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ml.chartshapes+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hidePivotFieldList="1"/>
  <mc:AlternateContent xmlns:mc="http://schemas.openxmlformats.org/markup-compatibility/2006">
    <mc:Choice Requires="x15">
      <x15ac:absPath xmlns:x15ac="http://schemas.microsoft.com/office/spreadsheetml/2010/11/ac" url="/Users/tanishasingh/Downloads/"/>
    </mc:Choice>
  </mc:AlternateContent>
  <xr:revisionPtr revIDLastSave="0" documentId="13_ncr:1_{176E0A09-726C-5C44-92A0-8AAB3D9F9FF6}" xr6:coauthVersionLast="47" xr6:coauthVersionMax="47" xr10:uidLastSave="{00000000-0000-0000-0000-000000000000}"/>
  <bookViews>
    <workbookView xWindow="0" yWindow="740" windowWidth="29400" windowHeight="18380" tabRatio="810" xr2:uid="{00000000-000D-0000-FFFF-FFFF00000000}"/>
  </bookViews>
  <sheets>
    <sheet name="Data" sheetId="1" r:id="rId1"/>
    <sheet name="Combo Chart" sheetId="3" r:id="rId2"/>
    <sheet name="Dashboard" sheetId="14" r:id="rId3"/>
    <sheet name="Waterfall Chart" sheetId="4" r:id="rId4"/>
    <sheet name="Pie Chart" sheetId="5" r:id="rId5"/>
    <sheet name="Map Chart" sheetId="6" r:id="rId6"/>
    <sheet name="Top 5 Customers" sheetId="12" r:id="rId7"/>
    <sheet name="Top 5" sheetId="7" r:id="rId8"/>
    <sheet name="KPI" sheetId="9" r:id="rId9"/>
    <sheet name="KPI YOY" sheetId="10"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n.WorksheetConnection_EcommerceSalesAnalysis.xlsxTable_11" hidden="1">Table_1[]</definedName>
    <definedName name="Slicer_Region">#N/A</definedName>
    <definedName name="Slicer_Segment">#N/A</definedName>
    <definedName name="Slicer_Ship_Mode">#N/A</definedName>
    <definedName name="Slicer_Year">#N/A</definedName>
  </definedNames>
  <calcPr calcId="191029"/>
  <pivotCaches>
    <pivotCache cacheId="3" r:id="rId11"/>
    <pivotCache cacheId="4" r:id="rId12"/>
    <pivotCache cacheId="5"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D28" i="6" l="1"/>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20" i="6"/>
  <c r="D21" i="6"/>
  <c r="D22" i="6"/>
  <c r="D23" i="6"/>
  <c r="D24" i="6"/>
  <c r="D25" i="6"/>
  <c r="D26" i="6"/>
  <c r="D27"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45" i="9"/>
  <c r="E14" i="6"/>
  <c r="E15" i="6"/>
  <c r="E16" i="6"/>
  <c r="E18" i="6"/>
  <c r="E33" i="6"/>
  <c r="E21" i="6"/>
  <c r="B17" i="9"/>
  <c r="E28" i="6"/>
  <c r="E42" i="6"/>
  <c r="E34" i="6"/>
  <c r="E6" i="4"/>
  <c r="N17" i="9"/>
  <c r="E4" i="6"/>
  <c r="E23" i="6"/>
  <c r="E11" i="6"/>
  <c r="E26" i="6"/>
  <c r="E25" i="6"/>
  <c r="E7" i="4"/>
  <c r="E30" i="6"/>
  <c r="J10" i="10"/>
  <c r="E29" i="6"/>
  <c r="E13" i="6"/>
  <c r="E43" i="6"/>
  <c r="E6" i="6"/>
  <c r="E9" i="6"/>
  <c r="E22" i="6"/>
  <c r="E38" i="6"/>
  <c r="E10" i="6"/>
  <c r="E37" i="6"/>
  <c r="L10" i="10"/>
  <c r="E51" i="6"/>
  <c r="E52" i="6"/>
  <c r="E17" i="9"/>
  <c r="E44" i="6"/>
  <c r="E27" i="6"/>
  <c r="E31" i="6"/>
  <c r="E41" i="6"/>
  <c r="E5" i="4"/>
  <c r="E48" i="6"/>
  <c r="E17" i="6"/>
  <c r="E47" i="6"/>
  <c r="K10" i="10"/>
  <c r="E40" i="6"/>
  <c r="E45" i="6"/>
  <c r="K17" i="9"/>
  <c r="E35" i="6"/>
  <c r="E8" i="6"/>
  <c r="E46" i="6"/>
  <c r="E19" i="6"/>
  <c r="E49" i="6"/>
  <c r="E5" i="6"/>
  <c r="E7" i="6"/>
  <c r="E36" i="6"/>
  <c r="E24" i="6"/>
  <c r="E4" i="4"/>
  <c r="H17" i="9"/>
  <c r="E32" i="6"/>
  <c r="E20" i="6"/>
  <c r="E50" i="6"/>
  <c r="H10" i="10"/>
  <c r="E12" i="6"/>
  <c r="I10" i="10"/>
  <c r="E3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CBA990-A392-4B22-BEE9-12665E7951A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53FC98-5160-48F3-AF40-C44219420BAA}"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1"/>
        </x15:connection>
      </ext>
    </extLst>
  </connection>
</connections>
</file>

<file path=xl/sharedStrings.xml><?xml version="1.0" encoding="utf-8"?>
<sst xmlns="http://schemas.openxmlformats.org/spreadsheetml/2006/main" count="130168" uniqueCount="10958">
  <si>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</si>
  <si>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</si>
  <si>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</si>
  <si>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</si>
  <si>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</si>
  <si>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</si>
  <si>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</si>
  <si>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</si>
  <si>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</si>
  <si>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</si>
  <si>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</si>
  <si>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</si>
  <si>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</si>
  <si>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</si>
  <si>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</si>
  <si>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</si>
  <si>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</si>
  <si>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</si>
  <si>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</si>
  <si>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</si>
  <si>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</si>
  <si>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</si>
  <si>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</si>
  <si>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</si>
  <si>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</si>
  <si>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</si>
  <si>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</si>
  <si>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</si>
  <si>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</si>
  <si>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</si>
  <si>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</si>
  <si>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</si>
  <si>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</si>
  <si>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</si>
  <si>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</si>
  <si>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</si>
  <si>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</si>
  <si>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</si>
  <si>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</si>
  <si>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</si>
  <si>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</si>
  <si>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</si>
  <si>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</si>
  <si>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</si>
  <si>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</si>
  <si>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</si>
  <si>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</si>
  <si>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</si>
  <si>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</si>
  <si>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</si>
  <si>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</si>
  <si>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</si>
  <si>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</si>
  <si>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</si>
  <si>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</si>
  <si>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</si>
  <si>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</si>
  <si>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</si>
  <si>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</si>
  <si>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</si>
  <si>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</si>
  <si>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</si>
  <si>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</si>
  <si>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</si>
  <si>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</si>
  <si>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</si>
  <si>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</si>
  <si>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</si>
  <si>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</si>
  <si>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</si>
  <si>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</si>
  <si>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</si>
  <si>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</si>
  <si>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</si>
  <si>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</si>
  <si>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</si>
  <si>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</si>
  <si>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</si>
  <si>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</si>
  <si>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</si>
  <si>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</si>
  <si>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</si>
  <si>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</si>
  <si>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</si>
  <si>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</si>
  <si>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</si>
  <si>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</si>
  <si>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</si>
  <si>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</si>
  <si>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</si>
  <si>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</si>
  <si>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</si>
  <si>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</si>
  <si>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</si>
  <si>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</si>
  <si>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</si>
  <si>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</si>
  <si>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</si>
  <si>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</si>
  <si>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</si>
  <si>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</si>
  <si>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</si>
  <si>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</si>
  <si>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</si>
  <si>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</si>
  <si>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</si>
  <si>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</si>
  <si>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</si>
  <si>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</si>
  <si>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</si>
  <si>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</si>
  <si>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</si>
  <si>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</si>
  <si>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</si>
  <si>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</si>
  <si>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</si>
  <si>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</si>
  <si>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</si>
  <si>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</si>
  <si>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</si>
  <si>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</si>
  <si>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</si>
  <si>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</si>
  <si>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</si>
  <si>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</si>
  <si>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</si>
  <si>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</si>
  <si>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</si>
  <si>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</si>
  <si>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</si>
  <si>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</si>
  <si>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</si>
  <si>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</si>
  <si>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</si>
  <si>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</si>
  <si>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</si>
  <si>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</si>
  <si>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</si>
  <si>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</si>
  <si>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</si>
  <si>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</si>
  <si>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</si>
  <si>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</si>
  <si>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</si>
  <si>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</si>
  <si>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</si>
  <si>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</si>
  <si>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</si>
  <si>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</si>
  <si>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</si>
  <si>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</si>
  <si>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</si>
  <si>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</si>
  <si>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</si>
  <si>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</si>
  <si>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</si>
  <si>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</si>
  <si>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</si>
  <si>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</si>
  <si>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</si>
  <si>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</si>
  <si>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</si>
  <si>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</si>
  <si>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</si>
  <si>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</si>
  <si>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</si>
  <si>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</si>
  <si>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</si>
  <si>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</si>
  <si>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</si>
  <si>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</si>
  <si>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</si>
  <si>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</si>
  <si>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</si>
  <si>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</si>
  <si>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</si>
  <si>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</si>
  <si>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</si>
  <si>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</si>
  <si>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</si>
  <si>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</si>
  <si>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</si>
  <si>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</si>
  <si>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</si>
  <si>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</si>
  <si>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</si>
  <si>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</si>
  <si>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</si>
  <si>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</si>
  <si>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</si>
  <si>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</si>
  <si>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</si>
  <si>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</si>
  <si>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</si>
  <si>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</si>
  <si>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</si>
  <si>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</si>
  <si>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</si>
  <si>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</si>
  <si>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</si>
  <si>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</si>
  <si>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</si>
  <si>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</si>
  <si>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</si>
  <si>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</si>
  <si>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</si>
  <si>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</si>
  <si>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</si>
  <si>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</si>
  <si>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</si>
  <si>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</si>
  <si>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</si>
  <si>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</si>
  <si>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</si>
  <si>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</si>
  <si>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</si>
  <si>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</si>
  <si>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</si>
  <si>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</si>
  <si>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</si>
  <si>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</si>
  <si>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</si>
  <si>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</si>
  <si>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</si>
  <si>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</si>
  <si>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</si>
  <si>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</si>
  <si>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</si>
  <si>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</si>
  <si>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</si>
  <si>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</si>
  <si>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</si>
  <si>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</si>
  <si>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</si>
  <si>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</si>
  <si>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</si>
  <si>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</si>
  <si>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</si>
  <si>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</si>
  <si>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</si>
  <si>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</si>
  <si>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</si>
  <si>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</si>
  <si>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</si>
  <si>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</si>
  <si>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</si>
  <si>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</si>
  <si>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</si>
  <si>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</si>
  <si>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</si>
  <si>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</si>
  <si>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</si>
  <si>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</si>
  <si>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</si>
  <si>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</si>
  <si>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</si>
  <si>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</si>
  <si>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</si>
  <si>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</si>
  <si>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</si>
  <si>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</si>
  <si>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</si>
  <si>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</si>
  <si>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</si>
  <si>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</si>
  <si>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</si>
  <si>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</si>
  <si>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</si>
  <si>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</si>
  <si>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</si>
  <si>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</si>
  <si>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</si>
  <si>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</si>
  <si>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</si>
  <si>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</si>
  <si>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</si>
  <si>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</si>
  <si>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</si>
  <si>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</si>
  <si>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</si>
  <si>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</si>
  <si>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</si>
  <si>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</si>
  <si>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</si>
  <si>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</si>
  <si>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</si>
  <si>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</si>
  <si>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</si>
  <si>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</si>
  <si>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</si>
  <si>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</si>
  <si>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</si>
  <si>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</si>
  <si>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</si>
  <si>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</si>
  <si>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</si>
  <si>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</si>
  <si>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</si>
  <si>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</si>
  <si>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</si>
  <si>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</si>
  <si>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</si>
  <si>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</si>
  <si>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</si>
  <si>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</si>
  <si>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</si>
  <si>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</si>
  <si>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</si>
  <si>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</si>
  <si>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</si>
  <si>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</si>
  <si>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</si>
  <si>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</si>
  <si>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</si>
  <si>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</si>
  <si>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</si>
  <si>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</si>
  <si>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</si>
  <si>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</si>
  <si>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</si>
  <si>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</si>
  <si>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</si>
  <si>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</si>
  <si>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</si>
  <si>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</si>
  <si>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</si>
  <si>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</si>
  <si>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</si>
  <si>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</si>
  <si>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</si>
  <si>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</si>
  <si>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</si>
  <si>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</si>
  <si>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</si>
  <si>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</si>
  <si>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</si>
  <si>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</si>
  <si>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</si>
  <si>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</si>
  <si>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</si>
  <si>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</si>
  <si>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</si>
  <si>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</si>
  <si>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</si>
  <si>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</si>
  <si>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</si>
  <si>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</si>
  <si>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</si>
  <si>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</si>
  <si>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</si>
  <si>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</si>
  <si>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</si>
  <si>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</si>
  <si>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</si>
  <si>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</si>
  <si>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</si>
  <si>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</si>
  <si>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</si>
  <si>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</si>
  <si>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</si>
  <si>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</si>
  <si>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</si>
  <si>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</si>
  <si>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</si>
  <si>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</si>
  <si>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</si>
  <si>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</si>
  <si>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</si>
  <si>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</si>
  <si>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</si>
  <si>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</si>
  <si>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</si>
  <si>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</si>
  <si>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</si>
  <si>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</si>
  <si>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</si>
  <si>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</si>
  <si>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</si>
  <si>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</si>
  <si>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</si>
  <si>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</si>
  <si>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</si>
  <si>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</si>
  <si>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</si>
  <si>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</si>
  <si>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</si>
  <si>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</si>
  <si>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</si>
  <si>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</si>
  <si>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</si>
  <si>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</si>
  <si>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</si>
  <si>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</si>
  <si>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</si>
  <si>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</si>
  <si>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</si>
  <si>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</si>
  <si>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</si>
  <si>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</si>
  <si>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</si>
  <si>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</si>
  <si>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</si>
  <si>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</si>
  <si>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</si>
  <si>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</si>
  <si>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</si>
  <si>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</si>
  <si>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</si>
  <si>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</si>
  <si>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</si>
  <si>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</si>
  <si>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</si>
  <si>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</si>
  <si>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</si>
  <si>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</si>
  <si>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</si>
  <si>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</si>
  <si>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</si>
  <si>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</si>
  <si>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</si>
  <si>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</si>
  <si>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</si>
  <si>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</si>
  <si>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</si>
  <si>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</si>
  <si>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</si>
  <si>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</si>
  <si>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</si>
  <si>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</si>
  <si>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</si>
  <si>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</si>
  <si>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</si>
  <si>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</si>
  <si>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</si>
  <si>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</si>
  <si>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</si>
  <si>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</si>
  <si>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</si>
  <si>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</si>
  <si>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</si>
  <si>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</si>
  <si>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</si>
  <si>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</si>
  <si>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</si>
  <si>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</si>
  <si>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</si>
  <si>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</si>
  <si>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</si>
  <si>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</si>
  <si>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</si>
  <si>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</si>
  <si>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</si>
  <si>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</si>
  <si>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</si>
  <si>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</si>
  <si>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</si>
  <si>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</si>
  <si>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</si>
  <si>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</si>
  <si>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</si>
  <si>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</si>
  <si>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</si>
  <si>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</si>
  <si>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</si>
  <si>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</si>
  <si>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</si>
  <si>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</si>
  <si>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</si>
  <si>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</si>
  <si>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</si>
  <si>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</si>
  <si>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</si>
  <si>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</si>
  <si>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</si>
  <si>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</si>
  <si>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</si>
  <si>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</si>
  <si>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</si>
  <si>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</si>
  <si>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</si>
  <si>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</si>
  <si>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</si>
  <si>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</si>
  <si>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</si>
  <si>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</si>
  <si>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</si>
  <si>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</si>
  <si>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</si>
  <si>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</si>
  <si>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</si>
  <si>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</si>
  <si>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</si>
  <si>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</si>
  <si>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</si>
  <si>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</si>
  <si>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</si>
  <si>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</si>
  <si>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</si>
  <si>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</si>
  <si>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</si>
  <si>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</si>
  <si>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</si>
  <si>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</si>
  <si>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</si>
  <si>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</si>
  <si>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</si>
  <si>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</si>
  <si>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</si>
  <si>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</si>
  <si>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</si>
  <si>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</si>
  <si>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</si>
  <si>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</si>
  <si>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</si>
  <si>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</si>
  <si>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</si>
  <si>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</si>
  <si>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</si>
  <si>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</si>
  <si>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</si>
  <si>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</si>
  <si>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</si>
  <si>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</si>
  <si>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</si>
  <si>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</si>
  <si>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</si>
  <si>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</si>
  <si>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</si>
  <si>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</si>
  <si>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</si>
  <si>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</si>
  <si>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</si>
  <si>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</si>
  <si>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</si>
  <si>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</si>
  <si>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</si>
  <si>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</si>
  <si>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</si>
  <si>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</si>
  <si>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</si>
  <si>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</si>
  <si>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</si>
  <si>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</si>
  <si>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</si>
  <si>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</si>
  <si>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</si>
  <si>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</si>
  <si>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</si>
  <si>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</si>
  <si>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</si>
  <si>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</si>
  <si>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</si>
  <si>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</si>
  <si>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</si>
  <si>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</si>
  <si>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</si>
  <si>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</si>
  <si>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</si>
  <si>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</si>
  <si>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</si>
  <si>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</si>
  <si>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</si>
  <si>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</si>
  <si>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</si>
  <si>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</si>
  <si>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</si>
  <si>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</si>
  <si>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</si>
  <si>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</si>
  <si>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</si>
  <si>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</si>
  <si>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</si>
  <si>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</si>
  <si>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</si>
  <si>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</si>
  <si>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</si>
  <si>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</si>
  <si>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</si>
  <si>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</si>
  <si>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</si>
  <si>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</si>
  <si>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</si>
  <si>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</si>
  <si>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</si>
  <si>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</si>
  <si>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</si>
  <si>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</si>
  <si>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</si>
  <si>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</si>
  <si>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</si>
  <si>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</si>
  <si>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</si>
  <si>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</si>
  <si>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</si>
  <si>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</si>
  <si>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</si>
  <si>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</si>
  <si>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</si>
  <si>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</si>
  <si>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</si>
  <si>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</si>
  <si>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</si>
  <si>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</si>
  <si>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</si>
  <si>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</si>
  <si>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</si>
  <si>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</si>
  <si>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</si>
  <si>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</si>
  <si>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</si>
  <si>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</si>
  <si>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</si>
  <si>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</si>
  <si>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</si>
  <si>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</si>
  <si>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</si>
  <si>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</si>
  <si>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</si>
  <si>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</si>
  <si>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</si>
  <si>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</si>
  <si>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</si>
  <si>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</si>
  <si>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</si>
  <si>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</si>
  <si>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</si>
  <si>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</si>
  <si>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</si>
  <si>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</si>
  <si>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</si>
  <si>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</si>
  <si>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</si>
  <si>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</si>
  <si>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</si>
  <si>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</si>
  <si>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</si>
  <si>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</si>
  <si>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</si>
  <si>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</si>
  <si>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</si>
  <si>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</si>
  <si>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</si>
  <si>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</si>
  <si>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</si>
  <si>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</si>
  <si>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</si>
  <si>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</si>
  <si>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</si>
  <si>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</si>
  <si>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</si>
  <si>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</si>
  <si>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</si>
  <si>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</si>
  <si>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</si>
  <si>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</si>
  <si>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</si>
  <si>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</si>
  <si>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</si>
  <si>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</si>
  <si>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</si>
  <si>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</si>
  <si>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</si>
  <si>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</si>
  <si>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</si>
  <si>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</si>
  <si>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</si>
  <si>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</si>
  <si>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</si>
  <si>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</si>
  <si>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</si>
  <si>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</si>
  <si>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</si>
  <si>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</si>
  <si>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</si>
  <si>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</si>
  <si>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</si>
  <si>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</si>
  <si>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</si>
  <si>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</si>
  <si>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</si>
  <si>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</si>
  <si>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</si>
  <si>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</si>
  <si>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</si>
  <si>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</si>
  <si>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</si>
  <si>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</si>
  <si>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</si>
  <si>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</si>
  <si>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</si>
  <si>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</si>
  <si>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</si>
  <si>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</si>
  <si>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</si>
  <si>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</si>
  <si>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</si>
  <si>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</si>
  <si>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</si>
  <si>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</si>
  <si>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</si>
  <si>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</si>
  <si>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</si>
  <si>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</si>
  <si>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</si>
  <si>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</si>
  <si>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</si>
  <si>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</si>
  <si>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</si>
  <si>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</si>
  <si>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</si>
  <si>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</si>
  <si>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</si>
  <si>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</si>
  <si>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</si>
  <si>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</si>
  <si>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</si>
  <si>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</si>
  <si>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</si>
  <si>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</si>
  <si>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</si>
  <si>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</si>
  <si>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</si>
  <si>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</si>
  <si>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</si>
  <si>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</si>
  <si>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</si>
  <si>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</si>
  <si>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</si>
  <si>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</si>
  <si>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</si>
  <si>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</si>
  <si>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</si>
  <si>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</si>
  <si>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</si>
  <si>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</si>
  <si>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</si>
  <si>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</si>
  <si>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</si>
  <si>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</si>
  <si>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</si>
  <si>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</si>
  <si>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</si>
  <si>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</si>
  <si>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</si>
  <si>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</si>
  <si>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</si>
  <si>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</si>
  <si>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</si>
  <si>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</si>
  <si>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</si>
  <si>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</si>
  <si>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</si>
  <si>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</si>
  <si>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</si>
  <si>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</si>
  <si>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</si>
  <si>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</si>
  <si>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</si>
  <si>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</si>
  <si>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</si>
  <si>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</si>
  <si>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</si>
  <si>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</si>
  <si>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</si>
  <si>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</si>
  <si>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</si>
  <si>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</si>
  <si>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</si>
  <si>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</si>
  <si>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</si>
  <si>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</si>
  <si>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</si>
  <si>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</si>
  <si>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</si>
  <si>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</si>
  <si>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</si>
  <si>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</si>
  <si>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</si>
  <si>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</si>
  <si>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</si>
  <si>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</si>
  <si>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</si>
  <si>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</si>
  <si>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</si>
  <si>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</si>
  <si>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</si>
  <si>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</si>
  <si>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</si>
  <si>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</si>
  <si>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</si>
  <si>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</si>
  <si>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</si>
  <si>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</si>
  <si>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</si>
  <si>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</si>
  <si>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</si>
  <si>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</si>
  <si>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</si>
  <si>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</si>
  <si>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</si>
  <si>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</si>
  <si>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</si>
  <si>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</si>
  <si>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</si>
  <si>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</si>
  <si>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</si>
  <si>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</si>
  <si>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</si>
  <si>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</si>
  <si>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</si>
  <si>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</si>
  <si>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</si>
  <si>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</si>
  <si>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</si>
  <si>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</si>
  <si>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</si>
  <si>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</si>
  <si>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</si>
  <si>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</si>
  <si>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</si>
  <si>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</si>
  <si>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</si>
  <si>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</si>
  <si>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</si>
  <si>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</si>
  <si>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</si>
  <si>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</si>
  <si>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</si>
  <si>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</si>
  <si>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</si>
  <si>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</si>
  <si>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</si>
  <si>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</si>
  <si>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</si>
  <si>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</si>
  <si>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</si>
  <si>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</si>
  <si>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</si>
  <si>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</si>
  <si>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</si>
  <si>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</si>
  <si>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</si>
  <si>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</si>
  <si>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</si>
  <si>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</si>
  <si>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</si>
  <si>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</si>
  <si>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</si>
  <si>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</si>
  <si>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</si>
  <si>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</si>
  <si>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</si>
  <si>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</si>
  <si>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</si>
  <si>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</si>
  <si>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</si>
  <si>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</si>
  <si>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</si>
  <si>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</si>
  <si>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</si>
  <si>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</si>
  <si>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</si>
  <si>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</si>
  <si>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</si>
  <si>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</si>
  <si>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</si>
  <si>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</si>
  <si>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</si>
  <si>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</si>
  <si>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</si>
  <si>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</si>
  <si>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</si>
  <si>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</si>
  <si>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</si>
  <si>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</si>
  <si>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</si>
  <si>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</si>
  <si>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</si>
  <si>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</si>
  <si>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</si>
  <si>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</si>
  <si>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</si>
  <si>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</si>
  <si>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</si>
  <si>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</si>
  <si>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</si>
  <si>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</si>
  <si>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</si>
  <si>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</si>
  <si>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</si>
  <si>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</si>
  <si>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</si>
  <si>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</si>
  <si>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</si>
  <si>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</si>
  <si>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</si>
  <si>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</si>
  <si>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</si>
  <si>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</si>
  <si>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</si>
  <si>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</si>
  <si>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</si>
  <si>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</si>
  <si>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</si>
  <si>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</si>
  <si>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</si>
  <si>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</si>
  <si>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</si>
  <si>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</si>
  <si>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</si>
  <si>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</si>
  <si>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</si>
  <si>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</si>
  <si>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</si>
  <si>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</si>
  <si>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</si>
  <si>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</si>
  <si>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</si>
  <si>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</si>
  <si>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</si>
  <si>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</si>
  <si>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</si>
  <si>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</si>
  <si>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</si>
  <si>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</si>
  <si>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</si>
  <si>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</si>
  <si>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</si>
  <si>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</si>
  <si>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</si>
  <si>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</si>
  <si>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</si>
  <si>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</si>
  <si>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</si>
  <si>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</si>
  <si>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</si>
  <si>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</si>
  <si>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</si>
  <si>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</si>
  <si>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</si>
  <si>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</si>
  <si>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</si>
  <si>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</si>
  <si>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</si>
  <si>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</si>
  <si>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</si>
  <si>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</si>
  <si>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</si>
  <si>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</si>
  <si>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</si>
  <si>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</si>
  <si>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</si>
  <si>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</si>
  <si>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</si>
  <si>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</si>
  <si>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</si>
  <si>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</si>
  <si>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</si>
  <si>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</si>
  <si>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</si>
  <si>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</si>
  <si>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</si>
  <si>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</si>
  <si>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</si>
  <si>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</si>
  <si>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</si>
  <si>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</si>
  <si>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</si>
  <si>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</si>
  <si>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</si>
  <si>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</si>
  <si>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</si>
  <si>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</si>
  <si>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</si>
  <si>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</si>
  <si>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</si>
  <si>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</si>
  <si>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</si>
  <si>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</si>
  <si>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</si>
  <si>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</si>
  <si>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</si>
  <si>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</si>
  <si>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</si>
  <si>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</si>
  <si>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</si>
  <si>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</si>
  <si>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</si>
  <si>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</si>
  <si>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</si>
  <si>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</si>
  <si>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</si>
  <si>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</si>
  <si>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</si>
  <si>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</si>
  <si>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</si>
  <si>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</si>
  <si>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</si>
  <si>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</si>
  <si>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</si>
  <si>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</si>
  <si>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</si>
  <si>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</si>
  <si>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</si>
  <si>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</si>
  <si>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</si>
  <si>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</si>
  <si>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</si>
  <si>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</si>
  <si>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</si>
  <si>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</si>
  <si>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</si>
  <si>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</si>
  <si>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</si>
  <si>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</si>
  <si>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</si>
  <si>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</si>
  <si>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</si>
  <si>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</si>
  <si>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</si>
  <si>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</si>
  <si>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</si>
  <si>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</si>
  <si>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</si>
  <si>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</si>
  <si>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</si>
  <si>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</si>
  <si>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</si>
  <si>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</si>
  <si>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</si>
  <si>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</si>
  <si>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</si>
  <si>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</si>
  <si>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</si>
  <si>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</si>
  <si>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</si>
  <si>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</si>
  <si>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</si>
  <si>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</si>
  <si>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</si>
  <si>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</si>
  <si>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</si>
  <si>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</si>
  <si>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</si>
  <si>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</si>
  <si>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</si>
  <si>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</si>
  <si>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</si>
  <si>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</si>
  <si>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</si>
  <si>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</si>
  <si>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</si>
  <si>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</si>
  <si>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</si>
  <si>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</si>
  <si>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</si>
  <si>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</si>
  <si>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</si>
  <si>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</si>
  <si>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</si>
  <si>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</si>
  <si>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</si>
  <si>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</si>
  <si>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</si>
  <si>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</si>
  <si>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</si>
  <si>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</si>
  <si>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</si>
  <si>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</si>
  <si>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</si>
  <si>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</si>
  <si>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</si>
  <si>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</si>
  <si>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</si>
  <si>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</si>
  <si>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</si>
  <si>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</si>
  <si>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</si>
  <si>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</si>
  <si>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</si>
  <si>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</si>
  <si>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</si>
  <si>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</si>
  <si>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</si>
  <si>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</si>
  <si>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</si>
  <si>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</si>
  <si>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</si>
  <si>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</si>
  <si>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</si>
  <si>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</si>
  <si>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</si>
  <si>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</si>
  <si>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</si>
  <si>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</si>
  <si>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</si>
  <si>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</si>
  <si>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</si>
  <si>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</si>
  <si>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</si>
  <si>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</si>
  <si>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</si>
  <si>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</si>
  <si>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</si>
  <si>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</si>
  <si>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</si>
  <si>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</si>
  <si>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</si>
  <si>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</si>
  <si>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</si>
  <si>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</si>
  <si>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</si>
  <si>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</si>
  <si>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</si>
  <si>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</si>
  <si>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</si>
  <si>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</si>
  <si>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</si>
  <si>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</si>
  <si>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</si>
  <si>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</si>
  <si>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</si>
  <si>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</si>
  <si>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</si>
  <si>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</si>
  <si>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</si>
  <si>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</si>
  <si>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</si>
  <si>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</si>
  <si>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</si>
  <si>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</si>
  <si>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</si>
  <si>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</si>
  <si>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</si>
  <si>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</si>
  <si>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</si>
  <si>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</si>
  <si>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</si>
  <si>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</si>
  <si>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</si>
  <si>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</si>
  <si>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</si>
  <si>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</si>
  <si>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</si>
  <si>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</si>
  <si>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</si>
  <si>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</si>
  <si>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</si>
  <si>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</si>
  <si>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</si>
  <si>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</si>
  <si>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</si>
  <si>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</si>
  <si>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</si>
  <si>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</si>
  <si>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</si>
  <si>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</si>
  <si>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</si>
  <si>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</si>
  <si>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</si>
  <si>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</si>
  <si>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</si>
  <si>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</si>
  <si>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</si>
  <si>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</si>
  <si>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</si>
  <si>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</si>
  <si>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</si>
  <si>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</si>
  <si>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</si>
  <si>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</si>
  <si>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</si>
  <si>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</si>
  <si>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</si>
  <si>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</si>
  <si>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</si>
  <si>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</si>
  <si>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</si>
  <si>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</si>
  <si>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</si>
  <si>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</si>
  <si>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</si>
  <si>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</si>
  <si>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</si>
  <si>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</si>
  <si>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</si>
  <si>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</si>
  <si>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</si>
  <si>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</si>
  <si>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</si>
  <si>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</si>
  <si>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</si>
  <si>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</si>
  <si>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</si>
  <si>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</si>
  <si>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</si>
  <si>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</si>
  <si>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</si>
  <si>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</si>
  <si>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</si>
  <si>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</si>
  <si>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</si>
  <si>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</si>
  <si>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</si>
  <si>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</si>
  <si>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</si>
  <si>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</si>
  <si>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</si>
  <si>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</si>
  <si>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</si>
  <si>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</si>
  <si>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</si>
  <si>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</si>
  <si>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</si>
  <si>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</si>
  <si>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</si>
  <si>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</si>
  <si>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</si>
  <si>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</si>
  <si>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</si>
  <si>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</si>
  <si>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</si>
  <si>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</si>
  <si>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</si>
  <si>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</si>
  <si>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</si>
  <si>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</si>
  <si>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</si>
  <si>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</si>
  <si>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</si>
  <si>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</si>
  <si>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</si>
  <si>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</si>
  <si>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</si>
  <si>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</si>
  <si>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</si>
  <si>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</si>
  <si>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</si>
  <si>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</si>
  <si>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</si>
  <si>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</si>
  <si>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</si>
  <si>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</si>
  <si>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</si>
  <si>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</si>
  <si>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</si>
  <si>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</si>
  <si>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</si>
  <si>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</si>
  <si>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</si>
  <si>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</si>
  <si>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</si>
  <si>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</si>
  <si>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</si>
  <si>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</si>
  <si>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</si>
  <si>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</si>
  <si>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</si>
  <si>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</si>
  <si>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</si>
  <si>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</si>
  <si>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</si>
  <si>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</si>
  <si>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</si>
  <si>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</si>
  <si>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</si>
  <si>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</si>
  <si>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</si>
  <si>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</si>
  <si>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</si>
  <si>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</si>
  <si>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</si>
  <si>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</si>
  <si>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</si>
  <si>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</si>
  <si>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</si>
  <si>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</si>
  <si>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</si>
  <si>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</si>
  <si>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</si>
  <si>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</si>
  <si>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</si>
  <si>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</si>
  <si>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</si>
  <si>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</si>
  <si>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</si>
  <si>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</si>
  <si>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</si>
  <si>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</si>
  <si>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</si>
  <si>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</si>
  <si>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</si>
  <si>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</si>
  <si>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</si>
  <si>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</si>
  <si>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</si>
  <si>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</si>
  <si>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</si>
  <si>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</si>
  <si>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</si>
  <si>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</si>
  <si>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</si>
  <si>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</si>
  <si>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</si>
  <si>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</si>
  <si>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</si>
  <si>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</si>
  <si>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</si>
  <si>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</si>
  <si>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</si>
  <si>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</si>
  <si>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</si>
  <si>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</si>
  <si>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</si>
  <si>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</si>
  <si>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</si>
  <si>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</si>
  <si>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</si>
  <si>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</si>
  <si>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</si>
  <si>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</si>
  <si>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</si>
  <si>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</si>
  <si>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</si>
  <si>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</si>
  <si>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</si>
  <si>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</si>
  <si>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</si>
  <si>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</si>
  <si>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</si>
  <si>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</si>
  <si>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</si>
  <si>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</si>
  <si>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</si>
  <si>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</si>
  <si>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</si>
  <si>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</si>
  <si>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</si>
  <si>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</si>
  <si>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</si>
  <si>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</si>
  <si>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</si>
  <si>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</si>
  <si>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</si>
  <si>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</si>
  <si>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</si>
  <si>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</si>
  <si>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</si>
  <si>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</si>
  <si>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</si>
  <si>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</si>
  <si>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</si>
  <si>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</si>
  <si>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</si>
  <si>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</si>
  <si>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</si>
  <si>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</si>
  <si>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</si>
  <si>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</si>
  <si>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</si>
  <si>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</si>
  <si>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</si>
  <si>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</si>
  <si>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</si>
  <si>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</si>
  <si>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</si>
  <si>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</si>
  <si>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</si>
  <si>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</si>
  <si>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</si>
  <si>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</si>
  <si>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</si>
  <si>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</si>
  <si>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</si>
  <si>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</si>
  <si>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</si>
  <si>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</si>
  <si>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</si>
  <si>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</si>
  <si>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</si>
  <si>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</si>
  <si>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</si>
  <si>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</si>
  <si>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</si>
  <si>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</si>
  <si>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</si>
  <si>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</si>
  <si>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</si>
  <si>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</si>
  <si>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</si>
  <si>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</si>
  <si>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</si>
  <si>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</si>
  <si>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</si>
  <si>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</si>
  <si>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</si>
  <si>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</si>
  <si>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</si>
  <si>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</si>
  <si>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</si>
  <si>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</si>
  <si>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</si>
  <si>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</si>
  <si>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</si>
  <si>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</si>
  <si>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</si>
  <si>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</si>
  <si>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</si>
  <si>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</si>
  <si>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</si>
  <si>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</si>
  <si>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</si>
  <si>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</si>
  <si>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</si>
  <si>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</si>
  <si>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</si>
  <si>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</si>
  <si>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</si>
  <si>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</si>
  <si>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</si>
  <si>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</si>
  <si>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</si>
  <si>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</si>
  <si>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</si>
  <si>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</si>
  <si>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</si>
  <si>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</si>
  <si>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</si>
  <si>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</si>
  <si>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</si>
  <si>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</si>
  <si>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</si>
  <si>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</si>
  <si>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</si>
  <si>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</si>
  <si>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</si>
  <si>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</si>
  <si>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</si>
  <si>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</si>
  <si>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</si>
  <si>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</si>
  <si>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</si>
  <si>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</si>
  <si>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</si>
  <si>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</si>
  <si>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</si>
  <si>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</si>
  <si>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</si>
  <si>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</si>
  <si>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</si>
  <si>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</si>
  <si>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</si>
  <si>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</si>
  <si>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</si>
  <si>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</si>
  <si>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</si>
  <si>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</si>
  <si>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</si>
  <si>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</si>
  <si>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</si>
  <si>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</si>
  <si>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</si>
  <si>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</si>
  <si>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</si>
  <si>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</si>
  <si>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</si>
  <si>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</si>
  <si>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</si>
  <si>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</si>
  <si>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</si>
  <si>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</si>
  <si>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</si>
  <si>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</si>
  <si>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</si>
  <si>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</si>
  <si>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</si>
  <si>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</si>
  <si>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</si>
  <si>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</si>
  <si>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</si>
  <si>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</si>
  <si>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</si>
  <si>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</si>
  <si>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</si>
  <si>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</si>
  <si>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</si>
  <si>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</si>
  <si>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</si>
  <si>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</si>
  <si>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</si>
  <si>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</si>
  <si>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</si>
  <si>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</si>
  <si>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</si>
  <si>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</si>
  <si>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</si>
  <si>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</si>
  <si>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</si>
  <si>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</si>
  <si>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</si>
  <si>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</si>
  <si>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</si>
  <si>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</si>
  <si>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</si>
  <si>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</si>
  <si>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</si>
  <si>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</si>
  <si>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</si>
  <si>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</si>
  <si>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</si>
  <si>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</si>
  <si>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</si>
  <si>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</si>
  <si>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</si>
  <si>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</si>
  <si>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</si>
  <si>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</si>
  <si>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</si>
  <si>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</si>
  <si>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</si>
  <si>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</si>
  <si>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</si>
  <si>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</si>
  <si>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</si>
  <si>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</si>
  <si>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</si>
  <si>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</si>
  <si>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</si>
  <si>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</si>
  <si>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</si>
  <si>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</si>
  <si>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</si>
  <si>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</si>
  <si>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</si>
  <si>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</si>
  <si>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</si>
  <si>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</si>
  <si>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</si>
  <si>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</si>
  <si>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</si>
  <si>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</si>
  <si>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</si>
  <si>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</si>
  <si>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</si>
  <si>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</si>
  <si>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</si>
  <si>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</si>
  <si>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</si>
  <si>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</si>
  <si>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</si>
  <si>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</si>
  <si>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</si>
  <si>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</si>
  <si>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</si>
  <si>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</si>
  <si>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</si>
  <si>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</si>
  <si>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</si>
  <si>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</si>
  <si>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</si>
  <si>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</si>
  <si>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</si>
  <si>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</si>
  <si>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</si>
  <si>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</si>
  <si>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</si>
  <si>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</si>
  <si>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</si>
  <si>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</si>
  <si>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</si>
  <si>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</si>
  <si>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</si>
  <si>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</si>
  <si>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</si>
  <si>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</si>
  <si>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</si>
  <si>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</si>
  <si>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</si>
  <si>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</si>
  <si>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</si>
  <si>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</si>
  <si>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</si>
  <si>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</si>
  <si>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</si>
  <si>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</si>
  <si>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</si>
  <si>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</si>
  <si>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</si>
  <si>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</si>
  <si>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</si>
  <si>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</si>
  <si>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</si>
  <si>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</si>
  <si>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</si>
  <si>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</si>
  <si>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</si>
  <si>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</si>
  <si>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</si>
  <si>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</si>
  <si>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</si>
  <si>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</si>
  <si>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</si>
  <si>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</si>
  <si>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</si>
  <si>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</si>
  <si>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</si>
  <si>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</si>
  <si>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</si>
  <si>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</si>
  <si>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</si>
  <si>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</si>
  <si>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</si>
  <si>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</si>
  <si>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</si>
  <si>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</si>
  <si>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</si>
  <si>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</si>
  <si>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</si>
  <si>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</si>
  <si>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</si>
  <si>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</si>
  <si>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</si>
  <si>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</si>
  <si>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</si>
  <si>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</si>
  <si>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</si>
  <si>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</si>
  <si>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</si>
  <si>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</si>
  <si>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</si>
  <si>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</si>
  <si>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</si>
  <si>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</si>
  <si>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</si>
  <si>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</si>
  <si>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</si>
  <si>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</si>
  <si>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</si>
  <si>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</si>
  <si>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</si>
  <si>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</si>
  <si>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</si>
  <si>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</si>
  <si>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</si>
  <si>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</si>
  <si>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</si>
  <si>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</si>
  <si>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</si>
  <si>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</si>
  <si>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</si>
  <si>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</si>
  <si>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</si>
  <si>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</si>
  <si>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</si>
  <si>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</si>
  <si>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</si>
  <si>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</si>
  <si>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</si>
  <si>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</si>
  <si>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</si>
  <si>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</si>
  <si>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</si>
  <si>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</si>
  <si>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</si>
  <si>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</si>
  <si>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</si>
  <si>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</si>
  <si>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</si>
  <si>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</si>
  <si>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</si>
  <si>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</si>
  <si>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</si>
  <si>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</si>
  <si>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</si>
  <si>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</si>
  <si>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</si>
  <si>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</si>
  <si>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</si>
  <si>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</si>
  <si>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</si>
  <si>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</si>
  <si>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</si>
  <si>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</si>
  <si>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</si>
  <si>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</si>
  <si>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</si>
  <si>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</si>
  <si>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</si>
  <si>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</si>
  <si>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</si>
  <si>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</si>
  <si>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</si>
  <si>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</si>
  <si>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</si>
  <si>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</si>
  <si>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</si>
  <si>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</si>
  <si>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</si>
  <si>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</si>
  <si>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</si>
  <si>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</si>
  <si>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</si>
  <si>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</si>
  <si>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</si>
  <si>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</si>
  <si>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</si>
  <si>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</si>
  <si>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</si>
  <si>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</si>
  <si>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</si>
  <si>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</si>
  <si>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</si>
  <si>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</si>
  <si>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</si>
  <si>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</si>
  <si>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</si>
  <si>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</si>
  <si>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</si>
  <si>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</si>
  <si>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</si>
  <si>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</si>
  <si>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</si>
  <si>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</si>
  <si>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</si>
  <si>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</si>
  <si>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</si>
  <si>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</si>
  <si>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</si>
  <si>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</si>
  <si>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</si>
  <si>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</si>
  <si>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</si>
  <si>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</si>
  <si>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</si>
  <si>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</si>
  <si>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</si>
  <si>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</si>
  <si>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</si>
  <si>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</si>
  <si>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</si>
  <si>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</si>
  <si>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</si>
  <si>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</si>
  <si>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</si>
  <si>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</si>
  <si>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</si>
  <si>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</si>
  <si>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</si>
  <si>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</si>
  <si>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</si>
  <si>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</si>
  <si>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</si>
  <si>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</si>
  <si>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</si>
  <si>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</si>
  <si>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</si>
  <si>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</si>
  <si>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</si>
  <si>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</si>
  <si>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</si>
  <si>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</si>
  <si>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</si>
  <si>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</si>
  <si>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</si>
  <si>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</si>
  <si>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</si>
  <si>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</si>
  <si>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</si>
  <si>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</si>
  <si>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</si>
  <si>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</si>
  <si>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</si>
  <si>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</si>
  <si>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</si>
  <si>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</si>
  <si>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</si>
  <si>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</si>
  <si>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</si>
  <si>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</si>
  <si>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</si>
  <si>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</si>
  <si>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</si>
  <si>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</si>
  <si>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</si>
  <si>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</si>
  <si>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</si>
  <si>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</si>
  <si>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</si>
  <si>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</si>
  <si>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</si>
  <si>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</si>
  <si>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</si>
  <si>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</si>
  <si>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</si>
  <si>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</si>
  <si>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</si>
  <si>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</si>
  <si>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</si>
  <si>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</si>
  <si>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</si>
  <si>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</si>
  <si>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</si>
  <si>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</si>
  <si>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</si>
  <si>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</si>
  <si>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</si>
  <si>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</si>
  <si>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</si>
  <si>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</si>
  <si>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</si>
  <si>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</si>
  <si>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</si>
  <si>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</si>
  <si>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</si>
  <si>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</si>
  <si>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</si>
  <si>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</si>
  <si>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</si>
  <si>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</si>
  <si>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</si>
  <si>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</si>
  <si>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</si>
  <si>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</si>
  <si>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</si>
  <si>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</si>
  <si>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</si>
  <si>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</si>
  <si>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</si>
  <si>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</si>
  <si>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</si>
  <si>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</si>
  <si>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</si>
  <si>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</si>
  <si>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</si>
  <si>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</si>
  <si>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</si>
  <si>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</si>
  <si>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</si>
  <si>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</si>
  <si>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</si>
  <si>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</si>
  <si>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</si>
  <si>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</si>
  <si>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</si>
  <si>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</si>
  <si>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</si>
  <si>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</si>
  <si>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</si>
  <si>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</si>
  <si>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</si>
  <si>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</si>
  <si>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</si>
  <si>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</si>
  <si>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</si>
  <si>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</si>
  <si>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</si>
  <si>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</si>
  <si>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</si>
  <si>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</si>
  <si>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</si>
  <si>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</si>
  <si>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</si>
  <si>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</si>
  <si>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</si>
  <si>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</si>
  <si>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</si>
  <si>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</si>
  <si>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</si>
  <si>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</si>
  <si>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</si>
  <si>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</si>
  <si>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</si>
  <si>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</si>
  <si>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</si>
  <si>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</si>
  <si>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</si>
  <si>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</si>
  <si>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</si>
  <si>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</si>
  <si>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</si>
  <si>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</si>
  <si>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</si>
  <si>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</si>
  <si>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</si>
  <si>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</si>
  <si>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</si>
  <si>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</si>
  <si>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</si>
  <si>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</si>
  <si>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</si>
  <si>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</si>
  <si>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</si>
  <si>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</si>
  <si>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</si>
  <si>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</si>
  <si>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</si>
  <si>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</si>
  <si>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</si>
  <si>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</si>
  <si>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</si>
  <si>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</si>
  <si>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</si>
  <si>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</si>
  <si>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</si>
  <si>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</si>
  <si>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</si>
  <si>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</si>
  <si>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</si>
  <si>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</si>
  <si>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</si>
  <si>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</si>
  <si>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</si>
  <si>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</si>
  <si>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</si>
  <si>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</si>
  <si>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</si>
  <si>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</si>
  <si>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</si>
  <si>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</si>
  <si>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</si>
  <si>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</si>
  <si>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</si>
  <si>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</si>
  <si>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</si>
  <si>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</si>
  <si>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</si>
  <si>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</si>
  <si>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</si>
  <si>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</si>
  <si>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</si>
  <si>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</si>
  <si>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</si>
  <si>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</si>
  <si>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</si>
  <si>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</si>
  <si>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</si>
  <si>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</si>
  <si>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</si>
  <si>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</si>
  <si>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</si>
  <si>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</si>
  <si>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</si>
  <si>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</si>
  <si>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</si>
  <si>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</si>
  <si>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</si>
  <si>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</si>
  <si>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</si>
  <si>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</si>
  <si>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</si>
  <si>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</si>
  <si>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</si>
  <si>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</si>
  <si>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</si>
  <si>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</si>
  <si>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</si>
  <si>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</si>
  <si>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</si>
  <si>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</si>
  <si>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</si>
  <si>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</si>
  <si>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</si>
  <si>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</si>
  <si>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</si>
  <si>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</si>
  <si>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</si>
  <si>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</si>
  <si>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</si>
  <si>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</si>
  <si>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</si>
  <si>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</si>
  <si>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</si>
  <si>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</si>
  <si>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</si>
  <si>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</si>
  <si>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</si>
  <si>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</si>
  <si>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</si>
  <si>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</si>
  <si>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</si>
  <si>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</si>
  <si>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</si>
  <si>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</si>
  <si>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</si>
  <si>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</si>
  <si>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</si>
  <si>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</si>
  <si>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</si>
  <si>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</si>
  <si>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</si>
  <si>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</si>
  <si>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</si>
  <si>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</si>
  <si>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</si>
  <si>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</si>
  <si>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</si>
  <si>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</si>
  <si>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</si>
  <si>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</si>
  <si>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</si>
  <si>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</si>
  <si>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</si>
  <si>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</si>
  <si>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</si>
  <si>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</si>
  <si>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</si>
  <si>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</si>
  <si>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</si>
  <si>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</si>
  <si>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</si>
  <si>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</si>
  <si>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</si>
  <si>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</si>
  <si>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</si>
  <si>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</si>
  <si>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</si>
  <si>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</si>
  <si>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</si>
  <si>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</si>
  <si>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</si>
  <si>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</si>
  <si>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</si>
  <si>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</si>
  <si>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</si>
  <si>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</si>
  <si>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</si>
  <si>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</si>
  <si>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</si>
  <si>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</si>
  <si>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</si>
  <si>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</si>
  <si>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</si>
  <si>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</si>
  <si>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</si>
  <si>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</si>
  <si>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</si>
  <si>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</si>
  <si>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</si>
  <si>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</si>
  <si>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</si>
  <si>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</si>
  <si>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</si>
  <si>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</si>
  <si>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</si>
  <si>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</si>
  <si>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</si>
  <si>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</si>
  <si>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</si>
  <si>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</si>
  <si>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</si>
  <si>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</si>
  <si>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</si>
  <si>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</si>
  <si>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</si>
  <si>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</si>
  <si>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</si>
  <si>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</si>
  <si>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</si>
  <si>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</si>
  <si>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</si>
  <si>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</si>
  <si>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</si>
  <si>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</si>
  <si>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</si>
  <si>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</si>
  <si>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</si>
  <si>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</si>
  <si>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</si>
  <si>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</si>
  <si>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</si>
  <si>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</si>
  <si>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</si>
  <si>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</si>
  <si>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</si>
  <si>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</si>
  <si>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</si>
  <si>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</si>
  <si>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</si>
  <si>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</si>
  <si>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</si>
  <si>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</si>
  <si>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</si>
  <si>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</si>
  <si>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</si>
  <si>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</si>
  <si>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</si>
  <si>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</si>
  <si>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</si>
  <si>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</si>
  <si>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</si>
  <si>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</si>
  <si>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</si>
  <si>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</si>
  <si>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</si>
  <si>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</si>
  <si>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</si>
  <si>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</si>
  <si>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</si>
  <si>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</si>
  <si>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</si>
  <si>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</si>
  <si>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</si>
  <si>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</si>
  <si>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</si>
  <si>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</si>
  <si>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</si>
  <si>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</si>
  <si>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</si>
  <si>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</si>
  <si>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</si>
  <si>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</si>
  <si>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</si>
  <si>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</si>
  <si>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</si>
  <si>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</si>
  <si>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</si>
  <si>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</si>
  <si>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</si>
  <si>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</si>
  <si>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</si>
  <si>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</si>
  <si>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</si>
  <si>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</si>
  <si>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</si>
  <si>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</si>
  <si>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</si>
  <si>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</si>
  <si>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</si>
  <si>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</si>
  <si>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</si>
  <si>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</si>
  <si>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</si>
  <si>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</si>
  <si>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</si>
  <si>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</si>
  <si>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</si>
  <si>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</si>
  <si>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</si>
  <si>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</si>
  <si>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</si>
  <si>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</si>
  <si>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</si>
  <si>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</si>
  <si>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</si>
  <si>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</si>
  <si>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</si>
  <si>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</si>
  <si>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</si>
  <si>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</si>
  <si>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</si>
  <si>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</si>
  <si>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</si>
  <si>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</si>
  <si>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</si>
  <si>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</si>
  <si>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</si>
  <si>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</si>
  <si>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</si>
  <si>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</si>
  <si>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</si>
  <si>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</si>
  <si>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</si>
  <si>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</si>
  <si>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</si>
  <si>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</si>
  <si>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</si>
  <si>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</si>
  <si>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</si>
  <si>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</si>
  <si>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</si>
  <si>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</si>
  <si>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</si>
  <si>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</si>
  <si>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</si>
  <si>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</si>
  <si>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</si>
  <si>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</si>
  <si>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</si>
  <si>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</si>
  <si>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</si>
  <si>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</si>
  <si>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</si>
  <si>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</si>
  <si>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</si>
  <si>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</si>
  <si>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</si>
  <si>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</si>
  <si>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</si>
  <si>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</si>
  <si>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</si>
  <si>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</si>
  <si>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</si>
  <si>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</si>
  <si>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</si>
  <si>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</si>
  <si>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</si>
  <si>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</si>
  <si>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</si>
  <si>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</si>
  <si>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</si>
  <si>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</si>
  <si>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</si>
  <si>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</si>
  <si>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</si>
  <si>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</si>
  <si>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</si>
  <si>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</si>
  <si>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</si>
  <si>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</si>
  <si>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</si>
  <si>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</si>
  <si>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</si>
  <si>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</si>
  <si>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</si>
  <si>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</si>
  <si>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</si>
  <si>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</si>
  <si>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</si>
  <si>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</si>
  <si>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</si>
  <si>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</si>
  <si>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</si>
  <si>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</si>
  <si>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</si>
  <si>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</si>
  <si>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</si>
  <si>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</si>
  <si>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</si>
  <si>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</si>
  <si>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</si>
  <si>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</si>
  <si>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</si>
  <si>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</si>
  <si>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</si>
  <si>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</si>
  <si>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</si>
  <si>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</si>
  <si>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</si>
  <si>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</si>
  <si>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</si>
  <si>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</si>
  <si>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</si>
  <si>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</si>
  <si>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</si>
  <si>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</si>
  <si>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</si>
  <si>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</si>
  <si>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</si>
  <si>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</si>
  <si>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</si>
  <si>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</si>
  <si>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</si>
  <si>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</si>
  <si>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</si>
  <si>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</si>
  <si>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</si>
  <si>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</si>
  <si>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</si>
  <si>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</si>
  <si>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</si>
  <si>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</si>
  <si>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</si>
  <si>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</si>
  <si>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</si>
  <si>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</si>
  <si>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</si>
  <si>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</si>
  <si>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</si>
  <si>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</si>
  <si>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</si>
  <si>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</si>
  <si>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</si>
  <si>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</si>
  <si>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</si>
  <si>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</si>
  <si>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</si>
  <si>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</si>
  <si>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</si>
  <si>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</si>
  <si>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</si>
  <si>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</si>
  <si>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</si>
  <si>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</si>
  <si>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</si>
  <si>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</si>
  <si>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</si>
  <si>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</si>
  <si>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</si>
  <si>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</si>
  <si>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</si>
  <si>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</si>
  <si>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</si>
  <si>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</si>
  <si>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</si>
  <si>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</si>
  <si>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</si>
  <si>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</si>
  <si>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</si>
  <si>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</si>
  <si>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</si>
  <si>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</si>
  <si>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</si>
  <si>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</si>
  <si>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</si>
  <si>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</si>
  <si>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</si>
  <si>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</si>
  <si>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</si>
  <si>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</si>
  <si>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</si>
  <si>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</si>
  <si>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</si>
  <si>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</si>
  <si>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</si>
  <si>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</si>
  <si>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</si>
  <si>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</si>
  <si>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</si>
  <si>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</si>
  <si>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</si>
  <si>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</si>
  <si>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</si>
  <si>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</si>
  <si>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</si>
  <si>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</si>
  <si>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</si>
  <si>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</si>
  <si>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</si>
  <si>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</si>
  <si>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</si>
  <si>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</si>
  <si>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</si>
  <si>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</si>
  <si>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</si>
  <si>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</si>
  <si>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</si>
  <si>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</si>
  <si>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</si>
  <si>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</si>
  <si>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</si>
  <si>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</si>
  <si>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</si>
  <si>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</si>
  <si>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</si>
  <si>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</si>
  <si>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</si>
  <si>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</si>
  <si>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</si>
  <si>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</si>
  <si>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</si>
  <si>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</si>
  <si>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</si>
  <si>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</si>
  <si>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</si>
  <si>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</si>
  <si>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</si>
  <si>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</si>
  <si>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</si>
  <si>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</si>
  <si>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</si>
  <si>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</si>
  <si>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</si>
  <si>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</si>
  <si>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</si>
  <si>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</si>
  <si>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</si>
  <si>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</si>
  <si>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</si>
  <si>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</si>
  <si>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</si>
  <si>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</si>
  <si>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</si>
  <si>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</si>
  <si>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</si>
  <si>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</si>
  <si>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</si>
  <si>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</si>
  <si>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</si>
  <si>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</si>
  <si>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</si>
  <si>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</si>
  <si>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</si>
  <si>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</si>
  <si>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</si>
  <si>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</si>
  <si>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</si>
  <si>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</si>
  <si>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</si>
  <si>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</si>
  <si>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</si>
  <si>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</si>
  <si>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</si>
  <si>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</si>
  <si>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</si>
  <si>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</si>
  <si>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</si>
  <si>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</si>
  <si>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</si>
  <si>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</si>
  <si>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</si>
  <si>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</si>
  <si>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</si>
  <si>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</si>
  <si>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</si>
  <si>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</si>
  <si>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</si>
  <si>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</si>
  <si>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</si>
  <si>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</si>
  <si>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</si>
  <si>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</si>
  <si>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</si>
  <si>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</si>
  <si>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</si>
  <si>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</si>
  <si>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</si>
  <si>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</si>
  <si>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</si>
  <si>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</si>
  <si>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</si>
  <si>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</si>
  <si>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</si>
  <si>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</si>
  <si>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</si>
  <si>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</si>
  <si>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</si>
  <si>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</si>
  <si>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</si>
  <si>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</si>
  <si>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</si>
  <si>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</si>
  <si>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</si>
  <si>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</si>
  <si>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</si>
  <si>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</si>
  <si>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</si>
  <si>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</si>
  <si>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</si>
  <si>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</si>
  <si>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</si>
  <si>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</si>
  <si>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</si>
  <si>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</si>
  <si>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</si>
  <si>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</si>
  <si>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</si>
  <si>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</si>
  <si>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</si>
  <si>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</si>
  <si>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</si>
  <si>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</si>
  <si>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</si>
  <si>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</si>
  <si>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</si>
  <si>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</si>
  <si>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</si>
  <si>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</si>
  <si>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</si>
  <si>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</si>
  <si>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</si>
  <si>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</si>
  <si>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</si>
  <si>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</si>
  <si>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</si>
  <si>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</si>
  <si>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</si>
  <si>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</si>
  <si>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</si>
  <si>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</si>
  <si>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</si>
  <si>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</si>
  <si>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</si>
  <si>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</si>
  <si>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</si>
  <si>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</si>
  <si>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</si>
  <si>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</si>
  <si>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</si>
  <si>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</si>
  <si>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</si>
  <si>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</si>
  <si>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</si>
  <si>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</si>
  <si>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</si>
  <si>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</si>
  <si>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</si>
  <si>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</si>
  <si>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</si>
  <si>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</si>
  <si>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</si>
  <si>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</si>
  <si>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</si>
  <si>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</si>
  <si>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</si>
  <si>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</si>
  <si>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</si>
  <si>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</si>
  <si>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</si>
  <si>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</si>
  <si>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</si>
  <si>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</si>
  <si>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</si>
  <si>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</si>
  <si>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</si>
  <si>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</si>
  <si>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</si>
  <si>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</si>
  <si>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</si>
  <si>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</si>
  <si>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</si>
  <si>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</si>
  <si>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</si>
  <si>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</si>
  <si>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</si>
  <si>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</si>
  <si>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</si>
  <si>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</si>
  <si>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</si>
  <si>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</si>
  <si>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</si>
  <si>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</si>
  <si>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</si>
  <si>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</si>
  <si>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</si>
  <si>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</si>
  <si>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</si>
  <si>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</si>
  <si>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</si>
  <si>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</si>
  <si>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</si>
  <si>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</si>
  <si>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</si>
  <si>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</si>
  <si>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</si>
  <si>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</si>
  <si>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</si>
  <si>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</si>
  <si>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</si>
  <si>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</si>
  <si>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</si>
  <si>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</si>
  <si>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</si>
  <si>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</si>
  <si>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</si>
  <si>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</si>
  <si>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</si>
  <si>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</si>
  <si>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</si>
  <si>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</si>
  <si>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</si>
  <si>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</si>
  <si>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</si>
  <si>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</si>
  <si>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</si>
  <si>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</si>
  <si>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</si>
  <si>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</si>
  <si>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</si>
  <si>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</si>
  <si>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</si>
  <si>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</si>
  <si>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</si>
  <si>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</si>
  <si>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</si>
  <si>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</si>
  <si>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</si>
  <si>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</si>
  <si>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</si>
  <si>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</si>
  <si>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</si>
  <si>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</si>
  <si>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</si>
  <si>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</si>
  <si>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</si>
  <si>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</si>
  <si>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</si>
  <si>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</si>
  <si>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</si>
  <si>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</si>
  <si>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</si>
  <si>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</si>
  <si>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</si>
  <si>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</si>
  <si>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</si>
  <si>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</si>
  <si>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</si>
  <si>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</si>
  <si>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</si>
  <si>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</si>
  <si>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</si>
  <si>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</si>
  <si>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</si>
  <si>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</si>
  <si>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</si>
  <si>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</si>
  <si>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</si>
  <si>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</si>
  <si>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</si>
  <si>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</si>
  <si>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</si>
  <si>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</si>
  <si>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</si>
  <si>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</si>
  <si>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</si>
  <si>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</si>
  <si>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</si>
  <si>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</si>
  <si>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</si>
  <si>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</si>
  <si>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</si>
  <si>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</si>
  <si>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</si>
  <si>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</si>
  <si>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</si>
  <si>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</si>
  <si>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</si>
  <si>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</si>
  <si>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</si>
  <si>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</si>
  <si>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</si>
  <si>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</si>
  <si>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</si>
  <si>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</si>
  <si>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</si>
  <si>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</si>
  <si>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</si>
  <si>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</si>
  <si>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</si>
  <si>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</si>
  <si>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</si>
  <si>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</si>
  <si>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</si>
  <si>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</si>
  <si>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</si>
  <si>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</si>
  <si>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</si>
  <si>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</si>
  <si>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</si>
  <si>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</si>
  <si>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</si>
  <si>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</si>
  <si>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</si>
  <si>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</si>
  <si>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</si>
  <si>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</si>
  <si>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</si>
  <si>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</si>
  <si>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</si>
  <si>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</si>
  <si>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</si>
  <si>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</si>
  <si>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</si>
  <si>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</si>
  <si>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</si>
  <si>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</si>
  <si>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</si>
  <si>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</si>
  <si>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</si>
  <si>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</si>
  <si>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</si>
  <si>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</si>
  <si>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</si>
  <si>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</si>
  <si>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</si>
  <si>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</si>
  <si>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</si>
  <si>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</si>
  <si>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</si>
  <si>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</si>
  <si>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</si>
  <si>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</si>
  <si>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</si>
  <si>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</si>
  <si>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</si>
  <si>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</si>
  <si>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</si>
  <si>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</si>
  <si>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</si>
  <si>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</si>
  <si>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</si>
  <si>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</si>
  <si>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</si>
  <si>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</si>
  <si>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</si>
  <si>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</si>
  <si>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</si>
  <si>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</si>
  <si>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</si>
  <si>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</si>
  <si>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</si>
  <si>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</si>
  <si>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</si>
  <si>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</si>
  <si>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</si>
  <si>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</si>
  <si>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</si>
  <si>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</si>
  <si>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</si>
  <si>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</si>
  <si>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</si>
  <si>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</si>
  <si>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</si>
  <si>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</si>
  <si>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</si>
  <si>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</si>
  <si>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</si>
  <si>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</si>
  <si>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</si>
  <si>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</si>
  <si>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</si>
  <si>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</si>
  <si>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</si>
  <si>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</si>
  <si>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</si>
  <si>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</si>
  <si>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</si>
  <si>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</si>
  <si>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</si>
  <si>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</si>
  <si>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</si>
  <si>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</si>
  <si>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</si>
  <si>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</si>
  <si>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</si>
  <si>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</si>
  <si>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</si>
  <si>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</si>
  <si>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</si>
  <si>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</si>
  <si>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</si>
  <si>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</si>
  <si>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</si>
  <si>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</si>
  <si>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</si>
  <si>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</si>
  <si>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</si>
  <si>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</si>
  <si>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</si>
  <si>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</si>
  <si>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</si>
  <si>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</si>
  <si>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</si>
  <si>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</si>
  <si>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</si>
  <si>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</si>
  <si>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</si>
  <si>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</si>
  <si>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</si>
  <si>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</si>
  <si>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</si>
  <si>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</si>
  <si>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</si>
  <si>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</si>
  <si>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</si>
  <si>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</si>
  <si>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</si>
  <si>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</si>
  <si>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</si>
  <si>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</si>
  <si>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</si>
  <si>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</si>
  <si>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</si>
  <si>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</si>
  <si>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</si>
  <si>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</si>
  <si>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</si>
  <si>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</si>
  <si>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</si>
  <si>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</si>
  <si>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</si>
  <si>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</si>
  <si>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</si>
  <si>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</si>
  <si>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</si>
  <si>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</si>
  <si>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</si>
  <si>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</si>
  <si>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</si>
  <si>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</si>
  <si>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</si>
  <si>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</si>
  <si>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</si>
  <si>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</si>
  <si>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</si>
  <si>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</si>
  <si>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</si>
  <si>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</si>
  <si>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</si>
  <si>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</si>
  <si>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</si>
  <si>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</si>
  <si>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</si>
  <si>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</si>
  <si>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</si>
  <si>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</si>
  <si>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</si>
  <si>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</si>
  <si>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</si>
  <si>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</si>
  <si>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</si>
  <si>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</si>
  <si>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</si>
  <si>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</si>
  <si>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</si>
  <si>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</si>
  <si>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</si>
  <si>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</si>
  <si>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</si>
  <si>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</si>
  <si>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</si>
  <si>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</si>
  <si>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</si>
  <si>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</si>
  <si>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</si>
  <si>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</si>
  <si>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</si>
  <si>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</si>
  <si>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</si>
  <si>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</si>
  <si>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</si>
  <si>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</si>
  <si>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</si>
  <si>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</si>
  <si>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</si>
  <si>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</si>
  <si>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</si>
  <si>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</si>
  <si>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</si>
  <si>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</si>
  <si>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</si>
  <si>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</si>
  <si>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</si>
  <si>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</si>
  <si>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</si>
  <si>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</si>
  <si>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</si>
  <si>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</si>
  <si>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</si>
  <si>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</si>
  <si>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</si>
  <si>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</si>
  <si>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</si>
  <si>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</si>
  <si>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</si>
  <si>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</si>
  <si>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</si>
  <si>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</si>
  <si>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</si>
  <si>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</si>
  <si>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</si>
  <si>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</si>
  <si>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</si>
  <si>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</si>
  <si>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</si>
  <si>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</si>
  <si>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</si>
  <si>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</si>
  <si>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</si>
  <si>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</si>
  <si>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</si>
  <si>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</si>
  <si>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</si>
  <si>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</si>
  <si>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</si>
  <si>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</si>
  <si>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</si>
  <si>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</si>
  <si>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</si>
  <si>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</si>
  <si>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</si>
  <si>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</si>
  <si>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</si>
  <si>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</si>
  <si>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</si>
  <si>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</si>
  <si>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</si>
  <si>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</si>
  <si>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</si>
  <si>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</si>
  <si>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</si>
  <si>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</si>
  <si>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</si>
  <si>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</si>
  <si>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</si>
  <si>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</si>
  <si>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</si>
  <si>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</si>
  <si>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</si>
  <si>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</si>
  <si>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</si>
  <si>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</si>
  <si>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</si>
  <si>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</si>
  <si>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</si>
  <si>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</si>
  <si>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</si>
  <si>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</si>
  <si>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</si>
  <si>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</si>
  <si>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</si>
  <si>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</si>
  <si>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</si>
  <si>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</si>
  <si>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</si>
  <si>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</si>
  <si>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</si>
  <si>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</si>
  <si>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</si>
  <si>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</si>
  <si>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</si>
  <si>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</si>
  <si>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</si>
  <si>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</si>
  <si>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</si>
  <si>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</si>
  <si>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</si>
  <si>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</si>
  <si>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</si>
  <si>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</si>
  <si>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</si>
  <si>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</si>
  <si>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</si>
  <si>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</si>
  <si>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</si>
  <si>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</si>
  <si>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</si>
  <si>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</si>
  <si>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</si>
  <si>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</si>
  <si>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</si>
  <si>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</si>
  <si>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</si>
  <si>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</si>
  <si>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</si>
  <si>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</si>
  <si>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</si>
  <si>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</si>
  <si>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</si>
  <si>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</si>
  <si>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</si>
  <si>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</si>
  <si>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</si>
  <si>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</si>
  <si>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</si>
  <si>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</si>
  <si>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</si>
  <si>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</si>
  <si>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</si>
  <si>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</si>
  <si>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</si>
  <si>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</si>
  <si>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</si>
  <si>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</si>
  <si>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</si>
  <si>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</si>
  <si>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</si>
  <si>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</si>
  <si>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</si>
  <si>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</si>
  <si>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</si>
  <si>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</si>
  <si>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</si>
  <si>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</si>
  <si>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</si>
  <si>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</si>
  <si>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</si>
  <si>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</si>
  <si>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</si>
  <si>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</si>
  <si>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</si>
  <si>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</si>
  <si>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</si>
  <si>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</si>
  <si>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</si>
  <si>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</si>
  <si>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</si>
  <si>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</si>
  <si>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</si>
  <si>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</si>
  <si>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</si>
  <si>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</si>
  <si>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</si>
  <si>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</si>
  <si>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</si>
  <si>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</si>
  <si>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</si>
  <si>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</si>
  <si>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</si>
  <si>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</si>
  <si>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</si>
  <si>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</si>
  <si>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</si>
  <si>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</si>
  <si>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</si>
  <si>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</si>
  <si>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</si>
  <si>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</si>
  <si>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</si>
  <si>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</si>
  <si>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</si>
  <si>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</si>
  <si>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</si>
  <si>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</si>
  <si>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</si>
  <si>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</si>
  <si>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</si>
  <si>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</si>
  <si>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</si>
  <si>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</si>
  <si>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</si>
  <si>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</si>
  <si>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</si>
  <si>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</si>
  <si>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</si>
  <si>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</si>
  <si>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</si>
  <si>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</si>
  <si>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</si>
  <si>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</si>
  <si>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</si>
  <si>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</si>
  <si>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</si>
  <si>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</si>
  <si>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</si>
  <si>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</si>
  <si>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</si>
  <si>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</si>
  <si>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</si>
  <si>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</si>
  <si>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</si>
  <si>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</si>
  <si>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</si>
  <si>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</si>
  <si>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</si>
  <si>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</si>
  <si>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</si>
  <si>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</si>
  <si>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</si>
  <si>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</si>
  <si>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</si>
  <si>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</si>
  <si>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</si>
  <si>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</si>
  <si>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</si>
  <si>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</si>
  <si>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</si>
  <si>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</si>
  <si>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</si>
  <si>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</si>
  <si>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</si>
  <si>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</si>
  <si>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</si>
  <si>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</si>
  <si>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</si>
  <si>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</si>
  <si>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</si>
  <si>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</si>
  <si>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</si>
  <si>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</si>
  <si>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</si>
  <si>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</si>
  <si>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</si>
  <si>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</si>
  <si>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</si>
  <si>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</si>
  <si>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</si>
  <si>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</si>
  <si>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</si>
  <si>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</si>
  <si>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</si>
  <si>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</si>
  <si>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</si>
  <si>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</si>
  <si>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</si>
  <si>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</si>
  <si>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</si>
  <si>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</si>
  <si>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</si>
  <si>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</si>
  <si>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</si>
  <si>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</si>
  <si>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</si>
  <si>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</si>
  <si>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</si>
  <si>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</si>
  <si>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</si>
  <si>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</si>
  <si>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</si>
  <si>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</si>
  <si>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</si>
  <si>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</si>
  <si>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</si>
  <si>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</si>
  <si>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</si>
  <si>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</si>
  <si>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</si>
  <si>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</si>
  <si>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</si>
  <si>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</si>
  <si>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</si>
  <si>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</si>
  <si>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</si>
  <si>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</si>
  <si>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</si>
  <si>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</si>
  <si>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</si>
  <si>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</si>
  <si>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</si>
  <si>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</si>
  <si>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</si>
  <si>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</si>
  <si>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</si>
  <si>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</si>
  <si>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</si>
  <si>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</si>
  <si>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</si>
  <si>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</si>
  <si>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</si>
  <si>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</si>
  <si>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</si>
  <si>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</si>
  <si>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</si>
  <si>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</si>
  <si>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</si>
  <si>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</si>
  <si>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</si>
  <si>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</si>
  <si>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</si>
  <si>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</si>
  <si>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</si>
  <si>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</si>
  <si>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</si>
  <si>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</si>
  <si>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</si>
  <si>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</si>
  <si>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</si>
  <si>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</si>
  <si>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</si>
  <si>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</si>
  <si>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</si>
  <si>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</si>
  <si>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</si>
  <si>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</si>
  <si>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</si>
  <si>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</si>
  <si>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</si>
  <si>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</si>
  <si>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</si>
  <si>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</si>
  <si>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</si>
  <si>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</si>
  <si>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</si>
  <si>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</si>
  <si>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</si>
  <si>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</si>
  <si>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</si>
  <si>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</si>
  <si>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</si>
  <si>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</si>
  <si>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</si>
  <si>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</si>
  <si>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</si>
  <si>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</si>
  <si>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</si>
  <si>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</si>
  <si>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</si>
  <si>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</si>
  <si>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</si>
  <si>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</si>
  <si>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</si>
  <si>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</si>
  <si>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</si>
  <si>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</si>
  <si>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</si>
  <si>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</si>
  <si>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</si>
  <si>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</si>
  <si>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</si>
  <si>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</si>
  <si>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</si>
  <si>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</si>
  <si>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</si>
  <si>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</si>
  <si>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</si>
  <si>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</si>
  <si>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</si>
  <si>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</si>
  <si>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</si>
  <si>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</si>
  <si>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</si>
  <si>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</si>
  <si>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</si>
  <si>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</si>
  <si>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</si>
  <si>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</si>
  <si>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</si>
  <si>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</si>
  <si>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</si>
  <si>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</si>
  <si>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</si>
  <si>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</si>
  <si>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</si>
  <si>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</si>
  <si>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</si>
  <si>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</si>
  <si>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</si>
  <si>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</si>
  <si>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</si>
  <si>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</si>
  <si>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</si>
  <si>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</si>
  <si>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</si>
  <si>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</si>
  <si>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</si>
  <si>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</si>
  <si>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</si>
  <si>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</si>
  <si>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</si>
  <si>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</si>
  <si>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</si>
  <si>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</si>
  <si>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</si>
  <si>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</si>
  <si>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</si>
  <si>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</si>
  <si>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</si>
  <si>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</si>
  <si>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</si>
  <si>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</si>
  <si>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</si>
  <si>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</si>
  <si>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</si>
  <si>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</si>
  <si>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</si>
  <si>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</si>
  <si>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</si>
  <si>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</si>
  <si>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</si>
  <si>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</si>
  <si>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</si>
  <si>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</si>
  <si>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</si>
  <si>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</si>
  <si>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</si>
  <si>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</si>
  <si>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</si>
  <si>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</si>
  <si>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</si>
  <si>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</si>
  <si>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</si>
  <si>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</si>
  <si>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</si>
  <si>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</si>
  <si>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</si>
  <si>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</si>
  <si>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</si>
  <si>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</si>
  <si>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</si>
  <si>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</si>
  <si>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</si>
  <si>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</si>
  <si>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</si>
  <si>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</si>
  <si>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</si>
  <si>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</si>
  <si>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</si>
  <si>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</si>
  <si>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</si>
  <si>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</si>
  <si>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</si>
  <si>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</si>
  <si>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</si>
  <si>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</si>
  <si>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</si>
  <si>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</si>
  <si>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</si>
  <si>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</si>
  <si>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</si>
  <si>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</si>
  <si>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</si>
  <si>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</si>
  <si>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</si>
  <si>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</si>
  <si>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</si>
  <si>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</si>
  <si>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</si>
  <si>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</si>
  <si>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</si>
  <si>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</si>
  <si>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</si>
  <si>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</si>
  <si>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</si>
  <si>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</si>
  <si>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</si>
  <si>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</si>
  <si>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</si>
  <si>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</si>
  <si>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</si>
  <si>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</si>
  <si>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</si>
  <si>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</si>
  <si>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</si>
  <si>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</si>
  <si>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</si>
  <si>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</si>
  <si>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</si>
  <si>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</si>
  <si>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</si>
  <si>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</si>
  <si>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</si>
  <si>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</si>
  <si>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</si>
  <si>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</si>
  <si>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</si>
  <si>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</si>
  <si>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</si>
  <si>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</si>
  <si>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</si>
  <si>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</si>
  <si>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</si>
  <si>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</si>
  <si>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</si>
  <si>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</si>
  <si>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</si>
  <si>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</si>
  <si>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</si>
  <si>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</si>
  <si>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</si>
  <si>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</si>
  <si>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</si>
  <si>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</si>
  <si>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</si>
  <si>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</si>
  <si>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</si>
  <si>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</si>
  <si>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</si>
  <si>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</si>
  <si>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</si>
  <si>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</si>
  <si>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</si>
  <si>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</si>
  <si>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</si>
  <si>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</si>
  <si>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</si>
  <si>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</si>
  <si>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</si>
  <si>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</si>
  <si>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</si>
  <si>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</si>
  <si>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</si>
  <si>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</si>
  <si>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</si>
  <si>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</si>
  <si>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</si>
  <si>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</si>
  <si>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</si>
  <si>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</si>
  <si>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</si>
  <si>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</si>
  <si>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</si>
  <si>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</si>
  <si>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</si>
  <si>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</si>
  <si>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</si>
  <si>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</si>
  <si>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</si>
  <si>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</si>
  <si>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</si>
  <si>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</si>
  <si>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</si>
  <si>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</si>
  <si>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</si>
  <si>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</si>
  <si>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</si>
  <si>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</si>
  <si>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</si>
  <si>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</si>
  <si>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</si>
  <si>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</si>
  <si>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</si>
  <si>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</si>
  <si>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</si>
  <si>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</si>
  <si>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</si>
  <si>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</si>
  <si>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</si>
  <si>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</si>
  <si>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</si>
  <si>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</si>
  <si>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</si>
  <si>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</si>
  <si>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</si>
  <si>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</si>
  <si>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</si>
  <si>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</si>
  <si>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</si>
  <si>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</si>
  <si>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</si>
  <si>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</si>
  <si>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</si>
  <si>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</si>
  <si>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</si>
  <si>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</si>
  <si>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</si>
  <si>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</si>
  <si>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</si>
  <si>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</si>
  <si>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</si>
  <si>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</si>
  <si>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</si>
  <si>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</si>
  <si>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</si>
  <si>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</si>
  <si>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</si>
  <si>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</si>
  <si>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</si>
  <si>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</si>
  <si>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</si>
  <si>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</si>
  <si>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</si>
  <si>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</si>
  <si>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</si>
  <si>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</si>
  <si>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</si>
  <si>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</si>
  <si>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</si>
  <si>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</si>
  <si>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</si>
  <si>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</si>
  <si>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</si>
  <si>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</si>
  <si>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</si>
  <si>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</si>
  <si>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</si>
  <si>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</si>
  <si>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</si>
  <si>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</si>
  <si>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</si>
  <si>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</si>
  <si>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</si>
  <si>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</si>
  <si>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</si>
  <si>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</si>
  <si>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</si>
  <si>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</si>
  <si>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</si>
  <si>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</si>
  <si>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</si>
  <si>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</si>
  <si>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</si>
  <si>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</si>
  <si>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</si>
  <si>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</si>
  <si>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</si>
  <si>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</si>
  <si>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</si>
  <si>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</si>
  <si>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</si>
  <si>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</si>
  <si>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</si>
  <si>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</si>
  <si>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</si>
  <si>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</si>
  <si>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</si>
  <si>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</si>
  <si>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</si>
  <si>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</si>
  <si>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</si>
  <si>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</si>
  <si>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</si>
  <si>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</si>
  <si>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</si>
  <si>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</si>
  <si>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</si>
  <si>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</si>
  <si>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</si>
  <si>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</si>
  <si>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</si>
  <si>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</si>
  <si>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</si>
  <si>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</si>
  <si>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</si>
  <si>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</si>
  <si>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</si>
  <si>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</si>
  <si>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</si>
  <si>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</si>
  <si>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</si>
  <si>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</si>
  <si>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</si>
  <si>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</si>
  <si>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</si>
  <si>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</si>
  <si>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</si>
  <si>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</si>
  <si>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</si>
  <si>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</si>
  <si>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</si>
  <si>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</si>
  <si>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</si>
  <si>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</si>
  <si>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</si>
  <si>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</si>
  <si>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</si>
  <si>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</si>
  <si>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</si>
  <si>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</si>
  <si>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</si>
  <si>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</si>
  <si>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</si>
  <si>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</si>
  <si>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</si>
  <si>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</si>
  <si>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</si>
  <si>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</si>
  <si>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</si>
  <si>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</si>
  <si>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</si>
  <si>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</si>
  <si>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</si>
  <si>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</si>
  <si>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</si>
  <si>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</si>
  <si>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</si>
  <si>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</si>
  <si>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</si>
  <si>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</si>
  <si>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</si>
  <si>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</si>
  <si>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</si>
  <si>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</si>
  <si>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</si>
  <si>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</si>
  <si>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</si>
  <si>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</si>
  <si>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</si>
  <si>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</si>
  <si>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</si>
  <si>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</si>
  <si>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</si>
  <si>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</si>
  <si>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</si>
  <si>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</si>
  <si>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</si>
  <si>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</si>
  <si>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</si>
  <si>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</si>
  <si>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</si>
  <si>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</si>
  <si>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</si>
  <si>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</si>
  <si>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</si>
  <si>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</si>
  <si>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</si>
  <si>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</si>
  <si>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</si>
  <si>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</si>
  <si>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</si>
  <si>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</si>
  <si>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</si>
  <si>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</si>
  <si>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</si>
  <si>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</si>
  <si>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</si>
  <si>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</si>
  <si>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</si>
  <si>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</si>
  <si>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</si>
  <si>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</si>
  <si>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</si>
  <si>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</si>
  <si>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</si>
  <si>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</si>
  <si>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</si>
  <si>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</si>
  <si>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</si>
  <si>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</si>
  <si>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</si>
  <si>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</si>
  <si>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</si>
  <si>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</si>
  <si>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</si>
  <si>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</si>
  <si>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</si>
  <si>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</si>
  <si>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</si>
  <si>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</si>
  <si>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</si>
  <si>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</si>
  <si>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</si>
  <si>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</si>
  <si>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</si>
  <si>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</si>
  <si>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</si>
  <si>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</si>
  <si>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</si>
  <si>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</si>
  <si>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</si>
  <si>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</si>
  <si>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</si>
  <si>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</si>
  <si>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</si>
  <si>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</si>
  <si>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</si>
  <si>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</si>
  <si>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</si>
  <si>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</si>
  <si>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</si>
  <si>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</si>
  <si>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</si>
  <si>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</si>
  <si>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</si>
  <si>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</si>
  <si>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</si>
  <si>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</si>
  <si>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</si>
  <si>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</si>
  <si>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</si>
  <si>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</si>
  <si>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</si>
  <si>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</si>
  <si>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</si>
  <si>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</si>
  <si>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</si>
  <si>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</si>
  <si>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</si>
  <si>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</si>
  <si>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</si>
  <si>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</si>
  <si>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</si>
  <si>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</si>
  <si>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</si>
  <si>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</si>
  <si>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</si>
  <si>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</si>
  <si>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</si>
  <si>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</si>
  <si>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</si>
  <si>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</si>
  <si>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</si>
  <si>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</si>
  <si>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</si>
  <si>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</si>
  <si>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</si>
  <si>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</si>
  <si>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</si>
  <si>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</si>
  <si>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</si>
  <si>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</si>
  <si>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</si>
  <si>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</si>
  <si>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</si>
  <si>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</si>
  <si>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</si>
  <si>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</si>
  <si>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</si>
  <si>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</si>
  <si>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</si>
  <si>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</si>
  <si>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</si>
  <si>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</si>
  <si>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</si>
  <si>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</si>
  <si>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</si>
  <si>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</si>
  <si>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</si>
  <si>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</si>
  <si>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</si>
  <si>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</si>
  <si>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</si>
  <si>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</si>
  <si>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</si>
  <si>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</si>
  <si>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</si>
  <si>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</si>
  <si>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</si>
  <si>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</si>
  <si>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</si>
  <si>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</si>
  <si>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</si>
  <si>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</si>
  <si>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</si>
  <si>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</si>
  <si>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</si>
  <si>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</si>
  <si>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</si>
  <si>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</si>
  <si>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</si>
  <si>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</si>
  <si>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</si>
  <si>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</si>
  <si>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</si>
  <si>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</si>
  <si>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</si>
  <si>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</si>
  <si>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</si>
  <si>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</si>
  <si>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</si>
  <si>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</si>
  <si>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</si>
  <si>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</si>
  <si>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</si>
  <si>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</si>
  <si>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</si>
  <si>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</si>
  <si>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</si>
  <si>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</si>
  <si>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</si>
  <si>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</si>
  <si>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</si>
  <si>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</si>
  <si>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</si>
  <si>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</si>
  <si>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</si>
  <si>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</si>
  <si>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</si>
  <si>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</si>
  <si>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</si>
  <si>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</si>
  <si>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</si>
  <si>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</si>
  <si>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</si>
  <si>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</si>
  <si>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</si>
  <si>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</si>
  <si>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</si>
  <si>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</si>
  <si>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</si>
  <si>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</si>
  <si>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</si>
  <si>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</si>
  <si>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</si>
  <si>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</si>
  <si>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</si>
  <si>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</si>
  <si>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</si>
  <si>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</si>
  <si>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</si>
  <si>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</si>
  <si>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</si>
  <si>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</si>
  <si>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</si>
  <si>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</si>
  <si>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</si>
  <si>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</si>
  <si>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</si>
  <si>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</si>
  <si>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</si>
  <si>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</si>
  <si>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</si>
  <si>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</si>
  <si>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</si>
  <si>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</si>
  <si>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</si>
  <si>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</si>
  <si>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</si>
  <si>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</si>
  <si>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</si>
  <si>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</si>
  <si>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</si>
  <si>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</si>
  <si>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</si>
  <si>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</si>
  <si>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</si>
  <si>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</si>
  <si>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</si>
  <si>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</si>
  <si>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</si>
  <si>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</si>
  <si>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</si>
  <si>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</si>
  <si>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</si>
  <si>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</si>
  <si>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</si>
  <si>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</si>
  <si>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</si>
  <si>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</si>
  <si>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</si>
  <si>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</si>
  <si>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</si>
  <si>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</si>
  <si>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</si>
  <si>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</si>
  <si>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</si>
  <si>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</si>
  <si>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</si>
  <si>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</si>
  <si>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</si>
  <si>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</si>
  <si>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</si>
  <si>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</si>
  <si>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</si>
  <si>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</si>
  <si>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</si>
  <si>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</si>
  <si>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</si>
  <si>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</si>
  <si>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</si>
  <si>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</si>
  <si>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</si>
  <si>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</si>
  <si>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</si>
  <si>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</si>
  <si>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</si>
  <si>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</si>
  <si>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</si>
  <si>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</si>
  <si>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</si>
  <si>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</si>
  <si>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</si>
  <si>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</si>
  <si>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</si>
  <si>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</si>
  <si>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</si>
  <si>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</si>
  <si>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</si>
  <si>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</si>
  <si>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</si>
  <si>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</si>
  <si>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</si>
  <si>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</si>
  <si>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</si>
  <si>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</si>
  <si>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</si>
  <si>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</si>
  <si>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</si>
  <si>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</si>
  <si>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</si>
  <si>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</si>
  <si>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</si>
  <si>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</si>
  <si>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</si>
  <si>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</si>
  <si>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</si>
  <si>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</si>
  <si>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</si>
  <si>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</si>
  <si>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</si>
  <si>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</si>
  <si>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</si>
  <si>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</si>
  <si>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</si>
  <si>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</si>
  <si>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</si>
  <si>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</si>
  <si>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</si>
  <si>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</si>
  <si>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</si>
  <si>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</si>
  <si>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</si>
  <si>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</si>
  <si>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</si>
  <si>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</si>
  <si>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</si>
  <si>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</si>
  <si>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</si>
  <si>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</si>
  <si>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</si>
  <si>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</si>
  <si>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</si>
  <si>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</si>
  <si>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</si>
  <si>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</si>
  <si>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</si>
  <si>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</si>
  <si>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</si>
  <si>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</si>
  <si>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</si>
  <si>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</si>
  <si>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</si>
  <si>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</si>
  <si>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</si>
  <si>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</si>
  <si>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</si>
  <si>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</si>
  <si>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</si>
  <si>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</si>
  <si>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</si>
  <si>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</si>
  <si>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</si>
  <si>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</si>
  <si>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</si>
  <si>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</si>
  <si>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</si>
  <si>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</si>
  <si>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</si>
  <si>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</si>
  <si>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</si>
  <si>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</si>
  <si>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</si>
  <si>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</si>
  <si>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</si>
  <si>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</si>
  <si>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</si>
  <si>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</si>
  <si>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</si>
  <si>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</si>
  <si>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</si>
  <si>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</si>
  <si>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</si>
  <si>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</si>
  <si>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</si>
  <si>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</si>
  <si>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</si>
  <si>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</si>
  <si>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</si>
  <si>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</si>
  <si>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</si>
  <si>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</si>
  <si>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</si>
  <si>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</si>
  <si>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</si>
  <si>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</si>
  <si>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</si>
  <si>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</si>
  <si>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</si>
  <si>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</si>
  <si>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</si>
  <si>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</si>
  <si>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</si>
  <si>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</si>
  <si>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</si>
  <si>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</si>
  <si>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</si>
  <si>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</si>
  <si>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</si>
  <si>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</si>
  <si>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</si>
  <si>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</si>
  <si>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</si>
  <si>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</si>
  <si>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</si>
  <si>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</si>
  <si>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</si>
  <si>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</si>
  <si>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</si>
  <si>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</si>
  <si>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</si>
  <si>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</si>
  <si>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</si>
  <si>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</si>
  <si>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</si>
  <si>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</si>
  <si>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</si>
  <si>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</si>
  <si>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</si>
  <si>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</si>
  <si>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</si>
  <si>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</si>
  <si>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</si>
  <si>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</si>
  <si>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</si>
  <si>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</si>
  <si>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</si>
  <si>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</si>
  <si>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</si>
  <si>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</si>
  <si>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</si>
  <si>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</si>
  <si>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</si>
  <si>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</si>
  <si>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</si>
  <si>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</si>
  <si>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</si>
  <si>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</si>
  <si>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</si>
  <si>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</si>
  <si>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</si>
  <si>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</si>
  <si>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</si>
  <si>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</si>
  <si>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</si>
  <si>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</si>
  <si>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</si>
  <si>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</si>
  <si>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</si>
  <si>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</si>
  <si>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</si>
  <si>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</si>
  <si>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</si>
  <si>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</si>
  <si>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</si>
  <si>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</si>
  <si>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</si>
  <si>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</si>
  <si>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</si>
  <si>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</si>
  <si>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</si>
  <si>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</si>
  <si>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</si>
  <si>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</si>
  <si>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</si>
  <si>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</si>
  <si>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</si>
  <si>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</si>
  <si>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</si>
  <si>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</si>
  <si>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</si>
  <si>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</si>
  <si>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</si>
  <si>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</si>
  <si>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</si>
  <si>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</si>
  <si>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</si>
  <si>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</si>
  <si>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</si>
  <si>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</si>
  <si>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</si>
  <si>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</si>
  <si>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</si>
  <si>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</si>
  <si>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</si>
  <si>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</si>
  <si>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</si>
  <si>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</si>
  <si>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</si>
  <si>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</si>
  <si>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</si>
  <si>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</si>
  <si>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</si>
  <si>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</si>
  <si>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</si>
  <si>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</si>
  <si>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</si>
  <si>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</si>
  <si>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</si>
  <si>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</si>
  <si>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</si>
  <si>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</si>
  <si>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</si>
  <si>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</si>
  <si>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</si>
  <si>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</si>
  <si>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</si>
  <si>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</si>
  <si>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</si>
  <si>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</si>
  <si>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</si>
  <si>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</si>
  <si>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</si>
  <si>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</si>
  <si>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</si>
  <si>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</si>
  <si>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</si>
  <si>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</si>
  <si>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</si>
  <si>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</si>
  <si>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</si>
  <si>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</si>
  <si>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</si>
  <si>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</si>
  <si>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</si>
  <si>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</si>
  <si>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</si>
  <si>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</si>
  <si>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</si>
  <si>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</si>
  <si>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</si>
  <si>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</si>
  <si>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</si>
  <si>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</si>
  <si>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</si>
  <si>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</si>
  <si>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</si>
  <si>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</si>
  <si>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</si>
  <si>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</si>
  <si>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</si>
  <si>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</si>
  <si>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</si>
  <si>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</si>
  <si>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</si>
  <si>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</si>
  <si>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</si>
  <si>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</si>
  <si>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</si>
  <si>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</si>
  <si>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</si>
  <si>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</si>
  <si>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</si>
  <si>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</si>
  <si>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</si>
  <si>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</si>
  <si>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</si>
  <si>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</si>
  <si>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</si>
  <si>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</si>
  <si>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</si>
  <si>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</si>
  <si>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</si>
  <si>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</si>
  <si>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</si>
  <si>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</si>
  <si>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</si>
  <si>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</si>
  <si>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</si>
  <si>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</si>
  <si>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</si>
  <si>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</si>
  <si>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</si>
  <si>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</si>
  <si>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</si>
  <si>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</si>
  <si>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</si>
  <si>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</si>
  <si>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</si>
  <si>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</si>
  <si>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</si>
  <si>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</si>
  <si>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</si>
  <si>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</si>
  <si>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</si>
  <si>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</si>
  <si>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</si>
  <si>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</si>
  <si>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</si>
  <si>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</si>
  <si>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</si>
  <si>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</si>
  <si>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</si>
  <si>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</si>
  <si>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</si>
  <si>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</si>
  <si>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</si>
  <si>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</si>
  <si>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</si>
  <si>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</si>
  <si>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</si>
  <si>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</si>
  <si>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</si>
  <si>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</si>
  <si>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</si>
  <si>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</si>
  <si>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</si>
  <si>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</si>
  <si>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</si>
  <si>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</si>
  <si>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</si>
  <si>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</si>
  <si>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</si>
  <si>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</si>
  <si>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</si>
  <si>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</si>
  <si>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</si>
  <si>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</si>
  <si>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</si>
  <si>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</si>
  <si>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</si>
  <si>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</si>
  <si>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</si>
  <si>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</si>
  <si>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</si>
  <si>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</si>
  <si>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</si>
  <si>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</si>
  <si>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</si>
  <si>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</si>
  <si>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</si>
  <si>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</si>
  <si>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</si>
  <si>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</si>
  <si>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</si>
  <si>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</si>
  <si>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</si>
  <si>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</si>
  <si>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</si>
  <si>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</si>
  <si>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</si>
  <si>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</si>
  <si>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</si>
  <si>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</si>
  <si>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</si>
  <si>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</si>
  <si>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</si>
  <si>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</si>
  <si>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</si>
  <si>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</si>
  <si>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</si>
  <si>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</si>
  <si>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</si>
  <si>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</si>
  <si>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</si>
  <si>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</si>
  <si>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</si>
  <si>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</si>
  <si>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</si>
  <si>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</si>
  <si>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</si>
  <si>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</si>
  <si>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</si>
  <si>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</si>
  <si>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</si>
  <si>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</si>
  <si>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</si>
  <si>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</si>
  <si>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</si>
  <si>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</si>
  <si>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</si>
  <si>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</si>
  <si>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</si>
  <si>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</si>
  <si>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</si>
  <si>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</si>
  <si>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</si>
  <si>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</si>
  <si>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</si>
  <si>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</si>
  <si>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</si>
  <si>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</si>
  <si>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</si>
  <si>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</si>
  <si>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</si>
  <si>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</si>
  <si>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</si>
  <si>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</si>
  <si>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</si>
  <si>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</si>
  <si>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</si>
  <si>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</si>
  <si>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</si>
  <si>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</si>
  <si>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</si>
  <si>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</si>
  <si>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</si>
  <si>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</si>
  <si>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</si>
  <si>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</si>
  <si>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</si>
  <si>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</si>
  <si>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</si>
  <si>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</si>
  <si>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</si>
  <si>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</si>
  <si>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</si>
  <si>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</si>
  <si>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</si>
  <si>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</si>
  <si>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</si>
  <si>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</si>
  <si>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</si>
  <si>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</si>
  <si>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</si>
  <si>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</si>
  <si>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</si>
  <si>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</si>
  <si>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</si>
  <si>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</si>
  <si>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</si>
  <si>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</si>
  <si>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</si>
  <si>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</si>
  <si>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</si>
  <si>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</si>
  <si>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</si>
  <si>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</si>
  <si>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</si>
  <si>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</si>
  <si>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</si>
  <si>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</si>
  <si>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</si>
  <si>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</si>
  <si>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</si>
  <si>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</si>
  <si>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</si>
  <si>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</si>
  <si>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</si>
  <si>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</si>
  <si>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</si>
  <si>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</si>
  <si>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</si>
  <si>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</si>
  <si>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</si>
  <si>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</si>
  <si>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</si>
  <si>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</si>
  <si>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</si>
  <si>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</si>
  <si>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</si>
  <si>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</si>
  <si>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</si>
  <si>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</si>
  <si>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</si>
  <si>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</si>
  <si>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</si>
  <si>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</si>
  <si>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</si>
  <si>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</si>
  <si>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</si>
  <si>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</si>
  <si>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</si>
  <si>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</si>
  <si>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</si>
  <si>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</si>
  <si>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</si>
  <si>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</si>
  <si>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</si>
  <si>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</si>
  <si>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</si>
  <si>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</si>
  <si>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</si>
  <si>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</si>
  <si>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</si>
  <si>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</si>
  <si>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</si>
  <si>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</si>
  <si>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</si>
  <si>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</si>
  <si>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</si>
  <si>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</si>
  <si>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</si>
  <si>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</si>
  <si>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</si>
  <si>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</si>
  <si>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</si>
  <si>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</si>
  <si>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</si>
  <si>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</si>
  <si>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</si>
  <si>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</si>
  <si>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</si>
  <si>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</si>
  <si>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</si>
  <si>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</si>
  <si>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</si>
  <si>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</si>
  <si>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</si>
  <si>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</si>
  <si>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</si>
  <si>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</si>
  <si>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</si>
  <si>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</si>
  <si>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</si>
  <si>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</si>
  <si>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</si>
  <si>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</si>
  <si>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</si>
  <si>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</si>
  <si>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</si>
  <si>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</si>
  <si>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</si>
  <si>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</si>
  <si>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</si>
  <si>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</si>
  <si>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</si>
  <si>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</si>
  <si>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</si>
  <si>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</si>
  <si>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</si>
  <si>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</si>
  <si>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</si>
  <si>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</si>
  <si>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</si>
  <si>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</si>
  <si>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</si>
  <si>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</si>
  <si>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</si>
  <si>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</si>
  <si>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</si>
  <si>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</si>
  <si>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</si>
  <si>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</si>
  <si>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</si>
  <si>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</si>
  <si>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</si>
  <si>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</si>
  <si>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</si>
  <si>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</si>
  <si>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</si>
  <si>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</si>
  <si>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</si>
  <si>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</si>
  <si>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</si>
  <si>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</si>
  <si>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</si>
  <si>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</si>
  <si>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</si>
  <si>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</si>
  <si>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</si>
  <si>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</si>
  <si>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</si>
  <si>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</si>
  <si>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</si>
  <si>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</si>
  <si>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</si>
  <si>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</si>
  <si>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</si>
  <si>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</si>
  <si>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</si>
  <si>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</si>
  <si>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</si>
  <si>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</si>
  <si>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</si>
  <si>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</si>
  <si>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</si>
  <si>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</si>
  <si>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</si>
  <si>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</si>
  <si>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</si>
  <si>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</si>
  <si>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</si>
  <si>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</si>
  <si>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</si>
  <si>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</si>
  <si>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</si>
  <si>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</si>
  <si>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</si>
  <si>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</si>
  <si>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</si>
  <si>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</si>
  <si>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</si>
  <si>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</si>
  <si>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</si>
  <si>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</si>
  <si>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</si>
  <si>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</si>
  <si>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</si>
  <si>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</si>
  <si>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</si>
  <si>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</si>
  <si>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</si>
  <si>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</si>
  <si>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</si>
  <si>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</si>
  <si>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</si>
  <si>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</si>
  <si>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</si>
  <si>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</si>
  <si>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</si>
  <si>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</si>
  <si>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</si>
  <si>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</si>
  <si>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</si>
  <si>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</si>
  <si>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</si>
  <si>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</si>
  <si>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</si>
  <si>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</si>
  <si>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</si>
  <si>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</si>
  <si>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</si>
  <si>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</si>
  <si>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</si>
  <si>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</si>
  <si>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</si>
  <si>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</si>
  <si>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</si>
  <si>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</si>
  <si>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</si>
  <si>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</si>
  <si>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</si>
  <si>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</si>
  <si>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</si>
  <si>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</si>
  <si>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</si>
  <si>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</si>
  <si>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</si>
  <si>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</si>
  <si>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</si>
  <si>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</si>
  <si>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</si>
  <si>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</si>
  <si>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</si>
  <si>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</si>
  <si>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</si>
  <si>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</si>
  <si>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</si>
  <si>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</si>
  <si>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</si>
  <si>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</si>
  <si>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</si>
  <si>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</si>
  <si>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</si>
  <si>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</si>
  <si>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</si>
  <si>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</si>
  <si>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</si>
  <si>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</si>
  <si>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</si>
  <si>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</si>
  <si>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</si>
  <si>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</si>
  <si>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</si>
  <si>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</si>
  <si>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</si>
  <si>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</si>
  <si>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</si>
  <si>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</si>
  <si>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</si>
  <si>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</si>
  <si>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</si>
  <si>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</si>
  <si>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</si>
  <si>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</si>
  <si>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</si>
  <si>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</si>
  <si>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</si>
  <si>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</si>
  <si>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</si>
  <si>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</si>
  <si>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</si>
  <si>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</si>
  <si>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</si>
  <si>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</si>
  <si>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</si>
  <si>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</si>
  <si>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</si>
  <si>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</si>
  <si>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</si>
  <si>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</si>
  <si>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</si>
  <si>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</si>
  <si>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</si>
  <si>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</si>
  <si>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</si>
  <si>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</si>
  <si>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</si>
  <si>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</si>
  <si>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</si>
  <si>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</si>
  <si>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</si>
  <si>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</si>
  <si>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</si>
  <si>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</si>
  <si>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</si>
  <si>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</si>
  <si>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</si>
  <si>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</si>
  <si>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</si>
  <si>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</si>
  <si>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</si>
  <si>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</si>
  <si>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</si>
  <si>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</si>
  <si>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</si>
  <si>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</si>
  <si>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</si>
  <si>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</si>
  <si>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</si>
  <si>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</si>
  <si>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</si>
  <si>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</si>
  <si>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</si>
  <si>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</si>
  <si>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</si>
  <si>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</si>
  <si>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</si>
  <si>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</si>
  <si>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</si>
  <si>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</si>
  <si>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</si>
  <si>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</si>
  <si>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</si>
  <si>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</si>
  <si>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</si>
  <si>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</si>
  <si>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</si>
  <si>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</si>
  <si>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</si>
  <si>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</si>
  <si>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</si>
  <si>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</si>
  <si>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</si>
  <si>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</si>
  <si>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</si>
  <si>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</si>
  <si>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</si>
  <si>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</si>
  <si>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</si>
  <si>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</si>
  <si>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</si>
  <si>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</si>
  <si>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</si>
  <si>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</si>
  <si>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</si>
  <si>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</si>
  <si>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</si>
  <si>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</si>
  <si>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</si>
  <si>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</si>
  <si>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</si>
  <si>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</si>
  <si>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</si>
  <si>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</si>
  <si>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</si>
  <si>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</si>
  <si>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</si>
  <si>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</si>
  <si>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</si>
  <si>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</si>
  <si>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</si>
  <si>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</si>
  <si>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</si>
  <si>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</si>
  <si>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</si>
  <si>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</si>
  <si>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</si>
  <si>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</si>
  <si>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</si>
  <si>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</si>
  <si>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</si>
  <si>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</si>
  <si>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</si>
  <si>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</si>
  <si>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</si>
  <si>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</si>
  <si>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</si>
  <si>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</si>
  <si>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</si>
  <si>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</si>
  <si>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</si>
  <si>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</si>
  <si>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</si>
  <si>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</si>
  <si>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</si>
  <si>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</si>
  <si>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</si>
  <si>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</si>
  <si>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</si>
  <si>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</si>
  <si>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</si>
  <si>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</si>
  <si>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</si>
  <si>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</si>
  <si>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</si>
  <si>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</si>
  <si>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</si>
  <si>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</si>
  <si>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</si>
  <si>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</si>
  <si>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</si>
  <si>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</si>
  <si>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</si>
  <si>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</si>
  <si>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</si>
  <si>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</si>
  <si>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</si>
  <si>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</si>
  <si>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</si>
  <si>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</si>
  <si>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</si>
  <si>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</si>
  <si>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</si>
  <si>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</si>
  <si>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</si>
  <si>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</si>
  <si>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</si>
  <si>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</si>
  <si>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</si>
  <si>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</si>
  <si>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</si>
  <si>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</si>
  <si>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</si>
  <si>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</si>
  <si>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</si>
  <si>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</si>
  <si>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</si>
  <si>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</si>
  <si>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</si>
  <si>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</si>
  <si>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</si>
  <si>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</si>
  <si>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</si>
  <si>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</si>
  <si>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</si>
  <si>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</si>
  <si>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</si>
  <si>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</si>
  <si>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</si>
  <si>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</si>
  <si>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</si>
  <si>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</si>
  <si>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</si>
  <si>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</si>
  <si>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</si>
  <si>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</si>
  <si>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</si>
  <si>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</si>
  <si>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</si>
  <si>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</si>
  <si>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</si>
  <si>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</si>
  <si>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</si>
  <si>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</si>
  <si>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</si>
  <si>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</si>
  <si>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</si>
  <si>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</si>
  <si>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</si>
  <si>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</si>
  <si>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</si>
  <si>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</si>
  <si>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</si>
  <si>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</si>
  <si>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</si>
  <si>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</si>
  <si>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</si>
  <si>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</si>
  <si>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</si>
  <si>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</si>
  <si>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</si>
  <si>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</si>
  <si>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</si>
  <si>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</si>
  <si>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</si>
  <si>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</si>
  <si>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</si>
  <si>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</si>
  <si>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</si>
  <si>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</si>
  <si>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</si>
  <si>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</si>
  <si>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</si>
  <si>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</si>
  <si>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</si>
  <si>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</si>
  <si>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</si>
  <si>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</si>
  <si>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</si>
  <si>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</si>
  <si>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</si>
  <si>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</si>
  <si>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</si>
  <si>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</si>
  <si>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</si>
  <si>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</si>
  <si>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</si>
  <si>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</si>
  <si>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</si>
  <si>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</si>
  <si>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</si>
  <si>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</si>
  <si>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</si>
  <si>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</si>
  <si>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</si>
  <si>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</si>
  <si>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</si>
  <si>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</si>
  <si>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</si>
  <si>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</si>
  <si>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</si>
  <si>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</si>
  <si>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</si>
  <si>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</si>
  <si>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</si>
  <si>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</si>
  <si>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</si>
  <si>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</si>
  <si>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</si>
  <si>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</si>
  <si>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</si>
  <si>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</si>
  <si>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</si>
  <si>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</si>
  <si>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</si>
  <si>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</si>
  <si>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</si>
  <si>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</si>
  <si>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</si>
  <si>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</si>
  <si>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</si>
  <si>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</si>
  <si>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</si>
  <si>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</si>
  <si>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</si>
  <si>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</si>
  <si>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</si>
  <si>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</si>
  <si>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</si>
  <si>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</si>
  <si>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</si>
  <si>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</si>
  <si>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</si>
  <si>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</si>
  <si>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</si>
  <si>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</si>
  <si>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</si>
  <si>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</si>
  <si>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</si>
  <si>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</si>
  <si>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</si>
  <si>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</si>
  <si>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</si>
  <si>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</si>
  <si>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</si>
  <si>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</si>
  <si>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</si>
  <si>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</si>
  <si>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</si>
  <si>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</si>
  <si>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</si>
  <si>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</si>
  <si>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</si>
  <si>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</si>
  <si>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</si>
  <si>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</si>
  <si>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</si>
  <si>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</si>
  <si>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</si>
  <si>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</si>
  <si>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</si>
  <si>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</si>
  <si>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</si>
  <si>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</si>
  <si>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</si>
  <si>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</si>
  <si>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</si>
  <si>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</si>
  <si>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</si>
  <si>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</si>
  <si>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</si>
  <si>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</si>
  <si>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</si>
  <si>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</si>
  <si>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</si>
  <si>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</si>
  <si>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</si>
  <si>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</si>
  <si>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</si>
  <si>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</si>
  <si>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</si>
  <si>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</si>
  <si>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</si>
  <si>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</si>
  <si>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</si>
  <si>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</si>
  <si>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</si>
  <si>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</si>
  <si>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</si>
  <si>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</si>
  <si>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</si>
  <si>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</si>
  <si>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</si>
  <si>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</si>
  <si>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</si>
  <si>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</si>
  <si>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</si>
  <si>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</si>
  <si>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</si>
  <si>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</si>
  <si>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</si>
  <si>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</si>
  <si>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</si>
  <si>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</si>
  <si>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</si>
  <si>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</si>
  <si>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</si>
  <si>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</si>
  <si>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</si>
  <si>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</si>
  <si>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</si>
  <si>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</si>
  <si>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</si>
  <si>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</si>
  <si>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</si>
  <si>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</si>
  <si>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</si>
  <si>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</si>
  <si>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</si>
  <si>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</si>
  <si>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</si>
  <si>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</si>
  <si>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</si>
  <si>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</si>
  <si>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</si>
  <si>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</si>
  <si>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</si>
  <si>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</si>
  <si>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</si>
  <si>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</si>
  <si>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</si>
  <si>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</si>
  <si>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</si>
  <si>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</si>
  <si>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</si>
  <si>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</si>
  <si>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</si>
  <si>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</si>
  <si>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</si>
  <si>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</si>
  <si>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</si>
  <si>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</si>
  <si>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</si>
  <si>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</si>
  <si>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</si>
  <si>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</si>
  <si>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</si>
  <si>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</si>
  <si>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</si>
  <si>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</si>
  <si>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</si>
  <si>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</si>
  <si>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</si>
  <si>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</si>
  <si>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</si>
  <si>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</si>
  <si>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</si>
  <si>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</si>
  <si>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</si>
  <si>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</si>
  <si>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</si>
  <si>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</si>
  <si>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</si>
  <si>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</si>
  <si>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</si>
  <si>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</si>
  <si>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</si>
  <si>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</si>
  <si>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</si>
  <si>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</si>
  <si>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</si>
  <si>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</si>
  <si>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</si>
  <si>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</si>
  <si>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</si>
  <si>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</si>
  <si>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</si>
  <si>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</si>
  <si>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</si>
  <si>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</si>
  <si>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</si>
  <si>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</si>
  <si>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</si>
  <si>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</si>
  <si>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</si>
  <si>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</si>
  <si>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</si>
  <si>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</si>
  <si>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</si>
  <si>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</si>
  <si>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</si>
  <si>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</si>
  <si>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</si>
  <si>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</si>
  <si>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</si>
  <si>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</si>
  <si>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</si>
  <si>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</si>
  <si>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</si>
  <si>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</si>
  <si>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</si>
  <si>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</si>
  <si>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</si>
  <si>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</si>
  <si>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</si>
  <si>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</si>
  <si>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</si>
  <si>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</si>
  <si>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</si>
  <si>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</si>
  <si>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</si>
  <si>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</si>
  <si>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</si>
  <si>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</si>
  <si>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</si>
  <si>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</si>
  <si>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</si>
  <si>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</si>
  <si>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</si>
  <si>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</si>
  <si>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</si>
  <si>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</si>
  <si>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</si>
  <si>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</si>
  <si>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</si>
  <si>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</si>
  <si>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</si>
  <si>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</si>
  <si>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</si>
  <si>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</si>
  <si>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</si>
  <si>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</si>
  <si>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</si>
  <si>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</si>
  <si>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</si>
  <si>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</si>
  <si>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</si>
  <si>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</si>
  <si>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</si>
  <si>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</si>
  <si>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</si>
  <si>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</si>
  <si>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</si>
  <si>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</si>
  <si>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</si>
  <si>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</si>
  <si>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</si>
  <si>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</si>
  <si>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</si>
  <si>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</si>
  <si>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</si>
  <si>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</si>
  <si>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</si>
  <si>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</si>
  <si>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</si>
  <si>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</si>
  <si>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</si>
  <si>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</si>
  <si>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</si>
  <si>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</si>
  <si>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</si>
  <si>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</si>
  <si>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</si>
  <si>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</si>
  <si>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</si>
  <si>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</si>
  <si>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</si>
  <si>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</si>
  <si>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</si>
  <si>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</si>
  <si>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</si>
  <si>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</si>
  <si>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</si>
  <si>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</si>
  <si>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</si>
  <si>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</si>
  <si>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</si>
  <si>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</si>
  <si>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</si>
  <si>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</si>
  <si>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</si>
  <si>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</si>
  <si>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</si>
  <si>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</si>
  <si>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</si>
  <si>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</si>
  <si>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</si>
  <si>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</si>
  <si>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</si>
  <si>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</si>
  <si>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</si>
  <si>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</si>
  <si>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</si>
  <si>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</si>
  <si>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</si>
  <si>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</si>
  <si>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</si>
  <si>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</si>
  <si>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</si>
  <si>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</si>
  <si>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</si>
  <si>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</si>
  <si>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</si>
  <si>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</si>
  <si>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</si>
  <si>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</si>
  <si>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</si>
  <si>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</si>
  <si>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</si>
  <si>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</si>
  <si>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</si>
  <si>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</si>
  <si>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</si>
  <si>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</si>
  <si>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</si>
  <si>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</si>
  <si>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</si>
  <si>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</si>
  <si>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</si>
  <si>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</si>
  <si>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</si>
  <si>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</si>
  <si>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</si>
  <si>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</si>
  <si>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</si>
  <si>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</si>
  <si>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</si>
  <si>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</si>
  <si>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</si>
  <si>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</si>
  <si>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</si>
  <si>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</si>
  <si>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</si>
  <si>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</si>
  <si>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</si>
  <si>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</si>
  <si>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</si>
  <si>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</si>
  <si>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</si>
  <si>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</si>
  <si>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</si>
  <si>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</si>
  <si>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</si>
  <si>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</si>
  <si>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</si>
  <si>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</si>
  <si>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</si>
  <si>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</si>
  <si>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</si>
  <si>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</si>
  <si>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</si>
  <si>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</si>
  <si>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</si>
  <si>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</si>
  <si>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</si>
  <si>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</si>
  <si>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</si>
  <si>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</si>
  <si>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</si>
  <si>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</si>
  <si>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</si>
  <si>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</si>
  <si>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</si>
  <si>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</si>
  <si>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</si>
  <si>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</si>
  <si>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</si>
  <si>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</si>
  <si>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</si>
  <si>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</si>
  <si>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</si>
  <si>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</si>
  <si>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</si>
  <si>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</si>
  <si>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</si>
  <si>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</si>
  <si>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</si>
  <si>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</si>
  <si>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</si>
  <si>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</si>
  <si>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</si>
  <si>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</si>
  <si>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</si>
  <si>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</si>
  <si>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</si>
  <si>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</si>
  <si>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</si>
  <si>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</si>
  <si>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</si>
  <si>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</si>
  <si>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</si>
  <si>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</si>
  <si>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</si>
  <si>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</si>
  <si>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</si>
  <si>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</si>
  <si>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</si>
  <si>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</si>
  <si>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</si>
  <si>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</si>
  <si>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</si>
  <si>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</si>
  <si>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</si>
  <si>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</si>
  <si>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</si>
  <si>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</si>
  <si>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</si>
  <si>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</si>
  <si>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</si>
  <si>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</si>
  <si>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</si>
  <si>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</si>
  <si>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</si>
  <si>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</si>
  <si>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</si>
  <si>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</si>
  <si>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</si>
  <si>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</si>
  <si>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</si>
  <si>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</si>
  <si>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</si>
  <si>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</si>
  <si>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</si>
  <si>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</si>
  <si>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</si>
  <si>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</si>
  <si>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</si>
  <si>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</si>
  <si>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</si>
  <si>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</si>
  <si>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</si>
  <si>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</si>
  <si>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</si>
  <si>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</si>
  <si>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</si>
  <si>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</si>
  <si>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</si>
  <si>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</si>
  <si>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</si>
  <si>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</si>
  <si>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</si>
  <si>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</si>
  <si>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</si>
  <si>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</si>
  <si>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</si>
  <si>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</si>
  <si>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</si>
  <si>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</si>
  <si>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</si>
  <si>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</si>
  <si>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</si>
  <si>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</si>
  <si>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</si>
  <si>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</si>
  <si>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</si>
  <si>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</si>
  <si>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</si>
  <si>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</si>
  <si>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</si>
  <si>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</si>
  <si>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</si>
  <si>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</si>
  <si>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</si>
  <si>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</si>
  <si>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</si>
  <si>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</si>
  <si>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</si>
  <si>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</si>
  <si>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</si>
  <si>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</si>
  <si>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</si>
  <si>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</si>
  <si>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</si>
  <si>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</si>
  <si>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</si>
  <si>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</si>
  <si>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</si>
  <si>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</si>
  <si>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</si>
  <si>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</si>
  <si>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</si>
  <si>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</si>
  <si>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</si>
  <si>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</si>
  <si>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</si>
  <si>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</si>
  <si>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</si>
  <si>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</si>
  <si>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</si>
  <si>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</si>
  <si>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</si>
  <si>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</si>
  <si>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</si>
  <si>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</si>
  <si>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</si>
  <si>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</si>
  <si>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</si>
  <si>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</si>
  <si>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</si>
  <si>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</si>
  <si>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</si>
  <si>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</si>
  <si>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</si>
  <si>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</si>
  <si>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</si>
  <si>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</si>
  <si>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</si>
  <si>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</si>
  <si>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</si>
  <si>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</si>
  <si>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</si>
  <si>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</si>
  <si>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</si>
  <si>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</si>
  <si>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</si>
  <si>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</si>
  <si>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</si>
  <si>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</si>
  <si>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</si>
  <si>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</si>
  <si>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</si>
  <si>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</si>
  <si>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</si>
  <si>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</si>
  <si>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</si>
  <si>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</si>
  <si>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</si>
  <si>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</si>
  <si>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</si>
  <si>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</si>
  <si>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</si>
  <si>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</si>
  <si>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</si>
  <si>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</si>
  <si>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</si>
  <si>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</si>
  <si>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</si>
  <si>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</si>
  <si>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</si>
  <si>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</si>
  <si>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</si>
  <si>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</si>
  <si>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</si>
  <si>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</si>
  <si>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</si>
  <si>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</si>
  <si>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</si>
  <si>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</si>
  <si>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</si>
  <si>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</si>
  <si>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</si>
  <si>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</si>
  <si>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</si>
  <si>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</si>
  <si>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</si>
  <si>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</si>
  <si>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</si>
  <si>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</si>
  <si>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</si>
  <si>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</si>
  <si>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</si>
  <si>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</si>
  <si>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</si>
  <si>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</si>
  <si>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</si>
  <si>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</si>
  <si>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</si>
  <si>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</si>
  <si>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</si>
  <si>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</si>
  <si>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</si>
  <si>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</si>
  <si>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</si>
  <si>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</si>
  <si>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</si>
  <si>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</si>
  <si>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</si>
  <si>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</si>
  <si>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</si>
  <si>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</si>
  <si>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</si>
  <si>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</si>
  <si>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</si>
  <si>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</si>
  <si>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</si>
  <si>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</si>
  <si>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</si>
  <si>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</si>
  <si>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</si>
  <si>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</si>
  <si>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</si>
  <si>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</si>
  <si>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</si>
  <si>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</si>
  <si>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</si>
  <si>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</si>
  <si>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</si>
  <si>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</si>
  <si>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</si>
  <si>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</si>
  <si>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</si>
  <si>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</si>
  <si>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</si>
  <si>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</si>
  <si>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</si>
  <si>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</si>
  <si>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</si>
  <si>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</si>
  <si>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</si>
  <si>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</si>
  <si>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</si>
  <si>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</si>
  <si>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</si>
  <si>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</si>
  <si>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</si>
  <si>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</si>
  <si>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</si>
  <si>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</si>
  <si>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</si>
  <si>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</si>
  <si>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</si>
  <si>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</si>
  <si>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</si>
  <si>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</si>
  <si>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</si>
  <si>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</si>
  <si>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</si>
  <si>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</si>
  <si>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</si>
  <si>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</si>
  <si>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</si>
  <si>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</si>
  <si>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</si>
  <si>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</si>
  <si>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</si>
  <si>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</si>
  <si>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</si>
  <si>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</si>
  <si>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</si>
  <si>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</si>
  <si>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</si>
  <si>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</si>
  <si>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</si>
  <si>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</si>
  <si>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</si>
  <si>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</si>
  <si>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</si>
  <si>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</si>
  <si>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</si>
  <si>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</si>
  <si>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</si>
  <si>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</si>
  <si>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</si>
  <si>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</si>
  <si>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</si>
  <si>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</si>
  <si>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</si>
  <si>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</si>
  <si>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</si>
  <si>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</si>
  <si>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</si>
  <si>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</si>
  <si>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</si>
  <si>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</si>
  <si>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</si>
  <si>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</si>
  <si>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</si>
  <si>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</si>
  <si>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</si>
  <si>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</si>
  <si>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</si>
  <si>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</si>
  <si>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</si>
  <si>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</si>
  <si>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</si>
  <si>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</si>
  <si>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</si>
  <si>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</si>
  <si>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</si>
  <si>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</si>
  <si>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</si>
  <si>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</si>
  <si>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</si>
  <si>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</si>
  <si>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</si>
  <si>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</si>
  <si>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</si>
  <si>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</si>
  <si>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</si>
  <si>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</si>
  <si>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</si>
  <si>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</si>
  <si>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</si>
  <si>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</si>
  <si>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</si>
  <si>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</si>
  <si>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</si>
  <si>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</si>
  <si>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</si>
  <si>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</si>
  <si>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</si>
  <si>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</si>
  <si>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</si>
  <si>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</si>
  <si>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</si>
  <si>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</si>
  <si>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</si>
  <si>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</si>
  <si>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</si>
  <si>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</si>
  <si>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</si>
  <si>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</si>
  <si>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</si>
  <si>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</si>
  <si>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</si>
  <si>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</si>
  <si>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</si>
  <si>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</si>
  <si>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</si>
  <si>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</si>
  <si>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</si>
  <si>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</si>
  <si>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</si>
  <si>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</si>
  <si>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</si>
  <si>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</si>
  <si>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</si>
  <si>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</si>
  <si>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</si>
  <si>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</si>
  <si>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</si>
  <si>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</si>
  <si>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</si>
  <si>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</si>
  <si>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</si>
  <si>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</si>
  <si>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</si>
  <si>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</si>
  <si>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</si>
  <si>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</si>
  <si>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</si>
  <si>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</si>
  <si>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</si>
  <si>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</si>
  <si>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</si>
  <si>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</si>
  <si>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</si>
  <si>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</si>
  <si>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</si>
  <si>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</si>
  <si>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</si>
  <si>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</si>
  <si>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</si>
  <si>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</si>
  <si>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</si>
  <si>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</si>
  <si>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</si>
  <si>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</si>
  <si>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</si>
  <si>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</si>
  <si>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</si>
  <si>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</si>
  <si>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</si>
  <si>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</si>
  <si>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</si>
  <si>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</si>
  <si>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</si>
  <si>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</si>
  <si>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</si>
  <si>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</si>
  <si>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</si>
  <si>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</si>
  <si>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</si>
  <si>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</si>
  <si>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</si>
  <si>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</si>
  <si>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</si>
  <si>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</si>
  <si>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</si>
  <si>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</si>
  <si>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</si>
  <si>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</si>
  <si>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</si>
  <si>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</si>
  <si>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</si>
  <si>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</si>
  <si>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</si>
  <si>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</si>
  <si>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</si>
  <si>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</si>
  <si>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</si>
  <si>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</si>
  <si>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</si>
  <si>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</si>
  <si>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</si>
  <si>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</si>
  <si>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</si>
  <si>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</si>
  <si>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</si>
  <si>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</si>
  <si>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</si>
  <si>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</si>
  <si>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</si>
  <si>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</si>
  <si>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</si>
  <si>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</si>
  <si>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</si>
  <si>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</si>
  <si>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</si>
  <si>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</si>
  <si>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</si>
  <si>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</si>
  <si>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</si>
  <si>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</si>
  <si>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</si>
  <si>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</si>
  <si>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</si>
  <si>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</si>
  <si>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</si>
  <si>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</si>
  <si>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</si>
  <si>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</si>
  <si>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</si>
  <si>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</si>
  <si>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</si>
  <si>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</si>
  <si>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</si>
  <si>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</si>
  <si>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</si>
  <si>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</si>
  <si>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</si>
  <si>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</si>
  <si>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</si>
  <si>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</si>
  <si>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</si>
  <si>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</si>
  <si>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</si>
  <si>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</si>
  <si>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</si>
  <si>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</si>
  <si>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</si>
  <si>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</si>
  <si>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</si>
  <si>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</si>
  <si>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</si>
  <si>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</si>
  <si>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</si>
  <si>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</si>
  <si>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</si>
  <si>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</si>
  <si>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</si>
  <si>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</si>
  <si>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</si>
  <si>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</si>
  <si>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</si>
  <si>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</si>
  <si>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</si>
  <si>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</si>
  <si>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</si>
  <si>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</si>
  <si>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</si>
  <si>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</si>
  <si>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</si>
  <si>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</si>
  <si>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</si>
  <si>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</si>
  <si>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</si>
  <si>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</si>
  <si>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</si>
  <si>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</si>
  <si>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</si>
  <si>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</si>
  <si>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</si>
  <si>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</si>
  <si>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</si>
  <si>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</si>
  <si>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</si>
  <si>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</si>
  <si>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</si>
  <si>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</si>
  <si>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</si>
  <si>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</si>
  <si>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</si>
  <si>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</si>
  <si>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</si>
  <si>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</si>
  <si>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</si>
  <si>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</si>
  <si>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</si>
  <si>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</si>
  <si>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</si>
  <si>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</si>
  <si>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</si>
  <si>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</si>
  <si>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</si>
  <si>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</si>
  <si>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</si>
  <si>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</si>
  <si>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</si>
  <si>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</si>
  <si>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</si>
  <si>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</si>
  <si>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</si>
  <si>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</si>
  <si>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</si>
  <si>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</si>
  <si>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</si>
  <si>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</si>
  <si>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</si>
  <si>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</si>
  <si>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</si>
  <si>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</si>
  <si>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</si>
  <si>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</si>
  <si>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</si>
  <si>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</si>
  <si>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</si>
  <si>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</si>
  <si>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</si>
  <si>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</si>
  <si>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</si>
  <si>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</si>
  <si>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</si>
  <si>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</si>
  <si>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</si>
  <si>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</si>
  <si>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</si>
  <si>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</si>
  <si>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</si>
  <si>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</si>
  <si>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</si>
  <si>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</si>
  <si>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</si>
  <si>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</si>
  <si>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</si>
  <si>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</si>
  <si>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</si>
  <si>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</si>
  <si>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</si>
  <si>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</si>
  <si>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</si>
  <si>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</si>
  <si>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</si>
  <si>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</si>
  <si>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</si>
  <si>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</si>
  <si>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</si>
  <si>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</si>
  <si>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</si>
  <si>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</si>
  <si>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</si>
  <si>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</si>
  <si>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</si>
  <si>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</si>
  <si>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</si>
  <si>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</si>
  <si>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</si>
  <si>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</si>
  <si>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</si>
  <si>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</si>
  <si>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</si>
  <si>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</si>
  <si>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</si>
  <si>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</si>
  <si>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</si>
  <si>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</si>
  <si>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</si>
  <si>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</si>
  <si>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</si>
  <si>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</si>
  <si>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</si>
  <si>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</si>
  <si>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</si>
  <si>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</si>
  <si>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</si>
  <si>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</si>
  <si>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</si>
  <si>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</si>
  <si>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</si>
  <si>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</si>
  <si>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</si>
  <si>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</si>
  <si>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</si>
  <si>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</si>
  <si>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</si>
  <si>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</si>
  <si>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</si>
  <si>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</si>
  <si>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</si>
  <si>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</si>
  <si>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</si>
  <si>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</si>
  <si>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</si>
  <si>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</si>
  <si>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</si>
  <si>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</si>
  <si>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</si>
  <si>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</si>
  <si>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</si>
  <si>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</si>
  <si>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</si>
  <si>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</si>
  <si>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</si>
  <si>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</si>
  <si>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</si>
  <si>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</si>
  <si>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</si>
  <si>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</si>
  <si>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</si>
  <si>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</si>
  <si>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</si>
  <si>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</si>
  <si>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</si>
  <si>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</si>
  <si>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</si>
  <si>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</si>
  <si>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</si>
  <si>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</si>
  <si>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</si>
  <si>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</si>
  <si>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</si>
  <si>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</si>
  <si>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</si>
  <si>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</si>
  <si>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</si>
  <si>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</si>
  <si>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</si>
  <si>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</si>
  <si>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</si>
  <si>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</si>
  <si>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</si>
  <si>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</si>
  <si>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</si>
  <si>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</si>
  <si>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</si>
  <si>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</si>
  <si>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</si>
  <si>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</si>
  <si>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</si>
  <si>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</si>
  <si>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</si>
  <si>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</si>
  <si>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</si>
  <si>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</si>
  <si>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</si>
  <si>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</si>
  <si>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</si>
  <si>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</si>
  <si>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</si>
  <si>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</si>
  <si>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</si>
  <si>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</si>
  <si>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</si>
  <si>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</si>
  <si>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</si>
  <si>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</si>
  <si>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</si>
  <si>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</si>
  <si>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</si>
  <si>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</si>
  <si>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</si>
  <si>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</si>
  <si>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</si>
  <si>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</si>
  <si>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</si>
  <si>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</si>
  <si>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</si>
  <si>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</si>
  <si>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</si>
  <si>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</si>
  <si>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</si>
  <si>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</si>
  <si>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</si>
  <si>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</si>
  <si>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</si>
  <si>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</si>
  <si>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</si>
  <si>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</si>
  <si>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</si>
  <si>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</si>
  <si>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</si>
  <si>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</si>
  <si>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</si>
  <si>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</si>
  <si>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</si>
  <si>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</si>
  <si>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</si>
  <si>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</si>
  <si>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</si>
  <si>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</si>
  <si>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</si>
  <si>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</si>
  <si>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</si>
  <si>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</si>
  <si>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</si>
  <si>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</si>
  <si>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</si>
  <si>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</si>
  <si>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</si>
  <si>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</si>
  <si>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</si>
  <si>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</si>
  <si>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</si>
  <si>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</si>
  <si>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</si>
  <si>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</si>
  <si>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</si>
  <si>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</si>
  <si>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</si>
  <si>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</si>
  <si>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</si>
  <si>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</si>
  <si>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</si>
  <si>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</si>
  <si>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</si>
  <si>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</si>
  <si>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</si>
  <si>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</si>
  <si>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</si>
  <si>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</si>
  <si>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</si>
  <si>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</si>
  <si>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</si>
  <si>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</si>
  <si>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</si>
  <si>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</si>
  <si>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</si>
  <si>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</si>
  <si>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</si>
  <si>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</si>
  <si>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</si>
  <si>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</si>
  <si>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</si>
  <si>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</si>
  <si>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</si>
  <si>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</si>
  <si>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</si>
  <si>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</si>
  <si>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</si>
  <si>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</si>
  <si>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</si>
  <si>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</si>
  <si>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</si>
  <si>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</si>
  <si>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</si>
  <si>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</si>
  <si>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</si>
  <si>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</si>
  <si>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</si>
  <si>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</si>
  <si>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</si>
  <si>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</si>
  <si>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</si>
  <si>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</si>
  <si>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</si>
  <si>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</si>
  <si>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</si>
  <si>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</si>
  <si>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</si>
  <si>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</si>
  <si>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</si>
  <si>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</si>
  <si>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</si>
  <si>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</si>
  <si>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</si>
  <si>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</si>
  <si>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</si>
  <si>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</si>
  <si>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</si>
  <si>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</si>
  <si>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</si>
  <si>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</si>
  <si>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</si>
  <si>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</si>
  <si>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</si>
  <si>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</si>
  <si>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</si>
  <si>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</si>
  <si>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</si>
  <si>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</si>
  <si>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</si>
  <si>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</si>
  <si>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</si>
  <si>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</si>
  <si>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</si>
  <si>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</si>
  <si>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</si>
  <si>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</si>
  <si>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</si>
  <si>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</si>
  <si>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</si>
  <si>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</si>
  <si>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</si>
  <si>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</si>
  <si>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</si>
  <si>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</si>
  <si>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</si>
  <si>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</si>
  <si>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</si>
  <si>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</si>
  <si>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</si>
  <si>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</si>
  <si>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</si>
  <si>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</si>
  <si>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</si>
  <si>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</si>
  <si>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</si>
  <si>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</si>
  <si>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</si>
  <si>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</si>
  <si>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</si>
  <si>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</si>
  <si>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</si>
  <si>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</si>
  <si>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</si>
  <si>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</si>
  <si>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</si>
  <si>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</si>
  <si>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</si>
  <si>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</si>
  <si>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</si>
  <si>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</si>
  <si>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</si>
  <si>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</si>
  <si>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</si>
  <si>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</si>
  <si>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</si>
  <si>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</si>
  <si>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</si>
  <si>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</si>
  <si>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</si>
  <si>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</si>
  <si>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</si>
  <si>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</si>
  <si>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</si>
  <si>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</si>
  <si>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</si>
  <si>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</si>
  <si>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</si>
  <si>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</si>
  <si>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</si>
  <si>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</si>
  <si>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</si>
  <si>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</si>
  <si>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</si>
  <si>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</si>
  <si>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</si>
  <si>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</si>
  <si>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</si>
  <si>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</si>
  <si>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</si>
  <si>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</si>
  <si>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</si>
  <si>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</si>
  <si>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</si>
  <si>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</si>
  <si>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</si>
  <si>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</si>
  <si>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</si>
  <si>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</si>
  <si>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</si>
  <si>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</si>
  <si>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</si>
  <si>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</si>
  <si>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</si>
  <si>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</si>
  <si>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</si>
  <si>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</si>
  <si>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</si>
  <si>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</si>
  <si>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</si>
  <si>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</si>
  <si>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</si>
  <si>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</si>
  <si>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</si>
  <si>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</si>
  <si>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</si>
  <si>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</si>
  <si>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</si>
  <si>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</si>
  <si>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</si>
  <si>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</si>
  <si>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</si>
  <si>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</si>
  <si>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</si>
  <si>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</si>
  <si>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</si>
  <si>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</si>
  <si>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</si>
  <si>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</si>
  <si>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</si>
  <si>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</si>
  <si>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</si>
  <si>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</si>
  <si>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</si>
  <si>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</si>
  <si>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</si>
  <si>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</si>
  <si>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</si>
  <si>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</si>
  <si>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</si>
  <si>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</si>
  <si>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</si>
  <si>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</si>
  <si>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</si>
  <si>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</si>
  <si>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</si>
  <si>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</si>
  <si>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</si>
  <si>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</si>
  <si>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</si>
  <si>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</si>
  <si>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</si>
  <si>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</si>
  <si>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</si>
  <si>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</si>
  <si>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</si>
  <si>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</si>
  <si>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</si>
  <si>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</si>
  <si>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</si>
  <si>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</si>
  <si>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</si>
  <si>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</si>
  <si>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</si>
  <si>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</si>
  <si>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</si>
  <si>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</si>
  <si>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</si>
  <si>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</si>
  <si>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</si>
  <si>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</si>
  <si>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</si>
  <si>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</si>
  <si>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</si>
  <si>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</si>
  <si>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</si>
  <si>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</si>
  <si>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</si>
  <si>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</si>
  <si>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</si>
  <si>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</si>
  <si>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</si>
  <si>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</si>
  <si>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</si>
  <si>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</si>
  <si>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</si>
  <si>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</si>
  <si>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</si>
  <si>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</si>
  <si>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</si>
  <si>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</si>
  <si>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</si>
  <si>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</si>
  <si>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</si>
  <si>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</si>
  <si>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</si>
  <si>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</si>
  <si>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</si>
  <si>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</si>
  <si>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</si>
  <si>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</si>
  <si>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</si>
  <si>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</si>
  <si>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</si>
  <si>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</si>
  <si>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</si>
  <si>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</si>
  <si>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</si>
  <si>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</si>
  <si>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</si>
  <si>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</si>
  <si>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</si>
  <si>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</si>
  <si>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</si>
  <si>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</si>
  <si>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</si>
  <si>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</si>
  <si>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</si>
  <si>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</si>
  <si>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</si>
  <si>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</si>
  <si>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</si>
  <si>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</si>
  <si>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</si>
  <si>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</si>
  <si>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</si>
  <si>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</si>
  <si>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</si>
  <si>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</si>
  <si>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</si>
  <si>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</si>
  <si>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</si>
  <si>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</si>
  <si>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</si>
  <si>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</si>
  <si>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</si>
  <si>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</si>
  <si>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</si>
  <si>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</si>
  <si>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</si>
  <si>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</si>
  <si>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</si>
  <si>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</si>
  <si>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</si>
  <si>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</si>
  <si>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</si>
  <si>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</si>
  <si>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</si>
  <si>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</si>
  <si>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</si>
  <si>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</si>
  <si>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</si>
  <si>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</si>
  <si>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</si>
  <si>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</si>
  <si>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</si>
  <si>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</si>
  <si>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</si>
  <si>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</si>
  <si>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</si>
  <si>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</si>
  <si>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</si>
  <si>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</si>
  <si>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</si>
  <si>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</si>
  <si>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</si>
  <si>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</si>
  <si>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</si>
  <si>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</si>
  <si>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</si>
  <si>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</si>
  <si>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</si>
  <si>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</si>
  <si>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</si>
  <si>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</si>
  <si>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</si>
  <si>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</si>
  <si>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</si>
  <si>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</si>
  <si>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</si>
  <si>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</si>
  <si>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</si>
  <si>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</si>
  <si>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</si>
  <si>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</si>
  <si>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</si>
  <si>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</si>
  <si>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</si>
  <si>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</si>
  <si>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</si>
  <si>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</si>
  <si>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</si>
  <si>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</si>
  <si>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</si>
  <si>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</si>
  <si>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</si>
  <si>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</si>
  <si>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</si>
  <si>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</si>
  <si>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</si>
  <si>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</si>
  <si>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</si>
  <si>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</si>
  <si>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</si>
  <si>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</si>
  <si>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</si>
  <si>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</si>
  <si>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</si>
  <si>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</si>
  <si>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</si>
  <si>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</si>
  <si>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</si>
  <si>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</si>
  <si>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</si>
  <si>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</si>
  <si>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</si>
  <si>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</si>
  <si>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</si>
  <si>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</si>
  <si>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</si>
  <si>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</si>
  <si>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</si>
  <si>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</si>
  <si>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</si>
  <si>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</si>
  <si>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</si>
  <si>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</si>
  <si>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</si>
  <si>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</si>
  <si>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</si>
  <si>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</si>
  <si>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</si>
  <si>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</si>
  <si>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</si>
  <si>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</si>
  <si>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</si>
  <si>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</si>
  <si>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</si>
  <si>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</si>
  <si>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</si>
  <si>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</si>
  <si>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</si>
  <si>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</si>
  <si>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</si>
  <si>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</si>
  <si>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</si>
  <si>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</si>
  <si>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</si>
  <si>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</si>
  <si>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</si>
  <si>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</si>
  <si>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</si>
  <si>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</si>
  <si>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</si>
  <si>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</si>
  <si>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</si>
  <si>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</si>
  <si>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</si>
  <si>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</si>
  <si>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</si>
  <si>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</si>
  <si>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</si>
  <si>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</si>
  <si>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</si>
  <si>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</si>
  <si>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</si>
  <si>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</si>
  <si>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</si>
  <si>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</si>
  <si>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</si>
  <si>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</si>
  <si>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</si>
  <si>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</si>
  <si>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</si>
  <si>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</si>
  <si>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</si>
  <si>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</si>
  <si>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</si>
  <si>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</si>
  <si>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</si>
  <si>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</si>
  <si>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</si>
  <si>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</si>
  <si>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</si>
  <si>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</si>
  <si>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</si>
  <si>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</si>
  <si>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</si>
  <si>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</si>
  <si>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</si>
  <si>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</si>
  <si>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</si>
  <si>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</si>
  <si>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</si>
  <si>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</si>
  <si>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</si>
  <si>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</si>
  <si>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</si>
  <si>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</si>
  <si>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</si>
  <si>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</si>
  <si>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</si>
  <si>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</si>
  <si>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</si>
  <si>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</si>
  <si>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</si>
  <si>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</si>
  <si>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</si>
  <si>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</si>
  <si>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</si>
  <si>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</si>
  <si>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</si>
  <si>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</si>
  <si>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</si>
  <si>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</si>
  <si>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</si>
  <si>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</si>
  <si>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</si>
  <si>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</si>
  <si>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</si>
  <si>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</si>
  <si>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</si>
  <si>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</si>
  <si>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</si>
  <si>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</si>
  <si>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</si>
  <si>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</si>
  <si>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</si>
  <si>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</si>
  <si>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</si>
  <si>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</si>
  <si>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</si>
  <si>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</si>
  <si>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</si>
  <si>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</si>
  <si>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</si>
  <si>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</si>
  <si>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</si>
  <si>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</si>
  <si>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</si>
  <si>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</si>
  <si>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</si>
  <si>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</si>
  <si>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</si>
  <si>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</si>
  <si>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</si>
  <si>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</si>
  <si>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</si>
  <si>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</si>
  <si>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</si>
  <si>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</si>
  <si>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</si>
  <si>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</si>
  <si>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</si>
  <si>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</si>
  <si>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</si>
  <si>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</si>
  <si>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</si>
  <si>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</si>
  <si>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</si>
  <si>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</si>
  <si>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</si>
  <si>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</si>
  <si>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</si>
  <si>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</si>
  <si>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</si>
  <si>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</si>
  <si>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</si>
  <si>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</si>
  <si>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</si>
  <si>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</si>
  <si>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</si>
  <si>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</si>
  <si>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</si>
  <si>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</si>
  <si>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</si>
  <si>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</si>
  <si>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</si>
  <si>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</si>
  <si>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</si>
  <si>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</si>
  <si>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</si>
  <si>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</si>
  <si>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</si>
  <si>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</si>
  <si>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</si>
  <si>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</si>
  <si>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</si>
  <si>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</si>
  <si>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</si>
  <si>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</si>
  <si>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</si>
  <si>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</si>
  <si>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</si>
  <si>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</si>
  <si>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</si>
  <si>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</si>
  <si>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</si>
  <si>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</si>
  <si>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</si>
  <si>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</si>
  <si>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</si>
  <si>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</si>
  <si>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</si>
  <si>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</si>
  <si>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</si>
  <si>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</si>
  <si>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</si>
  <si>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</si>
  <si>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</si>
  <si>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</si>
  <si>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</si>
  <si>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</si>
  <si>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</si>
  <si>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</si>
  <si>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</si>
  <si>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</si>
  <si>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</si>
  <si>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</si>
  <si>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</si>
  <si>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</si>
  <si>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</si>
  <si>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</si>
  <si>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</si>
  <si>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</si>
  <si>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</si>
  <si>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</si>
  <si>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</si>
  <si>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</si>
  <si>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</si>
  <si>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</si>
  <si>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</si>
  <si>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</si>
  <si>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</si>
  <si>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</si>
  <si>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</si>
  <si>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</si>
  <si>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</si>
  <si>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</si>
  <si>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</si>
  <si>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</si>
  <si>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</si>
  <si>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</si>
  <si>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</si>
  <si>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</si>
  <si>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</si>
  <si>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</si>
  <si>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</si>
  <si>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</si>
  <si>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</si>
  <si>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</si>
  <si>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</si>
  <si>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</si>
  <si>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</si>
  <si>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</si>
  <si>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</si>
  <si>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</si>
  <si>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</si>
  <si>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</si>
  <si>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</si>
  <si>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</si>
  <si>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</si>
  <si>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</si>
  <si>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</si>
  <si>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</si>
  <si>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</si>
  <si>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</si>
  <si>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</si>
  <si>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</si>
  <si>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</si>
  <si>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</si>
  <si>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</si>
  <si>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</si>
  <si>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</si>
  <si>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</si>
  <si>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</si>
  <si>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</si>
  <si>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</si>
  <si>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</si>
  <si>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</si>
  <si>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</si>
  <si>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</si>
  <si>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</si>
  <si>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</si>
  <si>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</si>
  <si>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</si>
  <si>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</si>
  <si>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</si>
  <si>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</si>
  <si>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</si>
  <si>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</si>
  <si>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</si>
  <si>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</si>
  <si>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</si>
  <si>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</si>
  <si>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</si>
  <si>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</si>
  <si>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</si>
  <si>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</si>
  <si>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</si>
  <si>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</si>
  <si>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</si>
  <si>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</si>
  <si>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</si>
  <si>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</si>
  <si>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</si>
  <si>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</si>
  <si>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</si>
  <si>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</si>
  <si>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</si>
  <si>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</si>
  <si>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</si>
  <si>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</si>
  <si>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</si>
  <si>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</si>
  <si>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</si>
  <si>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</si>
  <si>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</si>
  <si>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</si>
  <si>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</si>
  <si>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</si>
  <si>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</si>
  <si>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</si>
  <si>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</si>
  <si>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</si>
  <si>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</si>
  <si>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</si>
  <si>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</si>
  <si>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</si>
  <si>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</si>
  <si>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</si>
  <si>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</si>
  <si>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</si>
  <si>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</si>
  <si>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</si>
  <si>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</si>
  <si>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</si>
  <si>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</si>
  <si>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</si>
  <si>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</si>
  <si>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</si>
  <si>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</si>
  <si>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</si>
  <si>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</si>
  <si>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</si>
  <si>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</si>
  <si>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</si>
  <si>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</si>
  <si>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</si>
  <si>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</si>
  <si>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</si>
  <si>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</si>
  <si>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</si>
  <si>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</si>
  <si>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</si>
  <si>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</si>
  <si>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</si>
  <si>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</si>
  <si>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</si>
  <si>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</si>
  <si>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</si>
  <si>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</si>
  <si>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</si>
  <si>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</si>
  <si>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</si>
  <si>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</si>
  <si>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</si>
  <si>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</si>
  <si>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</si>
  <si>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</si>
  <si>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</si>
  <si>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</si>
  <si>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</si>
  <si>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</si>
  <si>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</si>
  <si>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</si>
  <si>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</si>
  <si>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</si>
  <si>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</si>
  <si>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</si>
  <si>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</si>
  <si>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</si>
  <si>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</si>
  <si>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</si>
  <si>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</si>
  <si>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</si>
  <si>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</si>
  <si>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</si>
  <si>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</si>
  <si>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</si>
  <si>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</si>
  <si>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</si>
  <si>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</si>
  <si>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</si>
  <si>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</si>
  <si>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</si>
  <si>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</si>
  <si>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</si>
  <si>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</si>
  <si>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</si>
  <si>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</si>
  <si>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</si>
  <si>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</si>
  <si>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</si>
  <si>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</si>
  <si>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</si>
  <si>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</si>
  <si>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</si>
  <si>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</si>
  <si>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</si>
  <si>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</si>
  <si>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</si>
  <si>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</si>
  <si>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</si>
  <si>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</si>
  <si>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</si>
  <si>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</si>
  <si>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</si>
  <si>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</si>
  <si>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</si>
  <si>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</si>
  <si>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</si>
  <si>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</si>
  <si>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</si>
  <si>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</si>
  <si>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</si>
  <si>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</si>
  <si>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</si>
  <si>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</si>
  <si>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</si>
  <si>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</si>
  <si>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</si>
  <si>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</si>
  <si>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</si>
  <si>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</si>
  <si>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</si>
  <si>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</si>
  <si>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</si>
  <si>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</si>
  <si>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</si>
  <si>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</si>
  <si>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</si>
  <si>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</si>
  <si>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</si>
  <si>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</si>
  <si>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</si>
  <si>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</si>
  <si>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</si>
  <si>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</si>
  <si>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</si>
  <si>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</si>
  <si>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</si>
  <si>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</si>
  <si>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</si>
  <si>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</si>
  <si>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</si>
  <si>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</si>
  <si>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</si>
  <si>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</si>
  <si>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</si>
  <si>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</si>
  <si>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</si>
  <si>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</si>
  <si>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</si>
  <si>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</si>
  <si>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</si>
  <si>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</si>
  <si>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</si>
  <si>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</si>
  <si>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</si>
  <si>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</si>
  <si>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</si>
  <si>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</si>
  <si>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</si>
  <si>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</si>
  <si>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</si>
  <si>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</si>
  <si>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</si>
  <si>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</si>
  <si>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</si>
  <si>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</si>
  <si>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</si>
  <si>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</si>
  <si>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</si>
  <si>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</si>
  <si>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</si>
  <si>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</si>
  <si>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</si>
  <si>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</si>
  <si>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</si>
  <si>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</si>
  <si>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</si>
  <si>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</si>
  <si>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</si>
  <si>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</si>
  <si>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</si>
  <si>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</si>
  <si>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</si>
  <si>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</si>
  <si>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</si>
  <si>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</si>
  <si>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</si>
  <si>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</si>
  <si>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</si>
  <si>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</si>
  <si>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</si>
  <si>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</si>
  <si>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</si>
  <si>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</si>
  <si>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</si>
  <si>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</si>
  <si>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</si>
  <si>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</si>
  <si>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</si>
  <si>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</si>
  <si>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</si>
  <si>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</si>
  <si>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</si>
  <si>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</si>
  <si>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</si>
  <si>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</si>
  <si>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</si>
  <si>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</si>
  <si>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</si>
  <si>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</si>
  <si>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</si>
  <si>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</si>
  <si>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</si>
  <si>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</si>
  <si>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</si>
  <si>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</si>
  <si>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</si>
  <si>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</si>
  <si>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</si>
  <si>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</si>
  <si>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</si>
  <si>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</si>
  <si>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</si>
  <si>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</si>
  <si>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</si>
  <si>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</si>
  <si>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</si>
  <si>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</si>
  <si>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</si>
  <si>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</si>
  <si>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</si>
  <si>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</si>
  <si>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</si>
  <si>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</si>
  <si>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</si>
  <si>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</si>
  <si>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</si>
  <si>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</si>
  <si>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</si>
  <si>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</si>
  <si>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</si>
  <si>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</si>
  <si>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</si>
  <si>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</si>
  <si>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</si>
  <si>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</si>
  <si>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</si>
  <si>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</si>
  <si>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</si>
  <si>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</si>
  <si>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</si>
  <si>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</si>
  <si>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</si>
  <si>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</si>
  <si>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</si>
  <si>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</si>
  <si>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</si>
  <si>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</si>
  <si>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</si>
  <si>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</si>
  <si>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</si>
  <si>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</si>
  <si>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</si>
  <si>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</si>
  <si>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</si>
  <si>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</si>
  <si>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</si>
  <si>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</si>
  <si>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</si>
  <si>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</si>
  <si>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</si>
  <si>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</si>
  <si>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</si>
  <si>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</si>
  <si>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</si>
  <si>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</si>
  <si>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</si>
  <si>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</si>
  <si>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</si>
  <si>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</si>
  <si>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</si>
  <si>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</si>
  <si>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</si>
  <si>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</si>
  <si>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</si>
  <si>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</si>
  <si>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</si>
  <si>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</si>
  <si>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</si>
  <si>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</si>
  <si>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</si>
  <si>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</si>
  <si>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</si>
  <si>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</si>
  <si>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</si>
  <si>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</si>
  <si>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</si>
  <si>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</si>
  <si>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</si>
  <si>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</si>
  <si>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</si>
  <si>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</si>
  <si>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</si>
  <si>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</si>
  <si>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</si>
  <si>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</si>
  <si>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</si>
  <si>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</si>
  <si>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</si>
  <si>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</si>
  <si>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</si>
  <si>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</si>
  <si>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</si>
  <si>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</si>
  <si>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</si>
  <si>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</si>
  <si>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</si>
  <si>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</si>
  <si>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</si>
  <si>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</si>
  <si>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</si>
  <si>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</si>
  <si>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</si>
  <si>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</si>
  <si>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</si>
  <si>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</si>
  <si>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</si>
  <si>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</si>
  <si>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</si>
  <si>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</si>
  <si>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</si>
  <si>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</si>
  <si>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</si>
  <si>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</si>
  <si>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</si>
  <si>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</si>
  <si>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</si>
  <si>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</si>
  <si>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</si>
  <si>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</si>
  <si>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</si>
  <si>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</si>
  <si>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</si>
  <si>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</si>
  <si>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</si>
  <si>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</si>
  <si>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</si>
  <si>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</si>
  <si>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</si>
  <si>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</si>
  <si>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</si>
  <si>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</si>
  <si>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</si>
  <si>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</si>
  <si>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</si>
  <si>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</si>
  <si>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</si>
  <si>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</si>
  <si>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</si>
  <si>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</si>
  <si>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</si>
  <si>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</si>
  <si>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</si>
  <si>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</si>
  <si>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</si>
  <si>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</si>
  <si>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</si>
  <si>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</si>
  <si>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</si>
  <si>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</si>
  <si>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</si>
  <si>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</si>
  <si>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</si>
  <si>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</si>
  <si>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</si>
  <si>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</si>
  <si>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</si>
  <si>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</si>
  <si>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</si>
  <si>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</si>
  <si>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</si>
  <si>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</si>
  <si>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</si>
  <si>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</si>
  <si>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</si>
  <si>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</si>
  <si>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</si>
  <si>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</si>
  <si>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</si>
  <si>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</si>
  <si>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</si>
  <si>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</si>
  <si>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</si>
  <si>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</si>
  <si>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</si>
  <si>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</si>
  <si>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</si>
  <si>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</si>
  <si>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</si>
  <si>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</si>
  <si>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</si>
  <si>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</si>
  <si>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</si>
  <si>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</si>
  <si>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</si>
  <si>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</si>
  <si>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</si>
  <si>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</si>
  <si>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</si>
  <si>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</si>
  <si>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</si>
  <si>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</si>
  <si>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</si>
  <si>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</si>
  <si>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</si>
  <si>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</si>
  <si>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</si>
  <si>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</si>
  <si>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</si>
  <si>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</si>
  <si>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</si>
  <si>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</si>
  <si>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</si>
  <si>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</si>
  <si>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</si>
  <si>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</si>
  <si>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</si>
  <si>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</si>
  <si>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</si>
  <si>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</si>
  <si>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</si>
  <si>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</si>
  <si>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</si>
  <si>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</si>
  <si>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</si>
  <si>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</si>
  <si>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</si>
  <si>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</si>
  <si>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</si>
  <si>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</si>
  <si>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</si>
  <si>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</si>
  <si>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</si>
  <si>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</si>
  <si>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</si>
  <si>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</si>
  <si>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</si>
  <si>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</si>
  <si>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</si>
  <si>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</si>
  <si>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</si>
  <si>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</si>
  <si>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</si>
  <si>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</si>
  <si>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</si>
  <si>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</si>
  <si>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</si>
  <si>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</si>
  <si>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</si>
  <si>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</si>
  <si>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</si>
  <si>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</si>
  <si>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</si>
  <si>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</si>
  <si>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</si>
  <si>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</si>
  <si>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</si>
  <si>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</si>
  <si>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</si>
  <si>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</si>
  <si>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</si>
  <si>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</si>
  <si>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</si>
  <si>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</si>
  <si>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</si>
  <si>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</si>
  <si>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</si>
  <si>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</si>
  <si>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</si>
  <si>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</si>
  <si>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</si>
  <si>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</si>
  <si>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</si>
  <si>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</si>
  <si>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</si>
  <si>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</si>
  <si>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</si>
  <si>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</si>
  <si>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</si>
  <si>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</si>
  <si>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</si>
  <si>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</si>
  <si>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</si>
  <si>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</si>
  <si>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</si>
  <si>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</si>
  <si>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</si>
  <si>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</si>
  <si>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</si>
  <si>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</si>
  <si>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</si>
  <si>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</si>
  <si>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</si>
  <si>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</si>
  <si>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</si>
  <si>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</si>
  <si>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</si>
  <si>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</si>
  <si>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</si>
  <si>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</si>
  <si>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</si>
  <si>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</si>
  <si>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</si>
  <si>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</si>
  <si>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</si>
  <si>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</si>
  <si>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</si>
  <si>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</si>
  <si>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</si>
  <si>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</si>
  <si>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</si>
  <si>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</si>
  <si>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</si>
  <si>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</si>
  <si>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</si>
  <si>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</si>
  <si>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</si>
  <si>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</si>
  <si>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</si>
  <si>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</si>
  <si>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</si>
  <si>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</si>
  <si>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</si>
  <si>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</si>
  <si>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</si>
  <si>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</si>
  <si>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</si>
  <si>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</si>
  <si>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</si>
  <si>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</si>
  <si>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</si>
  <si>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</si>
  <si>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</si>
  <si>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</si>
  <si>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</si>
  <si>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</si>
  <si>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</si>
  <si>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</si>
  <si>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</si>
  <si>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</si>
  <si>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</si>
  <si>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</si>
  <si>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</si>
  <si>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</si>
  <si>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</si>
  <si>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</si>
  <si>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</si>
  <si>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</si>
  <si>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</si>
  <si>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</si>
  <si>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</si>
  <si>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</si>
  <si>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</si>
  <si>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</si>
  <si>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</si>
  <si>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</si>
  <si>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</si>
  <si>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</si>
  <si>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</si>
  <si>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</si>
  <si>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</si>
  <si>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</si>
  <si>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</si>
  <si>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</si>
  <si>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</si>
  <si>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</si>
  <si>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</si>
  <si>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</si>
  <si>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</si>
  <si>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</si>
  <si>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</si>
  <si>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</si>
  <si>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</si>
  <si>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</si>
  <si>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</si>
  <si>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</si>
  <si>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</si>
  <si>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</si>
  <si>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</si>
  <si>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</si>
  <si>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</si>
  <si>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</si>
  <si>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</si>
  <si>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</si>
  <si>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</si>
  <si>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</si>
  <si>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</si>
  <si>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</si>
  <si>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</si>
  <si>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</si>
  <si>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</si>
  <si>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</si>
  <si>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</si>
  <si>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</si>
  <si>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</si>
  <si>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</si>
  <si>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</si>
  <si>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</si>
  <si>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</si>
  <si>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</si>
  <si>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</si>
  <si>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</si>
  <si>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</si>
  <si>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</si>
  <si>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</si>
  <si>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</si>
  <si>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</si>
  <si>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</si>
  <si>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</si>
  <si>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</si>
  <si>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</si>
  <si>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</si>
  <si>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</si>
  <si>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</si>
  <si>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</si>
  <si>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</si>
  <si>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</si>
  <si>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</si>
  <si>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</si>
  <si>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</si>
  <si>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</si>
  <si>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</si>
  <si>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</si>
  <si>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</si>
  <si>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</si>
  <si>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</si>
  <si>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</si>
  <si>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</si>
  <si>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</si>
  <si>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</si>
  <si>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</si>
  <si>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</si>
  <si>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</si>
  <si>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</si>
  <si>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</si>
  <si>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</si>
  <si>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</si>
  <si>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</si>
  <si>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</si>
  <si>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</si>
  <si>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</si>
  <si>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</si>
  <si>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</si>
  <si>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</si>
  <si>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</si>
  <si>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</si>
  <si>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</si>
  <si>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</si>
  <si>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</si>
  <si>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</si>
  <si>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</si>
  <si>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</si>
  <si>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</si>
  <si>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</si>
  <si>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</si>
  <si>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</si>
  <si>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</si>
  <si>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</si>
  <si>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</si>
  <si>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</si>
  <si>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</si>
  <si>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</si>
  <si>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</si>
  <si>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</si>
  <si>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</si>
  <si>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</si>
  <si>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</si>
  <si>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</si>
  <si>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</si>
  <si>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</si>
  <si>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</si>
  <si>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</si>
  <si>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</si>
  <si>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</si>
  <si>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</si>
  <si>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</si>
  <si>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</si>
  <si>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</si>
  <si>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</si>
  <si>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</si>
  <si>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</si>
  <si>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</si>
  <si>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</si>
  <si>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</si>
  <si>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</si>
  <si>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</si>
  <si>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</si>
  <si>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</si>
  <si>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</si>
  <si>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</si>
  <si>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</si>
  <si>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</si>
  <si>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</si>
  <si>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</si>
  <si>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</si>
  <si>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</si>
  <si>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</si>
  <si>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</si>
  <si>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</si>
  <si>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</si>
  <si>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</si>
  <si>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</si>
  <si>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</si>
  <si>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</si>
  <si>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</si>
  <si>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</si>
  <si>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</si>
  <si>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</si>
  <si>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</si>
  <si>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</si>
  <si>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</si>
  <si>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</si>
  <si>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</si>
  <si>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</si>
  <si>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</si>
  <si>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</si>
  <si>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</si>
  <si>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</si>
  <si>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</si>
  <si>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</si>
  <si>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</si>
  <si>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</si>
  <si>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</si>
  <si>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</si>
  <si>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</si>
  <si>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</si>
  <si>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</si>
  <si>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</si>
  <si>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</si>
  <si>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</si>
  <si>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</si>
  <si>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</si>
  <si>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</si>
  <si>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</si>
  <si>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</si>
  <si>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</si>
  <si>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</si>
  <si>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</si>
  <si>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</si>
  <si>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</si>
  <si>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</si>
  <si>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</si>
  <si>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</si>
  <si>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</si>
  <si>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</si>
  <si>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</si>
  <si>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</si>
  <si>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</si>
  <si>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</si>
  <si>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</si>
  <si>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</si>
  <si>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</si>
  <si>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</si>
  <si>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</si>
  <si>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</si>
  <si>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</si>
  <si>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</si>
  <si>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</si>
  <si>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</si>
  <si>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</si>
  <si>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</si>
  <si>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</si>
  <si>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</si>
  <si>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</si>
  <si>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</si>
  <si>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</si>
  <si>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</si>
  <si>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</si>
  <si>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</si>
  <si>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</si>
  <si>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</si>
  <si>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</si>
  <si>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</si>
  <si>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</si>
  <si>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</si>
  <si>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</si>
  <si>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</si>
  <si>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</si>
  <si>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</si>
  <si>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</si>
  <si>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</si>
  <si>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</si>
  <si>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</si>
  <si>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</si>
  <si>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</si>
  <si>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</si>
  <si>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</si>
  <si>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</si>
  <si>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</si>
  <si>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</si>
  <si>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</si>
  <si>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</si>
  <si>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</si>
  <si>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</si>
  <si>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</si>
  <si>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</si>
  <si>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</si>
  <si>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</si>
  <si>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</si>
  <si>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</si>
  <si>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</si>
  <si>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</si>
  <si>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</si>
  <si>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</si>
  <si>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</si>
  <si>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</si>
  <si>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</si>
  <si>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</si>
  <si>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</si>
  <si>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</si>
  <si>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</si>
  <si>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</si>
  <si>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</si>
  <si>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</si>
  <si>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</si>
  <si>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</si>
  <si>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</si>
  <si>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</si>
  <si>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</si>
  <si>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</si>
  <si>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</si>
  <si>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</si>
  <si>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</si>
  <si>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</si>
  <si>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</si>
  <si>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</si>
  <si>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</si>
  <si>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</si>
  <si>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</si>
  <si>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</si>
  <si>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</si>
  <si>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</si>
  <si>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</si>
  <si>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</si>
  <si>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</si>
  <si>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</si>
  <si>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</si>
  <si>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</si>
  <si>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</si>
  <si>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</si>
  <si>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</si>
  <si>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</si>
  <si>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</si>
  <si>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</si>
  <si>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</si>
  <si>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</si>
  <si>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</si>
  <si>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</si>
  <si>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</si>
  <si>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</si>
  <si>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</si>
  <si>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</si>
  <si>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</si>
  <si>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</si>
  <si>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</si>
  <si>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</si>
  <si>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</si>
  <si>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</si>
  <si>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</si>
  <si>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</si>
  <si>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</si>
  <si>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</si>
  <si>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</si>
  <si>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</si>
  <si>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</si>
  <si>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</si>
  <si>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</si>
  <si>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</si>
  <si>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</si>
  <si>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</si>
  <si>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</si>
  <si>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</si>
  <si>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</si>
  <si>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</si>
  <si>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</si>
  <si>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</si>
  <si>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</si>
  <si>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</si>
  <si>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</si>
  <si>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</si>
  <si>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</si>
  <si>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</si>
  <si>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</si>
  <si>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</si>
  <si>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</si>
  <si>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</si>
  <si>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</si>
  <si>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</si>
  <si>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</si>
  <si>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</si>
  <si>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</si>
  <si>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</si>
  <si>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</si>
  <si>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</si>
  <si>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</si>
  <si>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</si>
  <si>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</si>
  <si>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</si>
  <si>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</si>
  <si>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</si>
  <si>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</si>
  <si>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</si>
  <si>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</si>
  <si>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</si>
  <si>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</si>
  <si>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</si>
  <si>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</si>
  <si>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</si>
  <si>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</si>
  <si>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</si>
  <si>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</si>
  <si>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</si>
  <si>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</si>
  <si>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</si>
  <si>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</si>
  <si>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</si>
  <si>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</si>
  <si>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</si>
  <si>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</si>
  <si>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</si>
  <si>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</si>
  <si>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</si>
  <si>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</si>
  <si>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</si>
  <si>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</si>
  <si>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</si>
  <si>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</si>
  <si>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</si>
  <si>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</si>
  <si>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</si>
  <si>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</si>
  <si>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</si>
  <si>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</si>
  <si>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</si>
  <si>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</si>
  <si>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</si>
  <si>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</si>
  <si>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</si>
  <si>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</si>
  <si>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</si>
  <si>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</si>
  <si>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</si>
  <si>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</si>
  <si>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</si>
  <si>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</si>
  <si>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</si>
  <si>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</si>
  <si>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</si>
  <si>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</si>
  <si>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</si>
  <si>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</si>
  <si>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</si>
  <si>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</si>
  <si>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</si>
  <si>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</si>
  <si>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</si>
  <si>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</si>
  <si>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</si>
  <si>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</si>
  <si>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</si>
  <si>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</si>
  <si>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</si>
  <si>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</si>
  <si>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</si>
  <si>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</si>
  <si>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</si>
  <si>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</si>
  <si>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</si>
  <si>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</si>
  <si>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</si>
  <si>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</si>
  <si>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</si>
  <si>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</si>
  <si>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</si>
  <si>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</si>
  <si>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</si>
  <si>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</si>
  <si>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</si>
  <si>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</si>
  <si>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</si>
  <si>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</si>
  <si>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</si>
  <si>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</si>
  <si>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</si>
  <si>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</si>
  <si>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</si>
  <si>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</si>
  <si>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</si>
  <si>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</si>
  <si>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</si>
  <si>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</si>
  <si>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</si>
  <si>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</si>
  <si>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</si>
  <si>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</si>
  <si>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</si>
  <si>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</si>
  <si>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</si>
  <si>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</si>
  <si>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</si>
  <si>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</si>
  <si>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</si>
  <si>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</si>
  <si>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</si>
  <si>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</si>
  <si>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</si>
  <si>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</si>
  <si>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</si>
  <si>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</si>
  <si>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</si>
  <si>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</si>
  <si>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</si>
  <si>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</si>
  <si>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</si>
  <si>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</si>
  <si>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</si>
  <si>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</si>
  <si>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</si>
  <si>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</si>
  <si>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</si>
  <si>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</si>
  <si>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</si>
  <si>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</si>
  <si>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</si>
  <si>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</si>
  <si>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</si>
  <si>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</si>
  <si>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</si>
  <si>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</si>
  <si>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</si>
  <si>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</si>
  <si>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</si>
  <si>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</si>
  <si>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</si>
  <si>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</si>
  <si>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</si>
  <si>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</si>
  <si>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</si>
  <si>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</si>
  <si>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</si>
  <si>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</si>
  <si>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</si>
  <si>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</si>
  <si>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</si>
  <si>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</si>
  <si>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</si>
  <si>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</si>
  <si>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</si>
  <si>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</si>
  <si>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</si>
  <si>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</si>
  <si>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</si>
  <si>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</si>
  <si>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</si>
  <si>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</si>
  <si>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</si>
  <si>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</si>
  <si>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</si>
  <si>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</si>
  <si>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</si>
  <si>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</si>
  <si>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</si>
  <si>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</si>
  <si>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</si>
  <si>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</si>
  <si>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</si>
  <si>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</si>
  <si>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</si>
  <si>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</si>
  <si>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</si>
  <si>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</si>
  <si>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</si>
  <si>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</si>
  <si>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</si>
  <si>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</si>
  <si>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</si>
  <si>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</si>
  <si>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</si>
  <si>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</si>
  <si>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</si>
  <si>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</si>
  <si>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</si>
  <si>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</si>
  <si>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</si>
  <si>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</si>
  <si>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</si>
  <si>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</si>
  <si>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</si>
  <si>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</si>
  <si>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</si>
  <si>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</si>
  <si>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</si>
  <si>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</si>
  <si>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</si>
  <si>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</si>
  <si>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</si>
  <si>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</si>
  <si>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</si>
  <si>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</si>
  <si>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</si>
  <si>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</si>
  <si>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</si>
  <si>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</si>
  <si>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</si>
  <si>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</si>
  <si>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</si>
  <si>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</si>
  <si>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</si>
  <si>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</si>
  <si>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</si>
  <si>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</si>
  <si>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</si>
  <si>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</si>
  <si>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</si>
  <si>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</si>
  <si>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</si>
  <si>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</si>
  <si>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</si>
  <si>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</si>
  <si>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</si>
  <si>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</si>
  <si>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</si>
  <si>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</si>
  <si>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</si>
  <si>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</si>
  <si>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</si>
  <si>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</si>
  <si>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</si>
  <si>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</si>
  <si>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</si>
  <si>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</si>
  <si>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</si>
  <si>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</si>
  <si>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</si>
  <si>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</si>
  <si>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</si>
  <si>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</si>
  <si>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</si>
  <si>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</si>
  <si>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</si>
  <si>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</si>
  <si>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</si>
  <si>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</si>
  <si>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</si>
  <si>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</si>
  <si>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</si>
  <si>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</si>
  <si>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</si>
  <si>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</si>
  <si>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</si>
  <si>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</si>
  <si>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</si>
  <si>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</si>
  <si>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</si>
  <si>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</si>
  <si>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</si>
  <si>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</si>
  <si>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</si>
  <si>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</si>
  <si>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</si>
  <si>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</si>
  <si>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</si>
  <si>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</si>
  <si>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</si>
  <si>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</si>
  <si>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</si>
  <si>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</si>
  <si>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</si>
  <si>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</si>
  <si>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</si>
  <si>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</si>
  <si>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</si>
  <si>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</si>
  <si>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</si>
  <si>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</si>
  <si>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</si>
  <si>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</si>
  <si>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</si>
  <si>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</si>
  <si>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</si>
  <si>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</si>
  <si>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</si>
  <si>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</si>
  <si>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</si>
  <si>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</si>
  <si>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</si>
  <si>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</si>
  <si>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</si>
  <si>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</si>
  <si>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</si>
  <si>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</si>
  <si>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</si>
  <si>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</si>
  <si>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</si>
  <si>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</si>
  <si>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</si>
  <si>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</si>
  <si>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</si>
  <si>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</si>
  <si>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</si>
  <si>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</si>
  <si>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</si>
  <si>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</si>
  <si>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</si>
  <si>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</si>
  <si>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</si>
  <si>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</si>
  <si>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</si>
  <si>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</si>
  <si>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</si>
  <si>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</si>
  <si>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</si>
  <si>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</si>
  <si>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</si>
  <si>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</si>
  <si>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</si>
  <si>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</si>
  <si>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</si>
  <si>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</si>
  <si>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</si>
  <si>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</si>
  <si>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</si>
  <si>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</si>
  <si>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</si>
  <si>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</si>
  <si>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</si>
  <si>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</si>
  <si>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</si>
  <si>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</si>
  <si>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</si>
  <si>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</si>
  <si>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</si>
  <si>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</si>
  <si>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</si>
  <si>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</si>
  <si>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</si>
  <si>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</si>
  <si>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</si>
  <si>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</si>
  <si>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</si>
  <si>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</si>
  <si>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</si>
  <si>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</si>
  <si>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</si>
  <si>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</si>
  <si>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</si>
  <si>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</si>
  <si>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</si>
  <si>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</si>
  <si>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</si>
  <si>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</si>
  <si>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</si>
  <si>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</si>
  <si>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</si>
  <si>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</si>
  <si>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</si>
  <si>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</si>
  <si>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</si>
  <si>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</si>
  <si>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</si>
  <si>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</si>
  <si>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</si>
  <si>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</si>
  <si>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</si>
  <si>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</si>
  <si>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</si>
  <si>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</si>
  <si>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</si>
  <si>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</si>
  <si>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</si>
  <si>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</si>
  <si>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</si>
  <si>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</si>
  <si>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</si>
  <si>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</si>
  <si>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</si>
  <si>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</si>
  <si>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</si>
  <si>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</si>
  <si>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</si>
  <si>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</si>
  <si>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</si>
  <si>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</si>
  <si>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</si>
  <si>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</si>
  <si>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</si>
  <si>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</si>
  <si>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</si>
  <si>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</si>
  <si>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</si>
  <si>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</si>
  <si>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</si>
  <si>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</si>
  <si>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</si>
  <si>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</si>
  <si>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</si>
  <si>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</si>
  <si>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</si>
  <si>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</si>
  <si>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</si>
  <si>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</si>
  <si>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</si>
  <si>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</si>
  <si>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</si>
  <si>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</si>
  <si>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</si>
  <si>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</si>
  <si>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</si>
  <si>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</si>
  <si>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</si>
  <si>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</si>
  <si>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</si>
  <si>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</si>
  <si>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</si>
  <si>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</si>
  <si>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</si>
  <si>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</si>
  <si>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</si>
  <si>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</si>
  <si>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</si>
  <si>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</si>
  <si>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</si>
  <si>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</si>
  <si>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</si>
  <si>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</si>
  <si>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</si>
  <si>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</si>
  <si>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</si>
  <si>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</si>
  <si>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</si>
  <si>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</si>
  <si>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</si>
  <si>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</si>
  <si>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</si>
  <si>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</si>
  <si>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</si>
  <si>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</si>
  <si>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</si>
  <si>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</si>
  <si>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</si>
  <si>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</si>
  <si>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</si>
  <si>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</si>
  <si>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</si>
  <si>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</si>
  <si>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</si>
  <si>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</si>
  <si>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</si>
  <si>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</si>
  <si>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</si>
  <si>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</si>
  <si>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</si>
  <si>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</si>
  <si>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</si>
  <si>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</si>
  <si>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</si>
  <si>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</si>
  <si>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</si>
  <si>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</si>
  <si>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</si>
  <si>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</si>
  <si>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</si>
  <si>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</si>
  <si>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</si>
  <si>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</si>
  <si>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</si>
  <si>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</si>
  <si>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</si>
  <si>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</si>
  <si>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</si>
  <si>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</si>
  <si>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</si>
  <si>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</si>
  <si>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</si>
  <si>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</si>
  <si>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</si>
  <si>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</si>
  <si>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</si>
  <si>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</si>
  <si>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</si>
  <si>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</si>
  <si>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</si>
  <si>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</si>
  <si>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</si>
  <si>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</si>
  <si>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</si>
  <si>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</si>
  <si>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</si>
  <si>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</si>
  <si>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</si>
  <si>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</si>
  <si>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</si>
  <si>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</si>
  <si>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</si>
  <si>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</si>
  <si>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</si>
  <si>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</si>
  <si>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</si>
  <si>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</si>
  <si>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</si>
  <si>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</si>
  <si>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</si>
  <si>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</si>
  <si>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</si>
  <si>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</si>
  <si>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</si>
  <si>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</si>
  <si>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</si>
  <si>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</si>
  <si>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</si>
  <si>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</si>
  <si>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</si>
  <si>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</si>
  <si>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</si>
  <si>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</si>
  <si>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</si>
  <si>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</si>
  <si>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</si>
  <si>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</si>
  <si>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</si>
  <si>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</si>
  <si>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</si>
  <si>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</si>
  <si>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</si>
  <si>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</si>
  <si>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</si>
  <si>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</si>
  <si>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</si>
  <si>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</si>
  <si>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</si>
  <si>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</si>
  <si>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</si>
  <si>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</si>
  <si>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</si>
  <si>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</si>
  <si>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</si>
  <si>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</si>
  <si>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</si>
  <si>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</si>
  <si>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</si>
  <si>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</si>
  <si>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</si>
  <si>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</si>
  <si>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</si>
  <si>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</si>
  <si>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</si>
  <si>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</si>
  <si>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</si>
  <si>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</si>
  <si>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</si>
  <si>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</si>
  <si>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</si>
  <si>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</si>
  <si>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</si>
  <si>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</si>
  <si>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</si>
  <si>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</si>
  <si>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</si>
  <si>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</si>
  <si>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</si>
  <si>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</si>
  <si>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</si>
  <si>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</si>
  <si>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</si>
  <si>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</si>
  <si>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</si>
  <si>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</si>
  <si>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</si>
  <si>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</si>
  <si>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</si>
  <si>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</si>
  <si>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</si>
  <si>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</si>
  <si>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</si>
  <si>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</si>
  <si>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</si>
  <si>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</si>
  <si>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</si>
  <si>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</si>
  <si>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</si>
  <si>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</si>
  <si>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</si>
  <si>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</si>
  <si>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</si>
  <si>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</si>
  <si>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</si>
  <si>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</si>
  <si>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</si>
  <si>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</si>
  <si>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</si>
  <si>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</si>
  <si>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</si>
  <si>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</si>
  <si>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</si>
  <si>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</si>
  <si>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</si>
  <si>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</si>
  <si>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</si>
  <si>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</si>
  <si>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</si>
  <si>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</si>
  <si>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</si>
  <si>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</si>
  <si>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</si>
  <si>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</si>
  <si>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</si>
  <si>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</si>
  <si>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</si>
  <si>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</si>
  <si>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</si>
  <si>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</si>
  <si>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</si>
  <si>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</si>
  <si>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</si>
  <si>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</si>
  <si>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</si>
  <si>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</si>
  <si>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</si>
  <si>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</si>
  <si>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</si>
  <si>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</si>
  <si>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</si>
  <si>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</si>
  <si>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</si>
  <si>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</si>
  <si>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</si>
  <si>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</si>
  <si>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</si>
  <si>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</si>
  <si>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</si>
  <si>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</si>
  <si>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</si>
  <si>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</si>
  <si>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</si>
  <si>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</si>
  <si>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</si>
  <si>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</si>
  <si>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</si>
  <si>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</si>
  <si>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</si>
  <si>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</si>
  <si>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</si>
  <si>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</si>
  <si>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</si>
  <si>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</si>
  <si>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</si>
  <si>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</si>
  <si>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</si>
  <si>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</si>
  <si>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</si>
  <si>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</si>
  <si>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</si>
  <si>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</si>
  <si>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</si>
  <si>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</si>
  <si>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</si>
  <si>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</si>
  <si>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</si>
  <si>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</si>
  <si>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</si>
  <si>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</si>
  <si>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</si>
  <si>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</si>
  <si>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</si>
  <si>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</si>
  <si>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</si>
  <si>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</si>
  <si>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</si>
  <si>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</si>
  <si>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</si>
  <si>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</si>
  <si>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</si>
  <si>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</si>
  <si>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</si>
  <si>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</si>
  <si>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</si>
  <si>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</si>
  <si>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</si>
  <si>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</si>
  <si>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</si>
  <si>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</si>
  <si>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</si>
  <si>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</si>
  <si>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</si>
  <si>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</si>
  <si>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</si>
  <si>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</si>
  <si>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</si>
  <si>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</si>
  <si>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</si>
  <si>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</si>
  <si>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</si>
  <si>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</si>
  <si>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</si>
  <si>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</si>
  <si>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</si>
  <si>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</si>
  <si>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</si>
  <si>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</si>
  <si>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</si>
  <si>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</si>
  <si>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</si>
  <si>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</si>
  <si>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</si>
  <si>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</si>
  <si>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</si>
  <si>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</si>
  <si>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</si>
  <si>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</si>
  <si>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</si>
  <si>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</si>
  <si>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</si>
  <si>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</si>
  <si>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</si>
  <si>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</si>
  <si>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</si>
  <si>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</si>
  <si>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</si>
  <si>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</si>
  <si>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</si>
  <si>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</si>
  <si>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</si>
  <si>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</si>
  <si>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</si>
  <si>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</si>
  <si>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</si>
  <si>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</si>
  <si>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</si>
  <si>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</si>
  <si>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</si>
  <si>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</si>
  <si>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</si>
  <si>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</si>
  <si>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</si>
  <si>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</si>
  <si>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</si>
  <si>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</si>
  <si>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</si>
  <si>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</si>
  <si>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</si>
  <si>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</si>
  <si>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</si>
  <si>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</si>
  <si>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</si>
  <si>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</si>
  <si>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</si>
  <si>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</si>
  <si>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</si>
  <si>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</si>
  <si>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</si>
  <si>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</si>
  <si>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</si>
  <si>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</si>
  <si>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</si>
  <si>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</si>
  <si>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</si>
  <si>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</si>
  <si>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</si>
  <si>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</si>
  <si>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</si>
  <si>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</si>
  <si>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</si>
  <si>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</si>
  <si>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</si>
  <si>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</si>
  <si>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</si>
  <si>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</si>
  <si>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</si>
  <si>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</si>
  <si>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</si>
  <si>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</si>
  <si>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</si>
  <si>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</si>
  <si>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</si>
  <si>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</si>
  <si>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</si>
  <si>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</si>
  <si>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</si>
  <si>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</si>
  <si>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</si>
  <si>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</si>
  <si>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</si>
  <si>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</si>
  <si>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</si>
  <si>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</si>
  <si>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</si>
  <si>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</si>
  <si>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</si>
  <si>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</si>
  <si>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</si>
  <si>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</si>
  <si>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</si>
  <si>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</si>
  <si>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</si>
  <si>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</si>
  <si>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</si>
  <si>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</si>
  <si>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</si>
  <si>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</si>
  <si>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</si>
  <si>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</si>
  <si>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</si>
  <si>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</si>
  <si>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</si>
  <si>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</si>
  <si>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</si>
  <si>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</si>
  <si>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</si>
  <si>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</si>
  <si>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</si>
  <si>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</si>
  <si>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</si>
  <si>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</si>
  <si>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</si>
  <si>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</si>
  <si>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</si>
  <si>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</si>
  <si>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</si>
  <si>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</si>
  <si>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</si>
  <si>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</si>
  <si>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</si>
  <si>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</si>
  <si>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</si>
  <si>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</si>
  <si>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</si>
  <si>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</si>
  <si>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</si>
  <si>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</si>
  <si>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</si>
  <si>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</si>
  <si>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</si>
  <si>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</si>
  <si>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</si>
  <si>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</si>
  <si>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</si>
  <si>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</si>
  <si>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</si>
  <si>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</si>
  <si>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</si>
  <si>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</si>
  <si>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</si>
  <si>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</si>
  <si>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</si>
  <si>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</si>
  <si>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</si>
  <si>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</si>
  <si>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</si>
  <si>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</si>
  <si>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</si>
  <si>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</si>
  <si>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</si>
  <si>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</si>
  <si>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</si>
  <si>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</si>
  <si>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</si>
  <si>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</si>
  <si>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</si>
  <si>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</si>
  <si>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</si>
  <si>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</si>
  <si>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</si>
  <si>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</si>
  <si>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</si>
  <si>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</si>
  <si>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</si>
  <si>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</si>
  <si>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</si>
  <si>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</si>
  <si>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</si>
  <si>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</si>
  <si>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</si>
  <si>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</si>
  <si>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</si>
  <si>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</si>
  <si>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</si>
  <si>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</si>
  <si>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</si>
  <si>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</si>
  <si>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</si>
  <si>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</si>
  <si>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</si>
  <si>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</si>
  <si>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</si>
  <si>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</si>
  <si>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</si>
  <si>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</si>
  <si>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</si>
  <si>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</si>
  <si>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</si>
  <si>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</si>
  <si>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</si>
  <si>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</si>
  <si>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</si>
  <si>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</si>
  <si>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</si>
  <si>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</si>
  <si>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</si>
  <si>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</si>
  <si>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</si>
  <si>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</si>
  <si>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</si>
  <si>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</si>
  <si>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</si>
  <si>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</si>
  <si>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</si>
  <si>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</si>
  <si>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</si>
  <si>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</si>
  <si>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</si>
  <si>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</si>
  <si>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</si>
  <si>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</si>
  <si>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</si>
  <si>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</si>
  <si>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</si>
  <si>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</si>
  <si>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</si>
  <si>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</si>
  <si>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</si>
  <si>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</si>
  <si>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</si>
  <si>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</si>
  <si>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</si>
  <si>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</si>
  <si>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</si>
  <si>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</si>
  <si>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</si>
  <si>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</si>
  <si>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</si>
  <si>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</si>
  <si>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</si>
  <si>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</si>
  <si>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</si>
  <si>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</si>
  <si>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</si>
  <si>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</si>
  <si>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</si>
  <si>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</si>
  <si>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</si>
  <si>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</si>
  <si>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</si>
  <si>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</si>
  <si>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</si>
  <si>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</si>
  <si>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</si>
  <si>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</si>
  <si>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</si>
  <si>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</si>
  <si>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</si>
  <si>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</si>
  <si>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</si>
  <si>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</si>
  <si>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</si>
  <si>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</si>
  <si>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</si>
  <si>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</si>
  <si>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</si>
  <si>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</si>
  <si>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</si>
  <si>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</si>
  <si>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</si>
  <si>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</si>
  <si>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</si>
  <si>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</si>
  <si>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</si>
  <si>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</si>
  <si>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</si>
  <si>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</si>
  <si>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</si>
  <si>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</si>
  <si>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</si>
  <si>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</si>
  <si>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</si>
  <si>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</si>
  <si>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</si>
  <si>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</si>
  <si>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</si>
  <si>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</si>
  <si>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</si>
  <si>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</si>
  <si>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</si>
  <si>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</si>
  <si>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</si>
  <si>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</si>
  <si>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</si>
  <si>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</si>
  <si>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</si>
  <si>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</si>
  <si>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</si>
  <si>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</si>
  <si>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</si>
  <si>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</si>
  <si>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</si>
  <si>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</si>
  <si>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</si>
  <si>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</si>
  <si>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</si>
  <si>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</si>
  <si>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</si>
  <si>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</si>
  <si>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</si>
  <si>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</si>
  <si>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</si>
  <si>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</si>
  <si>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</si>
  <si>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</si>
  <si>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</si>
  <si>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</si>
  <si>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</si>
  <si>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</si>
  <si>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</si>
  <si>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</si>
  <si>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</si>
  <si>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</si>
  <si>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</si>
  <si>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</si>
  <si>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</si>
  <si>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</si>
  <si>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</si>
  <si>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</si>
  <si>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</si>
  <si>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</si>
  <si>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</si>
  <si>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</si>
  <si>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</si>
  <si>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</si>
  <si>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</si>
  <si>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</si>
  <si>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</si>
  <si>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</si>
  <si>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</si>
  <si>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</si>
  <si>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</si>
  <si>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</si>
  <si>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</si>
  <si>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</si>
  <si>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</si>
  <si>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</si>
  <si>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</si>
  <si>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</si>
  <si>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</si>
  <si>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</si>
  <si>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</si>
  <si>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</si>
  <si>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</si>
  <si>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</si>
  <si>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</si>
  <si>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</si>
  <si>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</si>
  <si>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</si>
  <si>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</si>
  <si>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</si>
  <si>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</si>
  <si>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</si>
  <si>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</si>
  <si>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</si>
  <si>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</si>
  <si>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</si>
  <si>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</si>
  <si>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</si>
  <si>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</si>
  <si>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</si>
  <si>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</si>
  <si>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</si>
  <si>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</si>
  <si>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</si>
  <si>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</si>
  <si>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</si>
  <si>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</si>
  <si>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</si>
  <si>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</si>
  <si>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</si>
  <si>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</si>
  <si>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</si>
  <si>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</si>
  <si>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</si>
  <si>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</si>
  <si>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</si>
  <si>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</si>
  <si>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</si>
  <si>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</si>
  <si>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</si>
  <si>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</si>
  <si>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</si>
  <si>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</si>
  <si>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</si>
  <si>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</si>
  <si>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</si>
  <si>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</si>
  <si>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</si>
  <si>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</si>
  <si>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</si>
  <si>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</si>
  <si>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</si>
  <si>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</si>
  <si>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</si>
  <si>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</si>
  <si>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</si>
  <si>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</si>
  <si>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</si>
  <si>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</si>
  <si>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</si>
  <si>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</si>
  <si>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</si>
  <si>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</si>
  <si>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</si>
  <si>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</si>
  <si>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</si>
  <si>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</si>
  <si>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</si>
  <si>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</si>
  <si>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</si>
  <si>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</si>
  <si>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</si>
  <si>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</si>
  <si>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</si>
  <si>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</si>
  <si>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</si>
  <si>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</si>
  <si>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</si>
  <si>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</si>
  <si>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</si>
  <si>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</si>
  <si>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</si>
  <si>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</si>
  <si>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</si>
  <si>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</si>
  <si>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</si>
  <si>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</si>
  <si>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</si>
  <si>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</si>
  <si>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</si>
  <si>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</si>
  <si>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</si>
  <si>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</si>
  <si>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</si>
  <si>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</si>
  <si>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</si>
  <si>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</si>
  <si>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</si>
  <si>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</si>
  <si>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</si>
  <si>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</si>
  <si>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</si>
  <si>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</si>
  <si>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</si>
  <si>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</si>
  <si>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</si>
  <si>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</si>
  <si>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</si>
  <si>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</si>
  <si>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</si>
  <si>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</si>
  <si>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</si>
  <si>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</si>
  <si>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</si>
  <si>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</si>
  <si>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</si>
  <si>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</si>
  <si>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</si>
  <si>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</si>
  <si>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</si>
  <si>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</si>
  <si>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</si>
  <si>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</si>
  <si>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</si>
  <si>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</si>
  <si>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</si>
  <si>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</si>
  <si>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</si>
  <si>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</si>
  <si>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</si>
  <si>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</si>
  <si>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</si>
  <si>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</si>
  <si>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</si>
  <si>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</si>
  <si>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</si>
  <si>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</si>
  <si>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</si>
  <si>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</si>
  <si>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</si>
  <si>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</si>
  <si>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</si>
  <si>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</si>
  <si>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</si>
  <si>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</si>
  <si>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</si>
  <si>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</si>
  <si>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</si>
  <si>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</si>
  <si>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</si>
  <si>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</si>
  <si>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</si>
  <si>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</si>
  <si>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</si>
  <si>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</si>
  <si>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</si>
  <si>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</si>
  <si>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</si>
  <si>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</si>
  <si>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</si>
  <si>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</si>
  <si>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</si>
  <si>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</si>
  <si>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</si>
  <si>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</si>
  <si>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</si>
  <si>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</si>
  <si>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</si>
  <si>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</si>
  <si>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</si>
  <si>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</si>
  <si>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</si>
  <si>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</si>
  <si>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</si>
  <si>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</si>
  <si>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</si>
  <si>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</si>
  <si>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</si>
  <si>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</si>
  <si>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</si>
  <si>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</si>
  <si>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</si>
  <si>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</si>
  <si>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</si>
  <si>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</si>
  <si>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</si>
  <si>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</si>
  <si>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</si>
  <si>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</si>
  <si>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</si>
  <si>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</si>
  <si>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</si>
  <si>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</si>
  <si>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</si>
  <si>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</si>
  <si>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</si>
  <si>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</si>
  <si>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</si>
  <si>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</si>
  <si>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</si>
  <si>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</si>
  <si>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</si>
  <si>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</si>
  <si>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</si>
  <si>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</si>
  <si>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</si>
  <si>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</si>
  <si>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</si>
  <si>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</si>
  <si>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</si>
  <si>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</si>
  <si>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</si>
  <si>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</si>
  <si>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</si>
  <si>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</si>
  <si>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</si>
  <si>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</si>
  <si>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</si>
  <si>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</si>
  <si>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</si>
  <si>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</si>
  <si>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</si>
  <si>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</si>
  <si>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</si>
  <si>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</si>
  <si>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</si>
  <si>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</si>
  <si>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</si>
  <si>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</si>
  <si>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</si>
  <si>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</si>
  <si>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</si>
  <si>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</si>
  <si>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</si>
  <si>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</si>
  <si>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</si>
  <si>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</si>
  <si>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</si>
  <si>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</si>
  <si>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</si>
  <si>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</si>
  <si>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</si>
  <si>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</si>
  <si>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</si>
  <si>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</si>
  <si>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</si>
  <si>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</si>
  <si>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</si>
  <si>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</si>
  <si>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</si>
  <si>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</si>
  <si>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</si>
  <si>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</si>
  <si>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</si>
  <si>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</si>
  <si>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</si>
  <si>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</si>
  <si>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</si>
  <si>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</si>
  <si>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</si>
  <si>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</si>
  <si>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</si>
  <si>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</si>
  <si>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</si>
  <si>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</si>
  <si>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</si>
  <si>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</si>
  <si>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</si>
  <si>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</si>
  <si>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</si>
  <si>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</si>
  <si>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</si>
  <si>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</si>
  <si>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</si>
  <si>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</si>
  <si>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</si>
  <si>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</si>
  <si>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</si>
  <si>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</si>
  <si>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</si>
  <si>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</si>
  <si>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</si>
  <si>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</si>
  <si>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</si>
  <si>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</si>
  <si>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</si>
  <si>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</si>
  <si>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</si>
  <si>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</si>
  <si>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</si>
  <si>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</si>
  <si>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</si>
  <si>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</si>
  <si>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</si>
  <si>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</si>
  <si>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</si>
  <si>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</si>
  <si>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</si>
  <si>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</si>
  <si>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</si>
  <si>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</si>
  <si>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</si>
  <si>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</si>
  <si>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</si>
  <si>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</si>
  <si>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</si>
  <si>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</si>
  <si>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</si>
  <si>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</si>
  <si>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</si>
  <si>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</si>
  <si>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</si>
  <si>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</si>
  <si>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</si>
  <si>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</si>
  <si>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</si>
  <si>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</si>
  <si>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</si>
  <si>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</si>
  <si>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</si>
  <si>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</si>
  <si>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</si>
  <si>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</si>
  <si>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</si>
  <si>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</si>
  <si>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</si>
  <si>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</si>
  <si>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</si>
  <si>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</si>
  <si>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</si>
  <si>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</si>
  <si>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</si>
  <si>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</si>
  <si>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</si>
  <si>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</si>
  <si>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</si>
  <si>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</si>
  <si>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</si>
  <si>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</si>
  <si>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</si>
  <si>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</si>
  <si>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</si>
  <si>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</si>
  <si>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</si>
  <si>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</si>
  <si>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</si>
  <si>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</si>
  <si>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</si>
  <si>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</si>
  <si>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</si>
  <si>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</si>
  <si>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</si>
  <si>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</si>
  <si>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</si>
  <si>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</si>
  <si>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</si>
  <si>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</si>
  <si>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</si>
  <si>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</si>
  <si>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</si>
  <si>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</si>
  <si>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</si>
  <si>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</si>
  <si>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</si>
  <si>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</si>
  <si>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</si>
  <si>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</si>
  <si>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</si>
  <si>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</si>
  <si>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</si>
  <si>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</si>
  <si>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</si>
  <si>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</si>
  <si>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</si>
  <si>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</si>
  <si>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</si>
  <si>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</si>
  <si>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</si>
  <si>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</si>
  <si>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</si>
  <si>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</si>
  <si>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</si>
  <si>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</si>
  <si>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</si>
  <si>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</si>
  <si>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</si>
  <si>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</si>
  <si>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</si>
  <si>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</si>
  <si>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</si>
  <si>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</si>
  <si>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</si>
  <si>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</si>
  <si>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</si>
  <si>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</si>
  <si>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</si>
  <si>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</si>
  <si>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</si>
  <si>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</si>
  <si>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</si>
  <si>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</si>
  <si>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</si>
  <si>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</si>
  <si>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</si>
  <si>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</si>
  <si>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</si>
  <si>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</si>
  <si>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</si>
  <si>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</si>
  <si>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</si>
  <si>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</si>
  <si>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</si>
  <si>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</si>
  <si>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</si>
  <si>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</si>
  <si>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</si>
  <si>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</si>
  <si>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</si>
  <si>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</si>
  <si>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</si>
  <si>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</si>
  <si>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</si>
  <si>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</si>
  <si>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</si>
  <si>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</si>
  <si>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</si>
  <si>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</si>
  <si>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</si>
  <si>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</si>
  <si>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</si>
  <si>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</si>
  <si>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</si>
  <si>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</si>
  <si>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</si>
  <si>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</si>
  <si>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</si>
  <si>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</si>
  <si>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</si>
  <si>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</si>
  <si>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</si>
  <si>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</si>
  <si>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</si>
  <si>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</si>
  <si>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</si>
  <si>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</si>
  <si>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</si>
  <si>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</si>
  <si>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</si>
  <si>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</si>
  <si>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</si>
  <si>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</si>
  <si>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</si>
  <si>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</si>
  <si>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</si>
  <si>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</si>
  <si>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</si>
  <si>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</si>
  <si>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</si>
  <si>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</si>
  <si>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</si>
  <si>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</si>
  <si>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</si>
  <si>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</si>
  <si>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</si>
  <si>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</si>
  <si>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</si>
  <si>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</si>
  <si>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</si>
  <si>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</si>
  <si>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</si>
  <si>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</si>
  <si>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</si>
  <si>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</si>
  <si>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</si>
  <si>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</si>
  <si>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</si>
  <si>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</si>
  <si>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</si>
  <si>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</si>
  <si>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</si>
  <si>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</si>
  <si>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</si>
  <si>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</si>
  <si>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</si>
  <si>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</si>
  <si>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</si>
  <si>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</si>
  <si>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</si>
  <si>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</si>
  <si>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</si>
  <si>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</si>
  <si>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</si>
  <si>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</si>
  <si>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</si>
  <si>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</si>
  <si>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</si>
  <si>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</si>
  <si>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</si>
  <si>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</si>
  <si>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</si>
  <si>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</si>
  <si>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</si>
  <si>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</si>
  <si>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</si>
  <si>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</si>
  <si>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</si>
  <si>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</si>
  <si>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</si>
  <si>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</si>
  <si>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</si>
  <si>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</si>
  <si>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</si>
  <si>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</si>
  <si>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</si>
  <si>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</si>
  <si>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</si>
  <si>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</si>
  <si>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</si>
  <si>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</si>
  <si>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</si>
  <si>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</si>
  <si>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</si>
  <si>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</si>
  <si>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</si>
  <si>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</si>
  <si>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</si>
  <si>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</si>
  <si>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</si>
  <si>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</si>
  <si>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</si>
  <si>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</si>
  <si>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</si>
  <si>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</si>
  <si>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</si>
  <si>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</si>
  <si>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</si>
  <si>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</si>
  <si>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</si>
  <si>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</si>
  <si>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</si>
  <si>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</si>
  <si>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</si>
  <si>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</si>
  <si>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</si>
  <si>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</si>
  <si>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</si>
  <si>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</si>
  <si>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</si>
  <si>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</si>
  <si>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</si>
  <si>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</si>
  <si>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</si>
  <si>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</si>
  <si>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</si>
  <si>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</si>
  <si>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</si>
  <si>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</si>
  <si>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</si>
  <si>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</si>
  <si>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</si>
  <si>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</si>
  <si>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</si>
  <si>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</si>
  <si>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</si>
  <si>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</si>
  <si>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</si>
  <si>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</si>
  <si>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</si>
  <si>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</si>
  <si>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</si>
  <si>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</si>
  <si>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</si>
  <si>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</si>
  <si>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</si>
  <si>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</si>
  <si>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</si>
  <si>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</si>
  <si>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</si>
  <si>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</si>
  <si>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</si>
  <si>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</si>
  <si>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</si>
  <si>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</si>
  <si>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</si>
  <si>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</si>
  <si>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</si>
  <si>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</si>
  <si>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</si>
  <si>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</si>
  <si>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</si>
  <si>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</si>
  <si>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</si>
  <si>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</si>
  <si>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</si>
  <si>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</si>
  <si>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</si>
  <si>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</si>
  <si>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</si>
  <si>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</si>
  <si>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</si>
  <si>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</si>
  <si>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</si>
  <si>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</si>
  <si>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</si>
  <si>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</si>
  <si>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</si>
  <si>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</si>
  <si>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</si>
  <si>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</si>
  <si>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</si>
  <si>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</si>
  <si>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</si>
  <si>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</si>
  <si>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</si>
  <si>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</si>
  <si>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</si>
  <si>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</si>
  <si>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</si>
  <si>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</si>
  <si>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</si>
  <si>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</si>
  <si>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</si>
  <si>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</si>
  <si>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</si>
  <si>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</si>
  <si>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</si>
  <si>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</si>
  <si>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</si>
  <si>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</si>
  <si>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</si>
  <si>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</si>
  <si>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</si>
  <si>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</si>
  <si>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</si>
  <si>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</si>
  <si>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</si>
  <si>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</si>
  <si>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</si>
  <si>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</si>
  <si>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</si>
  <si>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</si>
  <si>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</si>
  <si>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</si>
  <si>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</si>
  <si>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</si>
  <si>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</si>
  <si>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</si>
  <si>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</si>
  <si>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</si>
  <si>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</si>
  <si>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</si>
  <si>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</si>
  <si>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</si>
  <si>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</si>
  <si>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</si>
  <si>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</si>
  <si>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</si>
  <si>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</si>
  <si>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</si>
  <si>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</si>
  <si>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</si>
  <si>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</si>
  <si>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</si>
  <si>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</si>
  <si>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</si>
  <si>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</si>
  <si>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</si>
  <si>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</si>
  <si>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</si>
  <si>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</si>
  <si>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</si>
  <si>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</si>
  <si>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</si>
  <si>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</si>
  <si>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</si>
  <si>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</si>
  <si>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</si>
  <si>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</si>
  <si>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</si>
  <si>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</si>
  <si>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</si>
  <si>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</si>
  <si>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</si>
  <si>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</si>
  <si>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</si>
  <si>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</si>
  <si>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</si>
  <si>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</si>
  <si>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</si>
  <si>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</si>
  <si>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</si>
  <si>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</si>
  <si>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</si>
  <si>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</si>
  <si>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</si>
  <si>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</si>
  <si>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</si>
  <si>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</si>
  <si>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</si>
  <si>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</si>
  <si>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</si>
  <si>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</si>
  <si>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</si>
  <si>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</si>
  <si>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</si>
  <si>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</si>
  <si>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</si>
  <si>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</si>
  <si>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</si>
  <si>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</si>
  <si>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</si>
  <si>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</si>
  <si>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</si>
  <si>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</si>
  <si>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</si>
  <si>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</si>
  <si>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</si>
  <si>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</si>
  <si>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</si>
  <si>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</si>
  <si>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</si>
  <si>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</si>
  <si>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</si>
  <si>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</si>
  <si>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</si>
  <si>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</si>
  <si>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</si>
  <si>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</si>
  <si>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</si>
  <si>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</si>
  <si>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</si>
  <si>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</si>
  <si>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</si>
  <si>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</si>
  <si>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</si>
  <si>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</si>
  <si>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</si>
  <si>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</si>
  <si>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</si>
  <si>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</si>
  <si>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</si>
  <si>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</si>
  <si>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</si>
  <si>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</si>
  <si>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</si>
  <si>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</si>
  <si>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</si>
  <si>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</si>
  <si>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</si>
  <si>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</si>
  <si>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</si>
  <si>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</si>
  <si>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</si>
  <si>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</si>
  <si>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</si>
  <si>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</si>
  <si>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</si>
  <si>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</si>
  <si>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</si>
  <si>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</si>
  <si>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</si>
  <si>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</si>
  <si>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</si>
  <si>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</si>
  <si>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</si>
  <si>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</si>
  <si>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</si>
  <si>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</si>
  <si>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</si>
  <si>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</si>
  <si>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</si>
  <si>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</si>
  <si>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</si>
  <si>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</si>
  <si>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</si>
  <si>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</si>
  <si>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</si>
  <si>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</si>
  <si>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</si>
  <si>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</si>
  <si>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</si>
  <si>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</si>
  <si>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</si>
  <si>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</si>
  <si>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</si>
  <si>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</si>
  <si>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</si>
  <si>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</si>
  <si>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</si>
  <si>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</si>
  <si>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</si>
  <si>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</si>
  <si>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</si>
  <si>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</si>
  <si>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</si>
  <si>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</si>
  <si>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</si>
  <si>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</si>
  <si>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</si>
  <si>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</si>
  <si>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</si>
  <si>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</si>
  <si>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</si>
  <si>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</si>
  <si>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</si>
  <si>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</si>
  <si>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</si>
  <si>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</si>
  <si>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</si>
  <si>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</si>
  <si>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</si>
  <si>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</si>
  <si>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</si>
  <si>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</si>
  <si>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</si>
  <si>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</si>
  <si>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</si>
  <si>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</si>
  <si>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</si>
  <si>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</si>
  <si>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</si>
  <si>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</si>
  <si>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</si>
  <si>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</si>
  <si>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</si>
  <si>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</si>
  <si>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</si>
  <si>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</si>
  <si>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</si>
  <si>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</si>
  <si>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</si>
  <si>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</si>
  <si>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</si>
  <si>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</si>
  <si>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</si>
  <si>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</si>
  <si>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</si>
  <si>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</si>
  <si>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</si>
  <si>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</si>
  <si>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</si>
  <si>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</si>
  <si>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</si>
  <si>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</si>
  <si>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</si>
  <si>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</si>
  <si>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</si>
  <si>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</si>
  <si>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</si>
  <si>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</si>
  <si>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</si>
  <si>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</si>
  <si>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</si>
  <si>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</si>
  <si>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</si>
  <si>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</si>
  <si>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</si>
  <si>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</si>
  <si>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</si>
  <si>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</si>
  <si>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</si>
  <si>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</si>
  <si>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</si>
  <si>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</si>
  <si>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</si>
  <si>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</si>
  <si>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</si>
  <si>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</si>
  <si>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</si>
  <si>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</si>
  <si>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</si>
  <si>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</si>
  <si>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</si>
  <si>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</si>
  <si>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</si>
  <si>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</si>
  <si>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</si>
  <si>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</si>
  <si>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</si>
  <si>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</si>
  <si>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</si>
  <si>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</si>
  <si>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</si>
  <si>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</si>
  <si>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</si>
  <si>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</si>
  <si>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</si>
  <si>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</si>
  <si>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</si>
  <si>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</si>
  <si>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</si>
  <si>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</si>
  <si>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</si>
  <si>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</si>
  <si>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</si>
  <si>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</si>
  <si>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</si>
  <si>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</si>
  <si>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</si>
  <si>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</si>
  <si>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</si>
  <si>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</si>
  <si>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</si>
  <si>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</si>
  <si>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</si>
  <si>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</si>
  <si>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</si>
  <si>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</si>
  <si>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</si>
  <si>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</si>
  <si>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</si>
  <si>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</si>
  <si>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</si>
  <si>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</si>
  <si>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</si>
  <si>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</si>
  <si>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</si>
  <si>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</si>
  <si>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</si>
  <si>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</si>
  <si>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</si>
  <si>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</si>
  <si>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</si>
  <si>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</si>
  <si>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</si>
  <si>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</si>
  <si>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</si>
  <si>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</si>
  <si>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</si>
  <si>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</si>
  <si>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</si>
  <si>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</si>
  <si>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</si>
  <si>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</si>
  <si>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</si>
  <si>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</si>
  <si>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</si>
  <si>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</si>
  <si>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</si>
  <si>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</si>
  <si>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</si>
  <si>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</si>
  <si>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</si>
  <si>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</si>
  <si>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</si>
  <si>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</si>
  <si>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</si>
  <si>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</si>
  <si>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</si>
  <si>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</si>
  <si>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</si>
  <si>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</si>
  <si>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</si>
  <si>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</si>
  <si>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</si>
  <si>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</si>
  <si>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</si>
  <si>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</si>
  <si>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</si>
  <si>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</si>
  <si>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</si>
  <si>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</si>
  <si>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</si>
  <si>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</si>
  <si>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</si>
  <si>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</si>
  <si>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</si>
  <si>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</si>
  <si>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</si>
  <si>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</si>
  <si>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</si>
  <si>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</si>
  <si>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</si>
  <si>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</si>
  <si>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</si>
  <si>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</si>
  <si>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</si>
  <si>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</si>
  <si>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</si>
  <si>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</si>
  <si>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</si>
  <si>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</si>
  <si>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</si>
  <si>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</si>
  <si>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</si>
  <si>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</si>
  <si>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</si>
  <si>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</si>
  <si>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</si>
  <si>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</si>
  <si>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</si>
  <si>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</si>
  <si>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</si>
  <si>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</si>
  <si>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</si>
  <si>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</si>
  <si>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</si>
  <si>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</si>
  <si>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</si>
  <si>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</si>
  <si>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</si>
  <si>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</si>
  <si>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</si>
  <si>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</si>
  <si>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</si>
  <si>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</si>
  <si>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</si>
  <si>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</si>
  <si>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</si>
  <si>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</si>
  <si>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</si>
  <si>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</si>
  <si>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</si>
  <si>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</si>
  <si>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</si>
  <si>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</si>
  <si>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</si>
  <si>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</si>
  <si>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</si>
  <si>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</si>
  <si>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</si>
  <si>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</si>
  <si>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</si>
  <si>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</si>
  <si>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</si>
  <si>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</si>
  <si>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</si>
  <si>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</si>
  <si>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</si>
  <si>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</si>
  <si>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</si>
  <si>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</si>
  <si>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</si>
  <si>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</si>
  <si>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</si>
  <si>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</si>
  <si>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</si>
  <si>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</si>
  <si>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</si>
  <si>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</si>
  <si>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</si>
  <si>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</si>
  <si>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</si>
  <si>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</si>
  <si>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</si>
  <si>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</si>
  <si>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</si>
  <si>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</si>
  <si>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</si>
  <si>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</si>
  <si>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</si>
  <si>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</si>
  <si>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</si>
  <si>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</si>
  <si>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</si>
  <si>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</si>
  <si>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</si>
  <si>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</si>
  <si>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</si>
  <si>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</si>
  <si>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</si>
  <si>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</si>
  <si>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</si>
  <si>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</si>
  <si>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</si>
  <si>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</si>
  <si>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</si>
  <si>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</si>
  <si>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</si>
  <si>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</si>
  <si>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</si>
  <si>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</si>
  <si>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</si>
  <si>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</si>
  <si>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</si>
  <si>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</si>
  <si>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</si>
  <si>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</si>
  <si>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</si>
  <si>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</si>
  <si>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</si>
  <si>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</si>
  <si>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</si>
  <si>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</si>
  <si>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</si>
  <si>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</si>
  <si>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</si>
  <si>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</si>
  <si>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</si>
  <si>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</si>
  <si>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</si>
  <si>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</si>
  <si>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</si>
  <si>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</si>
  <si>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</si>
  <si>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</si>
  <si>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</si>
  <si>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</si>
  <si>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</si>
  <si>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</si>
  <si>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</si>
  <si>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</si>
  <si>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</si>
  <si>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</si>
  <si>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</si>
  <si>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</si>
  <si>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</si>
  <si>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</si>
  <si>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</si>
  <si>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</si>
  <si>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</si>
  <si>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</si>
  <si>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</si>
  <si>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</si>
  <si>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</si>
  <si>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</si>
  <si>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</si>
  <si>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</si>
  <si>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</si>
  <si>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</si>
  <si>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</si>
  <si>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</si>
  <si>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</si>
  <si>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</si>
  <si>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</si>
  <si>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</si>
  <si>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</si>
  <si>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</si>
  <si>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</si>
  <si>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</si>
  <si>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</si>
  <si>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</si>
  <si>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</si>
  <si>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</si>
  <si>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</si>
  <si>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</si>
  <si>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</si>
  <si>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</si>
  <si>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</si>
  <si>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</si>
  <si>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</si>
  <si>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</si>
  <si>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</si>
  <si>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</si>
  <si>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</si>
  <si>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</si>
  <si>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</si>
  <si>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</si>
  <si>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</si>
  <si>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</si>
  <si>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</si>
  <si>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</si>
  <si>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</si>
  <si>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</si>
  <si>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</si>
  <si>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</si>
  <si>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</si>
  <si>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</si>
  <si>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</si>
  <si>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</si>
  <si>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</si>
  <si>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</si>
  <si>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</si>
  <si>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</si>
  <si>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</si>
  <si>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</si>
  <si>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</si>
  <si>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</si>
  <si>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</si>
  <si>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</si>
  <si>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</si>
  <si>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</si>
  <si>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</si>
  <si>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</si>
  <si>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</si>
  <si>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</si>
  <si>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</si>
  <si>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</si>
  <si>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</si>
  <si>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</si>
  <si>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</si>
  <si>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</si>
  <si>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</si>
  <si>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</si>
  <si>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</si>
  <si>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</si>
  <si>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</si>
  <si>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</si>
  <si>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</si>
  <si>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</si>
  <si>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</si>
  <si>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</si>
  <si>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</si>
  <si>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</si>
  <si>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</si>
  <si>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</si>
  <si>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</si>
  <si>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</si>
  <si>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</si>
  <si>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</si>
  <si>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</si>
  <si>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</si>
  <si>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</si>
  <si>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</si>
  <si>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</si>
  <si>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</si>
  <si>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</si>
  <si>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</si>
  <si>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</si>
  <si>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</si>
  <si>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</si>
  <si>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</si>
  <si>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</si>
  <si>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</si>
  <si>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</si>
  <si>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</si>
  <si>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</si>
  <si>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</si>
  <si>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</si>
  <si>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</si>
  <si>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</si>
  <si>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</si>
  <si>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</si>
  <si>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</si>
  <si>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</si>
  <si>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</si>
  <si>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</si>
  <si>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</si>
  <si>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</si>
  <si>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</si>
  <si>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</si>
  <si>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</si>
  <si>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</si>
  <si>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</si>
  <si>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</si>
  <si>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</si>
  <si>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</si>
  <si>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</si>
  <si>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</si>
  <si>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</si>
  <si>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</si>
  <si>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</si>
  <si>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</si>
  <si>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</si>
  <si>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</si>
  <si>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</si>
  <si>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</si>
  <si>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</si>
  <si>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</si>
  <si>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</si>
  <si>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</si>
  <si>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</si>
  <si>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</si>
  <si>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</si>
  <si>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</si>
  <si>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</si>
  <si>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</si>
  <si>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</si>
  <si>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</si>
  <si>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</si>
  <si>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</si>
  <si>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</si>
  <si>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</si>
  <si>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</si>
  <si>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</si>
  <si>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</si>
  <si>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</si>
  <si>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</si>
  <si>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</si>
  <si>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</si>
  <si>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</si>
  <si>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</si>
  <si>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</si>
  <si>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</si>
  <si>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</si>
  <si>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</si>
  <si>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</si>
  <si>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</si>
  <si>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</si>
  <si>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</si>
  <si>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</si>
  <si>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</si>
  <si>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</si>
  <si>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</si>
  <si>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</si>
  <si>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</si>
  <si>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</si>
  <si>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</si>
  <si>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</si>
  <si>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</si>
  <si>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</si>
  <si>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</si>
  <si>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</si>
  <si>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</si>
  <si>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</si>
  <si>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</si>
  <si>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</si>
  <si>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</si>
  <si>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</si>
  <si>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</si>
  <si>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</si>
  <si>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</si>
  <si>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</si>
  <si>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</si>
  <si>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</si>
  <si>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</si>
  <si>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</si>
  <si>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</si>
  <si>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</si>
  <si>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</si>
  <si>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</si>
  <si>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</si>
  <si>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</si>
  <si>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</si>
  <si>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</si>
  <si>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</si>
  <si>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</si>
  <si>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</si>
  <si>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</si>
  <si>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</si>
  <si>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</si>
  <si>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</si>
  <si>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</si>
  <si>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</si>
  <si>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</si>
  <si>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</si>
  <si>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</si>
  <si>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</si>
  <si>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</si>
  <si>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</si>
  <si>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</si>
  <si>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</si>
  <si>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</si>
  <si>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</si>
  <si>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</si>
  <si>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</si>
  <si>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</si>
  <si>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</si>
  <si>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</si>
  <si>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</si>
  <si>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</si>
  <si>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</si>
  <si>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</si>
  <si>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</si>
  <si>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</si>
  <si>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</si>
  <si>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</si>
  <si>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</si>
  <si>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</si>
  <si>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</si>
  <si>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</si>
  <si>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</si>
  <si>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</si>
  <si>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</si>
  <si>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</si>
  <si>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</si>
  <si>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</si>
  <si>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</si>
  <si>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</si>
  <si>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</si>
  <si>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</si>
  <si>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</si>
  <si>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</si>
  <si>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</si>
  <si>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</si>
  <si>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</si>
  <si>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</si>
  <si>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</si>
  <si>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</si>
  <si>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</si>
  <si>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</si>
  <si>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</si>
  <si>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</si>
  <si>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</si>
  <si>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</si>
  <si>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</si>
  <si>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</si>
  <si>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</si>
  <si>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</si>
  <si>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</si>
  <si>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</si>
  <si>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</si>
  <si>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</si>
  <si>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</si>
  <si>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</si>
  <si>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</si>
  <si>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</si>
  <si>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</si>
  <si>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</si>
  <si>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</si>
  <si>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</si>
  <si>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</si>
  <si>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</si>
  <si>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</si>
  <si>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</si>
  <si>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</si>
  <si>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</si>
  <si>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</si>
  <si>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</si>
  <si>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</si>
  <si>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</si>
  <si>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</si>
  <si>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</si>
  <si>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</si>
  <si>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</si>
  <si>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</si>
  <si>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</si>
  <si>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</si>
  <si>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</si>
  <si>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</si>
  <si>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</si>
  <si>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</si>
  <si>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</si>
  <si>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</si>
  <si>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</si>
  <si>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</si>
  <si>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</si>
  <si>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</si>
  <si>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</si>
  <si>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</si>
  <si>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</si>
  <si>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</si>
  <si>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</si>
  <si>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</si>
  <si>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</si>
  <si>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</si>
  <si>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</si>
  <si>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</si>
  <si>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</si>
  <si>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</si>
  <si>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</si>
  <si>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</si>
  <si>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</si>
  <si>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</si>
  <si>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</si>
  <si>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</si>
  <si>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</si>
  <si>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</si>
  <si>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</si>
  <si>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</si>
  <si>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</si>
  <si>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</si>
  <si>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</si>
  <si>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</si>
  <si>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</si>
  <si>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</si>
  <si>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</si>
  <si>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</si>
  <si>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</si>
  <si>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</si>
  <si>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</si>
  <si>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</si>
  <si>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</si>
  <si>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</si>
  <si>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</si>
  <si>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</si>
  <si>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</si>
  <si>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</si>
  <si>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</si>
  <si>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</si>
  <si>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</si>
  <si>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</si>
  <si>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</si>
  <si>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</si>
  <si>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</si>
  <si>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</si>
  <si>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</si>
  <si>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</si>
  <si>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</si>
  <si>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</si>
  <si>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</si>
  <si>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</si>
  <si>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</si>
  <si>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</si>
  <si>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</si>
  <si>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</si>
  <si>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</si>
  <si>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</si>
  <si>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</si>
  <si>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</si>
  <si>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</si>
  <si>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</si>
  <si>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</si>
  <si>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</si>
  <si>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</si>
  <si>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</si>
  <si>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</si>
  <si>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</si>
  <si>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</si>
  <si>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</si>
  <si>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</si>
  <si>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</si>
  <si>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</si>
  <si>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</si>
  <si>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</si>
  <si>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</si>
  <si>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</si>
  <si>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</si>
  <si>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</si>
  <si>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</si>
  <si>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</si>
  <si>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</si>
  <si>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</si>
  <si>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</si>
  <si>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</si>
  <si>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</si>
  <si>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</si>
  <si>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</si>
  <si>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</si>
  <si>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</si>
  <si>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</si>
  <si>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</si>
  <si>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</si>
  <si>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</si>
  <si>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</si>
  <si>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</si>
  <si>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</si>
  <si>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</si>
  <si>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</si>
  <si>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</si>
  <si>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</si>
  <si>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</si>
  <si>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</si>
  <si>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</si>
  <si>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</si>
  <si>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</si>
  <si>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</si>
  <si>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</si>
  <si>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</si>
  <si>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</si>
  <si>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</si>
  <si>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</si>
  <si>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</si>
  <si>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</si>
  <si>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</si>
  <si>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</si>
  <si>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</si>
  <si>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</si>
  <si>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</si>
  <si>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</si>
  <si>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</si>
  <si>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</si>
  <si>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</si>
  <si>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</si>
  <si>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</si>
  <si>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</si>
  <si>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</si>
  <si>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</si>
  <si>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</si>
  <si>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</si>
  <si>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</si>
  <si>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</si>
  <si>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</si>
  <si>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</si>
  <si>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</si>
  <si>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</si>
  <si>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</si>
  <si>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</si>
  <si>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</si>
  <si>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</si>
  <si>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</si>
  <si>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</si>
  <si>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</si>
  <si>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</si>
  <si>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</si>
  <si>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</si>
  <si>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</si>
  <si>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</si>
  <si>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</si>
  <si>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</si>
  <si>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</si>
  <si>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</si>
  <si>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</si>
  <si>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</si>
  <si>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</si>
  <si>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</si>
  <si>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</si>
  <si>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</si>
  <si>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</si>
  <si>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</si>
  <si>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</si>
  <si>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</si>
  <si>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</si>
  <si>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</si>
  <si>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</si>
  <si>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</si>
  <si>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</si>
  <si>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</si>
  <si>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</si>
  <si>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</si>
  <si>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</si>
  <si>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</si>
  <si>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</si>
  <si>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</si>
  <si>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</si>
  <si>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</si>
  <si>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</si>
  <si>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</si>
  <si>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</si>
  <si>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</si>
  <si>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</si>
  <si>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</si>
  <si>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</si>
  <si>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</si>
  <si>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</si>
  <si>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</si>
  <si>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</si>
  <si>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</si>
  <si>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</si>
  <si>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</si>
  <si>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</si>
  <si>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</si>
  <si>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</si>
  <si>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</si>
  <si>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</si>
  <si>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</si>
  <si>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</si>
  <si>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</si>
  <si>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</si>
  <si>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</si>
  <si>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</si>
  <si>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</si>
  <si>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</si>
  <si>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</si>
  <si>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</si>
  <si>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</si>
  <si>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</si>
  <si>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</si>
  <si>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</si>
  <si>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</si>
  <si>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</si>
  <si>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</si>
  <si>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</si>
  <si>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</si>
  <si>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</si>
  <si>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</si>
  <si>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</si>
  <si>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</si>
  <si>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</si>
  <si>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</si>
  <si>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</si>
  <si>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</si>
  <si>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</si>
  <si>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</si>
  <si>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</si>
  <si>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</si>
  <si>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</si>
  <si>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</si>
  <si>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</si>
  <si>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</si>
  <si>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</si>
  <si>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</si>
  <si>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</si>
  <si>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</si>
  <si>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</si>
  <si>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</si>
  <si>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</si>
  <si>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</si>
  <si>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</si>
  <si>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</si>
  <si>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</si>
  <si>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</si>
  <si>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</si>
  <si>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</si>
  <si>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</si>
  <si>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</si>
  <si>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</si>
  <si>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</si>
  <si>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</si>
  <si>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</si>
  <si>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</si>
  <si>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</si>
  <si>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</si>
  <si>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</si>
  <si>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</si>
  <si>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</si>
  <si>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</si>
  <si>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</si>
  <si>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</si>
  <si>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</si>
  <si>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</si>
  <si>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</si>
  <si>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</si>
  <si>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</si>
  <si>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</si>
  <si>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</si>
  <si>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</si>
  <si>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</si>
  <si>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</si>
  <si>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</si>
  <si>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</si>
  <si>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</si>
  <si>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</si>
  <si>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</si>
  <si>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</si>
  <si>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</si>
  <si>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</si>
  <si>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</si>
  <si>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</si>
  <si>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</si>
  <si>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</si>
  <si>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</si>
  <si>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</si>
  <si>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</si>
  <si>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</si>
  <si>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</si>
  <si>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</si>
  <si>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</si>
  <si>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</si>
  <si>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</si>
  <si>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</si>
  <si>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</si>
  <si>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</si>
  <si>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</si>
  <si>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</si>
  <si>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</si>
  <si>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</si>
  <si>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</si>
  <si>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</si>
  <si>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</si>
  <si>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</si>
  <si>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</si>
  <si>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</si>
  <si>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</si>
  <si>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</si>
  <si>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</si>
  <si>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</si>
  <si>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</si>
  <si>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</si>
  <si>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</si>
  <si>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</si>
  <si>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</si>
  <si>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</si>
  <si>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</si>
  <si>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</si>
  <si>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</si>
  <si>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</si>
  <si>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</si>
  <si>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</si>
  <si>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</si>
  <si>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</si>
  <si>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</si>
  <si>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</si>
  <si>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</si>
  <si>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</si>
  <si>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</si>
  <si>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</si>
  <si>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</si>
  <si>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</si>
  <si>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</si>
  <si>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</si>
  <si>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</si>
  <si>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</si>
  <si>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</si>
  <si>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</si>
  <si>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</si>
  <si>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</si>
  <si>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</si>
  <si>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</si>
  <si>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</si>
  <si>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</si>
  <si>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</si>
  <si>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</si>
  <si>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</si>
  <si>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</si>
  <si>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</si>
  <si>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</si>
  <si>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</si>
  <si>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</si>
  <si>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</si>
  <si>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</si>
  <si>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</si>
  <si>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</si>
  <si>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</si>
  <si>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</si>
  <si>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</si>
  <si>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</si>
  <si>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</si>
  <si>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</si>
  <si>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</si>
  <si>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</si>
  <si>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</si>
  <si>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</si>
  <si>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</si>
  <si>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</si>
  <si>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</si>
  <si>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</si>
  <si>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</si>
  <si>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</si>
  <si>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</si>
  <si>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</si>
  <si>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</si>
  <si>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</si>
  <si>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</si>
  <si>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</si>
  <si>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</si>
  <si>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</si>
  <si>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</si>
  <si>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</si>
  <si>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</si>
  <si>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</si>
  <si>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</si>
  <si>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</si>
  <si>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</si>
  <si>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</si>
  <si>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</si>
  <si>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</si>
  <si>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</si>
  <si>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</si>
  <si>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</si>
  <si>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</si>
  <si>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</si>
  <si>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</si>
  <si>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</si>
  <si>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</si>
  <si>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</si>
  <si>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</si>
  <si>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</si>
  <si>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</si>
  <si>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</si>
  <si>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</si>
  <si>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</si>
  <si>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</si>
  <si>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</si>
  <si>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</si>
  <si>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</si>
  <si>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</si>
  <si>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</si>
  <si>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</si>
  <si>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</si>
  <si>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</si>
  <si>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</si>
  <si>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</si>
  <si>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</si>
  <si>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</si>
  <si>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</si>
  <si>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</si>
  <si>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</si>
  <si>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</si>
  <si>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</si>
  <si>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</si>
  <si>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</si>
  <si>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</si>
  <si>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</si>
  <si>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</si>
  <si>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</si>
  <si>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</si>
  <si>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</si>
  <si>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</si>
  <si>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</si>
  <si>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</si>
  <si>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</si>
  <si>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</si>
  <si>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</si>
  <si>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</si>
  <si>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</si>
  <si>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</si>
  <si>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</si>
  <si>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</si>
  <si>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</si>
  <si>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</si>
  <si>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</si>
  <si>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</si>
  <si>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</si>
  <si>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</si>
  <si>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</si>
  <si>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</si>
  <si>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</si>
  <si>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</si>
  <si>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</si>
  <si>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</si>
  <si>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</si>
  <si>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</si>
  <si>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</si>
  <si>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</si>
  <si>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</si>
  <si>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</si>
  <si>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</si>
  <si>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</si>
  <si>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</si>
  <si>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</si>
  <si>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</si>
  <si>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</si>
  <si>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</si>
  <si>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</si>
  <si>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</si>
  <si>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</si>
  <si>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</si>
  <si>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</si>
  <si>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</si>
  <si>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</si>
  <si>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</si>
  <si>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</si>
  <si>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</si>
  <si>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</si>
  <si>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</si>
  <si>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</si>
  <si>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</si>
  <si>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</si>
  <si>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</si>
  <si>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</si>
  <si>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</si>
  <si>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</si>
  <si>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</si>
  <si>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</si>
  <si>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</si>
  <si>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</si>
  <si>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</si>
  <si>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</si>
  <si>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</si>
  <si>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</si>
  <si>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</si>
  <si>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</si>
  <si>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</si>
  <si>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</si>
  <si>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</si>
  <si>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</si>
  <si>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</si>
  <si>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</si>
  <si>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</si>
  <si>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</si>
  <si>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</si>
  <si>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</si>
  <si>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</si>
  <si>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</si>
  <si>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</si>
  <si>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</si>
  <si>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</si>
  <si>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</si>
  <si>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</si>
  <si>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</si>
  <si>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</si>
  <si>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</si>
  <si>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</si>
  <si>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</si>
  <si>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</si>
  <si>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</si>
  <si>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</si>
  <si>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</si>
  <si>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</si>
  <si>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</si>
  <si>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</si>
  <si>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</si>
  <si>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</si>
  <si>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</si>
  <si>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</si>
  <si>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</si>
  <si>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</si>
  <si>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</si>
  <si>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</si>
  <si>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</si>
  <si>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</si>
  <si>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</si>
  <si>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</si>
  <si>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</si>
  <si>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</si>
  <si>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</si>
  <si>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</si>
  <si>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</si>
  <si>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</si>
  <si>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</si>
  <si>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</si>
  <si>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</si>
  <si>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</si>
  <si>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</si>
  <si>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</si>
  <si>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</si>
  <si>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</si>
  <si>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</si>
  <si>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</si>
  <si>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</si>
  <si>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</si>
  <si>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</si>
  <si>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</si>
  <si>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</si>
  <si>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</si>
  <si>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</si>
  <si>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</si>
  <si>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</si>
  <si>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</si>
  <si>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</si>
  <si>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</si>
  <si>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</si>
  <si>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</si>
  <si>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</si>
  <si>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</si>
  <si>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</si>
  <si>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</si>
  <si>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</si>
  <si>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</si>
  <si>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</si>
  <si>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</si>
  <si>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</si>
  <si>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</si>
  <si>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</si>
  <si>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</si>
  <si>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</si>
  <si>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</si>
  <si>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</si>
  <si>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</si>
  <si>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</si>
  <si>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</si>
  <si>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</si>
  <si>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</si>
  <si>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</si>
  <si>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</si>
  <si>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</si>
  <si>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</si>
  <si>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</si>
  <si>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</si>
  <si>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</si>
  <si>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</si>
  <si>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</si>
  <si>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</si>
  <si>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</si>
  <si>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</si>
  <si>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</si>
  <si>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</si>
  <si>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</si>
  <si>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</si>
  <si>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</si>
  <si>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</si>
  <si>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</si>
  <si>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</si>
  <si>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</si>
  <si>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</si>
  <si>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</si>
  <si>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</si>
  <si>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</si>
  <si>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</si>
  <si>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</si>
  <si>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</si>
  <si>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</si>
  <si>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</si>
  <si>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</si>
  <si>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</si>
  <si>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</si>
  <si>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</si>
  <si>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</si>
  <si>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</si>
  <si>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</si>
  <si>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</si>
  <si>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</si>
  <si>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</si>
  <si>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</si>
  <si>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</si>
  <si>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</si>
  <si>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</si>
  <si>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</si>
  <si>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</si>
  <si>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</si>
  <si>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</si>
  <si>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</si>
  <si>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</si>
  <si>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</si>
  <si>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</si>
  <si>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</si>
  <si>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</si>
  <si>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</si>
  <si>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</si>
  <si>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</si>
  <si>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</si>
  <si>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</si>
  <si>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</si>
  <si>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</si>
  <si>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</si>
  <si>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</si>
  <si>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</si>
  <si>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</si>
  <si>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</si>
  <si>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</si>
  <si>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</si>
  <si>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</si>
  <si>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</si>
  <si>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</si>
  <si>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</si>
  <si>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</si>
  <si>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</si>
  <si>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</si>
  <si>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</si>
  <si>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</si>
  <si>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</si>
  <si>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</si>
  <si>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</si>
  <si>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</si>
  <si>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</si>
  <si>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</si>
  <si>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</si>
  <si>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</si>
  <si>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</si>
  <si>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</si>
  <si>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</si>
  <si>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</si>
  <si>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</si>
  <si>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</si>
  <si>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</si>
  <si>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</si>
  <si>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</si>
  <si>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</si>
  <si>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</si>
  <si>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</si>
  <si>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</si>
  <si>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</si>
  <si>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</si>
  <si>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</si>
  <si>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</si>
  <si>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</si>
  <si>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</si>
  <si>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</si>
  <si>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</si>
  <si>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</si>
  <si>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</si>
  <si>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</si>
  <si>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</si>
  <si>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</si>
  <si>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</si>
  <si>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</si>
  <si>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</si>
  <si>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</si>
  <si>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</si>
  <si>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</si>
  <si>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</si>
  <si>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</si>
  <si>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</si>
  <si>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</si>
  <si>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</si>
  <si>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</si>
  <si>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</si>
  <si>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</si>
  <si>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</si>
  <si>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</si>
  <si>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</si>
  <si>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</si>
  <si>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</si>
  <si>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</si>
  <si>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</si>
  <si>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</si>
  <si>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</si>
  <si>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</si>
  <si>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</si>
  <si>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</si>
  <si>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</si>
  <si>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</si>
  <si>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</si>
  <si>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</si>
  <si>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</si>
  <si>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</si>
  <si>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</si>
  <si>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</si>
  <si>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</si>
  <si>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</si>
  <si>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</si>
  <si>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</si>
  <si>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</si>
  <si>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</si>
  <si>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</si>
  <si>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</si>
  <si>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</si>
  <si>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</si>
  <si>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</si>
  <si>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</si>
  <si>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</si>
  <si>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</si>
  <si>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</si>
  <si>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</si>
  <si>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</si>
  <si>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</si>
  <si>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</si>
  <si>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</si>
  <si>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</si>
  <si>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</si>
  <si>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</si>
  <si>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</si>
  <si>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</si>
  <si>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</si>
  <si>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</si>
  <si>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</si>
  <si>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</si>
  <si>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</si>
  <si>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</si>
  <si>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</si>
  <si>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</si>
  <si>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</si>
  <si>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</si>
  <si>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</si>
  <si>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</si>
  <si>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</si>
  <si>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</si>
  <si>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</si>
  <si>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</si>
  <si>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</si>
  <si>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</si>
  <si>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</si>
  <si>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</si>
  <si>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</si>
  <si>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</si>
  <si>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</si>
  <si>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</si>
  <si>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</si>
  <si>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</si>
  <si>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</si>
  <si>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</si>
  <si>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</si>
  <si>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</si>
  <si>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</si>
  <si>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</si>
  <si>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</si>
  <si>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</si>
  <si>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</si>
  <si>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</si>
  <si>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</si>
  <si>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</si>
  <si>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</si>
  <si>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</si>
  <si>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</si>
  <si>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</si>
  <si>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</si>
  <si>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</si>
  <si>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</si>
  <si>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</si>
  <si>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</si>
  <si>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</si>
  <si>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</si>
  <si>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</si>
  <si>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</si>
  <si>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</si>
  <si>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</si>
  <si>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</si>
  <si>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</si>
  <si>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</si>
  <si>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</si>
  <si>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</si>
  <si>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</si>
  <si>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</si>
  <si>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</si>
  <si>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</si>
  <si>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</si>
  <si>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</si>
  <si>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</si>
  <si>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</si>
  <si>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</si>
  <si>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</si>
  <si>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</si>
  <si>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</si>
  <si>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</si>
  <si>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</si>
  <si>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</si>
  <si>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</si>
  <si>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</si>
  <si>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</si>
  <si>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</si>
  <si>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</si>
  <si>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</si>
  <si>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</si>
  <si>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</si>
  <si>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</si>
  <si>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</si>
  <si>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</si>
  <si>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</si>
  <si>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</si>
  <si>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</si>
  <si>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</si>
  <si>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</si>
  <si>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</si>
  <si>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</si>
  <si>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</si>
  <si>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</si>
  <si>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</si>
  <si>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</si>
  <si>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</si>
  <si>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</si>
  <si>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</si>
  <si>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</si>
  <si>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</si>
  <si>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</si>
  <si>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</si>
  <si>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</si>
  <si>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</si>
  <si>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</si>
  <si>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</si>
  <si>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</si>
  <si>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</si>
  <si>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</si>
  <si>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</si>
  <si>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</si>
  <si>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</si>
  <si>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</si>
  <si>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</si>
  <si>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</si>
  <si>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</si>
  <si>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</si>
  <si>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</si>
  <si>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</si>
  <si>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</si>
  <si>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</si>
  <si>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</si>
  <si>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</si>
  <si>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</si>
  <si>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</si>
  <si>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</si>
  <si>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</si>
  <si>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</si>
  <si>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</si>
  <si>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</si>
  <si>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</si>
  <si>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</si>
  <si>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</si>
  <si>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</si>
  <si>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</si>
  <si>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</si>
  <si>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</si>
  <si>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</si>
  <si>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</si>
  <si>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</si>
  <si>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</si>
  <si>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</si>
  <si>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</si>
  <si>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</si>
  <si>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</si>
  <si>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</si>
  <si>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</si>
  <si>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</si>
  <si>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</si>
  <si>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</si>
  <si>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</si>
  <si>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</si>
  <si>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</si>
  <si>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</si>
  <si>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</si>
  <si>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</si>
  <si>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</si>
  <si>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</si>
  <si>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</si>
  <si>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</si>
  <si>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</si>
  <si>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</si>
  <si>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</si>
  <si>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</si>
  <si>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</si>
  <si>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</si>
  <si>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</si>
  <si>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</si>
  <si>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</si>
  <si>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</si>
  <si>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</si>
  <si>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</si>
  <si>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</si>
  <si>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</si>
  <si>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</si>
  <si>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</si>
  <si>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</si>
  <si>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</si>
  <si>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</si>
  <si>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</si>
  <si>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</si>
  <si>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</si>
  <si>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</si>
  <si>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</si>
  <si>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</si>
  <si>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</si>
  <si>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</si>
  <si>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</si>
  <si>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</si>
  <si>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</si>
  <si>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</si>
  <si>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</si>
  <si>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</si>
  <si>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</si>
  <si>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</si>
  <si>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</si>
  <si>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</si>
  <si>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</si>
  <si>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</si>
  <si>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</si>
  <si>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</si>
  <si>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</si>
  <si>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</si>
  <si>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</si>
  <si>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</si>
  <si>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</si>
  <si>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</si>
  <si>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</si>
  <si>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</si>
  <si>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</si>
  <si>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</si>
  <si>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</si>
  <si>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</si>
  <si>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</si>
  <si>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</si>
  <si>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</si>
  <si>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</si>
  <si>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</si>
  <si>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</si>
  <si>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</si>
  <si>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</si>
  <si>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</si>
  <si>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</si>
  <si>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</si>
  <si>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</si>
  <si>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</si>
  <si>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</si>
  <si>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</si>
  <si>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</si>
  <si>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</si>
  <si>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</si>
  <si>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</si>
  <si>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</si>
  <si>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</si>
  <si>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</si>
  <si>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</si>
  <si>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</si>
  <si>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</si>
  <si>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</si>
  <si>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</si>
  <si>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</si>
  <si>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</si>
  <si>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</si>
  <si>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</si>
  <si>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</si>
  <si>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</si>
  <si>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</si>
  <si>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</si>
  <si>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</si>
  <si>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</si>
  <si>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</si>
  <si>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</si>
  <si>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</si>
  <si>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</si>
  <si>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</si>
  <si>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</si>
  <si>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</si>
  <si>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</si>
  <si>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</si>
  <si>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</si>
  <si>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</si>
  <si>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</si>
  <si>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</si>
  <si>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</si>
  <si>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</si>
  <si>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</si>
  <si>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</si>
  <si>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</si>
  <si>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</si>
  <si>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</si>
  <si>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</si>
  <si>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</si>
  <si>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</si>
  <si>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</si>
  <si>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</si>
  <si>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</si>
  <si>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</si>
  <si>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</si>
  <si>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</si>
  <si>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</si>
  <si>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</si>
  <si>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</si>
  <si>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</si>
  <si>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</si>
  <si>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</si>
  <si>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</si>
  <si>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</si>
  <si>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</si>
  <si>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</si>
  <si>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</si>
  <si>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</si>
  <si>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</si>
  <si>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</si>
  <si>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</si>
  <si>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</si>
  <si>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</si>
  <si>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</si>
  <si>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</si>
  <si>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</si>
  <si>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</si>
  <si>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</si>
  <si>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</si>
  <si>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</si>
  <si>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</si>
  <si>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</si>
  <si>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</si>
  <si>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</si>
  <si>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</si>
  <si>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</si>
  <si>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</si>
  <si>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(All)</t>
  </si>
  <si>
    <t>Sum of Quantity</t>
  </si>
  <si>
    <t>Count of Order ID</t>
  </si>
  <si>
    <t>Sum of Profit Margin</t>
  </si>
  <si>
    <t>GBC Premium Transparent Covers</t>
  </si>
  <si>
    <t>Distinct Count of 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</si>
</sst>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quot;K&quot;"/>
    <numFmt numFmtId="165" formatCode="[$$-1009]#,##0.00;\-[$$-1009]#,##0.00"/>
    <numFmt numFmtId="166" formatCode="[$$-1009]#,##0.00"/>
    <numFmt numFmtId="167" formatCode="[Green]\▲0.00%;[Red]\▼0.00%;"/>
  </numFmts>
  <fonts count="7" x14ac:knownFonts="1">
    <font>
      <sz val="11"/>
      <color theme="1"/>
      <name val="Tw Cen MT"/>
      <scheme val="minor"/>
    </font>
    <font>
      <sz val="11"/>
      <color theme="1"/>
      <name val="Tw Cen MT"/>
      <family val="2"/>
      <scheme val="minor"/>
    </font>
    <font>
      <sz val="12"/>
      <color rgb="FF000000"/>
      <name val="Calibri"/>
      <family val="2"/>
    </font>
    <font>
      <sz val="11"/>
      <color theme="1"/>
      <name val="Tw Cen MT"/>
      <family val="2"/>
      <scheme val="minor"/>
    </font>
    <font>
      <sz val="11"/>
      <color theme="1"/>
      <name val="Calibri"/>
      <family val="2"/>
    </font>
    <font>
      <sz val="11"/>
      <color theme="1"/>
      <name val="Arial"/>
      <family val="2"/>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38">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0" fontId="0" fillId="0" borderId="6" xfId="0" pivotButton="1" applyBorder="1"/>
    <xf numFmtId="10" fontId="0" fillId="0" borderId="0" xfId="0" applyNumberFormat="1"/>
    <xf numFmtId="165" fontId="0" fillId="0" borderId="0" xfId="0" applyNumberFormat="1"/>
    <xf numFmtId="166" fontId="0" fillId="0" borderId="0" xfId="0" applyNumberFormat="1"/>
    <xf numFmtId="0" fontId="0" fillId="0" borderId="11" xfId="0" applyBorder="1"/>
    <xf numFmtId="0" fontId="5" fillId="0" borderId="0" xfId="0" applyFont="1"/>
    <xf numFmtId="167" fontId="6" fillId="0" borderId="0" xfId="0" applyNumberFormat="1" applyFont="1"/>
    <xf numFmtId="2" fontId="0" fillId="0" borderId="4" xfId="0" applyNumberFormat="1" applyBorder="1"/>
    <xf numFmtId="2" fontId="0" fillId="0" borderId="5" xfId="0" applyNumberFormat="1" applyBorder="1"/>
    <xf numFmtId="0" fontId="0" fillId="0" borderId="3" xfId="0" applyBorder="1" applyAlignment="1">
      <alignment horizontal="left"/>
    </xf>
    <xf numFmtId="2" fontId="0" fillId="0" borderId="14" xfId="0" applyNumberFormat="1" applyBorder="1"/>
    <xf numFmtId="0" fontId="0" fillId="0" borderId="5" xfId="0" applyBorder="1"/>
    <xf numFmtId="0" fontId="0" fillId="0" borderId="0" xfId="0" applyAlignment="1">
      <alignment vertical="top"/>
    </xf>
    <xf numFmtId="0" fontId="0" fillId="0" borderId="2" xfId="0" applyBorder="1"/>
    <xf numFmtId="0" fontId="0" fillId="0" borderId="12" xfId="0" applyBorder="1"/>
    <xf numFmtId="0" fontId="0" fillId="0" borderId="9" xfId="0" applyBorder="1"/>
    <xf numFmtId="0" fontId="0" fillId="0" borderId="7" xfId="0" applyBorder="1"/>
    <xf numFmtId="0" fontId="0" fillId="0" borderId="13" xfId="0" applyBorder="1"/>
    <xf numFmtId="0" fontId="0" fillId="0" borderId="10" xfId="0" applyBorder="1"/>
  </cellXfs>
  <cellStyles count="1">
    <cellStyle name="Normal" xfId="0" builtinId="0"/>
  </cellStyles>
  <dxfs count="15">
    <dxf>
      <numFmt numFmtId="2" formatCode="0.00"/>
    </dxf>
    <dxf>
      <numFmt numFmtId="164" formatCode="\$\ 0.00,&quot;K&quot;"/>
    </dxf>
    <dxf>
      <font>
        <b/>
        <color theme="1"/>
      </font>
      <border>
        <bottom style="thin">
          <color theme="9"/>
        </bottom>
        <vertical/>
        <horizontal/>
      </border>
    </dxf>
    <dxf>
      <font>
        <color theme="1"/>
      </font>
      <fill>
        <patternFill>
          <fgColor rgb="FF99FF99"/>
        </patternFill>
      </fill>
      <border>
        <left style="thin">
          <color theme="9"/>
        </left>
        <right style="thin">
          <color theme="9"/>
        </right>
        <top style="thin">
          <color theme="9"/>
        </top>
        <bottom style="thin">
          <color theme="9"/>
        </bottom>
        <vertical/>
        <horizontal/>
      </border>
    </dxf>
    <dxf>
      <font>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none">
          <bgColor auto="1"/>
        </patternFill>
      </fill>
    </dxf>
    <dxf>
      <fill>
        <patternFill>
          <bgColor theme="9"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Data-style" pivot="0" count="3" xr9:uid="{00000000-0011-0000-FFFF-FFFF00000000}">
      <tableStyleElement type="headerRow" dxfId="14"/>
      <tableStyleElement type="firstRowStripe" dxfId="13"/>
      <tableStyleElement type="secondRowStripe" dxfId="12"/>
    </tableStyle>
    <tableStyle name="Slicer Style 1" pivot="0" table="0" count="1" xr9:uid="{0196FA57-F9B1-4BB2-885E-E89606F89287}">
      <tableStyleElement type="wholeTable" dxfId="11"/>
    </tableStyle>
    <tableStyle name="Slicer Style 2" pivot="0" table="0" count="1" xr9:uid="{357902A4-DE1D-42DA-99CB-1CE7EC1A86B0}"/>
    <tableStyle name="Slicer Style 3" pivot="0" table="0" count="1" xr9:uid="{3FFD0EC6-8899-4274-A65F-B8E5CE69BDA1}">
      <tableStyleElement type="wholeTable" dxfId="10"/>
    </tableStyle>
    <tableStyle name="Slicer Style 4" pivot="0" table="0" count="0" xr9:uid="{4A036D1E-B66B-4622-9E9F-59C39F3A79BC}"/>
    <tableStyle name="SlicerStyleLight1 2" pivot="0" table="0" count="10" xr9:uid="{E5D0D3BA-E40F-4B43-82A2-457819FB26FC}">
      <tableStyleElement type="wholeTable" dxfId="9"/>
      <tableStyleElement type="headerRow" dxfId="8"/>
    </tableStyle>
    <tableStyle name="SlicerStyleLight2 2" pivot="0" table="0" count="10" xr9:uid="{2653EB6D-3B62-4DD6-A4BA-E386F70841A3}">
      <tableStyleElement type="wholeTable" dxfId="7"/>
      <tableStyleElement type="headerRow" dxfId="6"/>
    </tableStyle>
    <tableStyle name="SlicerStyleLight4 2" pivot="0" table="0" count="10" xr9:uid="{59C3464B-AAAD-4185-858E-BAF6008FF304}">
      <tableStyleElement type="wholeTable" dxfId="5"/>
      <tableStyleElement type="headerRow" dxfId="4"/>
    </tableStyle>
    <tableStyle name="SlicerStyleLight6 2" pivot="0" table="0" count="10" xr9:uid="{6D04C746-79C6-44EF-97B6-CAAC60039375}">
      <tableStyleElement type="wholeTable" dxfId="3"/>
      <tableStyleElement type="headerRow" dxfId="2"/>
    </tableStyle>
  </tableStyles>
  <colors>
    <mruColors>
      <color rgb="FF99FF99"/>
      <color rgb="FFCCFFCC"/>
    </mruColors>
  </colors>
  <extLst>
    <ext xmlns:x14="http://schemas.microsoft.com/office/spreadsheetml/2009/9/main" uri="{46F421CA-312F-682f-3DD2-61675219B42D}">
      <x14:dxfs count="3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99FF99"/>
              <bgColor rgb="FFCCF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CCFFCC"/>
              <bgColor rgb="FF99FF99"/>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32"/>
          </x14:slicerStyleElements>
        </x14:slicerStyle>
        <x14:slicerStyle name="Slicer Style 3"/>
        <x14:slicerStyle name="Slicer Style 4"/>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and Profit</a:t>
            </a:r>
            <a:r>
              <a:rPr lang="en-IN"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B92-4B40-8412-EF238A8A9D83}"/>
            </c:ext>
          </c:extLst>
        </c:ser>
        <c:dLbls>
          <c:showLegendKey val="0"/>
          <c:showVal val="0"/>
          <c:showCatName val="0"/>
          <c:showSerName val="0"/>
          <c:showPercent val="0"/>
          <c:showBubbleSize val="0"/>
        </c:dLbls>
        <c:gapWidth val="219"/>
        <c:overlap val="-27"/>
        <c:axId val="1985282751"/>
        <c:axId val="1856435103"/>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DB92-4B40-8412-EF238A8A9D83}"/>
            </c:ext>
          </c:extLst>
        </c:ser>
        <c:dLbls>
          <c:showLegendKey val="0"/>
          <c:showVal val="0"/>
          <c:showCatName val="0"/>
          <c:showSerName val="0"/>
          <c:showPercent val="0"/>
          <c:showBubbleSize val="0"/>
        </c:dLbls>
        <c:marker val="1"/>
        <c:smooth val="0"/>
        <c:axId val="1985299455"/>
        <c:axId val="1849685887"/>
      </c:line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tx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AF2-4C2E-985D-54227A20A436}"/>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tx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99F-475C-82C6-1E4182244566}"/>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tx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AD2-4F24-9BAF-AF242DB3847C}"/>
            </c:ext>
          </c:extLst>
        </c:ser>
        <c:dLbls>
          <c:showLegendKey val="0"/>
          <c:showVal val="0"/>
          <c:showCatName val="0"/>
          <c:showSerName val="0"/>
          <c:showPercent val="0"/>
          <c:showBubbleSize val="0"/>
        </c:dLbls>
        <c:smooth val="0"/>
        <c:axId val="34598303"/>
        <c:axId val="33790191"/>
      </c:lineChart>
      <c:catAx>
        <c:axId val="34598303"/>
        <c:scaling>
          <c:orientation val="minMax"/>
        </c:scaling>
        <c:delete val="1"/>
        <c:axPos val="b"/>
        <c:numFmt formatCode="General" sourceLinked="1"/>
        <c:majorTickMark val="none"/>
        <c:minorTickMark val="none"/>
        <c:tickLblPos val="nextTo"/>
        <c:crossAx val="33790191"/>
        <c:crosses val="autoZero"/>
        <c:auto val="1"/>
        <c:lblAlgn val="ctr"/>
        <c:lblOffset val="100"/>
        <c:noMultiLvlLbl val="0"/>
      </c:catAx>
      <c:valAx>
        <c:axId val="33790191"/>
        <c:scaling>
          <c:orientation val="minMax"/>
        </c:scaling>
        <c:delete val="1"/>
        <c:axPos val="l"/>
        <c:numFmt formatCode="General" sourceLinked="1"/>
        <c:majorTickMark val="none"/>
        <c:minorTickMark val="none"/>
        <c:tickLblPos val="nextTo"/>
        <c:crossAx val="3459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tx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098-47A2-A892-CE4C4E2F2C30}"/>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tx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B6F-4AA1-AE47-757765D9FDF3}"/>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6">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4A7-43E3-918F-F796246C3994}"/>
            </c:ext>
          </c:extLst>
        </c:ser>
        <c:dLbls>
          <c:showLegendKey val="0"/>
          <c:showVal val="0"/>
          <c:showCatName val="0"/>
          <c:showSerName val="0"/>
          <c:showPercent val="0"/>
          <c:showBubbleSize val="0"/>
        </c:dLbls>
        <c:axId val="1985299455"/>
        <c:axId val="1849685887"/>
      </c:areaChart>
      <c:barChart>
        <c:barDir val="col"/>
        <c:grouping val="clustered"/>
        <c:varyColors val="0"/>
        <c:ser>
          <c:idx val="0"/>
          <c:order val="0"/>
          <c:tx>
            <c:strRef>
              <c:f>'Combo Chart'!$B$3</c:f>
              <c:strCache>
                <c:ptCount val="1"/>
                <c:pt idx="0">
                  <c:v>Sum of Sales</c:v>
                </c:pt>
              </c:strCache>
            </c:strRef>
          </c:tx>
          <c:spPr>
            <a:solidFill>
              <a:schemeClr val="accent5">
                <a:lumMod val="60000"/>
                <a:lumOff val="4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4A7-43E3-918F-F796246C3994}"/>
            </c:ext>
          </c:extLst>
        </c:ser>
        <c:dLbls>
          <c:showLegendKey val="0"/>
          <c:showVal val="0"/>
          <c:showCatName val="0"/>
          <c:showSerName val="0"/>
          <c:showPercent val="0"/>
          <c:showBubbleSize val="0"/>
        </c:dLbls>
        <c:gapWidth val="100"/>
        <c:overlap val="-27"/>
        <c:axId val="1985282751"/>
        <c:axId val="1856435103"/>
      </c:bar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1.7289073305670817E-2"/>
              <c:y val="0.423578302712160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0.93013471863734865"/>
              <c:y val="0.399201820786894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Lst>
        </c:dLbl>
      </c:pivotFmt>
      <c:pivotFmt>
        <c:idx val="7"/>
        <c:spPr>
          <a:solidFill>
            <a:schemeClr val="accent6">
              <a:lumMod val="60000"/>
              <a:lumOff val="40000"/>
            </a:schemeClr>
          </a:solidFill>
          <a:ln w="19050">
            <a:solidFill>
              <a:schemeClr val="lt1"/>
            </a:solidFill>
          </a:ln>
          <a:effectLst/>
        </c:spPr>
        <c:dLbl>
          <c:idx val="0"/>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Lst>
        </c:dLbl>
      </c:pivotFmt>
      <c:pivotFmt>
        <c:idx val="8"/>
        <c:spPr>
          <a:solidFill>
            <a:schemeClr val="accent6">
              <a:lumMod val="75000"/>
            </a:schemeClr>
          </a:solidFill>
          <a:ln w="19050">
            <a:solidFill>
              <a:schemeClr val="lt1"/>
            </a:solidFill>
          </a:ln>
          <a:effectLst/>
        </c:spPr>
        <c:dLbl>
          <c:idx val="0"/>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Lst>
        </c:dLbl>
      </c:pivotFmt>
    </c:pivotFmts>
    <c:plotArea>
      <c:layout/>
      <c:doughnutChart>
        <c:varyColors val="1"/>
        <c:ser>
          <c:idx val="0"/>
          <c:order val="0"/>
          <c:tx>
            <c:strRef>
              <c:f>'Pie Chart'!$B$3</c:f>
              <c:strCache>
                <c:ptCount val="1"/>
                <c:pt idx="0">
                  <c:v>Total</c:v>
                </c:pt>
              </c:strCache>
            </c:strRef>
          </c:tx>
          <c:spPr>
            <a:solidFill>
              <a:schemeClr val="accent6">
                <a:lumMod val="40000"/>
                <a:lumOff val="60000"/>
              </a:schemeClr>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5C90-44AF-A772-3011CF7CB08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C90-44AF-A772-3011CF7CB08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C90-44AF-A772-3011CF7CB08C}"/>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 xmlns:c16="http://schemas.microsoft.com/office/drawing/2014/chart" uri="{C3380CC4-5D6E-409C-BE32-E72D297353CC}">
                  <c16:uniqueId val="{00000001-5C90-44AF-A772-3011CF7CB08C}"/>
                </c:ext>
              </c:extLst>
            </c:dLbl>
            <c:dLbl>
              <c:idx val="1"/>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 xmlns:c16="http://schemas.microsoft.com/office/drawing/2014/chart" uri="{C3380CC4-5D6E-409C-BE32-E72D297353CC}">
                  <c16:uniqueId val="{00000003-5C90-44AF-A772-3011CF7CB08C}"/>
                </c:ext>
              </c:extLst>
            </c:dLbl>
            <c:dLbl>
              <c:idx val="2"/>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 xmlns:c16="http://schemas.microsoft.com/office/drawing/2014/chart" uri="{C3380CC4-5D6E-409C-BE32-E72D297353CC}">
                  <c16:uniqueId val="{00000005-5C90-44AF-A772-3011CF7CB0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C90-44AF-A772-3011CF7CB08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
          <c:y val="0.15869218216458614"/>
          <c:w val="0.98352294031427889"/>
          <c:h val="0.14613648438084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26079112616466"/>
          <c:y val="0"/>
          <c:w val="0.70173920887383534"/>
          <c:h val="0.85094850948509482"/>
        </c:manualLayout>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E89A-4796-9F2A-67E93AA8D922}"/>
            </c:ext>
          </c:extLst>
        </c:ser>
        <c:dLbls>
          <c:dLblPos val="inEnd"/>
          <c:showLegendKey val="0"/>
          <c:showVal val="1"/>
          <c:showCatName val="0"/>
          <c:showSerName val="0"/>
          <c:showPercent val="0"/>
          <c:showBubbleSize val="0"/>
        </c:dLbls>
        <c:gapWidth val="85"/>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49-4E3F-B6FD-D67DF21616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49-4E3F-B6FD-D67DF21616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49-4E3F-B6FD-D67DF21616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49-4E3F-B6FD-D67DF21616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49-4E3F-B6FD-D67DF21616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A-1E49-4E3F-B6FD-D67DF216164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54794320283163511"/>
          <c:y val="5.1697996546364186E-2"/>
          <c:w val="0.42161980569422286"/>
          <c:h val="0.777735626889091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F9-4C17-8023-00CD6BF75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F9-4C17-8023-00CD6BF75B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F9-4C17-8023-00CD6BF75B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48C-4891-AD67-2E109DAFD66B}"/>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88E9-4821-9DA1-3B3C4E20A1B0}"/>
            </c:ext>
          </c:extLst>
        </c:ser>
        <c:dLbls>
          <c:dLblPos val="inEnd"/>
          <c:showLegendKey val="0"/>
          <c:showVal val="1"/>
          <c:showCatName val="0"/>
          <c:showSerName val="0"/>
          <c:showPercent val="0"/>
          <c:showBubbleSize val="0"/>
        </c:dLbls>
        <c:gapWidth val="182"/>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D7-4359-9968-FF8A60B8A6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D7-4359-9968-FF8A60B8A6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D7-4359-9968-FF8A60B8A6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D7-4359-9968-FF8A60B8A6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D7-4359-9968-FF8A60B8A6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0-4443-47D9-B256-6AA532B643F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6214811216779722"/>
          <c:y val="4.7725284339457573E-2"/>
          <c:w val="0.26185214348206476"/>
          <c:h val="0.935982410093475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E93-464E-89D5-CF9FD2A31217}"/>
            </c:ext>
          </c:extLst>
        </c:ser>
        <c:dLbls>
          <c:showLegendKey val="0"/>
          <c:showVal val="0"/>
          <c:showCatName val="0"/>
          <c:showSerName val="0"/>
          <c:showPercent val="0"/>
          <c:showBubbleSize val="0"/>
        </c:dLbls>
        <c:gapWidth val="182"/>
        <c:axId val="29798911"/>
        <c:axId val="2052913327"/>
      </c:barChart>
      <c:catAx>
        <c:axId val="2979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3327"/>
        <c:crosses val="autoZero"/>
        <c:auto val="1"/>
        <c:lblAlgn val="ctr"/>
        <c:lblOffset val="100"/>
        <c:noMultiLvlLbl val="0"/>
      </c:catAx>
      <c:valAx>
        <c:axId val="2052913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9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46A-40B6-9707-DB585D84BF0C}"/>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C8E-432B-AD23-79DC57F5BDF0}"/>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12-42C3-9896-B54926797621}"/>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8C5-42F1-9D9E-9A2A9B60E1A4}"/>
            </c:ext>
          </c:extLst>
        </c:ser>
        <c:dLbls>
          <c:showLegendKey val="0"/>
          <c:showVal val="0"/>
          <c:showCatName val="0"/>
          <c:showSerName val="0"/>
          <c:showPercent val="0"/>
          <c:showBubbleSize val="0"/>
        </c:dLbls>
        <c:smooth val="0"/>
        <c:axId val="28607295"/>
        <c:axId val="38176655"/>
      </c:lineChart>
      <c:catAx>
        <c:axId val="28607295"/>
        <c:scaling>
          <c:orientation val="minMax"/>
        </c:scaling>
        <c:delete val="1"/>
        <c:axPos val="b"/>
        <c:numFmt formatCode="General" sourceLinked="1"/>
        <c:majorTickMark val="none"/>
        <c:minorTickMark val="none"/>
        <c:tickLblPos val="nextTo"/>
        <c:crossAx val="38176655"/>
        <c:crosses val="autoZero"/>
        <c:auto val="1"/>
        <c:lblAlgn val="ctr"/>
        <c:lblOffset val="100"/>
        <c:noMultiLvlLbl val="0"/>
      </c:catAx>
      <c:valAx>
        <c:axId val="38176655"/>
        <c:scaling>
          <c:orientation val="minMax"/>
        </c:scaling>
        <c:delete val="1"/>
        <c:axPos val="l"/>
        <c:numFmt formatCode="General" sourceLinked="1"/>
        <c:majorTickMark val="none"/>
        <c:minorTickMark val="none"/>
        <c:tickLblPos val="nextTo"/>
        <c:crossAx val="286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54D-4678-98BC-C0EEEB09C179}"/>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072133C9-E7A5-44EB-81BB-299EBEA4EC3D}">
          <cx:tx>
            <cx:txData>
              <cx:f>_xlchart.v1.1</cx:f>
              <cx:v>Sum of Profit</cx:v>
            </cx:txData>
          </cx:tx>
          <cx:spPr>
            <a:gradFill flip="none" rotWithShape="1">
              <a:gsLst>
                <a:gs pos="0">
                  <a:schemeClr val="accent1">
                    <a:lumMod val="50000"/>
                  </a:schemeClr>
                </a:gs>
                <a:gs pos="100000">
                  <a:schemeClr val="accent1">
                    <a:lumMod val="20000"/>
                    <a:lumOff val="80000"/>
                  </a:schemeClr>
                </a:gs>
              </a:gsLst>
              <a:lin ang="13500000" scaled="1"/>
              <a:tileRect/>
            </a:gradFill>
          </cx:spPr>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97C3141-DA8D-4840-9E81-2BF634A9DF52}">
          <cx:tx>
            <cx:txData>
              <cx:f>_xlchart.v5.5</cx:f>
              <cx:v>Sales</cx:v>
            </cx:txData>
          </cx:tx>
          <cx:spPr>
            <a:ln>
              <a:solidFill>
                <a:schemeClr val="accent1"/>
              </a:solidFill>
            </a:ln>
          </cx:spPr>
          <cx:dataId val="0"/>
          <cx:layoutPr>
            <cx:geography cultureLanguage="en-US" cultureRegion="IN" attribution="Powered by Bing">
              <cx:geoCache provider="{E9337A44-BEBE-4D9F-B70C-5C5E7DAFC167}">
                <cx:binary>1H1Zc9u4tu5fSeX50g0QIAnu2r2rGiQ1UPLsOMMLS7EdzgTn6defRUq2ZLaSeJ/2qVtSEoYTxEV8
WPMC9O+H9l8P0dMm/9DGUVL866H986NXlum//vijePCe4k1xFvsPuSjEj/LsQcR/iB8//IenPx7z
TeMn7h8ywvSPB2+Tl0/tx//8G77NfRJr8bApfZFcV095d/NUVFFZ/OLa0UsfNo+xn5h+Ueb+Q4n/
/Pi5E3DC/fjhKSn9srvr0qc/P7666eOHP6Zf9bfHfoiAsrJ6hLZUPtN1XZVVrMD/8GEfP0QicXeX
JYy0M0XBlCoIbW94fvbFJob2byBoJGfz+Jg/FQW80Pj/QcNX1MP5rx8/PIgqKYdOc6H//vz4KfHL
p8cPt+WmfCo+fvALYWxvMMTwCp9ux3f+43W3/+ffkxPQC5MzB8hMu+x3l/4OzFNRfrj3c9dP/M1z
F/1zeAg7U6msaAzL297XXsPD0JmKiUZ0hNH4Ic/P3sHzVrJ+AtLr5lOo7k8Tqk3hAQ+VInnuq3+O
E9XOKMYEgNKO4oRlBGykUoboFij8/OwdTm+i6ScgHbSdIvTXSSL0f8BHIMWAhRDT6QufHIo5DfhM
11SZyjs+muDzFoqOo7NvOcHm/jSx+VRuvOex+8/5huhnRCYaQ2infibyDWN8pmpMlmVVfX7qlmN+
R8dxNLatJkh8ujtJLjn3i2L4m6b+c9e8AyDymSYjprEdHro+UTj6maqoMqKyvGWkCSxvJOo4Oq8a
T0A6By1/gnbBX3m4SYoNmC3vZbEResbATEPkJxabLp9RomNFUYCrho/y/Owt47yFouPw7FtOsPnr
5iSxuXtq3xUYfEZVwijDex1yqGN0kHWEyLqm7Ww5MLW3g2ILzG/JOY7KrtkEkrsvJwnJ1VOSFF1U
b97ViqYIWEZVgWl2H9Duh8ho2hkjjAEyOx9ngsxbqToO0OvWE5yuTtMKuMyf3He1n8mZTpjKVKJu
7eeJ2tnaz8BZZGKY/Z6Q46A8t5vAcXmakuwyjDaeiDfPAuUd7ADlTGGEUhX8/vEzYRkdDGrECELa
zuEBwA6F2Vso+gkyL+8yxWZ1kiLtQuSl98HchKJ8R3wGhxO0DWKYHGcYhEAb6USW8cv1Q3zeStVx
jF63nuB0YZ4wTsYmF5GfvCNSBDiJ6ERTyE65TFwcTT/DTKFYwzv1JL/mpG1fv4WuX2G1bz9FyzhN
tJ6aD19FHj731T+XeEMklOgywWwKkHIGDg+iTNmxElx/xUpvIOUn0Ly0nILy9WRBsZ/y4ql77qF3
gAWdgYhDukJ2VjWwxyvbjQ4BAgVC8Ds5R5+fvbWqL6CPf0/Tz/F5bjtFyD4JhH7tMW9H8RajV3f+
l0kEiOIoCIKfSIFowCE44PIgzIgMrugWnUl4ehLZ/zk9x/GZNH/1CqeRNrgVFRgHe+F82AOvRtx/
iwjY04joEM7ccQ10/CEwkDcYQqFgUO/YZhLGeTtdx5GZtn/1Ln9+vD1dpbPYxCnkD/KnZzHzDiKO
nKlMUbFOdsb2BCwNnykaBKdBCm5t8amFACLuTWQdx2qQkAfNJ1BdLE5C0L2iGhKl2wH47lY3hdia
iinAsZVnE1MBmO1MJojqWJ2oobfScxyi161fvSu86ona20/15vE97WwIr0GGDfoevNLhM/FYMVYh
dA2mOKSzn6+/NuN+R89xbC527zFB5eL+JPnmXCTl5j3dH3BUESFgOmvHM28YQUaBQnJOJROWeQMp
xxF5aTiB5PzuNCGBJI+ocv/9FA5UFRBVA6Nsl4xGE5t6SCFoGlGJApmG4TOxDoY8ze8o+gk0Ly2n
2FyeJDbPpTkfxI8Phoiq+Ps7V3/oCJDQlOPVHxC3RliVGdN22bpJque/pe44Zse/ZYKfeZoW3fxJ
QMnOe2ohGaQZGyA5DhkjELejBIThLtoDtt6hFnoDQcdRemk4AWb+10ky1rmfJE/F+4ZM1TMC1gEk
R3ddPzEQdHqGdQhpQ8z0NSZvouU4KgdNJ7icX5wkLp/94kEkhf+etVMQwYEgtkLUXZAAUgmvfFX9
TIO0qaLoO8NuwjJvIuk4PAdNJ/B8Xp4kPHeQP4Uyy6d39E4hfs0oCDOq7owBSI6+gmdgKwjx0J94
p28i6Tg8B00n8NydJvecb/Iu2iSPz/Lln8cOwJTTFVkjyoRpNPVMQ1DxBjGgrQk3YZq3UHIclH3L
CSbnp+mHmk/Rptm8ZzwHwqEISqhUGVDZfl5zjKZAao6pFFIN28tTs+0NFB3HZv8uE2xM6yTF2fmm
KDYPXlU8lWXxfkwDqR6sATqKCj1/KMsg0qYiCMKBw7pFZlII8mZ6jsMzaT7B6Pw0LbVLzxfvCA2k
raF2DQw1bQzSIJBbhwgxqE9EEChlP8lr/46a48BsW03wuDzNyOdf0eb75l1LQaDLVZiFAObZcUhU
MBCAZWS0c3lAFR26NG8g6DgqLw0nwPy1PklhNsTZz59a/+Ed2QWKQSHHQzRM1aPYYKSeYajTgcp3
8HYOUXkbNceBOWw7webi/CSxOfcfPN/dvK9XwzSq6TB150WVvBJkCng1SIc8wvEM3FsoOo7OvuUE
m/PT9Glmkcj998wUyOxMGbIAMpkYzaBcKNMIlYfCtuEzMZrfQMlxSF4aThCZnaYkW4vKL/x3TRMQ
dKYzyMswZaLwdQyZagwzQJ5LCCZZgjfRchyVg6YTXNanaYrdP+Ux5G+eBf0/9y4pPUMQfIY/E1Q0
CHPCpFFdBdUyfiYuzBsoOY7JS8MJIvd3J6lXVqByq4ewez9ICBTegr8vgwc5sYyVM5lBBTuUhW4h
mTDKW0g5jsm+5QSU1dfTBOW9Z+QwUBsUAv7Q++NnGliGdBuDOigokdoiMykgXP2Wnp/gsms3ReX2
JFFZimbzfmwCLj7SoHpdo8fTzjqBkjWEVIx21ycpzt9RcxyRbasJHsvTVCbGJvJ/iPxdJ+KA8IJA
MczEwTtXcsIpUI0G89k1WYO055ZVnkfEtpjzbTQdx+aw7QQh4zQRWiaP72yE6WeDNwK9v+38v03+
VEHFgBxT9V2h2kTFvIGg49i8NJwAszzNMP8ygikEwi+eB+87GGJQBS1TKDxTdtBMlT9MIqAwe0p5
mbf7/Owt47yFop9A8/IuU2xO03c53/jJ03PnvAMwCmS/IDqmHOj2Qzdf1c9kDBWDoIyOWmW/Jec4
KrtmE0jOTzPKbwhIWj6U/kP1nq7LUDSrYAVC+UeNMvBgNAKFGlieuC5vpOY4Lq8aT9AxTtOFgbIm
kW8e3zNoCTlLnYEoo7s1BKZWAIIpU1RjUID2zKg79f8GUn6Gy/NLTEE5zbqzi6fv+aYIN8/98w6C
DPhF1iCUrO0iydOaQP0M4jNDVdOuembCNm+h6Dg2+5YTbC5OU5wtH2Eu7jsCQ8F71KHn6fFAMsZQ
PwO1MeD5T+qWfkvIcTx2zSZgLM2T9CpvPFgj7MOyeN+qCwp5YplBTdIugT9dNW2YsYEZGMp05/FP
BNlbqToO0OvWE5xuTjPI/1fu9+I9684hMwbVLxA2xjvDazpVY1hZaMAHlrN5Dtoc5sfeQNBxdF4a
ToD569v/Hwb6+aJ3L+sCmptyY40LCh6se/frq+O7wyqHk6a7FONRdbTt3eXjnx9hkQcZ4HhZqHD4
klfJycmqggdtnjZF+edHWJYQItMwJZTBuoTwXZCz+fihgcXqhksALFI0qOSEQk+otAU9lQxT8GGt
QwXKpcFa1+EPhEn1oc4T6tjHS5B+AMd3SEAMaxqAVfiyjuOViDpY6+KlO3bHH5IqvhJ+UhZ/fgRn
LN3eNVAK6yJADclQZwopJij2hWoFuP6wuYFF5+Bm/P9wLxdhrmfNBcm+eKWhKRXPpFnScoVeoZgf
9MyRhxGIVP3yacP1g6dlLkFp28DTnPPuR1tz9V60poi4c60kPE+48lmEK/eczMWdn3L6JbX8J3fu
L+ksrnguDGZ46+Yer1tTWyLeCqPxeC9ZpbAErMjwAuIRUjGUDEyJBbEIuMkEKjyUYVHJ18R2uMCR
ElF8rhXI5WnWF3YybPSGtBGnklbYtetpRlrKjJPkTiv6dinFXR3xKlNyu8RNbo97gauX3G1zanqy
gs2MJj2XKz9cjZsa98HMoehbliatLblNaxPcN0YcpMIYzyVOo3KsdqmZBbpuhpDxMpwsq2c9i1Ne
SllijxtWeE7Ik74OLHDQXU4iltg+El7EfSUU9nhcF6Wwx8MU1VcJy5pZ6MrCVhW/NwROfYPkUmbv
N5UrcrvTAnXm9uIirKLMHjdx7uB5qriL/akc+2nEew2HHDpJN3GbpzaKUGpXWhpBv1RpaJWt5nJ/
eKSiNfIiyVJD6x1hU6kOI66O2/EESpLU7mntG16EO6NhuTMndT0TNM1sWtPUlgJvt6cPe+Nhka9F
ieWlUnSZHROviHjhaZk9brJhD7dSajbIb7kuodx2kJ7bWkKr6OBY0Ei3otb5nEXZosyQPK9xWNpx
XpZ2r6Bz5JfObDxV9hKKOJOJajnM/8pQVthuGf5gdZBZ6nA0nho3+0OcBV+UJoi4lJWCj6+rDJ0Q
lG7bG+Obj6iw3F1rRezPx/cd33Lcc2qSwCAcOgGxMJ3FfXC7f0M5lLLda2tlk0cckeox9aTCcrIi
t1mbwiDdv/y4h2kULYAdrE6qCltCpLDHPT8T9bym/ZK1mTvTNeV+vBb5jrssUsJruaCAWiEZrV9l
tpdE8GhdLt0Zq8T99pAwktjdXB5GAiwGltrj3jg6ZAXJi4YWxnh+PAWIM6PUYcy7eghdlMmtsDMn
qnoDe6XEWVFrRutKml3qmcKpUoam5GV+zEnVNnbTaLDrJl1m+X3i8lb3W9vHeWs3VDNCkfQLmHCU
bgdxPdA8DuC6r65jxSlnB+M1DTQYtSNRhRBsVjj5+UiNGEl62Sh+Kmw9VYHM4ZxTEOA40SuLuoNB
4zAQFbGAkTMejpt2uLA/nNwS0TTkedFJJhWAF+pghLpxWEZcSXJtrupiDmHr3B6v9sPe5DBxOpnr
euGbNKgVs4hIwglxZGyNTVTca1YaVV/2Xz/ulVBNv6iientX7hXAdW0XGDmF/moK4Pxu2Ix747ku
bUF8J7lPjbD2HD6e7HHlciXTI2t7+eDOEj1JtRQvg0FmhV2f2ONeS4M0/zLudm6Ce2vcHTcZUzYe
qAyrcCUW8v2FsXW2P7n/tvEeicWYRwkLzLHnYcmbXX+rtMHAdvJN5WXNMgM92xvAI6ntKoOIwnGm
L5qe8mZ8Nc2F8TG+77iRSR3OdRettlep2oO887pB6m2vezKz/Jx8Fl2bWGpA1k6nWcrwJdt7x7vG
Y4Hl3TePh+OF8dz26w7aJFIVz7smWuFc1uYESbM2GJjs2Nfsz8kNYb0h5+WjVojUJHppeMMwZY3S
WDjSNuNRMJxCw3iNvF41x3MNhjE87u0303NxC0pFVYg/l6A3YklyoQeGdknv/eiGlz/admy2vyLG
dvvjcW/6qIHC/Tm3oh7UKs1JJ9dGjuQfAqSZVQ8Kl3jY0to0WkgJ+kIdX7GCQeuNm2bQelnfcC2S
5Dad1zKCIeqWPOyF1Bm9n9cclV1hNjSvQFDAhinohgRxPiODHtpvkFYfHo4XEj97Gpa/tLrhOSgV
gZEUQWsEg5pLmjJGVtnIFSdulZvVMPjHjTwo6P3hwblB6+Vh1oK8ioZhrznISih0ctIU2Ky6TDYK
pV8ETRbPZJ0uWVSJWZiX36A76iUYpetA9aK5r2otT0DTorgGmV7f0ksahuH2mTVwu62NHJRREZpt
GGuctbqwfFjEhOd5aHVKpi0S3y8tucxc7gz6so6LBky2YdfDIJjGDVi1CvdUtzdZJ2Zt0zmLtH4Y
+0YhUiIWIkn7ZSFfREOPjL2kDvou1IrLQO+DuVsUihU3yo8qINmq8iPetWyTFZ47azR3oYdFt9AT
s8LCtan7yQuAeYvBwmoH80TXqhgZderc+KLOZuO5YThAcUK0yNsACC6kXl828rrBoEKKTCtMMJau
YamD+xJs3a5zQ9tvViLHoV0XsTpXXG+ZKa5sY4ng7aan1aWuqOGiLrsFDQW7SFnCPbm/y2KnngVd
bNdNeuNjMHAE1nJTkRqeO4l2HdA8NeSyxSZSlNgeN4OwtfW43R1uL/hdbYRREhpe4MT2uNmOgHHX
V0MwgsOmNnyvBCWrSReap8kGKvrczD26bpxGNzQ5rHnZF8uaNe5l2SqYK00I9rIMdqtaaZdqH7Xz
FCk1KNQY/yhaFFvyYKqNGzxqad3fHSakxvNeZfNE0Me0xVdJRGo7ZFJtj3tZELcce15uegKYMIY3
iICrAJmDYx2BsAu2p0PdK7bXGIiOWsmj+f7U2HD7HXFVg0lWqKXOC1coRjEooWzYRBEjvTHuVjSo
uOPXpanRCiwi1OgxNBruSkOwNsabxr120Fzj3v7CeN+2Sd/6j1EgF9Z4Tssyfc5yOlPTBCTBsEF9
QqH7hl0Y7JjjPolNsNlKezynSRQup/m67rCyHE+NFz23qexxT0iha9QZkBdVucthpWErbxy2TCrl
qnVUOoORAipd9pZR7jTzRnVDZGzPlbDGIXNzS07BMh9PKTGWTFhWJeDl0Gp/YX/YXKZg4VKOI6tu
ed1YTDJhAOCOa3PM6oto7gazkqywbinMaj4nTwzH543pCNCO88JU76ILcDtuJMvRZY+bdXzTxdxr
52VgwY7srDIVzHOzy2+KZp37F4OXFJiBa3f1fSVv6lpwL5xHzAplywvvaXCJg3lcGLG0EsGlFsxL
GXhmruEVqwsuOcDf6yS4yNp11a77gDu6GTurUloy3VCVaxfxRjddfxnGy7ATRt7OHHivmWona2bQ
HjS2UT70rplZ8Y/MM/JyXnmGJn3LBVfg/W9LbakEgYG6yy7ncfhZzjkJuGt6n1SXZ9+xxGlg1PJd
5VlezCk2Kt4GnMhGKc3UkFMy19BMjZdVarn+LCx5Ri9ZzINPeXBVoO/ROZqlfK3Y6Ybx4KLlKbCo
4Ru9TWzFCL5168IMfnQzsikEry1hSlcKSKKEt9/0eWuwpfyIrxOrWYZfkJneZyYz24Xec++SLOpF
yRPuX2mWKnH1CpzOnKMlM+NzvEi/++BYlhfY5WVqhZRH/syRlkXD1TWpzbSaYbCwS1NI3DG/F5xc
Jktl1t+pvUGt8Fq6cJ+6R+8+/SHW2boFz9/IrfhLonAV3OxPZWIqF/Jd8YWaT+WiXy2rb84SqPLn
/dw3gGCwQ2xxZZN2oc3TjnfUQq4lBKgss1c4mSexpWZfymDhezeNa8mZmeczNVs4M6il5FE8j9uc
65qh3vaRSUsDPVJx7XlG99UVMwlZKjH7zmxjrudGUy1acGsDo9V4AMGB1i5dHhRGj60Ulxzl3/LV
WrvW4bWSpWokt2prs9rSLX+JG1NyPpN+Idx531kgIXsYHJ+qWe+svYV+LZvJuTtrv5W6UTzKazfg
cWGG+sL1zbQ1u9soNFV9VraLUrcaZxkUXKg3VPBkQ9IV6mdfy9gM5OskXKTiopmhh1Sy0t6yPNCk
wz8/4d137VFLYCQaQlmFGtfQygFTuDHIJdZ5eJ91xkq5qyUurfAsNcVn5dEDPVgERgEjae3cuMjU
vtaJ0TlG9E0vTYkMF+mK0kX9rbvT07VMF2gNttd19A0/odKAyAT6ridGZNcbBKMyW2NhgPUzT0Iz
NXR3GYGNohpea3SM+xg8ZS5/TuZlbbop1+7V7/V1fMW+ZMv2PEY8bXiarIH9pXrJHLO5rVUeO7x6
dI38SQf2wVaiGo4wWwxlxjNK50AhfH3UgNNv4HNik+ukM9rW0uNFE3D/CZ03G+khuqKWMMBJu5O/
uI/hXebzTECwwFB5aTgX4efss1iha4gOuDPPqlZKytULsYh83n+JlvTivrtRbqUFuQqekoxrrkEy
rpjoB/xeiWq3M2FlJQdBk38q5/W1vKArtAx9nt/LnllvwDsOl4XZcmpJX5AwtJljlrwyqzu/4SAL
sQFeQdDxOjIzbJaeEYLIBgfiuv4WL/Ocyzq8Iqc+R2vXBJn6mWI75O6tcEx4dWHFvK65DN5vw2Uu
z9giuda/hqZ+31qq2S/Cb/FcsaTU8NklKTgqLN0AoWm6dlIYjalSw+FiDewWzCBIt3BDCJLBOFyX
PsccQl923HDgfDmY9xeBZ7B2pszb6wdn4a7B81wkix4YNQoNdlUu0LIByZPPqM57kIDEQDqXzewW
+nRZrloehqYsjARGqrvw4R1qM0JmAGx9pX/JkNG1XLhGRmaOygmMfJlnF9rCUQwG43DuQHhn7lqh
kc2Dr825yD+B7xVIhgvfqM+Uz7g2BIy92CBrZrrLbO3MYlu9p0DzXOJ40YbGpRYb2ipLZ+mCgE4x
KGh1w4VwpGNUgfXUXYZrfUOvwk/uuTv3vifYUC7aKG6MvfpjSQYBn1FFEhAbcR2VCwge2bB2RT73
iHOBGRg25eCpOAL8dTr4RlXTEO4XamX5MvuiBgxs6wVVG5mTNK1MAhEwux6ajHvu4JCMe41CymSx
3dWRj6wgqlchLYK5P9wTjd7Nz1uTMAMrppDBKSmVwBSVaoSlKFZM++GJRAOHytMru3rZBDmqbIlE
tT3ujReKIv0mCaRCHIllXG9yart9P/PCUF4WELlijYSNvqcgKcfdFkHssVDSzNRUWlCr8MDgbDJH
GC6rW9tLtSjmceIFIHchBhGMx44GlzQSmV0Ydgs118GcRkkMoVAGoaJxr/QGp2B/nEPQce57aKXW
NDLTKO+4jOPERsNG88G2Hff257BeN/M4r64cVJs+hsGvdgAwuCfg6WYJTs0uwNLccS9dSJLYTIvA
BlETvAy8vJhXgy09bspQucg6Cc+aIbqw37iDK7g/lBsPeqlGl2OUrR28tnEvTxmI3P1JqhY+1/zc
s+TBC1TlykC0p4sxHFwOIcFxTx2iwX4oo0Xs6QZU2dxGiDgzpkNoKm3r0OhSUBNOlWarHGE8owTk
cXXfZl2zbPxmJimtPt8HkBBLKqML1YEZ/Srmflb2dtxDJIaUOUh1PQN3XQbLs6p9s1Uqsj1EjV8b
DEwlvXbuNLdAthe3DdhsPb5Lc5bNIAfQ2pAHaG0dt2ROfLZw+wHxnCqf4y5lVh21ojeCIV5HQ1Jz
zWGpyUQNnsqA3H6zP1fXqFvKzjppcGzjOtfAVKpEZ3Y0u0NFcaGB10M0R13UQyBuDNENWRBDqWuQ
ekM4mRZDFGkbPN4Hk2W5/qYoGghWSVAuiZbYSVeuwPf1QLJm37sy1IFHIGkyEwX5XBcMg+cGGxQH
PEFNZRW5iq0xrDoCPG72h6wUPrwkOIYIbPIRXjy49lKnYXCMMl0x0q5hvOsYhHeyIei83QwxZCXN
4aTrYjPWPTBJstIxpB5DhG6MsAZykNvbY4baGKoHIDmxS3/tshPbLM6DSLvcd73dD3K9HP7nTsTw
d2yzPzn8ntf+CGZXbX8I7Jd3wWosQ8lKMb1poOblu4CYHXVDAuzVwd+ycT/Jt21/V+wnF9+ajFMZ
ZM9e8jh/T8ZNl/zYpuPGVrt0HIMpoEiFNAvMFIHfDtER5KB26ThYS4oxWKQIFpCA30bQINu6z8fB
8kWwOCj8YAJc2SXxnvNxMBNrKGkAxx+KhBgk8v6bfByGdPtBioxClh5qwQiSYfE+mC4Ji8y/zjrB
j/54YaV46kqHuMZCc8r2kpY3Ck7yhZK13Qz4zrtQkoCnuCfLxE1bI0Gd5cMMvnlFG5jz+NJ9x9Jg
Q5Jrnx/ckqMN82lhqjNiUB34mpwQOiWV01hZEUVmZpd66SyQH+pOSy9RstFTJzUUFpdcqtPLBvQC
rEX7q+e/zsHtHk/V8ccO4GcP5EkOTg/UvoAwB13lrfNVsLq6VVpnoZZFsmqQE1mNCmZ3nZbrQqn9
+a+fjYeunrw7DBUYKzD7Hg2zVV6/e+41nluFmK5CiEtthNOFc7UjPO4qZga5L99JgbvqYx4KrYfc
U/CoxpEdiiBeBQUt56Twc+56yDPipuhhBvevOgYPidkpcViFqg6o3YAV60biD1KpTRbWHZJyuoqc
IreCIvuqRGA5ZZmDZ3HhS7yC0Bl3qWtKSsJMyY/nUeVGZljLtxGEPJdJwbOmZbNf00VfJ5RHxIAb
sC7DKqHwKwkDvx6meEGQF7HW+nTl1Q6du5nTmkWZIjNx9B8oDN1PFAVzIkeSGfS0gcxErdhRFoMP
mZf+PFwUAZUXpAC3Psq6VdeVGjiBTmVAEDC4RNjW9dqkbZXfEpHJvIPVq7jq+njVqO2j6uXqdSW+
qlmhQcSQLvy+yyCm7YpvEEX6JAUyvZHC9AqYLDzXcWKiMsDXKgpmEJWEHKXeXVeu86NIaH7tCEmA
TcjI0gu0r5Iqf0ZyokOh8S9RhPLBCYpgrDBVhTnPmqrBbM7XvRVgz6ki16ErXwg0c52CmqqCSxNi
fgUvIgc8nDYLDF9AhIIl+YNwvMz43xKCMUgeDJwODDVhNDcgKPK6jq4UVjZ2hTzw9xxy01cQKJTL
264P50raFSvq0GVZxsuSSe3drzvj7yNHhVIEKJMYVmeGugQoeTgcOX6Z5pIqKrqqHe+HBG6alvRG
W3VLqJq5on4wA4x+J97+Lm3hmeqwQAP8DyphMlpRHVCtlCO6IkhZtLlQTKmQb4XLroQTS7NAR/0q
VoILuYScUdhr5wiCfHmGyX2eK79hHfnv8kaFFb20cX1JAIJNBgNzCK57CZOVCMu1CBuyhqTNOYsg
HxxE+g1i3YOiSb4ZJ5pvRH4D+f86OQe/BALrfeKbxEvxOZhDjBedotgN6yJLV6MbghJlKToIlGZ5
6CzB7lnHkFychQKEN67BIyvq6jelHvLfJTcUroAeg7A17EBx02s0IdUoO44a0lVDO7FK+tS5zHOX
cKX14nkbIJ45OlunQ944gyqLZVQoleV06jci0uym6IdwHoJ4QxUmM9ZrxCBNHpoi9epl1RAIG8vS
RVS4loM83VRjHFuoCjtL6lxtFmkEYmFq2HElLcBz1ot88euxCiVAf+NbWBsPViwahivMpXv9dmGk
q20cpjBuQiVbQD1BbEDlVsObpBKrrP5Sua3YGn1gZUFt0tVWtB9W6kBdz9+fqcKvNikYin5gFasJ
f7Qpy0WuZWTlK3p7E7tud5X6+RVOs5DrSq7P9Jh5cy8ibDVumGxQ9THMkvg3Snmie0DRw0w1KPPU
KVgoEKaeUpJ6pYiyLJXs0gmlmY/RLVRLRHMNItYQSvLbudwEEAtlDMJDrkTO5aIATVjkZMHkoprr
kWu6bu7eJuAt/EZpK68l6kAbVGNriMDMrWEADjbcoRRJwx6WB8Gabmd6bKhSpFlYKQPITscQ0HT1
zqyrIDaAtnOoYy1WuKzMNHbY5aBX3CaSIUCpIQh9EGnVKL4DQVB/odQumWE9W4WOos9zAcM4SRRt
0TbM0sEqg2qWQrdaGRoGnUK53DmrFlfKus0i91wPMnzBfAh5diXTzZY618hlPHWZbiWFYpd56s6K
gKF56yHE2WD3hR6UfMRhO8tyEVtgHoVm1/uyGQTCwlKtL6iboqtm4WPxu8ongPD1SIN6dlUDHQ6M
CwuzE5g7PRndCWsD2sYEQgkujiAWon5CPbjLwlchEJ7El6R1GlDaFQSHpLLgPdBuCFUNDLDQIHLu
5GFjBwHokQxBIthniseRyDqoxulCSP2rPCo72fbLJpiB2fUtpvGyD8IGxg4EVL0UHL0uUAkk9dTr
Fup0IHwF4ToqidrEbWlAaEOzEwZRlkZtLjI3cI3YrWUAG3xwj7qdketOYEDQAwKGY+1GECcdBLuH
lNZ4DOlzYhY6xGJRTkDJpBpjM6fPDdKn3lKK6tpqUiJWvkd8zvxct5t24VRNd5E0/QwKUeKV3LiJ
8T/sncmWpDq2bf/l9RkDkKgar0NlpddReocRER4hUQghCYTg698yy5svM8/NcfMHbseOhcXxcMwM
pL3Xmmszh/FcozzAKbT2l1k5UuxbesS60b7EM/EOinQZlN+vw9Tb087HV5lGr1jX+PFWFukBqm3r
qm3g5o2Hasot98MqU54rpjhunvooiXNf0OcZa+jT6s2ytGrnoIqm9YT6/6A6bq7CwIQAh5VUPRlg
7mwmu85MT7nM1hbfXoiWf1yaQu0DLeCPo+wR3ngmJig6FX5L/OF2Ai9DQSxuQodN+G0Y3rux+0ai
47AHbRUs81AmtnVXQ1dZ7Kv/VVrGTksQ/VjmZagm04Xg8DYJ17ORB5MMY+kS38tnYcm5lqMiOZ1a
eorsY7uQ+MFkkCudtJdRm2KYs+RtZXsGRb2pVTrPh2xv4vO2b5+7sV2vriNHYEL85Iv49+hSWxue
qWoA1wAdsm1rGixdmfCZPVsbQENd2iMZDH/vx+2JpuNRwCB8xZSt0qwEhfy8vMa97a/NMAIxipqx
Ut2QoIznn2ivkhceNLpIGQoPIfRhdfF8alM1lO04/DGxYa+ebf40fthUa9SLyvIB/s08o5iNhv1h
ZF/6Cba4xFrTLiN/nBsB8WtP02/rBN+vGx9UtyaXhtPpgEJ1KfomuREZlpRs2/Qn2J5VpqfD4jUF
Sc32mgp+iCR3j14UF0SAa9gnfypjnNanIOt1MSdeUKXTY6j2sfIHcAE410gp9YJ6JsB3A/y0hwsx
priUhrVUDBbW/QzXI8AE0eBMzfAsUM2frNXmInf5kUFHBEK0y+c1lY9YycJy4nt2YKTri8j42zlb
4qA05qeHS+NzQ7534/qa9W143VdUFgSd9GHitLuso33wlqFe1abeDGEHRtfmeY7nstuMh+VDBGUW
/27HdK4iAXfIeDwost7Kk2D7xQzJCmeu43W8d+xl69QPSpw5apNNR8OGH43pciwY2aOlVD3jDcI7
6HRyasLmB82a7TIL+cejdn1gS+DD3yRp4eNbzUF5tJ9YhDNsbM8maLcvtHnTYYuzYlmSj/ka7Za/
ytDA+khReNOE6CcD62SPhTgP/kiKWP3J1sB7GCLcWXOY1RNNbC6W/Sfzx/U8Lpupop7IQ9/qb62P
7KNKvhqp39ugKY2M+FMsIT6xhsFHTbP+oWFrAYANjqHBL3QSijjoQ5htCgIAtLHHhert4INwqXwB
GTDzuV+MidddpfK+aLTDh2hNVKEHU2AhkL8ESoq8N30ugmB6nnp2wwL6q5Bt8xBy2JrhPr75jjc1
btF1st7+zqONVJ3akjzwkuGkLC0bZd81z7tFmEM2mqRAb6QBz8C7wkcaX9s0OG6meegyZ15IBsE+
Det4tktBI93hspOm0mZGGyrD4NOYHNmcsE9LAIExGsRnTTt39YK++aIo/c18t+XpvvVoo3EkdlzI
yzBNaS7iNfuyZL18JA1WJLB5thy5D28XhMmxTWju9LDnQaO+OlRoORBYfdQLzGRhs098Uy2uN3sg
LqBPHo8rR0VaKmcc6N1o+8SuzoecKqhv4CH5j63M+nfLVLEGHasDip5auOhkjPJOdg6eVaPw43S5
NsakD97+oMFb1PfmbERnXIfzjI9Maz7lMB3kQS9jUqzhPqBefNtNKHPnqDplWJ1e+ibHTcBdFYg0
umz9/oybzuMjC0dbC9Hqyu/MpzhOkwsTKeysPntvRCxfxQ5vr5u7tYrXdYUj46CD0sDWU+cq52Fx
InuPHSI0v/fNsHJciT2NTcNzsOlRvkZqqUZ5WNEzlJzTrZJx73CShC/MA/sXR+glsrDhuHT7qEri
mVbTOHxKPDdcibluVnvHTKqlzM3EtsuyT+gWJ/ds0hsKOLGCmya6TqH3OdMBBTMEEGFmDA7VMqGN
7zX2fJ141bBgTYl1WjjPE2fnJ+QpXPslBx1Uh2qF+2S2b3Zo9dEJuhygf3/3wD9/YxvdiyYQMTzn
XpSj8ptjvzcQx27NRUpX87F1IcMC2fqXXu4qXxxUIwDYf4QhvEy9iFzBBL/MsRJPqQECkM2TA22e
Xq2d9Qvq8B2/LmNV1kT1MGl+GQxVJQu0PHtRPSVuPHsc/QvZqsjfSR1L7oHSAndcg9+vVt7Hp3Vz
6C7JXNLMs4d2D/za9VPhAXvMAQW5q9VdV81dp/E9LhHqIInun0K/CVSqryr1zpFz06W14VDo3a5n
rMP+iJY4S7YE/biFUSjncgiy+ElLpQoruzbvKJ9PG+ZKXEI7PGaL/lAh2d5bdivAwoPmm/fg4AHR
vlseTRO3ZRP0WaVt9tgpAqFvn+TBjWTO0xmSF276EmPzDwGNuFGX/YZlkdk+PTZSuMoKCcLEhLr0
cK+fvCMC/h5pu4cNCD2cQuVF1f03doovhylu27yPvg8sWK9dk/kFlDxa7mEXXflu2xw7b3ilw5mI
mRbzuEUnzse0apa4f3DYwQ8kNhmu9xSc2uDBP4HSv+7Z72ROYZ5ZsGEpfbdj/DFNHdpdCnqu6eYS
mOzP3mtatCSCl6tnn62YozrTDud/mNWTJrpq9H71iX0c4wWNCp2/h152mt3F23B+i2D6jXtEvOP+
bLi6wjjKG9cdAtdi76DQ01deUSu+LbLnR9vDE/Qly00QvzrhAKzg5jqlGvl7HF9uYpjjhB8S6TZ0
KX/cuMOeDcXPNFm+RqY/JX5cx63LykkKUG8jqI21ZbnezZvDJVuZZGyLdXo36dQDowA3uwmbM+Xm
05CxptZ0LPW2iKLhwQNVuilsZx68MHVHf6zHJZjr9JNdA55rR76k+O8W4Gtb5+09cn1ct9ydUlCS
+RDNG75r+cMX248l6I7LFvyKKhso4G/+8Ga3lZVT2tGCTvQo9BdvacNC9Bn4l8iQQkcf4RCNBbIm
Q9UFas+XoQeY7f+UFP5amoUql1M45pOLHjfLEexQYFm2oY8KMpkpHztQSBp26bpJWnA2vlhfFW2y
LVVA5qohXlCmU9H7G3x9oENct30Fn+aqXOrKvou73KxMl4DTUf3GpTSLhLlNwXu28lF2dK5mWych
iBTt5rdl2vt8UKE9lVnWNuXtNjqFCQzL6To8s9kOtd3dMYhBWe92Qu/BoopHE5qd2Ry3sMcm24wQ
xaO+mjyO05mtTb5PIOWDbtaFck0ZtIFXoemTc7uilh140WXtnMf7k+ofPdJ/X3r/XXCR1jR2cTEv
XkGi8cmDj700QDtshgUdnVqJGjGtgXovZUoDRE/a3+h4j3Tkc6VpM5ZW0y/YGJ5Ri37QPZZYk7Bz
s2QqUXeuJYIsL6nXtgdw/DXRkarHXb0OYzBWwDdV1ae8RoWeu7k/CUkEllCscol/BIv2e4vQYhAJ
JnqevoJao3kGKSkiN96VeQF4gfDN51gthFgAHSTyQrsbAUb6N3QV5301skqmcS5woIeRkQ3rWHzM
lqktOwNmHZtWBlwuEYem/0h59Ht1EfYM4ie12brD5pJPbaOA8yiOjaBrKiE4KWPGrohXqZrMIG9s
ahW4g+ZFTP1jm66vE4pgrB8zRU+Z/bIelkqrIdMju4WAg8vj1PvlVFwSG72RFWCZvzafV00+yCTk
hSwQzkUylFq1tlRh7bK+amD5FruUqBwlth8zxyIPlp9kfN4H7sCteVHZJxXz4mLdR+i7EZGAE6I1
l/Ln4G1DPiORdezDj96uQECkjfJhH0CvqSrYRnOVKcvXOfhuw0gX8TxcwUFrkKL2OCaZRAZiSrDS
Ov51P8zKPKZNZAuwoKwYqHkJQ/ybXjPx24GcogbvwvgxSCTb5B7+ud3WPZ30o4gHdOvJy2g58D8S
idwPhnMUf490AFyaSve02WPThQEYrEgUneVevib4jHHqpvj8+8fQMlHpAO04hVhVUUHPKboJLBU/
23fpMpNT5zDOh2Orz1AppyF2l4VkoM6QX0OdHwkQepoueaoSdFzslcaLzqeeAPPceIgYQHztkEyo
RRAd+iH5SgJdOHWwTAfHcBR5EoPpib4N4fzhZT3Kk/l828JCty0lM/RiSDsU6HIQMtuDa6uRKuH+
DJhq6c905cdEsC+jP/0JGJbnxU0ocjO0wxEiKenwyLDLNaEABZTFz968TTUBXLNDnj4m8c6K0M9e
13YqBzPaKyTQ9Y1lMqjQW+xVmEElIrvS4C1Hid2n76rAv4Vugl4VZMuKJqPvUDx9MJ7E1rALmpID
gj0GLEVyxTq/XrzRK4etAWajkq1O1jY8OKl+RxhZ+BDH8mqxDJ+DFoV2mSW1b3Wch76Mq5S6Dohg
2j3enw0OpCVn4plsfD/943Uz0zX39g2IQixbdFSgxhCRY3/74/01NCWTj48ZO+5EwJ8BwR1yZyzg
qkHxx4kQsMaztBsyO+tpvr2m769tM//go+BH6TR7XEPvyHwwConi7PH+EP3/ZzFpfER8wGk6ln4m
a/yNgjo+LrGD6DSYNTtx5l3h+eCPyaqu/RThFOqLKQvgE6g2rKZ2mN6HWk7LBId/EKDY7Yo2EZzb
mNi0WLy+KULhv6MrBueIwF2dTWPRx/gKA1a1YvowYyfytO/mwjT2JV3Bp6L/SSTt68nzIK8EqGG4
H1w2g/3bj5Mz3pIdTb1E/VZA2n7Q0QrIZO7KAeYhFk5Bgd14H1GkrzvlBpwJ9LEI20wfLW9dx56W
gfsHKnmNf/YJogwr2h3dHEYhDXkOl7av2w7AmbbbJ6PIjw3QUon25M+yh2CTqcIFdNMYOUH1D0xC
RFCpC0iiENJ1ok+G7vw1DezVhIQ/LwCyg5Y/rHQ8uBaKKDGxvd5WynXbCHZuhrJ27MgFmURAXuBJ
TlGPblDuRiCSl6UXNy3zNTXKz/dlfDJ7uz9ObJAHbFLu0BJcPE3Xeq/REhxpuIYlmmhgSb6LLoPY
PzYi+Rvci4cknPk1TZV31JOHumBrsqd4ycfI6Be/T7KjRmmR7yJI3gIEoMqGBRaJr15cTCSeTBRh
s2bDeuzEJo5AlDKs2LM7JGOGimbCJcoVO/tt0J0cghmel1Ks0DvPLe6eeNChlc8+pLLcJaD/RGau
TbdXSbh+FdxjJeyN6GpGsKRKPUVt119xr99bgCB+WKeW12mIQx5ZCEB+V+shVs+jb5KKN2nwEvHX
fkgVgNGWAVARj+kU8J9yqucUoG0bt0k5qYiUXjjbClfLd+khhCeGec8Hp7wi2QZ9lMnnLpmxvK9u
f8DvGvpA1tphH2BLq9+G7jSEVF4iLn9ppc0THWR73G0KgHPD7hpG4Itt8mUPQwcDKBAXvHV+mERo
K+fYWa7kjEK1P+iUxuhQaHxx41gnaG57mrGHdXsOd3IL3IHehSWZ5eCUlqI1QQM+Bku2ifT2OqG8
nxFzukgmv4YSYYzWDdExSXrvmqrxLdv6OvOkqtMY+/88D+IqBfQThqzq7DL2VU/NDy8N23Ms09cN
AZwrgIvPSOAGl8CFex5DoztPu/fZ37h8DQg5od1OS6kCWtybz1Aqdppt/ACliD0vhnFwbA0WasLU
QUA/fEDe1X8YaBc8GH+QOfzYrDbG37f8/uL9/1nHyD6kb+OO6g3s1wunPn9b197ULTxgCFYoAZA6
RmUyivnFZnQ+YSsccukGqcpF0ugqG0cqEZMtzwQdbW4dnACyrFBHRnZI0k/B5IHz7yBj7HLDmB65
VQrtz3Fd409ZQ7Kj0mIrE6nzGLLoYVpVhnwpPHAcOnytcPVPU4f2eWjCgkcAiXEev4Lx+ua7b93a
AFgcWlNQ0l+N71t8B1ziMnBe4bGGl2RE6YkFy0cfWoFfJS2uRhwtFrlQlKxrUNmlLfDcuC+E5B8t
kdhUtzKkAKRVQ3PVRmMtaFYu+ilDQ5YjIgiETPX8F4mRudk9bzt3bVwsPM6OqfHCMw2X+OSzL5Nd
tvP9AdfR6067X9RLsZKmTmHZhdSy3+jMZUUU5f5MupuGP91iGSN0gxzpWIDAaPrLjID9d0m8oS6P
8KkMKSRNvsv1bAfvBuCd98C0F7BpMOXQ969zHi3SK216C8PYAF6Q83NwbUDqJugnKbkCJhQXH0uz
zzxXZzw4IT2c5HM2DCej0YSEW/y2rfEvwxLw/PF9fQ0+rcpFBxtML6sGSumwXFcuck9tx6BJ2Zw3
Bh8zsV2OScUj2kmsX4YgquAt3ZkTgxqPzKbiy2+hqDsl1Fy8fYVXhVK9jEV06nuo0YrJP5HuvQtW
/yNUuAlRV7od+/TQTmj5tpish3HRA6Iq2edpT9qXNmnyNGK/F4qUhtxwxC7yugrJJWyUhuT+oNlD
EI9LPolsKjqvQ5U1djIXsiFHdLFsAHqnsHLmU9tsZ64cRVs1PEBo6it/FigOIUXkfp99IdYLL+vg
vTnt3xSQPPFYXGUJxP2UzQw+Wfbk9xCoskG/W/SSp66FsB4MWKIsTu5ua2y+0Gpxkcp34/f1MiDY
HnZgjtdeAWqBDLaF2xltZ063bn8mwclbnTlA5T+wmL5OsLSKaF9U5S0ASxYkPuY2q5bOp5BBYn4Q
HnyMaKJlh5rE37yhCBJkVxqPfG+D0D94g36YqRYA4oMS5m1z4NNwgKWAkQNiiqvQ/YI056Fbg6QX
owyFvpgw9Dvprj58iERiSCDhqpvk48Rc8elH0of8kbuXnW/0uPf+c8Cm+QByxsAmTh9bQclJhrxB
HnAB3rgu4KM1bOygq6ZQswpiiM3HVpR89+XFgk72lpSjqhux30zxb0XFUidZ/0LQZ6Px6YrBk19j
bAw1W9H1BBRsdvNdZP5aqSBbC4gDDLkXpDIk1qVin1xbuaR02w1DpgJmSo90RjTJF9s3TR1MPw3E
8GOcrUfJswb66yujwODnsPnQsfc7YgTRoiYdwMar9xY8T+5lKK7pACtNJeiDWp6cfTXRGgvEZx6I
Nz9MWcXi5vsq4r3sbDrWTkMlWA24hh7L/kGP8GlmkRwB0FbZSL40jH3PNFmLiWxTMcYpK7etDUqZ
tVgV0K3iph/YExuYqQTkvqcsSBk3VDv6dmNI+Jhs3ZeZEzgevX7t9PJrdzNOxT9ri2pBwXYK2xVs
7jglWCnqtIMo0i7V7n/bdQsJv1WAbXuGZSjd6j2zbeXJuEwQx76ggY/d+iubbhIHHGmER/ui00oc
PMlQprdF3PkHOMLY8QYHOCvYrgEkihoY2efIjUOJ1O+XKNZTiYEM6IYiFM3ZhPhDK2JV9kP8snv0
ffORs7jdyu+MIR/VFlNZZSHRBXTntdwaisWC3E5v70/UbT7iNWqo4o1GB4jTkDyCi6INOcB8xRq/
qQ8gYrg8UvPhNyYs3ezWfO74VIZLUPcBRKAV/XiGwGmxWwgZflqrdf/sCfmS7ekBswLmo5lX/6wm
q6qJbu7Z+pfuVkhC/NLYHlp4pFC1YcRh5MWBBd2bQwt/WWVJwM6VG0rvM5JrqEnjrC9A1nQlltWo
8GJFz1GrcQap/XvC5vlz1/LoKeb2abEZewkNMmKIMn4aihTGqm50fF0HrAmNN3WH0IOfvPoo4gXd
7GVFbRcmyBAt4gTQcroadRiz6POYpj/iQU7HdEuOqp+Tp0kuCBdpXiMF3CH+j8ZChGifAjM8tbu9
iIW4NwHLEHny+dPOvObC6Zhe6cJRX9FyJVlz2BeaHaYEhdIkTAfJiaAPDtEdiSnEuagqaWLY+dvY
ghBOcf4tweehWR3yhn059sCOLWVv0d7+XjwCKUfu44OQ7jFa0vWwhURV/iR+YbYHWozOmCPx0h9A
tsKcTcT/ErK9KeaWAGPuzXFq22Lp09v4C/c8ouDCVAYoLzT7Km9mRxOyd+LkV7FqROSTlR1Rlf4K
Jd6NtAsIciFgGe27QdIvGSsk5wms2eDZZ5N/GBPhSlSA87GdvDqw1cD7th4zOoJcoIUYp6zIIDUV
TSt9WMFwiSx+0aeIjR8yWX5R5feHuQkeIhmnV9LaIzIPw0mn01RIMhQDl+QQBogMkQg7NDyktDSI
JaCamNhxxI/nY58OxbgwUqx+aqBZLcEBXMxP+NFzAXvwJcVafCDp0BVbjOkivtHgD8e5Q1BnexSD
h4QNEgiVhnrZRhMcLkdfWCAOMUEnKlQPeAHZ3Rar20JR/GyNQLVFVVixTM0oeoPD0mavi478c8MI
x2iXNK4AphZGiYcxWtlh2/ozWB1WWS8RuRwX2JLwwwMuMJaBYdNt+JbUpA2/NxbfHAccMSCWDs6g
P/lYOYu0hSkKQbeP5uGEgS5Z3uScOg0VEjU0FMHSdObYKI+fSQV43h/gZ3ZOIce3qHz2UYpIODeF
Dy61snsPvSCxG7aamJyikQV16OulsDvwqGyPp0vGO0TS5tNo9TediPFgb94g9de0iBqkFttNIf5F
frqo949Lup/psKFDV4yVs9kOiqnhqnvMnEkdRbKt5ezkeb331qhD2kelbhM4hhTsSJwkuhh/J95Y
MDdRzGpxcQlEheajB/4zjkIE6OoR39KTN6JUJRqbN+iZgnJ99JakhXu2Qmxds2qDszYbowoeYw6J
5DPKQtN2yAvM4CsCsGYK7bWJmyOR6XLqejRUHtoiFsIS98ApFdDG0SAkvK1bgeaTJbQKdZ+dUwjG
z4CokF/AQCTZIra+Uq9OZ1RwXaiaQ6CCKv4WOhFU0GfElcJf91z3HV12it018+tGR39UOgZVlwIZ
DNqjaAWDA9Letg0Dkjpbz9hAHxFQOlC0pU+RsfBHA3MNtdbFEDMgtMt0tbF+sApjSYjcLtTK4VHt
GK9j9gBzJUIPviFY8lxvzpaxdbf0m+HYvLagbKz6nGy4VFJv+Dz5y1TzBqGIwDeX3fCwlOAyyshG
++OCTw48zXxGSEoXk7E637N0L5uNwVRrlxO4mCML5yPJVIgOF5EiCBKIY07oXTuNJGxCMXIlY8Cu
btR8zjs4KJtmRRcIWW1dsj2vkY+iszFplS7qCmphxjyD/dmLR1MRdGFFGE4AG5J5LDJDxaOegu1g
t3jKdZi4cu5mtKAkbc69/dIVsfHDp0R6Xeka39SJA0HCbYLMIOJpIYXsvjk4OZOFZ5IK+8qACr6J
LLz0Gp+bCrrmNvanmBxCIp792uLjK3wW7fmEIH3Hssvqss/R3v0MFn5EXbhg6+3++eH+mv3Xv7i/
5g2+wo5AXJ76vVchNfL1nju5DzzqkghjM+5P/5FIUUmKhKeJ12LRoz5IIJp/zZDc//yPF5Pb7AWF
vWtApY2n97SJaXCe8Rkmu0gS9N8rVou86fUG9x4zZMS4XxqJbbK/z4O6/3p+P5z7U1+M4oTswd9y
MPcwzP1B2Q3xx3/8OdluKbm4+3WftXTPw+yYk6HXTdU0ktHBC83h/nf/+B98hcDgHE6I1d2iM/ej
DdiOnN796f2BhwjMJIu9WtV2KOtjBBtDh4fbx77i8h8Eomf3OUmwVd9UT0R9j/JkPdi9OIYUehsn
cX9pTYmsDaNvVHQCKygyk6zv5amFwjpDhN/FQZKtPdoGNqsS7Ee8Rx/3H7/nviaa6kMwfjKUQD1x
KI69DMjDHSD93wjPp236/X//z78MFPz7gNF7GCeCCXX/qP4Gvv73CM8PiG4jA+3wb37s7yP1ghjT
38F23vIPJIoo8Ny/j9QLKYYlx+S/piXfgmS3cXq321wivZPg7jxxgEfQyH+P79wG+EYByTDaKqE0
wNH9PaP0X1Du/zRO779lRjCkMQ1w5+bb7RrAld/jEf8Uy9jBGCyeWeKX3o/actT9djIzdCnm31AZ
MVaCRAVKeeg4WYA8yQo22vdlLW/hOTMho5fp7NgNi//gDf2ff/ok/w1CHP4Vd8fR3W7iBV4ZMh7G
Sf8FIWaRowM4OfoSBzJXu6QPQ+ahXAAHcWqH4EXS5jUK4GKNskOhDjWySOIgOC4wTiCNpm3VMwB2
QCVznkbdtdnh6vlbwnMSrPxpaVrgKmMu99jCFWx+/ofDvzHj/5x5uR8+AUgNcjiB//QXthfEUb9q
GdCXPXPTd71LDIvYO4UdHMXjBPAXXAbPnrmfL2T9vjF/fsYkuIuIE34lnLbXkA1nNafjYyJv2yJm
0aVz8Dmb9KmVXlqOohF1Gyp9sta8hjc+GFJzjigAXNbJT67CG17+w3v6V9aWplGG2gaBEwR5MpyD
f31PIWnZmIFHfcGJPh608ZMCEUpW+ysAyxCVYsKD6Nrj/KinPr3BFgo0SMC3K0Di9QAw8XOKDv6S
CFJnN9KYpp/Ctl2KsOvpazxg+AUmasFrZ/N/ANLveYR//Tpw6Lh2KK4oXFXkL2fTOI3NwqYsfAmw
tPux172iMl6F0pjq0DaI7loO8F/xvN36B5RJ7n1CIwxGKoo8e+zaIKvuoR/HdleTBZX22q/tARt5
ofAWLsjrPHiWtcWWgPUI9cifUo9g2uPqowHLTJkkgJS6FgVbIxPwhRqNXEz5nmOaOsEpaRzgxjCr
VLuDAF85rxVMrYO3TvIIxChi0oc/Ktlxb3b+MjVNiUJryhcvC05qY48tBMyH+0MPvtTGYOtivmAu
k/+wOdWeotab60DA02ygM61Mbu+ZRB2eru1X68nlofPoUGGpcAeDNE2ednCnqD/bp/uztbfPcJeg
phHPvGJArHzEVnmSAUbPKPSf0IPzNe4xqANWr3Z9UHkBneFhacxjML6Ggzh9bLHLTqI138IRqs/u
Ugp+dTpG4j9mHsJ/d6rGdy48jAKf/DUjlGJfXVzCw5f/R9h59bjNZVn0F12AObxKVM4VXGW/EOXE
nOPlr59F+gOqxzPdDQOCJCuVxHDu2XuvI7Tu3Nsd9A6nrnc+J3KciTCobO066IZD1qR5DSNT3ySZ
M+EBgBowaSz5wgJXq0t7NsFhk3bqYxBekNQsSV05eVPtXlwzd9/+yx42u9X/3kwZA+Ja9hL8dP86
alhCsWOaYupjMsWaA3f4FCTWTbcxjGkW9ooq12J+eIwG5EXzC7rcMRLJc+N+EILQTpYS/V48+YND
w67JXISBEOtPlU+eDLv/mjr8f75lsj86Q5kVl8PC38fo3nXzpEpG9UEqoborkh6qTL5FQ3oOu6Jb
OxAOvDh3jk5unGEQJWc1iF+jxGmhLf+nbNrMpf37eyMNxjQIpkE5tvl3HAlwXcupiV+py3sKLtU4
129pGFvngj5DqIjuS9Z/BadoPEdTcgm0kepq0LTb8lXKpt1GMOuudT77umS3DtZCibVDWeWU9I1q
elEszvw4wyrM830/ZvZBw6bdJ0ZxzVkPD77qkohTmzULaeUsRC4JWabvcRKKP8XYv43WLDHSvzYR
XVcMSoo5Avd/jmQa2QIX76DyaJiJanQDnmVHwdpT67aXxuaTbJLf6FIPISqas/6IP97SL6rsaQxH
+oTdEkeadKb6ENraSWszBbyMGHfYM4VXCSCU//m3macL/P3b2BQXnDP4x9i7v3JrahkrkdB77bG4
arUs6nccpHcTDZaSyOTNMQ19VWGzWHU2zs3OpoOc1bFxoCHqdYl5V9GLoDyOP0ynd84qvAjPdIpv
hgKmY0ky6Y6eHKjKb8Oki5Vm9frBMd4sGuJ7JdRrcq6svnPeYd81+jF0LcPLyibcogBUq161s3OH
GntWUCpIMp8opJ8Sur/nNundjRNj1hAjrZGkx24EjKpy+gNnBecWj1PrKbl2z5vA/C3ibp1Hpfpg
5X/U4w65MlafVTfQX7NR1FgTClqGcw4gz8aLTx/0mIX1xpj/KA3VZfufv3djPlb8taFgZyEeyXwb
nYGpfyVjYrKanSNd9eG6Jbk8e+qf8E8Up4mF894S1viEq2XAmFakZymnbhUO8mAV0qURlNX7TDH8
bdcYqFvqzsjFtet0QAgG8lesBP0Bb6QXOCz0y+C165u1D25/W1YdZn+9o3HYUhvm0ngOclhEfRzf
EpFbL44j1mmunSa90y5OgTmjkv5w0RIDvyA8IqfAoVdN+tptASmHHT13zoOrIbbLTWYm7kEjKfBf
ttC/MmJLXWPrBnFOppbZ/5eeLEat6y3fUB8ETt6MKsDl14XvdMHwHqHZeo4l5Mof6opGYZadTEnX
oINlkxgYXaVP/FUv5SXXUR7/8284Dx/8X78hej3HNBYOyhxph+/J//9LiZ619H8U3KuPYc74xGi7
d0aw5is3eaWf5pwxJJ9HQT9TEK/zVCvNd36FaOJYpVgvm2+pJ/3elLXJqpZ4G8I5UeGuV84YFy6T
VgC98a10Z4Cl2Rot7dGkmRKv7UKJRrHHuaU8DfrbYHFeFMOkYgy0jD3dtw+Rp8NB9WmFTcS/UpOu
sZEH6zEtd4g07iqsgE4YNEvMZt74dStfK32przMcR6MfditEr3CrIh2vcwPvZBi4uB8yZfQGOjX4
jOQ1ST7iRHZnJI4y5dBM7VFQq2tfEgIC297R61VfltnWDYZ6HbpGsG4CDTpvYUwbPSoCD89p+t+O
v+Qm//5R+B3Yoebx0Br5s79j45OTuHYVyeAhkqG4ZgJLmkF4b23mob0uxNk0q5+RP7Ys86VzaOPo
6Op5+NJOoj6QwknXof3dGevkasrOIIFnT5NH74WyUVUOtBydcI2ttd3iaWnQbr/TD2JtE/f+RrqD
ci2aaNu1SXJX1K9tW6lPiT++YiZQLl1xj93kpvRYQfjClF0Y1z+iztplq1GhyWPi8Rh6zXrOWnHE
a9AhW+KsyI3NSGIKOYn6l5BSd8klfxLmfGpVEmsdEFmPM0586vD9wOV7sqM09SaMumGPbI7MtY4d
dPAypLVoOTLfKTUx+mw0IH/m9nDWserjS5mvad0Da9HRno0HQeT7ZwT+jZKMyc0EnJsVSbXSRW3v
5lxWiUkDy4aSb0pnVOFJaU/uNPgPudat7pxbAxpaFb+pg13vY1CdyHPFZkrQ/esJU1CWIgtg4sId
a0e3IHTcVRWX/c6OG3vHy+rkPOPGawefxRjaMyZvLKpKQft4pOi9Vum7rFX10OH2WyP1Biho2rGv
hDy7JSFeUg+NSz2Al3R8wJ4J1mrcxVfpFPFq9F1ro4/Zj4mk7z6vQ/5O07iORDCEyadJ11kX1Dc9
IjmjJGBSex2uEyaBfJUpMOJH1Vkjsf2KtSE9KUNzhQ6l7CyHLF7dkXaYRPcwBrYeft4Ug4z9U42F
/8cnPw0VjXClv8a9q9+xdH1r9Okjd/JwG886ncwleRNTJVxj3Y3af6/jcLpHxbBFQYi8WmWDiGkh
i7IpUJ2sdGsWzU8j1bTDaGNYxsyivNRtcSgwpJz42aK1cMBMuVLd66aOj7PBvCpG0MglyAklSctT
Kq17ya6yH0ty4iDNa2RrN8dKVXSwHOFVu3UTX1JVgpu39Ib+LzgeH9PYNa1db8q6+sAMPcKM7uJf
q9apz/nWrVyJCj9kF79sLl1EqlUxnPFhA8jyyHKs+5w/y4paeXNSjNukjsttFIX5tjALFP0hq1eD
7Cyv91mFBRM2djW5DunvghznfUzxc6lKdXX5zD4lVxE040XqfuB1zGP0Io2eDiIiRieaxHTEdevU
Wn23G2qsudxV38IpaHA5Te1qAtmyiXGgn+q0hDpoGqUXGhabmjJ+MXjWWShKTmtAOG+j4O/vp33Z
AOPHEqfc07ZV7qQMh3uMJgI0KGr5kpq4zFddpmsrfBEYAsFHXMveP7aztycLrY/OT6KNaU/7COni
Rm6v2qUFGEffFCYUralcWzZqs1a7P2RorMn1fRt9R+yQ7fwBvRWoqc2Wj/kqAQ05BRxrw/aX3cbj
1Z0vcFfmq8qhKcTabs4J+smuH9Ofksj3fWqH9iA0/144AIeqyXhhHsSlrv3gElk69m+37vdqWH9B
xtKerUA7hcQWrpECZtO0SEppCBVstt+jCQOeL2xcsFmyUlu3P0+lyvAAjpQqsPRTab6GJWuhZAox
AuEsN9zJvi+1TBBHt2YU0dW362sQ+uE+wDW4CxIStbQyqO/6ylhzILA2YdOD3bLtdWX59r0rxm8V
rd20GsNnIzE2vmk1m16f3s2QBnJW2aS2uirxqt4uXgbjBoB9xeFLvXGcCr2ujPeNZsJOJVe0tZPe
0wnirVuy4Cu1H+t92ItfYavqh67273pRhKvG7YxXVdVeRTgRiXKQvmUEcnb1Z6rB51VW7zWQvlGD
csVqtjouZHiWRf+A4rWFUbX8D9rzjaPyBEcPtxJ0lUnZTCPH6j+3ldCCSNs4a1TSf4Dw1UyFD0dx
0ezG3o6Cr3UZDPF5QcZYiUrz8GcOwchRdmM72s9lNoGhUxdZoICwjdvyGM0XdjDJo49lAVdav6/U
CAcHgKpw6PudpkGVDITcMIvi48/dYXQOLS3ZlW0+42u5yMjQHbsIPdIygM+BYIFRb/iezZJ+H41Y
ulYL/n+5CFWmAQiFizYNf1joueBZ0AV8FyOZVihyO+TpK7CZ1xq39s7pE8opNDzEL0BiqUw5AYVw
GvRejU52zs4y1T2hykk+ayEH6kzLUkoh8pIE7PoZxoYf4p+Lv25OQ5x7k6jMle028WYwgNz2Tf4F
9R/T4qwBLBfTTPL6vFlLASMTs/IyQWGRJpbZCcvN5VowzAMVltvxiL8SkW6t2/mtHtXnODWQM1tO
yXZqi93Awd7TQrmqiQx5JJKmHSjBF9WgD9oHXeP1ibwrERqycNpTXRViY6u/lBLD6BADlFWI8dZ2
r0KStPBeVBPJUpx1kAEsYhPVgMN5GNbOgEMwdV/ato62ge0nG6GlH4Pb7AgBmbjxrXHV9Ynl+UO5
tS1frMISTiLpzVVDSAZ6DMjRAbIO4lyYHYda+S1c8eFqiRcJm92TrPkKCelQY3+rZ5dWkxheACfY
psQ5O4kEE1uEB2f2/JHhqvZR/oFGux2A03ngpTPKiKAjCtqfAUsva3VcVbjAmCSSANduaWcGpelh
2+3XUm9OtIb2+Uw8B9noJnQFAfQt1H5OXwc3qJvdcteC718et1xb7vt87J/n/tv//nwFc55e0PYi
XP/9ntkyJuXzbco5YOvKEVPy/LmWhyfLY7SqT5GC7GMpsdz/+cTL88q5KoLF8wtfoDZtlnctODxN
uPRbfpGJtd7yCp+f/vP9/vwxQalR8weeGjDmwayhs6T5uI0x0pygBOjsfSyQnKL9Gcf+Toy6sqJO
m0jh+cD6LT/qjssFtt4aOqair8245YCPc1+TfbvOVYf8sKtqa8ckXRAD3TkpVoKp18X9SK+cZlip
/Qgxah4iJTSPOQz9YzKYcY7xGgFbtBhfHYc9efnv5aJjHQR6EdcOtAJjjT2LwQ/L/3AWNKE2xCeS
jNNuedxy13Kx3MzM3NgLk2EU84ss95up88+1EtV01Sux630+gUo+5UyM8pCVUBWIraxiR7QH5mBM
R8yQ0xEGfaOt00lgWZnMffxOyurZzKBZ034C8BmY7UQKmqt5JpoJn/AMd1zuWC4GSymBds5E+qKk
CEM8dslAcgZYLkjh/HNtubkQ2G3TYBP5fAzI7H99zOfzlkd/3lyujUEDkadxGFUzKLgPO1ujibAM
AUhA0k1zzf4StEO01RaM4gKH/7zIKwtPxudtID/ZH4D8ct9fN5f7Phnzy81Aho5c/9tXWP6DcgDs
I4kUL+zodfx5dJaBM/hzddJHPsXnmzVR0u5MTjkmoR091Pw9Y3BgQC4v9vmwzzcVM/3z8+b/97hF
Dft87r/84cv//PWUwa3EZtIvrl7eMRPScPzz5mNn62q5Xl6n9KemfQZWlB39LMmy/fLNgOXIs/2k
2CugZeZ++c0+f9HlpttqLMCyZQrDn+vL3Z8PXa4tPy+jB4KJJsv8BEAUjJXALDXt9BipWdGo+4fJ
LTdz8rBiIb4Me6jlYBIMmg+K46TFzfs4HxTd5dBh1ayO1ApO8tg0DH5BoE9mXZyU9z8XdeMQ+/i8
7ZsBJu8mNFclhreNjaxtLC89vyhOcfRxTQ3oS/inVGTRyhT1NlIceNSz+rj8LjWFL5Hr4qVkVXfw
5wpGm3/gqX1NmQKxfIF/ff3Lff/yE5XLZvrnW/+86iclm03Udd+cLvgBxgoVy4yKkyymkfQIthy3
svMH+ezT6IvBSydzfCqYVYH/mBUXLkRHkHOMINLuLB8z/DhrmEaCGdm2IbaXbdvsepxn64JSEmfB
VF+QIC5jpVVvJj4TXz87+cNXzeCQuPIQKIFNYg9TeReq3zGLG9eqUF7whkcHrb0SwqpP+PcfBLC1
PY2W73iEGlNeDTtJNwaHYM55qEQNaa5Cq6xL1IUvUy1sSgTjJR6qGJ+M873gYEXWNYb/PfThRkSc
68fI/VbVuXotugFPi6H7syEZjl9Ja8xSvrmhY217LZ6g96pfzSQg1ks6pdMysS6CtrwlU7UFJjCs
fcUft/nAgl4Y8iOaxm+56MHWxHSgFIXFEwqTRm3gWtu6IZKkJ7a2GvViPIB//TEhAG+HTLhAdZvg
Dnk6tL2FfRcHEldqYR9kbv/MwZdslaZzcRNj4YZF9FTlQfRkN1O1K/v4tc9IzyIOp54qy8DTZeFs
4pmYqPU0zBhlFuwaqP0DO8MtKOhWRWHab6uogIykvJmzUVWFDriOsjHw+NqvuXTIl9T5DygX+aUv
gfCneQxyt7tzQKpOOOOZkRCl1zi2+kNqJQ8MVxnclBkvZhjfR00qX+p0r+hmcSqEbZM8UQrP0eSu
szBZtfjpDj5G5EEmnArjCtcSEaE1v8ePycaS5ZbmKSK/m/tjskUd+p0V9CkTgsN4CWfqdIUd+Jih
A50hBeRfHKJkQn8Zm9r5SAM4EYHWaXsmlcDEInrajt05sTgomGpT3bVGkpBtVEwuqnuuCod0vRiZ
teVPG0Zt3XrZVXtbHeVThOPN7JSVYCrfQ2sxd426RKPMHIbktUQ87DRmoceJTjj2dTIYyJXHiJgx
/j7yWbuufbSAFbyuN5xz2pdfgt5WD0YR4Xj0020n6SEqZul4tZ9ka6eX5mkcxLdunybGQ46Je05D
5u4pWdifIvW7EGJYM53N5OwayJUxgcr3rco86Ja5c+89+V4NUoEWlVeXJvbGL/AYZ24QXWNX/YJ+
QwXLCn2rquSdJ7OAKcOGJQf4c1mdM9zIfg5LXTtnHxOS85fW/a6V8klGuf9QI+ObTjziHow+pEgp
L0h42dW0ie5Sq/SHuhjJChTNl3qszWetSi6pVsfkX8YfeU2PKiCLcpEiG2B9oyO5SgtrIO9esMZt
BgVYRp4l9T5vii+D7pQH1qcz4VCZM2znfgbY2VF/KNFNrCKvT706uRtNi/l0fMH4kA2xT+X0GsO5
fknGVexr4z3Rt4EVNA8nY5JPYXF4NVNaxaiiDF+iREq1dTzJccfsLIXBCQDyKTaDFZEz5eyEVrEr
UvSDKpfBycX/lJtYyjTOq9jtTE/HekKOy30bQUKcjWaa1r3WTZ4CGciTCpMUdN/QTxRe4GEzLd6r
FW5ZXLS+ClmajO27HPjkrPbFyqzbd+IH9gpKhH8Rdv5Ltvk7ltstD8m3Ohw/pLuuPFVj1z1hPXjW
ahITNjc9fyp11BYBqN3+7kKLuualc+1CfOPSFl8xgJfXtoRVT3QXA78VHZN0ys7Irj80pXgBF/PS
BtLZBqW9L8zpEmfleyHqq2USIFTImgl3/Kq0CXZ/rDSb2K19b5YfVf2XEh8Gxg99qO+anxOMCwVp
pkNpd+pLBOTCJiFW9MY3pi5Z+y7un1oz/m0mMQiRFN3ELOjmgoBYvMmMlwHhbMv6kMknJ6qUTT9a
OE6tfHoeejqMOmMNcogTO5tVa2rF4pXMCMGqs8bImJdQd4Bwy/psVox4QnmwGXEigpV0MMbLQDkU
Yb3tTfk2GVWzKYOmvZoEjxiSUbmkZJ6VOe0WEHBaj+HojaQidsJnBSiFHexi+lFA6AKSIMM5x5x+
MTvGZHTls9Y4tLT08hZ2Q+Y5kdqds+l7Mcj64dCu67ThmVLO2gyoB2M6yHe9SS66np4bPQ6f3YBU
jBrGQK2bumyYKxW+Cp2cq63QCJtc7D+T1T16+SPSjPq7aAgkgDqPVm3CRks3Eu5JDCHftkeAa30w
0ANKyodsOac5aVNiQEfoY4eo99306FsDkv18j68H9Ukf819J7KZ7y+jWmSysHaA4eC2m2E8NNZQ2
RaEHOia9MEmLiBPvwxy78hLEY7cdzIH9oiPYqsZJ/CpbCxZRwcAQJ4tvrd/VbNZ41IcZ6jGM+W3M
zPRYR2m9YZtYN5Z26hpODLZVNl7Zyp+W2V5loaqrQEYf2CntQ5DPh20YmRuZg2ipKSopvSAspu1I
615ieuiYhUINdbetdnfUlcI8jI6wN0qPQVxRDBhqibWCo/g7l93wpTTjY6JYQOz8NHpq0qBYNVGw
UwqiTKGbfOihLC5NnyurBp362D6EjQhoVcY25kC/Q3ZhKW/YO+IDAf1usEUtXVHNOvSFNbzSWmHz
FYRGa1PHRB+QuQcWRK00fNCcV3ZpzBKeQZ/uxYhdzEMTJvQxGa/18AjKr7zldCB/0W6lOr2HVm2s
pBIC0xB9g3JPMtA3aJn6fDPrMmciTIGRWhEmUIfaBxKVJG9B2vooehpR+kFrtrUlac0paLulT1RS
aUKCfVr6bhjpaz8YVLC0WF2/aj0ZDRb1wPiSmLmGuYxo9cDMKnJkxZYBZnMujURF5KT7QZfOjrYw
zRWmMSjWB+KdelXsbscXqWfZ8FXPSdpZRN6CGmWuQGd6jCNAn4pwse3ex6C3PC1PobuyKTNisvfg
/QCv62O2Cjnd1EmPjy5r5aG1m9ukms2GkOCXiFUzHeQpevGt7hIEzLuoTMlUDdykjm/sQfz9jKox
3Sk9u2uLgWgT281VJG1NtAqSVmPYb4rxm6ou3bvaYHu5CY8VAtIvxByy0Zryk/gOjWTXeuPsxQgf
aXsqM4EfZWq/hlM2fYREpmCaEUpt9IqaEerOyUgsEntaJXbQoQE6mYTim4AJDsRBlCr/bjONjojU
cPQjdWIszyRos/ndeQpC91xa2U21bOp63CObKIWY1ySsNGpq6TNLcShb9kM0c+Xlp/vO75JdojqP
hULWzu0SZYpQ2VSs+iDNyi2QPC8MGI/WjFa4CrMBA0ScsFAGvfLVDdJvTkhg0EytivlrvTcMY3Bi
3F7IyJFB2bdJRQQs0O9Onjl3Mx92vk0HIx2iE5LgnlY2fRVj+grSE7oqB4MGOcZTO9pwha7SGAla
/1h1+lOMZ2admoRTKgFYFppVekCs4tkjgl1KsY+pf2TsiXZe8OokKmBXvJb24qNv001rKxiRXOde
jq48Ms/h65il0BxUTihzbiEf+zOlQssnKPU99KeflanewLKXg8WxOrMZipW4d1ygN02l2QIg5wA2
mJQT04SizLTvVVx8LdXkFHWl2CmqxuCriahmjPq2awY+DmVVjCei7Q8E5p5iyawdxmownU84vyl4
SOPXDXQtl4msozocLM5tN81yDzUprV1Hoo4W7vhhNQgwBhieV1NJbpnRHMfRp2yymmkb1VWyIfhE
d0k32ekZutSm1jUPgbs4yTc4z/avvIGdV3yNdGV8IsR2Szv9K8AD92a75VvuJuqx1QymxpWNpN4E
blPFprkXage8eCCJG2H1CwnUXqyKFTAnFuyWfXbFi0XoldfMyLWs4eZUrvrSp8x7EX6G0jY5RwYJ
In0pzlPC8TeVHenkAmROLPHOYS7MdkrZazvVGJ0Nbtvf9MafQEPxZRU2Px8oQKu05H4K1K/F4F8o
jxjAq1u7Og6mq8Lc5KgmsJacCfB9rRgFetdCF0BbVZWeWRTTDdiktSr12mdcGn18sCOF2uo7X7Z3
8K0dpAb/WBjAAFLjorYtsdpALSDp9Y+UMUBJYUUX10/BP+Ca2qYqY0VdFbSMA5p3sWcGEYxZA2TY
luPrmn5Jg8hh1qhBJsTOsC+9ei7GEzFev/c6+k0XB4BzOI1mYJEcJoJfB9n8UJ1ibSBQn2HO7UlB
TYfOYrwO34JEAp5yXjnylm0cm6yXBFl5YM7Ib2yIu1CteG5ioPYj1qxG5mwwSYuaUjFOVZf+Yiom
0cxxUiiOiuRILJp2Y6Y+kXP6EjrijEpTXIPxm4DFzLQRP7pjiI69oOLsvlwkmF0vVSbfhsTu9lR+
2XnKzH3mgAFFz8/IseNESh0GkhpEMFnevDROQWHx3tQGVkmXPLdvlT4DpEhQDQNrkEV2KjQm3wy+
fon96ss/rYFU6IeAXHTBnWNy5nH9lvDVZTJL95yzHgFaSKw94WSzT1znJ4r/noNBd6qa5FEliXoK
Ykbv+TGseR3aqq+Y4mK4AzShSiOYNIonY5C/WF83eyHN79qc2oxFHhKRLhjAJFi4m+Y7Ap9zcJLQ
xZCr/CymcsAblIutYpjNqesALrHfMBGzgErViGaWVqBKaYxyiY0OzpJBX6igB2/Uqbs2oO2tUjer
iFBJ7VC13AxL4tdEgJSjsN2Is1tSbJq86NcxwseOFTHznNi51rRt0lNeKPOIvulupZnwZqNNV6Pd
EGVlnJU7Ykba5LivNmC/9wgR+ptZ/FQm6iNZDOeW1diBOvyNbaaBlvPU0tV4JIl7FSVdmlZRsm0X
KuNdMhQQxKG1ZjONGIViGA/TFSf6C7Dr4vyStvo2DzJ9bylEgVkSErAsXUoEHyKZRuf1qMWCDFpK
Gl3F1rUNQCp4jRG9NfQUL2bN2CeTEOjc4IqIGdruLpRKssaHOUAYoc4scf2eeDFpwHmwZSX3VmPh
dqs1uEZzgyRtm59l1PuXsQzuWtDfwsh3v4ytikU5B9zCeZfUXOk0K5KfZ7CD2jEHJovLwcj2IJL1
jW6n+ORAk6P6VmQHi2rXJjoQEUAQG6HHjK+XK0u02hO59F/FgMYaNPm4gxTdnV0IaHsToQy2kfpb
NIp+sZtsM3V1dSNGD2Mpio4TW+l6rJ1un1vI58ksbod+ql4FLJOmCM8lkhdGSIWRhJYyHgvbHe7h
FB8t+jMiHG5DY72WpbjAcACFazM9oHOZDTiq8tLGrgGEN+gudpDeRFUra2tekAQVTPts6t6mLtza
PdipgfBURkBq5Rud9jpwSHRbK3rp6xbht7evVaNV39ys39ZG+kPTXBKklfZcmSLaJz4uCs0FlZzp
XfboLCqStg+YQVj6m8KdAJFCJaBZkd+xX+oHv2ZvSMt5ohIur7i14g3RRIbtVG7s4aWclwwDZBMk
z0bDQGf3F1I4mKIKbcMYIX8PKsSgl4VwPtRMsyLsyGp9LkpiVY2PAaGuLfIlSntZ76sQ8yVcmplV
NLzoJsA2H5kfwcDXNmNMFqNNjv4IT0rzHQ9Ohb+LO7VDwSDCAAwpQr9TPlwqKLOq+Y6T8r1PEnHs
TC2GQoIYUoJWqpkgPEcSHIfFCyMCLPbXAPJaEHwni9Yf3fgp4HBxDQXgSamtTZ0luZOMWHlCN9vI
mVLRdDnH/Sll5idLvTU6itiCvDwGcZOs7XyIz468CRkSyC0kXPIQ/rPTMNQiZ9yhE4kDEryOm2kC
WeEzG8op0OybzLCPSctI3jTptC0Tj0iVBsaWPRoQU82OWqPl+eKm5SPSVW1sgljpTkrirEy4Zc4M
uxvDQzkfZgdpgGK0w3JX9NUz6C0YmfZFR8Lf4/Mm/pcb2z/9NaV5il0q6rp0mbU5sVyoRRpvp9x/
k2XN9EwoACsjLZubPtw5G0Vn0djvSwuGOLKxNkNN3Sdf9SJV0XAxBBXrlt1tMkZExF7xmiDpdqL+
FdVmSjt1MO553/80M4bmEKneNLGCUz+FWWSP5rPZ5IwYKExsE5WkOihcsC2qPCRlzZoVlDld0vI3
f/ZDr6LXDJKP19AyBbYHHCUviRS3sP7WTGoVu9BXvrVqHHtOkCieljF8hog1206YWzetU46RNLYj
3IBdiYnbs6Z82orQr/aaXdD+s6msdb1Mn8g3vzp99OSOIJaCAAa40VOAWEqfbRW3MLZFxmQ72NCn
EhFBuRoMnzmapf6rw2JxVjPTG+EIwibEPREpIL7w3w7rOBMjSTfOcBGVijdFzH6uOhUmvzMXGD0e
x6Y0LyEs/FOc+LchV7aOXZgfQ3nRppA0dkYfKYtJn5jx9DMRBDgzpWN7qqfq0EUAFdSu+LWY4f3R
+Q6Eonlb0auCt2g6/k7hj9yE7PA3a5CeqYE4GIffk16sJSsmzHFGv+/V7xRc0a2dNPp+9ZhedKe4
91ZEs7FI9W1cYE9N2JvXdJsZnNPVl2Jwzmag5k/0bbW1ykhrj2rqtY2raIfcjHsgMp0zhqOvRlnW
pwpiJ65nI9rUAHKYDpq2G1k1OB6cEekDZIDlW2upZHiS4uLk952Csg0pz3aD8EUiSWDVxR+SFzMf
3TI9XMXdvlHU85SWxsXHFs0w0sGQz3Dby4MZ1sGWthJTU+fWYxwAtxTtXUtGuvQC6pHRxu8Vi+Fz
bIkvvY/+4uD5PAVJeWui2bzoCo94PwLsoAbHwYVlEtun5SIVBttckz2ltq/j3DR+haxRMQ7jnlsN
Iv+Q8ZUquTjniTW+JRHDEv1wk6sh8YY8cV9Kw31O2RFOAeA5eKnzXp3QjBtTWlxJ2N5wwjU3gpk7
11cIFmMadGi7CkI2tpv+rtxegc44cSJryoueZMoJkQWk7AQAKyRvfTTx/KuJOFdpl75GY5w86u/a
zFmIiuSVs7N6ziX0y7raGUKLnxWc9ZtMlUg2qiGZwFMzMy1pdoxmdjBx1LAL596CWj+xRBF7Bb7W
bopwGIboH4pTR3vl5xiK8FT1HO0TXTznLbc0MOeyVd2LzJKDKIBqVaKujgTgvkVV52zUjEHOhVPF
q8GhyxuNGogLFVtEPu7JONDDCjV9nWjVmoZNtJcxiCcTCPy+N0rsQpKMuMwcZ91bBNJZjFhMkq2e
lUYfd4MKHDPU7afclju9xatXOOo1y5Nv7TQ7aPqyecohNOXD/7B3JsttM2u2fZX7AjgBJPopCfak
KEpUY00QkmyjRwKJHk9fCzrn1qmKO6io+Z0o9Fv+bUskMr9m77UB56f0aqdK2t4hLRkUGolsTxj4
d3IU+hVCwys/gmpjzZTgk2k8mjHffsmGco24vdjWXgpSqYQ3YVIR79DoKrJtt1U8SiR7jjhPufal
Db2zK71q3qIBLrdV8tpGxbjH+D1BmHR6BqvJJSyzeB3lfXvOPWJew7HDbp19+bIMEk8UnymnKYBH
FeD4iS5V1g4boCzp1jZSTiMnkQHskmqlDYb5bvcMh7P2jcCi8Jg32t2s2uqhiTi3XMsIdwDHgnj0
55sa+/IxHP+WLOVB5tNdMPKZHp04TK9jhmnfLd+VXjVHiWUMaZ6OjAb4BhrZsr10JRCN3qZ/INDW
GHr7gunIvoAP+S4gDxykN2lXlv3PRIsYa8Z16mEcMGDDXGUY9Myd468moJ2nRmzCBgu2hkuTPMIn
5t7Zs6b9zadW7tgZ9oBIaXWGKjuPTEYuuZ6jxImgo2agSM5OZl5TS8qrb7jFQ968/PM/RM/7Akn2
WksQ7DlW6Z40E8GqVg7WJrHI6uDakfdEDLxJjKg/m60NFqObqtWgZnf/Y7gQAxWUaOgoWRXJnacj
b0xBZNQ9KysRafI8TOlbtyCHdEN/lCysmrhzNv8ExVWGYhIl9j+dIt8Cqt9U27tNuyD4OO89u0Vg
67g7kczd2tWnkB6d4d2Yjo8YpAtOjpuKjfHKv4AKHdRNPoh8k4Vy3KD53UlerDU1jRGgDnUvzlx/
zkXab8cOCUcdGc7WUtmvaDlPXDcs13Wr3aKmh+XZT+MeHaMWUEa6+36qGQF3t7w0hwt7A5IHhjFm
zWGpW9Vw7Q+kvfsW1M1yqVhLymIkMQC9Oy4Hhl3eSsN/sSpb4BR9AwxMcxg+cQ/XRoMmC1xJGjan
2u78TVMhm+t7/GZ8T2gS237ndQzkotF47SVtWT18M8DM9pM1xdtwKLy1USmXKF/k/KZozXM1GKdK
n9MrfXJFK5BAQYxtdhFlJTGLRgxcW9u4M9DvmXQzY93b7jDdrdRKbxFHFnEOiFrc6XlobH6Hnnjo
yox1Xy3lWWJswlmcGS5gNEo1ViRy8oJQwfmtsNBMRizuLkEzLRLegmEmlQZj3sGr/jhmZoG/ciFU
wxFjEBdkWuJ8mHgUXWdcu3hKOJg672Qsh2fh6t1e53XTarFW1eRQ/BlZoEBw7YUkLCkvgEvRo8DB
sNFIL/bJhBEhS6yjjOr0sWeesXZGRr0NFIZjhdyCnabzUIHDCGYarjNArLfQ+Rgjp33lxXpJBg8Y
faKGlQ33jjHcSN+px9Y2tsRLb8ovC6j7Q+jtBLRF+mcaoB9gO2rOpznGkDyqXWl31S8BG34okudC
DOVG65z2cZbFwSIRjeiEfP2zmctyHvXKGLx9a5BZYImFkF0L40EQPeFO9w7wKVbm3OeAzKcrORoI
tJzhl+2ZfJN+SOSxudfolM659aUhx92B3QxYStRcm51LvmcUrafciU+t1Dk5lpiCArayF+MeKY2W
NXE9D5tELdmrEQrmfCZ0j+SCiuhzRrDtQGRpPzzegZ2Kk22BJUxfKZ3qADFzyoWs9E3nzHviv1iV
LHwWKLYvSKXHk2+Nw2liUzQ2tgkWL6vJGCiLHWyOL9eMypMuzOL085kEPn0aMuM1qlW1DU05HyOL
Dz+fjbOJM1QD0J/mzcXVGGw7GG1bG52AMsJpLQSyMW8Bw4+dfBqwD7FJ5mUGBIwskRS0lXRL/AoZ
QbJgPRa6FzZ2FQHSHMt4vCjW9z/2spL16vOcfiPEukKdcn419Cuxb/yqRrd7gktYncC1Yn4fKuhP
mkt+1mIqSBgGNoBARd8ONzP9QJZoP7dWtrMmv0dg1unr4iSrpgsMKQQpyX9lUrzHVP471g9MdTHj
cynP7pba9sjKjPqrSI5JNL5besExF8N49T2TJrJIP3/0EcBlGU8PSX2BjhqBA4SO6Q8lg0zPq3Ze
3N9jPxVnLeakZAz12fEPSdHqrVBT/DVam4Rxm8dY6eAyQ609kT3yWhjj0wJwhKIov9MEzoQRasEk
bAMwhX2xQk8GTYt717eg1CUTjaHXEwhsaSc/LM5VF2XBUGHjtSRVt9l22DV8eWRn/BLhez9SJjlB
y5ab6Sm3Q+vOqx+dbK/EQ1JN5vYnTbeEccM6MG/XBBU14Fxgk6Pv9rZNwfQkGUxtPZWAPtzq3i1w
0sjjlCj1EOM526l1SsjuOuuKaNWMDMyVT2J8PBBv2yt4xU0BIKrLpH1LEidHn2of0gsayPDFbOCW
ATAb176DIiVxc2aj5fSJNLze6/Yx0jTnwiiLsl9omwSAywucJqiH6KK4N3cFm5eia2pU716C65KZ
7mzb3AOT3COsGvYDEoQyZvBc93tz0PW9VnxhdJG7XibXmIHsCmdJs28aZwNMZZd1qfs97AlbIRhg
6J6kUFcvHlSgbA3wWsf8E7CEs0oygnfizDeotIVxrfv2klrYlgv5XjBSg0sI0KgyKniEldtuh5Au
z0U0MfnA0fd+3uJ7cdxxO0b+iKKvyC9j2X2PqcFcMswO5uS+1MaSzAkKdTVaKW7xthg2bUUqFnsL
LIKgmh3PNy40KDcVGupY2epXZOoPQjbFY2sLQFFDdCHa+HHq4plBbR4GHIRAGSMM9Xqpsw9j/0T/
t2gehwfNcvWDmpunHz9Baxl3BJ7y0LbURZaVPqdK9vu5dF5by81prQFJWxIs8cBNUcQZEMXJJ1wh
HLDpsXVaO7lhnsu2/YxU3ZJCAXFtRrXz48v7/0SU/4mI4ggdi+J/WrP/XyLKn6b9P6+JipIy+fxv
UJR//p//gqK47j9cscRG+rrn/BBI/hOK4ol/OLZpEe0J9kPwG7C1/l8yiv4Px6RedFHtOiZYDezo
/yKjmO4/DN8jn5Rph24J3/H/N2QUDjWoLP/FeGlbrFlAr1i26xqsL80fdsp/MV4S1jKg44riw6DZ
Kdxk+afo62YtBtwkbqtOA+KETV5J/Ktd99l2XsGA85xRyjww1MfXcxg6OKpAdJMOoENZZmFgW4W2
RDtsqW052MNrN2Jto+IIV00UAXqrq5D9N2L9IQovicNABa4qY3Sx8NZVRHXYCQXAf5jfhk+sEBXj
WcjzHRdyVw1wHqs9y0wqJ2woW91hdt6awVzXEOtGebAsjfzhSYMvXw6fbhQvKLCB1TWuTSMcT32U
z+cBwjA7QK6FuL4WRHwyhMdrRdZEnEFbzIVx8GNApmVYXjRp1AFaB2djiOcuxjpmZl3PHqGnFzHn
x9HBTVDAgNwQZcSgvQXbSkMNyqqtiCA0fbVGoVPsLE/WkBc0fZMnBOlUYnzOOtvbAqVRPQX3VNbJ
WnSfingWKl68XNzyHLsCRXpFnFY3kik0VRc1jCBIEsp3p6aPNYCcrdj2k4ADlJXXCTtA0qXbOK7S
QJBjGCNpupu991R4DVd6Lg+jTXUu7OaCsHZl7MEh3isCa856rN0NYWymtnl14uFmA7noBwdEB/sm
Na1KVSP1eZsFNEz8abVOIGMFF5wyoe/8F92tPi2u675CTpeZaosuBcNF6x2Wr5o5iokWem9UNh9D
ygAR6B05QAWZA7phPbRLcaqTI824mUiHcTTWiVFCvo8ZPLbOcYhga01mf4yknZ88nRF0r78nssnO
80QQthhhcMdsCokc6lcJHDYGA1WLP80ydmk/V6RyoNMJDeQhqdVsCe1GRNywaZO8wVcteI61Xrv2
qUvy+h1rNp6cU8uKmTdchD6Y7i8g4G8AhFKs5SSiXV4AQvHGb6b5d10U1dZYRrdDlF2EilP2VuZT
ZYgze4ebyP0r8TPRuh4+LDC+5DEwgqpidVW5vhqTedizkPVWGUWGnbBH7Rapi9b4bIYNSkAti5c8
7VWBux9jjwEyDAB3VNbHpq/mlTX4O3PqpgAbI5hgk/0TqcmbouveBM3EIcLguuliFXAS8JiNABhJ
ZlxVKjyHSruRYFEHbo2Njw6Q7Oqd0RBfJC0TzQawuLxwmdgk8XPWWEj6AK6u28ZY1ZX70FpFfUGI
t+3bdniJ7/irGRQ9eYWAy0s6zkqv5t9pC4CIVcFv26sfwnDaEmzHs2g1BZI70KL4groVE6xhI702
fh/sxxB04t4fF2nJ3ICXCV18ZGsem/c0fSKbFuntUAW9K5IN/J4HV6X1NonitZreSmP8w4Le3cW9
/VA7I5GICsGtgZbUXmixkNqZfvSP0xTnwMFJwOmXwAt6vCAduj2Sjxoxc3QDYrX19fDW9NdQNPNG
+TF/Qv7gliQSm5ljrkUlsFZa6JJ6hNFBRBDL2qfLXcWJvtebT8bt9tpoPkeGOYGruwFrnk8doewm
imYcfcLaumG3c3t0eCptor3mgQC2I/WN/iQPisKydrmaD7VAG5EP/bTSzfBprP3wJSbVvM6fi7iW
GwCIn9QgZADQjB6bEtiNkvGfChsFhGHzmgxk5OSmezWjsD+O8fBK0mhBKudr6KQ1OjZYwYN3SLLY
u/UIGrOK+OGxn9l8+CpaFtYVmz760KFqzwCX/zjpX8Drr5g9WS9NfhvYmfgzdMihCnYmk0OHrdn6
3S2KZjM031FiDg/IfrO1zHWiXwqJfpGUQh93eOkwzp4WgjKzrJgdkInBmtQgTqZazqRoQEcGYxPd
HFgazJ1bbSIoNkFvHivS00ObcBpS2VY9NqqVBZIkc+lyM3NJQbBPDLXXKrZeigr9HKO7GkAnk1IW
OCHIVxAMYoNECzkAGWNFQgJYDANMN92OTXn0Uuv7xmMp2A+7sYKmxFYnCnpuyVCF4gbCGf0Lmqma
kcaxgZMRGPbGXrw0Giu7XoybaGBKZGdjtaHCJhLdcAI8488qZzVFFhRxm2TGOb7b74u/1KzvUCnZ
KuX1rYEMfzD244zeGc/XNWfbkIMyFuOyGao6/LRsU1WLxpFNA6DRSO1Mh7zj0AdWkeQRw5YQLy0D
l9RGvZsnr9wFUB0yOK9wwI2HPiZXUHGtod54NLOGbG2Y/YVW4jxk6DcKKz45S9cPtvzQtSVyG4zQ
58SpLs0e1aV2tVrQ7zHTS9fquCFRVZJP/Jw0mnmUvZY9ap3Oh3woDlrq7OOq2dupS8/TPUNjf8Gx
c89C3ihR9hbL0sMdPLyBlyuOxlhvh4qEcYmYFYcqkORImxee76FOqhnD4IFzlY5EAwmEpMcDTXVD
elVBRUWHpR78gX2inFmLey6/T83+dur9G8SU6RZ2NZT/af7dQbNYJWPtbXnUPtg6PXXtpKHV4v3v
1z3uJt6Y1Byk+bK3I0EWnIpYCdkxJy3k1R5sUJ1ZFXTEWQRyoBGxqj8IqbttPco/dTc5yGgYHRkg
OBVIym1iAwtja3JE818eCQf4VYzmXXVetqVLfYooQJIctnjn+x05FeQUdBKAV6EfULmcG4Wl1uQ6
SpRGWjItI5dCf3H79wQYeAhhKihq2uAi2pMuUlzxGTBKBClcu6T1EWqV7VFBxvxY4pdeopabCvER
h3C9Zp8LHgum34xvjsqwSNfF3cjcN7sjGY0dG6D6gQQ/ExzxpmYwv3f8ttvOES8o+kyGjcmnDRyf
OXH0LWMDf6GX7Uxhnpx6oPHz+InpGiZoU/gvxEYGbuI5Z+FYYqFZGIHj+lxjtngtcuoux8k/05Yp
a96Sb0AkKhte6ZAO0j8VU/uad/1MukQcBRJto8sCbIr89hyN2F4xl77UPhnjc8rJ1RDkc5Ep4inX
nasLmQXNChmwqL70sDYfzBKJNTLRAOBsepwnDGxJfEsMPAak1nxWPfGOhppviVbRzUdgCKJ36LCc
iPWHo7Q7hDBG/nEYriyMakzrNRLG3PgCN7pBzjbf8gRGbW2mNrwE4y8BWOxWnZ6WdfZoAgXH0uCm
hwosbO4teoXwDfyWvwVOvXV5nQ9UK/nZM0ZKJM66ZAjVtmgQ3rQNQi4vsuWaFnna1hNrL6UuUQhq
bXa/0qwaVuMiLh5yAOmCtdHYo0JH+qIJ/QtqyIclpHNo0DayhEpORuEzxJwr3CrXUueIJky5otUs
n0KSVQwXio/dpU/pjBEnvoUW6ZVIECgpc8bBpe8la2NWJB3L4g6zeiUbC+qCEoHeKRaMBA+oRn+S
rBkeWmofN6ZE9z3usYHcKzJ2ONxTq95BzIK4/2Trg7EepboxyDp7BSgCkAAr2Y+4H2DSroaQdZGl
NQ237GwG4wh3mxMJLnwzq1+FVb9R8lLbIaFZmz2rwrJqSFib2Awa8KWJ8DlUllnfM4Csq7JPuwug
gB75pubxdPPzJpVjVfH/MDVgLdl3L6NrEORQKvyW3hhu57aY2ESmSWCZ0LhHE4jkPA4B6VvdMddY
qwK/dZBBf9j9wa3Bipjdq4KFq6UuRaolHvrIM5FaweAYZilWzLYPU2/2weizFya0hXwIzlXXIJOr
0mbGQ5NnrlrNza5kgMwU1l39UVejTZhl1S2IPO41LSJ9mqAKRkXDq5W4EKfKy+TiapYMNd7DKv3u
ParRNBuvTdz/6UzQ+AQwRLhW7EedZuNsd5woCeDeghB0M3SYkyxf4v0nQ6s5MJj8asz+pHu8R5G4
akGci684P2sYSLFwyGQbD/XbZE9/sHk8seuvlooVo+gozs3F0uxdWZeX0kC4LZvGCmwAxauGxYGr
x18IB4iSSesP8HgHD53gOD8yCT82XfVJF3Vz+ul1wBVHwC5WW9CRBBu02tDu2Hww05r9JzIUdnYI
6BpNV6ynsM3YpK3nJ6fyn+wx+kQCwk9YbZSNxgiPQ6Ciz1DrDr7CN8TMKaK9ca2FzpQjRTG6wAeQ
gLvwqOfuISnYlgpWeIyJA7RMeyeMv3zjZZznzUz31qMxqXCxG47/YrljsiIqbvTv4eR/U33+cnvO
EFiEa43RuXHxIcsrB8ouV4un5/QGxNG1HH9u+DijLCzj6jXRWExogAO95pG0n37V5u4T2/8gj2cA
/kbJbj+FHzOCJG/pN6P+uPxRaV7cKqsNesc8GpB5A+Q0xUpo49V2UCwN6jGdxXup5D7FyGD3GBZD
Tmgt3ORI73VU7JKAY9ZP8EM4F0Z+mrwdnZopmrhJ3Xg1a7XHdE40cmZ/AXoIpbxA8cBHV2d330ID
WKkrFpNHQZ5r4/zqKrnRMnmOwGK4jRZUSFnmqkrO7yop061h6ve4hFyeciobh1AKh8PbQmhufdSy
ujOaX8JtsP1thKZRFIIJHpHC+jb1Xm1/dYV/pv5l9ByPbCAtBny1s0WNhtArXldGHmT1yFVAIYAt
v6a0c1Ioo6LbYAP/9u3xlocjE4GUtk+4jzZzXLPq7wkpmTUZjz8vTZmUa9svtoXa+zHNO9srTdTP
qWQqbAzZCsg1OCPcmtWSkSvFsfXNPf4PDN7izZtZtKSc7QM30vIz1wbvrqS1W0QNYXXpBwJJ8DOV
AupW7zgrabsBEvZHbCL4wsCnNj0Zt3hNpnLNGOSFsuKV6UVOGUX3jIjlMXP6LeSPksWbZT8/VU6s
TiWK3w3JkEAzi+wxgwlyMCGeSSYuRFXp+jmxG2wOc0MyE4dGFVMBzPRREu6Ex8uU684hwjmWOk1F
o6wRg+f1O+7+7hiZ7SWJ9OvYMQHg4iJVsUJOPGjPiRSoalhfaSHKn7bBiCB440vcGWjnw1MZjec5
A8Reoq0iDvePdPgHhBNyW56heXTza1O7b6jZ+r2ki4idYWbx0SwLV78D3Dc/4JhYkRO7Fx1kWV2P
PwnFvSX9sApzuUS0oJWJqh2TK8o4IO52nBLF8uB4F1VTFqSxoJmPL9SOX8gr2cofGkUZlw7cFg76
bsD5zgMZa91qpEVDj0FgVyW/kCp6h8Kq+jUDvmFtFKTH+c1jFdXxul2yXZz0NDJ7XoWN/qU0Vo16
cq29MMJMUcp12Np3K/IuXH2PvZlqK0eH+TRpd6fXrp05vIqGEYxsmFbplb/VEhDqNpazTs4f+L0X
bRI7utaDGC67Pe/LrVCkrFZswBBMZBeswsTWRMYpC0W89VDwKXw6Ry0jDRV771qCrtjkvO/wOXbk
54gPECwU0dW31bM/GJUTpDLHL6i7m1SY+lpm8lOGIM0Gsotn95z5CwI1Stp7mWSH0E83cazaU87E
M7D1+EgYlj4QSZ30zrxym4WDkEUBu1n2cKG/Q0xF324Mv4sU/xGkjmIVA2LA9a+vDEadmyIDljX0
xmZcKI02LYccn9O4Z8tShERXtB/wo9NVS2Ez5OBVLW062Hgc1mgWTqQN+Ju2C9/Z8a3QApK8m+kE
XzSYZJRp7A01PCCvS+hHGU4ms6zoKP4WPQ9o59Z0knb/7rQZ/cLwnGMdWqNM6FbJEtTc+HQlQ+6a
J1/NzhZs3A17YBnwuxFULWYZnAO70WyzvRAh3d1s77lT3VXuIVrp2YNfKcWBl3DZDi5Ij8y299Po
HFWcw1IqyOG0Qth1xOEs8pv+aex+S3PAHsV2hJt7YFplXurO8g4GoOrAtxpMzR11QTGe24pBJVo9
1FLq0R3lzmAUuxrGftzUGoEx9bcdMgokMeH3PJLChKrRWlOJfruh/adwjXI75MBJOs9NT32lPyu/
2etgsAKrix5bPbqZicYuuOdd7btow5egCbocasGxWxsgXUlJTB+r3PpOGgSiXtqf8UNdZiPcZkIt
j6hZBMpddsIV+0zE4IdS3MO53MzoVkknataoQR9yggSJEW5vuTTvnSYZDkwafmnShtiQH9ueXTsy
GoQxuobIi8pEg2qlO/XaIcUL6W62s4teX7s7FbavsomYxxJyVfkg5q0M3YgwG6yWTEZREB47zNQA
q35rbLmcmYmUk0ZQlOx+3jFQ3Yd9scfiUqy0JJ9WrhrL4+LzqtgbUpAV9Qav9AbbMOFTvQ8791CH
5xzwNrvDb6VZiFh4Ky8t083PJ3F0lw8RW7hjnOb21jGaRxOR8z5JDcQ5KbWFJJxyiJt/fcYGd0ZX
jzLWDzXtyINCR0ivE9ges8+fD0WcO8fJEs5RTDVvwJ9fbP2EXbHJo95wZh67KOm2pMk0h9QU9THq
jAcGMvZW1rCEqlKPA0Yz8IWSSh6t5YMZRWhv0AbL41SOfGpGaNmZwtBspMbempJpxzi5Juev3w9F
gVqmLKujiQ7r+PPZ0FLUeNMhr7jAWMkfOnkrDBIDNiRLn8i7pRX5+dtjnKHHCpyRU0o/D5jJE9+6
/L0//5ifzxiJS172//ZrVKGsuyuxh2wDlY7dJIm5LgpRNXtrdIvaijE0GnFH/OtDXNK2sll5MxcO
yLjgJeIfVMbPp+4PCKNukhK5B9CLpOX+KYV9rhMdJ29j2Sd2l+mOJ686tmDrcG8RyWsknbU2yBo9
/nzoeGo2g9A///1LwvaOVLnVDsMpI7V/f4El8L/+r59fSydSZKaWo/3fXxgkCwyzppiTFcfbgt2h
lZTHf3/wlYm//ee/E5gPtRJo13yeAm9BpxWi03Zupx0BtLYBMM0s8Ir62c3D4iIj6uFe4zYdGGDX
RXgq0A0Ajk1Wud7PG6MzjACRqxkoLD2spz02rwCvQa+w+iUKkWYl9TWNgyfDHRUlt6Lk4ocmpz/l
oWLJTY2UcpfiWplJYxyG5Oxi7FkVM0NeAFeomnrnzyxIgKnK/kBPYJ+7iZDP1is2FVMpbXwWER7N
guqWKSRqfXjp7J+BF+AYgA1WvExpg6NiAnXAm/KUWubigCXZz2YCkU3p3Qjz6qxVGQN6N95wRh+n
aFwuAVwQthjERobdo5WjbNHneGPISW0rAjVnQErcN2a6Z+nLrepGx9n0kfQhuSBpq8OT2ekjoen6
vtQnskbC/letFS/6iGgtZR4EigOj740+0VyTNe4e8rCjXcKVySFpsg8id6Pjg6SIE9EXvW/+WGkG
aWMhYXXgLrvSGgJVVr9rIa+N/hBZYl+TkqLMaZe7zD0L+zUz2n6VKfNPoTnPiqYad98J3UzOIptw
es0KiXdLsRGLF0x7EyIIEuW8Az5exfIELlXUj/dmco9pdu8F6vzIHK5hZz35CgeSn2LBmvARy1eG
8fT7JXIBktJfJnDFpGHiYu/6j7jwH5e/tvIgfGCcI2sYV3ucpL9LSVQ3E3wWcdN7iIgVyTvWR714
ZpX/ZqG348vDihDd97LjZJWz+k1w93vLd2gTC7pa4HtQcptfZPIxVRPPqj2Ty+isGFSiHZqat+W7
W1uMGy6Z48yEI7Wfbh89+uQV2RIsE6Nd4D0A8/qHNPLo3Czgkva9Cql/Zh6PvFp4sZX+UrfjrhdA
CuOk+90MLeUVfS4TcO5KMNiL6KNp7yIdw42tFy3nmXcQSJoTgVY7ZlHj1AtIMSn+ZPhm2Zj0aM6m
VZoAd40jol3oKoimUsi1jOleCf+bEPr51FTMoAxkOGsQty2GARBj/lBT97XgarVYMXHY2R1jevzK
NjYKr8ckkTiPqEZpCha2JLuMXJZEVagW+vLMt1Cy2Vt+dCyKzM8aI35vah8PhaRLxVJKEmJnv2vO
EEStQ657umNLaV0EK7i0b7V1KJh5hwYD3xABk4PMcXk9FGF2WxUrPP6ygaXtvfVK/+SsNINSmr96
qTx6Wb7nWhG8hg+dKBtEpznuAYXPdsiRyYTq7lgZA4TJobAxr1FJ2u8w1GrLvAbaTGqDSGfm7bhS
P+Zt+jWViPxEc0uc5q+bMQidZ1hGheyZC0K3SHwy1zMWETqvYmCO0QpT5MeM0o20Zw/Enn+e/fop
7MzfQ9Fjn4BdTEFdruDqLWBevkO+lCQu3NOs+S0ahFOe9eokPKRh0vM4ylflGlcfQdgWYwjgNRTe
ef1Kk4XjgN09ulwL8sCg0oMfwt7NaCmLwr6zUSddMWL460NTDGaY3C5JoyYO+FXS9JTOSRLUv/Ru
JtOpCLlVE14ST51sV75h1n4goAm8LPjQeH5r+vogrOHaGtE2aRevg/AsMtE6VIW2se+d+J7G9pLV
q5YyleWdpxHkF2GfaLWag5NgTpnRbfliNzUOgxF8MytvzzT7XYsJCw89LnPyxIyzUs5HTQnW2KXJ
XZoFYeU91b7z5blsbnjblGb3R8j5VtWPriArymIMiJuOiR9fSO2MRXAdvi9veNyhmy7xNxowPtPS
jmODxDbuLLxpbqBN6WfTR3vfIUsFQFjQOcziQPs+TiGTGIoFEdjT+EIEAV7STHsqsvxc9V9E4qqV
17dojfTDVKfW2lGRuQJ39xDCETObbj3bXYTR1ctX4CmD0NT2GTFyzKlujus8mnl7KzttVZZOgIHh
+vP3Tm2OojlDZu20+Va58iludLkSqBKMmZLb0hPenSAdVxRIVETZtO3wxrsopdm6Rg1qAjyHfruT
noi5eZYe0WbIZot6k3ZPjcuzhLAUP6gqL34ZPjkoOs1pULvC+iRDAb2xbX9XnFvDxNZW1S8pQKJG
xScb6Ljp98ck5lQc/UePaZKJ0o5HF7c9W9jPJoezP7kfref99fIvXQK+Y3d2BzmOswaWb+ka+FzZ
uit9z+E6MBRmwjrq+3lQH4xxF5FqShvZ7koOWq2sP9OoeEJMcVW+vcZDAdgIpRnuUrw91CDnWI+O
BNbcbd16qwA5OAXfALXlIZncPEBu/DFFqBmQby7EyFXFGmalMT6lJt+wfT2mNpCLgnVnx8i4y6uX
tB/Bdz7pdvutR9Q4Av/10ACtgHHad7ucAA6dy8CIWdlY06FCPs7rwlzSA0G8rrFo5Ap+B7G0PNmp
2CnMkdBlgKsnyWbSrfd61pftVXiSQDlL1AkdSd10iexSdFxHdfUr7fq3JmuJNUuSqxkrjJNpchva
8jdsDlbvVvfu5fWmaZuverI+irp8LXPKAgzbtdP/gjIFQ6wEgZxX5Zb+0eUCILAuH7LPGF+lz3YC
qx6LhlJ92byeoYerIWahP0pj4+VGRrzlc5Rq7S2V+rkaA6HX9Zpdn3nNQwPrdU2UHX3bvLZ5lKQZ
JC6vaNWNoHCGhHeCrSD7JrjdBOGkZaKz8GrZSxrZZ1ujCAi5KFiLkfbb1he9YF9s8YNBTpDCwCSf
bxDRrwZttj7Vp7Kl8rE8bkokJCcmr4+2RtKYGx/S0foc+oyM3unuTcYnQzMQkkO/08gj5L4sv5fn
O0SGjBfPWTNiq9aFAOo3Ws4d7vyhj3tOH4ct3GBOZ9tl0+Ypp1g5wp04Srt95Lb2tekyGlChfcua
P8XWXsvFcNDU+IphIAPAsd6QBuyt0lFLWst0iBkZ/5T7bvtbOMyn2ghWkq8Zy9V8LfuQQqXmyASr
ZmTtt4Z7ixGz8dXgmJqBl80+8sm03DgIedZC2T6yDuOAM2vea0dgrS8Z8KFtJDM4nt6jjrfg1LEp
MYtlbTazkZEsSGV49xPnXY/ZC0QhjGSEx63en5zGyzZGTTZRF+OfLKs/U11yZIj5VsJedJMMMifp
tJJ2iKkCq5DWq1eumaJqcj/NJplXmWsHLhJFBknpBo74vsQxYLHhXwOtcnCRe+SKemRKS81+A/oy
ADoj+CQ12E+6yVst5mtHEbkLPQF9QWQ3SiA0CtN/sHdeu7Ez63Z9Ih6wmHnbOSq01JKWbghpBebM
Yqin9ygdHxg2bBi+98UW9o+VpG521RfmHNP/QHhz6EhygUaZkFBLWPuqttlxS02YRjBZyIeF4eoo
25kjA8044wp8/JwrvLnOrjKSW0uY5FZEdURCAWHSMZLt/sNSmdhOs602BsKkPtROEHAbwtY57aM8
gYAYTmxvsAGrPyyDzk1PV1H37oOIRn9vB/OdRwFDHwAud5pwNNZAVrL7ZMKYRL4Tr9OKi4z8n202
k1SLPAz/Hog3qmZ+co6oY4V2KFqY+/R9wUeFzwqekpwizzcQTHkhZJqsag9NfFQQWlcxDaHZIu4f
0VNTLzoTcwLvKVwQhtS4cArmVnt2zuZ+FPkNc993E+eYkN1jmD90NNnPUqjznMT2kZXZYAJtiYeS
yoYLC+cFdkJY00enUajfTXelmgytFNO8RpJ32ybmCl72fWAsNFlY5zB2t1Dq0VJ3b0Nflxvb/Qib
3x7EhI3Rp9HKtNJbmapbZTOm69hZAvmablH+HNTxWTET8Q3GYhC+z54sph3QzX+dIvBEE1w4ljGC
Yc8/uq78Z4UlIvho2TuZeXeMT0g4f01HrafKqs52hXLGHtML4BG1DWPLpXy3t+lUPViqeNN2+agi
j9xg2JapfgNWrtoZXuLtJPGvUz88jGI2N85iMRwchl2UiHTLPDpYWTnOO2WbnIlLtUls7hDeNWqb
7NhDd2coio2riGD+hXtvBkVbV/4+mN8YzzAjRItOvOf4XVmsZcomeplm/0NY4F9ke5cVVne0MN3e
KL0H5L3Mopc/omMiW0DmiEj1pL/y0nUpo5Zj4qgaU+7zQE6YlWIX/D0XiVH0T6AGoKPgzNoAr94N
YGDakFl9HGRfmAtXliw/pgL5UyQ/MQbvqqFjL99ELQXVdGUhTuwUmwOzjT3CK8AZVX+9agzWecTW
Q0p8DhPtZ6zKQ6/IgEk1uFLBGQbjJw6esh5JP6DQYtTp2rukT/fjBA68mcU3SGNE3wVeyjg7cPfF
+1rcZeiUa9bEiE+KEhCYkWAILp8yN0mozsbnsLJeRv9Pn5U4UcGGU61/N4P88LJ11HTltXAzahv+
p5AsrUK/KPZRpC62KWlzLZiWleWcWHcf8tTbDqFilt6bxJUILIAB2Krs2s1bry7vaYpKurRJ53Q6
exOaijxQAoZl9a+t4CCEMhYI3r1vsqgx0Jdgx8dU3BLHHI7zVHE0L96H/A5qKznkLdskRozShxvj
apd4NtByVToclZY2n+6B214Ty0v3QUBqpYIx47b3NMLVGJbqxbMIr075/FLwFdl2sIiUl9o+3hXS
2qKS2VvDwGatOgh7mNbst15UjA3VjR/djsm6iNIvL7DS42iNj73hsp2f5bgpZuLbk3ReNlpYHVaj
fzNcIgk88wIBaYLMyJPb19Va1sT2pjPUXVEcWObgsF8mwkiMg9WM8jmP+c7IjUehN7LDjXEtmfOf
H/Xx/xdq/9+E2q7tkbP0fxZqv/3vNNr/+Yf+S6Pt/oflIMX2LNTQgc6o/B8abfs/PB8BnxP6rksq
oI0m/L9rtO3wPxyX3bBpmrbnEVhCeMp/abS9/+BvswM02uDgLcvz/p802j//yv+s0ebft32fv5Nv
wzT/1xyWYMSoWC+xOAyqfWYL1YJYxYDkX1yAk5RBGfG8sgL+R+iB8s884rkzij2jI9JnS82UX1A2
niax4GPyH9DUbThFp4OY4ePTe+WHMbe2oemPp7Ix7n1HQT0adyV0HSbZhocJ+sFiXktz2RQei188
NX5KiKEMTq3Z8wG8s6tmIo//buXXpFsQSOsnD/k/bqN3srk+IgIUdnbI7pi53OfUP6VvHbzNVTed
VTrSN1vNJwrI71lPmsskXMeNd0st7xL0oOgDRmmjcVz+pewV8YdEO3geOZEN/kj+bACmNLeYpZsx
WyEi91YRzn9uEuvU0zwdAl/iayX8Z+UksMeI8Doqh32RRyI2n0a10M5QwlTVP5+SiZWT99h2IXUo
+77NImmV5gJNc57dOvOtCP/YbvhKRvo1S8P7LGy6Q2smPqH38F675i2Nxm4X6+F7qr/Aei+NjJhl
tkHbrtSJGBJdkzMYAVRcph2WWS20JGRacOtGDkKFExq8ZNN1lfORGcjoVYYvTMHXyFO+f8u2vW3H
Y3+Hdf6BFpUutToTx/gPEUlzadDTFy0/NtpfwJ9UIsQEpU9sjlChs5E8j66BzzkBBoLB/mAvcfpI
Esufhj3oPplRGfzwWPBfirdFiSPJ6hur1SHEUykOyxRlW3Ao5Ya6SRyC7NnW/NoynPBCJw6g1C46
4nOC09/JYQd2a0Gfd5KG3VMHKGfTVHfsjgO14dyv4WXwrTjxmVQeS6y5d1fdHIhjNxv8OTDvdbhx
kgUJTiw+AZ6htOry6YRm+81NSXnxzBYRIGk4x9k7pD5vf8ACiPqEsPes+At97XVKiL+M6z9ANb8T
kgh23K7T1oyWYIUaIUP4fWIvuUDyxKJdXToxdSdLVPUuTYjzo5JOVQ8unx+L1i+/IXmzdznUupUB
3g7XD7XA5CCoXxJirOn9xo7ytPbKF9jlSMzF8j3P1sRqNetONIiX2BuRYOqPGrmv0waQ7bCyNQ/6
50tXwu9EUqGHDSxZjHghsadl4ko5OpwG/cVhrlFOmXsIf7Ybxa+0C385ZomO2zVWQ7hyyuF3HgT7
GILbKiPqD3xPgGWym7nc6Zq3llv8+4lw/nlk0z6+cLwgaUrqP4VfvnelGe0QcMQS9sAMlGaV1ViX
psiFqeP3p58vkVEwCVDT3u31MCMhQpoME2UzGCmZD/qG566zhKVBPgbzIWz8ja1fGAOxeFZ2d/Rz
hwzQBJFAEP1oyDBFVpkJBjyut1OFpLVO4/5cm/1zR5bDHtP1Q+Bl3m7I0XRDuNl7bJCMJnvyW60k
IlcAQiAzzDieTpNdTycL1kQxFOo41OGOpF8ICZ58TLSBsiH7FSWVNlwwoWA5zrS9N0gflUa39nqH
7S0y/hPIT+Rro/nYatx36mFih2l9+M/vM3VfkJtPu7GWChiINifXI5Fks8GOMfkKkl7uen6TYDB+
6nRMNq7Gtfpj5uF8svSXSJE9Ot3yaRjWkySjSUDXa1V/sv3goYl9XlqSxPI6K49zAQxx9he06Two
JL2jDY96AFKyOYUTg1ffgJcAemIqSeCWi3jC6Iz6g6MAbk3/vSCT3zU1qW29pLYfRfvsCk4aw+dd
atPcP/l2XmM4BZ5bBMHFk4q1IyFG++FI69k9OVZgPwTAjgoouWdBe8rDuwvmzj+pJn7tkrnaF5D5
8W5OPidCwBZoEacW/bqXQDu03PyPtUwxFlcIPO4Eu3cgCmPTekiul/z4cxEh+7n2cdagkq+mC0E8
L6gCI5JM8+e87oAHCLO+gRHYx6Lr3hZG1Y9l2//6+a846bVwMsWHN7zT04irpeHhyk2xxRaGrpxz
EpMldpMqooXKI49Qv9CE8pGToSla6+8wJqeyQ3yYB5cJ5ASugEF9WUn9wOBBz3t12MPU9QxoQvud
l5bsvAUFgtnM0AcHqsp8uMokha+lLOZwYcNcuLDTGVCbiGGlTgiw4zDcBIuFlzUbHcbRA0/dTMpS
5RjTDo5sdGDe4NEOsRrmwe93YY9yvQeJ/hQn306k3HPdOsVu6RqxTWb5RLsXcOS3KY8damoIvQVi
1/i7ibJg7cz5dAARSQdY+ycrNLyTR+hM54TB3u9oqKs5f+8Hx7y4Ue3S0VX2pR60CFn1LBDZEG6M
2iAQqCArnsViv7X67M1baGgzu0ep4EY0+aJoN2ymgxPa83fPLatLLFGzNCltO3JU7zAvAbqoGs3l
PIbDC5J9iKv9Y1RByQ3r+kgQprfPB2tEyKUENGQCfMriT2Vzi7DdVpsWefeUOvKIKu01nQQjTioy
zglJyGMgXNSh2K4EcIKryd+1+fkFXsJq6zdyz6HEbDLNnxBEo4CT40sFOniPWuAmjWhgcD4wOSbf
7NoAwUpTM7uR9J3uiPl5RUcE781+i4Y8+uxZJK7TMceABS9gzPIXQpJOwneQ380KG/QsQAj46YCB
a1+Yk3FCrkcobV/Ar3KCnFa0kPt5aaOd2WVnxFcABsbGm2+T3R99dHPZBAjJmbTkc2y7c39Gz5yt
CZ2MSUyzEVwvvKuQyijjRHiYguG1DmSJIj2XPFbFlyHDm22AEUWjuZbu2CK985dL1Vwk2nqUzOAD
pD9ffSCFG7Y8EFhi51H5/bRLc1x66FkDZ4y33chvUiiUVk00/ZIqiJ8EyTGVBRvZZeLI6mlTRaP9
wlt0Ugnps0s83MCvKXQOxsdIeORGkDV0L2PSzLOMFKqsu0QTs3duIXU2uxdEQMY6sQijhRMHHrsU
9dnqnRfX9OJVWnbGY8Kc6mp4HK3BJ4jd+Ikigq6XEMCDdJJ9lmWMneHOIpT15X1kl7KWXVafRJ/K
O7p6lzNzstYKpL5Wx0F+rtt7KT6UBMsRT7w9NWvCpPOvomZjCsKCt8PynRnxUuYdMle9DGkqCEdN
8/1g1tZ7au1JWwZoRQe6FnCsLs1AInYISzGSQ3khZQWOy2icmt5q1iPUpZ1UOfd+y7dAp97sGye1
L9OYuIdoDi/mbKIidwebvSS0+jB0l23ixV8dzcgjoOBqy4KWCJW4hm1qT9V+qtP6CAYveJ7H7jHM
ludRhd2rSjCb4P6X1xxzx4n0u84ozk22ZMiWMv/e2dYnR9/KbtIBItCws2P2MGXCE0cVBsNrjpkr
J2lxQRP1O9NJBTZcQZR37IJydmLxp5VXgPooEeHMmwlcAXSmghvycZH2LVxChsuL8LdsDbMNJmoP
TyNKbOpmxjM9m7dFAUCOsR2uDWfoDiJGP6ly2wIDsoiXWstWc/Cmz3M9vA99UmNp8Zu7CWNuVY5O
8sdFDZmOTXDvFPZwMNOgErt7lUErKmf4z9ycQJMzRDGVMOIzdGmLoA/2S9FYf/tlh2kQ5yDEl8rd
VX17r372Csl3NnWPLpO3dOGgd1CgbqKlQXeQIrSSAcqptsBdN+N7PUEKektQAhwjQqk2rkteea6I
KuS045jqEA6bvSJy4m9fepjkJp/iiUwxBGIUxEBBf15Xw9AjJBjNEPfeF3zlFycG9kvpgYNOcybc
ciGRZyDLCnPNuQvJKGVoWdDg+cFHgngjLTz3eVmwaNlBRwZ9H6DOKIt9jl3moQ6zL/4W5JatF6x9
H47YyDyPZccIlCyc4j1931ZFs/gY6A1bFd/imdWaGol3rMuk54cw+6PAhLPKYmfbDP7yVFTahImy
ZB2qpGQNS4Qv5EcBzm34B1kSW2DO8MP2p/eqwzZY2hSHRKtvHD7+zF1tXKbJsEOhzmPskkgwpdET
WPtncrFcPjnGv6phIOgZRwTDxzjDtfSDnSMjSLELGoBNDIa1LuPJYYECsTPqCW0jnDLj+uw57B/9
LAJOEyQLW2qe/CQtcXrxiiIVM65UXyTVJXRGFkuNLuiPXBLtyZBkLlSu+51A/iJg0PNXJvnBZND1
GC5GnfUoy/o6kyOZyuEV+mIOFbUPYLY1JCJ58aVpIQ4MllXzN4Now7fMiI+/2W/tf24EBLu1yIMP
nSp75Lih3mhEf+syxmFLgpmxzADgcEoOoAGz6ESqbsNGohzXgKzCDQ7Eh7kM5EP0ixEEEbxhD22W
IQYECIh1VUnu+bD4zxiuhsM8V7hqR2TAqDLIUx/Zo1oFvFXoD9xMls63SY5R4n8sdrIvO7+4V5H5
yJCeZxGlc6JayfsD2gM/QRLyrmVNxs/mzuOmZli3daEmIIkzUVi19dkgs2JrMBQ9TWV+CRVeMZkr
XmRwNEaWS4b4PJjsBtLKxGHXDH+VdNrzaCG0xJ741Wm20cR+ZuNXA/BUNUNOC0BlC9hEccZctuvB
3GOc+wVwB69cA048FoztRe0UKGriaTsuY3IgjReidWYf2CfbCMTH+eCaQbpql/IpTcZg2yAn2Qkv
gJCjgt/DEtaEGsM3ZXh8jkBnEfSG/NSPpkenGraTr0LEe/hCYMK+GuUNUk7yQuprem0d8WQasTo1
Y30zujpcBWHcA7k3nOtcjpcyo9BLHP9SJx5BhLiWMJjswMWm+2VwnLPh/zHrYTlbeQxoM0NIj4sB
CeDLJEnqzkd+KbJimDNFfCyNIj0G1kTbbcXnPmZjt/R29OoETFx9Ms5m1XwiweEJEk9V5ye/Rgsn
L1b4ObEe+jGaeZ06ZvcQZ9e22ZFlCdBmE+gb18f9zIkJfmxYzHpdxBLtEilcdJTmAegIsjMPSLQH
V7vp2FxWjoUcjsS8LLXhvICcIEDkdUErsY0HAN0ekirEY4m1tUw33VY5JujBLg49svhscLNPrmoL
GQj5Hp6cNmx45THBAJLRBR6F493jpGIqv9QIo0HsbDoTKZ93L4z1PNdULm1R7OYQem0O/3Ed5smb
1xWUNQWfJ4vXe8cVsGq+pzyen2flloi2xj9iHl+TWjr7LHcP9tS62yV1/rZm+NctZmtfivK36+Xd
MVHDLmwycoIyZGYtJDk0xJ71ZjuQq8PwboXVVw5j8qBCRfEqENwEkpGK1zL3J5PZKfvqLAVLjVF7
VRLRv/BKfGBrno51eqYUTJ4rdah7rh9GCcVHMjy0qAjeo1i5Rz5z9mZpnfJW2sExrFmKs/y6jKN8
Y9uKxh9cAyRDZMR8xM/kvFgs9QUKWkQAzzVz/z60jrHbD7/5slFNrrkKxLVk9sYny8eYoPxgXueJ
H6eelUGymSmXHtO0t8B+gaWNGTt5Rr/PHV7RZWJsGHndLw/bLgwEJ94mtrOK/Yz1k5G+zCOl59IR
vSs/lj4bad/ZrXUCNLbBSIhBW782mNibxo6ly7SLSfNgN4b9fhhSpW0ghwSSEDsGwY67VEDr1ITS
sAYVDJ4eF6L4ahVe8yfLn9/HCTQnumauQmlBYFImi+NpeZBT4Dxx9LtPRYmdThRclJ5snqO+Ds4o
6+XaMgIqMtzYbdekv0CAH2mois9yibeOb5DFmrbJtQSMS6UOw7WfW7bDbWLz2jKJ6XEcPAqT+UvA
j7UBhPeHhK5irdhfr51uYZJqlNlxzNCXBMp+wu1qr9sA3sRsM/Ywwx5TVsYP7aWGqfNHesoakRw6
HrkWjYnpo9K2CRlgM7oWMbx8px+ht4XJkxPLCddeN3D7o98ww9S9hp5go7RIfzsE1lehwlXXonGu
inm/cKFL90cGAj/VKusHhJaXVEe5Z0G176H+vrqg82wSLnZSOi/wv+pVO1jnjpTxMXRf61ZFG0wr
Oa9/m9xG/SXxqs8WDfQzgX1HRdfnxQ3QuXlYB2PI3dgjkzI2vjz1GfJqAMDLKiaJdlziqwUAv1zy
aTV4bHH62q6QOfMh9XBNIkbRgeE8YXWTfhsj7qOwfReSeC+5fM2p9dnFEg2326/mjnjPySbUWHFi
4S1PyOq98yqPHWOSR9dqfs0Rwewzs+4yfVbcg9Q5uLkr1PIuShRGGd8ukouSWtENn5ogefWsyV6h
zdPOJTRmTkroBzm028AEAlhQ8ayqxXqcPZxElruXkzwztkaBxJMIg4kYnTS5xxPB90V7x/iI+zQ1
7lWBCrxqZcLolrhTlSR85OQve7G1SRwkAkVTnbJzLmzP3Y0h4qI5K98ni8I6bup3l9mIQb3hTuW+
XcaLrDBRiJk/1dTql5U+JQmVQlN88Ex+OsTFM39ExdV4/a8hcdK9JaI3vEG/SRR39rlhAlGR04E7
HiouoUQOHPQ+p8i2FjIhMnFzFwanzChWnodjEVIwEyNeVidhvGLcfGhIfCu2f2b49hYvXo1gE9d3
RZD3pisttLfgGtmJ3p26P4KUwIfmzjSZNd5shxcSqe68lT1mIcgYBAPx9plV9ksyH0RYQ1KGGm0E
P/ywQ6n+FUZwIUMNQzv3pJi3QXPxWLHmLMpqB2Oj3+ORYH75LYP5myU3Y2PGB3nDUbss5qErDfcs
xLYXsbfxhz5EhcIRN7d/vTT6VOQpbLoZF0pdPMgs0LYx50zNYKE/98P2INB4Ww7LPUflF4lYmqVj
Bc1M+E91zpRm7Bz2DQMGvclNgDr1n1EePAPog1Oi6N5xZ54X1iECTqETnlrUMtuaMQvNdLoOMxxp
fXrumuZ3jDbNU2m669qxugr/DMP+29T8d6Yp4c7M5NnFWhk7U3/MMZExv3vKzEUcRRv4KyT0+DE4
owLfJp3JfrI9EW+ipIaL2vR/o9adHhW0ulLEvyfU0B9UKj/MzquLCXTCDOprV6ij/aGmdorW2jPa
afcoBvv2M9eOUqm9pYN2mbbabxpo52mIBXXQXtRFu1J548aNhVF1VjhW3R/vaoyLFTzRQ5zja63Y
dxgYXQMMr572veJ/NbUTtjT+GdoZK7VHttDTBRfb7KT9s6Z20mY/nlrtrl20z9Yd5T3RztsWC26o
vbgpptxBu3Mt7dOttWOXfPBgxXqjfdU5uLP29Y7a4QuI7skZ8fzm2v2bah8wwvV3WrLuV+bhEV60
WzjSvmFXO4hn7SVGT42YTPuLDe00DrEcB1iPw6p5prpDZvJkqCjcWMbU7n9EdD25a6tWO5g9rMw9
lmbCRyrytZabNyMB07zahd5zU2GE9rQhGmM0QjW6be2VRkeKAGIKDAyNTNgJIX6y6wfRc/BaEGik
rB/VVNyUqfNqpjxfA4TvSqh2lu1sEi9Izn2WPMZIDY79qD4jLN1Se7u7mSaJPuab40YMUb03QKSu
7P47ngQ+sOSajlJf6jjGfe0d77WLvNB+8hbA4S70EnhpPH9ZERc6z6o6VtQHgYQ+40zv0PZ4+/oY
gZDKtJUwXQ8EuB3ralxh9vkXperfgh762TVZ54TZ/JxrEVSacynoqZXjoVL3U84AU1V4f/HP++3n
rO30Lr76RPvrUdTO7fyM4hj9nWV9Ifh0z2VqPFV5fxzmOjsVJhB9Bw2M0Ab+ECc/T0SJ/2aMmgaL
Mdq3wBT5tQqpKFgsIRMmH5PkSFaOUg0Xu0DrPoSbaQiAeaat2hAg+JaFw83TiIFAwwZgh6/YBFGh
wyGoNJCAyfzbglWRNqoVG5ku1m7sFu/iN4TVDf69b02El1E9bD2z7g9dap1tM0OixbjMNkL4vTiw
C/OTEJFxZzMPOKALAxKxGOKgFOmTDGCiAyBvUOFFM+0syAs2BAafmfOWJO/5fYLOMENpSKE1KKgN
k8Y3NHAchAY6ZBrt0P1AHjTuQcB98DQAwocEwVqSHM0eKl6XHKr0Y6SsvGYYHRdkDBvlFWdm8DBD
GCMoOBONoMILm2WFfl9uW5st4RQQgiOsm8EZSX8oXkky5D5qcEZFOJGSVrDTnbFS4HdpHf4luB3e
uoGAUWkURu39mZqS2XmDJh2IdM2IlNK/LRGq8YoNC14ji/0dbMOSXdJB1la8dtGLYUuZ+TYag+2N
vA0QOgiaCXaIxtjh+ngJvaQ7GaW5PKOVeh6JIA1asCEOQU0r18O14RtT91AIXBjL2Uws+bzgrlhk
d4oyfl+XHz1Wr2gLgyMjdbXxJmsfs3sj76hEmto3uwY+70lM8j3sMiTv1lvfI6ccZv8VHeDdgmLi
QTMhUOcQ594hLsGcxGA5nhqNPsk0BMU1w5e4Gc1zAB8FU8v44HKs1hqdwu4LjgpK/voyarSKCWPF
17CVxaKVRo9QfVSIiRuILPAkgqcZRgulNrAWqC2Bxrdg4833acNdVaZvuWsT0MjUpNPQFz7DFMD4
xhQXzbp30LMBWl3ZHoyQwSWkgGhBjvMSTpXJrNxtHoJqepw0aoaLVYNnPAg0I3B0BJ3th/ydluZ4
qJSnjdewr81yWZuyeIGgyeuWmmgRANwYGogsGUMGNSMK4bHGVtt8QivQQgs9BdpuVyJaAthjPXf4
X7IqBS1EZtbaKWEAG7w9Pc56qDDOLK8hK4aykyZkx4i5Q9GcCN8RW4mxJM3C5NT7rP2zdlM0rEda
CD941tZcapwZuX3GW7+qzeWiDDaiZDuxTfVBjTZ+sR8ER13i6qYD0ut12ZVoo58hqEPWTBOsrDPs
0dDqNkInQii2AKwPqOF5MJPhO2uwSvlJtavxUq0UmNN1LfrpYQq/RyIEEcctr17Ng4LBBtcLTaUD
GanQiKRcsZ5MoCaReCgz+y9p5JfGBxmHz1gTPUALFQ1DvSBF3q8y/OqT8J/9mDwRfF+lYkIbtm/M
18rTYA9vfiNAObnuI8wS5IVpaT+ihNraU/Qn96FZOZVrHFvDh5KBOhkfeL1t3ZuO4ij6KboHKrih
WVxYrJvWpQnmo+XBbS3FyOyzq38rmdE6qDw+jH4AR8Ma9s1k825Q7vahmWxTOX+N8IzE2JSbxv+a
cZus+4JQDvANQRuuJjLS1jg85s0obS2hVqCyJC4p205h5xjZwwjCPfwBa42PUMGfeQVxRUVPBE20
+zEfDiNxPN2E0yWKBf73Ocg3IMGfjFhvrjTKa0STSCiaxTpsOpIUh3u7xlwdyL9G/t42XM5+0Oww
tzyonLQaSegSmg92LvYzNJsPiGA9XDGpAWOBRo2FGjo2urhugJDNqkPUOgImGzSizNSwskBjy0p3
3g3kqZLG9AdfFx+bZfrDDwTqzJZEA3S32qxuAIdUPN1ZeO1cL2iu3uA+uKwQl9wFSezQ0LpRdMs1
WK2i69WrPaAOLUOfvN3z+Fw9aGxsa9tNNCQ3kcYAscgoEhrdZsNwGzTLrcyyrZWGBTkQ/TtpR1v2
HNM+lbxBipqETWu4HzQeLoETx3JNrepI7UuPMIkAyxMq/pjGf/ZWWcnpWhf9VnhtsGUGBJ/CC5iO
EcdhYMRfFqt9HGuNZou8bZp+1jm+y6jyEa67zy2MOwSjN9ki4WZCd3VjZAzCYhYkIeOF8+9Sg/Ia
jcyDu7SGujKtydUYNnjtwOkKPm8V1xHh3HKwm488IfVWa5uoXQvKon4C0TeSV2Rg25M8EYj/TYlf
UjabxJ/Efg4K+prEgwnkT+AysBBGyVjvGJpAyPLS/BIly0cfDNe6mopzW8rTHAMTLHDWxqk4ZBoz
6GjgYAt5UGgEoUwxNGLweYAywd5AgwphLkPdhV0oE5onMmJWHVmAXeQdZ5B5m3zhZgkktyaGEbOp
vvSvptN8dTr/sTXCM43XltHeKhZvGd+5B2qqATwi4Ss6cBZdeIsz3EWT1SbA7ddaAxmLxno1iQEs
ucm7q4DRsOnzsDpKoBVZ791CAppfo8LYiiQn7ssCq9G2yS4OSvTpcU08aAyd0xvxpRuDMDZVxjfo
L81VaZikLoE1XJJdXrqhNV8esRmxFIu/WprrNUBBkEwAKCUW2WEeX8Dvy1UcOubWMQsgIZpwW0Ct
IW8iI1fUQdLU57iClhLDkOxNZyum1NgyVFFPeSyv/sRQNEpJQbOsFxfZx5aZOERJGJuRhm3OGruJ
A5SWBu0wUo1KgzmnvH7EmhtypWhiKPBOC4pnrnGeLlzPQAM+bUifk0Z+4pzgJdIY0DGoj8y+N7mN
ZcgOm51jAFu3RXXoi5zPGaiKAJMS9jLCb35F+fwuoyLHveXgjiNyA9PRqUhI7PPI6qiCa7KARDH9
JNrrT+3a8aGjjBpsmkE4HSr3y+x5G9xU+9doGpaWYXaH8Xok/m4xR+/YbfO8kw+euCSdWR7ToPua
RW6CNZqB+juYpS0zfpQZk90gKv6CKct2DkrRhPwJLRy1tYS00GJSMCXy2TMOjZaZ1lpwmqE8xbix
HrUUdUCTCuo5Ii0UmaqPXjX2CAzVAlYTJWuqJa2JTDN+d0OYQyBS/FTDI2LG9GhpLawWxQ7dY2Uz
F+OT/2Jp2WyNftZGRyvR0yK2J/tBS2zpPzBtatltpgW4vpbiMt57gfgPRhGZthbrmjDguXkzBr39
1eyXe1i690wLfBeUvggKIDkyNMJQiC7Y/wq1KHj8HlAIL1oqnGrR8IR6uNAyYhxjGO5QFidYajYp
+WlbWbf/EBPNhl7eVrNN8AMle0s34qNU7mcu2exqBdtWy5iHGEGzRNlcoHCuWC9TaVXK/cqzedka
XBKnjI0XQvbZYfxVXUvS8eg0ELfYRfWRY7RvKlyvuMq7KQaW7rF1CikCZ66rnjnolp74WFMuvi3t
te+W8dNNiM0xcxOZ5VFD7/n/eHxmt762RNA4zOSZML9UYf2sbbAXayA9vOMHcDCjrMPYpvkklJkm
2UcgL3mcKLu6lb009RfIC4AZnbV1Ob2ORhrupf0vCzLnbP6u6E83pjTco9sg3PRKbGsYDiWHAFqu
3FK7OHE7EDo5pYz4l85RqhefrwLs+H7y/A/pEORaeuJJGFI8MZ0TqzFmMGyzFma1RxwfK7k983Uc
OBNo83l0P0xQoCw/TDOm5U4qLqnJ/VWKdHosrOc5fEhRzL9zT/BzZ1B5UptIZldJZioBKnkfNVWe
1rgysOYW5rLPa97XBurLBnwJ3VLIQYbuTK2KzH4bxs+IlSFOiK7YLzPByHAa9iMJCH4Pm8HoKE6x
I2XwH/y+eUpH5W2DDi91S3+3yrv03W/WwhjKezeXjwNz4h2pmfhdlm5LghAiVG/Ypkt25S1oX1BG
4Vtc2nVY4FMrixtM9OvYVr8GPyCLAchv7looVvIZj1FLSWx5rKMWFLFDg+2ZRF98lgiuSuItNn73
u88KttPLmjL85Pauy8EAiWdRxvM447CMm5Bld0LGaG3vwPVOa8eDBG/VujNw+oIUGvLb6nLe9hHx
s2jCipYtD6UQ3OFIXVWJXJPYM/IARcuDbXLuLRBI/FIdyySiWLXgKvOCE4eB4HA9+PX3yIV/UgFo
EQMGhMwY7zpW9U6YXM5sOwIgCgtjMpPlwNQAJuGhSNoKE0NUn3KPeYYH0D6rsqOo0b6Ew6P539g7
jyW5kWzb/sqznqPMAbgDjmfWk9AitSAzOYElyUxorfH1byFY3c1m1auyO78chAVTBSIAuDhn77Ub
7gl7zoG7VorWmp/tUF59zTCI7RPLdld1hm9c8nHbNeUmi436enYNIqBDIKluGLs3HgsoPTd4d9FT
bSYNL2AKuQUnT17ncQkl0lOboAcnGhES2VTZux8TgcJOehSvuFPpzuFMqOsHReDDuXZrIsdS8wBs
nfV9NuMEsznHdjqjzdLykCKMmSjgxhi7C9WbG5VjK3NidRNCI0Hv6c9MqWzgcmR5C3ozHbksM/xS
tIDYjbWsXGb6ZtMYP5Q5kVV24z9bzZtZG7/rgfHtl4TfNe6mieiAhpLFylQqf1WCS9mUi+Yvj6Jj
JNNuK2LzfSZACaDvIlWOwVVM1Kkq/ONHo2zVMavDG/Rtzg4BN56OWtRPqWelOxK4QMoKrpdLQ61H
QBiMfnIS1bjB8YbtHeXKkhIcHpXXritZVieUUTClKopzY/hJRo+uaRJgWvoPdpdWu4vEM69A+PiN
dVB6rNgeWtTkF7ElM8GtnJGQeTo5ObbV76l3jyfusGtKzxRX2vIJI3Bx6omEOoTECClqly5MFMwn
FMBXTTuIU61Acod+cLwcju+41CT57yaJH4daoAmbIFlk7tQuaY6ov+dFvh717QPFbmK9SlgMhoWp
U/Q+Man9TF4o+Bi6qXQyko2huvvOL2EOsAiYYpQdFXGtAlYLxjzOqkMo1toxPUriHgK0ACTIThvV
LUQcdLwi+lZqQhEGbg5ncYikYQRZemqqred975seIGmPZNx0DgOhRMcRC++ccCE2GTZb5mFMN4uo
FLJIR1po/laIDGIMyTXAd6W3mXUfbwN/el2UGLRp3KdZdBrVIWrOtVkHcu+q4gB7PNs2s/EFz19H
eyW/b01fkZuQu1tuWyIZ25i2qPUlnz289ZeHaiiOUUWDOCzA+wSsYTxrxmQoycIDiLxxrIdElHob
S6KraBz+eKiS8MQNN+5njfV4SKIXJ0fyaoobp03Ow0RduwvGUxyZu1Hl9OrQnAR8aYvg8bbW4fOM
q1EHPaoOJMOpJ/e2Ioq3lOqYmNZHYPQe0yz0r8TzzYVewWnWOqYGVkFRR+LEMjNhIeknBMVBpV9J
hWy7NYdPtmXa+4pBDm5ufoypu598vFYnTBwkibvGStvE+VCTWrS04eR8TS1rkTDm1TqcuCTagDge
qy3f2OJ+1iOIwylzIRcBiZKim4BH0OXXRSx3VVs9IJ0mRiZzQWUgpGdHksEdBJLor1MyMNgXpUsE
SoXcibvPYGvz2IzFpzmUxXoojBenIU6yAyG76tO3i3LYZfXxQ+s8UUTFjufds3Fg8TS9qWQxB7Rz
Aji7uzU8DxgJMKsuuEGtDUtxbitc8sUt8OgIYR7hkDSaCW7Pwf5y3pCd7oTiTuiYomlvmRvDo5RZ
KlXvajt9vNxVWDgbzIdhsy1FeIYccmfzt7eXy/Kier48zGBAnNS/DUZsEIRGYXOmK7AceVFW2c7S
06fU9Podi47Pgwt3kakn2E0q9LkDUeD5ndgPTWaeOh/d3SSuGLYRJi9HWxeoV6rlShG+iM9yCsKN
iKmNj86wzA7Ta2iCyzGqgD8B96AtcROs3GWKAf95q2a2K1XhgyiACOXE0cFmTHL67CHFn7DDv9gw
Joek6WC0f/fygXmOlGmw8TSgByfb9Q5FtdgyDi0YTXTl8pRAcD2JRW4PolQeLEzjwqH5MwD4aFVA
XNosUV7a2dFjPUVhjqxyH2Klh83cO1yyXupu/E6BnHlf5bQYmdAvN2BgMyQY1kAn06BYHQVyHfTL
IGcljx2MPngRaZPcdKbqCLsfEYZFwUOf0FD1+jRA/rFzEfusvLLhdoNeCkQ8YY/6kx3qrkix4ef/
J++yO9AdbfPPfyz2pv9yF3kCwh7WG5uqnInvBY9T+XMChDd0bMzHGoV6/D4r+EyxwqQImZt9S6jw
gfdcv5ZW8oTwhFgUl67Z5LwBz4x+xI18G/9v8F78ybHwS384GGmbWlnSdtmKWGo52J8OJg37yVGi
KQ5CIJ92yR/YpaBAzhQ8r62yemRHsgkXvoqB+opSEHGphHXlm8bUM7rlIvhUFI8Jt9YVluv8alFC
U2p+KMMkuXGolOV9s4mJFqP6BOMFbh2uTyuEZs1yEkYrZfEosk9tSugxxoLmypcuIsqWTqcZQUdq
dTyddM7CaUiyfWTK5KFtQat5803p+9EHnfuvohf6YFqQ+PoMqRFTTscNTz9WZIQnt0Ynn+FxYQkI
SBSPxL1RRozuQ6+OaULXQBWs7SV0iS2RDuVTIEGuDLG543I0Xgs0vHZ1JGs2XQ+VcWONNAuzcIwQ
PwlyGTyWlk6ab5GO4FAJg2PsaIhLsoWZXTq3AL9erHrIroLQKM6RzcYGnMKDUdYajJGDraDuzZtc
c52XNWQDS40NWJllxpy1fSuW/mI++ldebASfKKKkAT1zdt32TpNdDAOFKkxDVwLJrb1PUx9BWxHr
o1AFNlE2PnuLoXRL4afdI36Ah22IlxS8Db5K/SCrdL4uKEZv2hKaGrDvnms6bvbIs5ZadP0VVmpw
HlH74pHIya2wUuOKyuF3pgrzlEwcZhJTRBzMTJ+lb+8jdxiv3JxBsJja8RqloLHOpLoVQ1V8HUMy
qvQ9s0T+htAATFQYHuhaqjcP0eNGW3BYfdLLDbqUqNok172fXIVyZqKntAgs03qyDHxO6Ry/Yjs5
uCUuYVRtLQpBOX/OPJhAUZl+2KVl7Uk2ba7wo0zop5P6k+e2X0yoiCitKYUNUyquJVyXI0GHd93y
v9jpB4ody9OcC+ratmCW6BJCnq+rtOJ6cWcqgnT7xYhV1Q9ci6Cj5ccvv8NQQMWIRKkfPyhcw904
/TQdfIeqBPKz5CTbkiU+XrbVXFssSVUE3hMZ3TFU3vjQjHV9kCYyt7Gh5KM/yRj9QE4jOtSuXBeB
O6OZTR+LqaiuC89ZcshiwV1JLXVe4kVbB/wv92T+2AxntEPZncjc4FASm0BLfrryvMFbpQ7isbB1
jo4JHsgiPZjoTYuZvWEGKKhi4PaCBFDU8oH1Jqpq/zatuPS7zkf3G5KfEBRgDDM+2Nt2gDPhDYm+
FnUesxInIUpRLHxAf16sMu3FR9gcNLx9XHt9TmhtGZe3ifqogh6DMUoaZbYBzDqqdCgz1Rmgzi71
Mb4kuiX9JEXh6zoxtcCJ3IKgqA/a6uWVH3SPDQyg67GHGO+Y4y4q7WHXlmRs6m6mlFfU6YbPrN75
cqaVSyHHQFOBlWje+qOzotVRnMLcvokdMZyAc27TpOjOsY3NnBoTuXg9tK2gCMl5Hofh7HqISmlO
1zsEo9HedeavlHjrNWI/4qbI5dIpUV0qoCzzNxPFr1FBGECVI6XWDPUCW+wvE0VSm5bvgMw5oChY
s/St1xIU8UlYWXylBstng5K811zHOGZSJAM6KtC/j8nGUyK6suCdmhUbpTzHREKv5YNq4t8cooX1
95e5jEP0HImLV2pCJH45RDAjFPnQQB2IYra3TVCbJNPTwEPrZZ1F2nDFZ1n87jOUgzKv1m1qsTpV
tnHXx8PGFD8iMAmmK4j0AJbT16NLrua0jgpNtt5gmxS66VdRMyxXDQv6hVNl/c0saGId/uVdaGFr
gqK1FJ7tKZKhfp4ESwMpPfnpBbKxvLqWgbrDgLdy2HxslAlwu8lOZdFfBYyB1LCqfTTmko4mgjxG
nwF9e/ksa9BT3vhGOwnVXFEZ6HUhx6z++pKQ9p8cqbSE9izTtb0/fN7YEA2YIBClkxhKp1UBH2xK
4RwgIoPcrHDINMO3Majvq1bXL63zbZxoxbsOCTNtjrFD+9nZgSK5Gf2evJjM+5xX0Ggg0F1pRNzb
Gio+DcvKY4FtWTCogBM65H+fLimTigboqsxce98PMOe9LNtb7CmIvRzf+xnMmh7vyzJYspXlIYg8
B7csUn/RUt5JAOb3VPYjqkmHGizUj2XV/xry/9aQLywWbX9hyH+vsyJv/yszDaAWv/MvP775m3Qp
yENZMVEHKtv8tx/ftX+TtsQdy0rVEaZy+K1/Zaap38SygF2izIRtWiwsf7fjS4sMNo/6ocQ2Ywol
3f+JHX+5934soo/f//kPZXlKIf11OUCWqFKKZQT6aYGqTUQwy2BwCBzvm6bSYyNCNIcRuwRJyD99
MHd/XJrbvw5n2jFt3il+PJt8OMzE//1iftdXll0E/mGqzYRt16Js6Ed7bVZ2tK1mijvfm0YcAaRX
YoI5pl8qYzymGZGoUZ99ydyM7WyhcNk3A8IXZH8jxS2ZBMzrefQcafEEw5dwY8fGVwIRqbToQHY1
WjpJZ34cXcwlKroqAg3mBS2/0U8FTvz67q/fqPvr1LK8UeUILTzOFIG4v3yqIVG3I7ZR70CJ5zC2
6G/JAUrQ26AIpc6cmEThMgJ8o+30kUb2oRzrOxHl2brFRYgMo90FfkZhKfvIZHaV0l/caKqWtHDU
luZ9tp6cqNpa6CCsosFknpmf0SgVJ2ufkC50xN56ZGPYrHEpgQpt7WuXDK80LrHt21uzK2z2taLY
eS4zF1hNSis0H+iqUpUtQ1xplFk3aW0ytZPRvlYQc1ZtT1V4cBGXegklWzdoX6bKIR0kqA6hNp/z
aBLkd4VLylJ8iDUKBM8mwHVwow8yvQ95Odz1DicgbOxkg6Zimt9Z+d0lIvhwEgs7fRI9orfZWGCf
KQsvOh+ZvBZVAf/A698g5LMKctJh8zfnarnofroD5HKuXKIHTeVRTvjDmC9qWdpZO3uHMCTAwaz8
p9hOvniwa2GjIaVNCICr865bBzJWm74SgOlq8FuOOjSGi4W/Y/WfhghnbCxKSYjqxHXI+rOsjRUN
pzLM6fFU+mVsHJBoklAA4qrBt8dIlZxgX5f1SOO1pYU93Zufe5EqkrijDxV75KpGFCNwwiGMKrju
q97Y1sPgbWfpfU1DOZ7sunpB2HpFXrgG9KxgVy8cG5WcMxb8EDrvsoILzx2TVYIoNzITbJ9kpDdT
s1MEGw3HCY+YZaY3sQ+/3Wrhm60BxZxs0RCK1gPd4wfQXXEWZQ4CKtTevTBRi/gTWrUwjm89b9q4
Mn0am+RDsxDnRD1kHlfM35ynPzlN2oVRwXoNJIYl/nvsaKTddZM7UKGwiUzE9w+FLVATEXXwW63H
ViYvf/2C5p/dxJqVCxiVBZaifxmtqJY3WWnyivZon0vHuZuZw9dyuRmcvMMynd/YSMKJUulekokr
OCo4w24BT71DiVVHwUdjblE3ovx4/etj+7NrluWr5mqRDDE288bPozZm8DynEOwdXOvKawq2RXjE
1sxKzUJxV8iYnR5DQvY35+BPXlYKU6LH0LZGo/nLOcAUaOl0MPQBP+LHqPSTKBkPKC5+NFXno/0j
qqLRT3/9XkHQ/PHUK4svu5TI7T/OUXFgWt7AjXsQrYl5LsB+NtboTtMrvxT9Gu0QMjoUNmv57Dcu
YUaLFXDEf80y8wMo/5k8zH7tMS1x2xHvEBfnKmaQ8UUykUWUgj339miDKafEE+ljgsDaMnWQ5zjZ
nWwiquNThBfQuM+lc8qxA69RmhDH4aBC4nW36Rg6K5iqu7gkZaAWdw5dhA3Lwm6hWh1ZGLPjsc8E
EoEU/wIEgwpgHuB4DNkGUgtcVcWSM6Drb614Tkq6+X433Ho+SENFM536A6hMoA2J4sgG+rGbpKJt
6nu0zKSWHyNCMdMHkh1HCGcB6m91suDjVp2zyEWXgScdZ6yZTAZCYnSYOG0lPQYU1qSG0cSz0+mJ
iKHnzlx+lqmVXsD0gCQgXVdGL7CZeE8y4MbzPT5cVdkvzgTir1pmhwl261BV+cZCAq5D9Jv0iYqu
IwaSju8qRQD2N1cEDY9fLwktBGgS5VqudjASL/fuT8sWn0QWNpz1eAg8q18h5Yrx83Y0UvcG3pk1
QRpajBOZ3SUYaR+tcEtNfEB8kVbBcRqprffbFCAG+LYczLEWB1MP3YqGPMbBmImItcpagU0b0JrB
semAiljmMzIVc20tKdLprmNA37RdDAdOQm/EOmEQy/ANoQItvWxeT01GS04P8FvSdgk3V1sfBWdD
6YkZJAh3YTZ9tLlzgmYBbE55XwsClcPhwSsGwh97E1Ry0+4xedbXxSy/J0aj1oRNPo0lNQLGLIri
YAySDSlyj7YIr1KVP+hKAw0da5v6VKKQXFov3oLSs7CWgTIgzQGBGSB8Y6P0DKeuY4kVmBmxTyZ0
N3PagQ3qdmFvfHYchXklnPY6s58hNryS18GWsVGf62mxxqTRYxyj8cRvVDk+WZO+e6VT1AROY9xU
c3cEnBJtevSsvG6z9l3vEHT1sc0Qm1fh8GjH5cHqI0wr5M86yXBdTzGufz4hN+Wjkp+gLyNrr/qH
vFIfUxUVGD3LXY6Nb2WSiED9iuP24/A+ZGG9dlWLvCExd4kX09Sb6VyP4YQs3mJ2omPKZ4XaDv2B
WESUMpq7rU8EnxGw+CqT4zhmXMn87tpy6FxEFm5xBFGgFOiBVLa5k6a/mXzKJTM57xsNRr8DfXPb
NGW062eI8RABNlVsg85xwUvlFZcEcQSApmoZAW2EF2TbkEUTSnrkDWFbyoEBQ4WFqRsh9U7Ddqtl
iTbTzF4mJVYIe8NP5D49xqqidlNS+qSUBBcbWEWEVbSrDmllb1ofGLWr9nRo6LsiR4fY27HIpUyR
pQc8gqyedIGPbKJfHTigTY3+MWgqmupm/Zxxu656074PB9c49k1yNhtrfiMZx6FoQ6SccvalLz+p
ina+qBIcKiEMnAUuJJhdECkzCloB9cBwICIIhV4R4UUfz7HZQ7AphA0VuXyGUAdO2kOP59H9X2Wd
uXczBEsSWg4yfgghnuGOuxBbdpAQxJNPjCiYiilauLdFVJ7n0L6lH7ktDeMtK0bQ2lj5xgTthI0o
HLUD4i1Q9sDgHwLB+c8Q1J1VPSKsFUerZ4WqWK0UqszoPxmPtr8gl5EJezJARhCF6xRwLj4z7icY
NlitsdR2WBKlYV3NNSFSDlSQdWvGhymJ5jVRVa82t81qRMhW+pBhjSG+TkA4QAbcV1XxWtv0pZqI
oBcnmwxkiqXPrt2mFnvyw+57xWhzrAfuY4Qw+0b5NymKjFyr4/1u8MJrkhTILjLya4Ea3YnJ6XXD
T0nWv1e0rlY9+YWMbDfNCNG1em2r7slrrC8JvZ9qPlXTJc2YfNyE0DTiPKgezu7wOSXKs2t9Ft3t
XiXVDS5l1Am5W9MQwW82QaMqQ6Qjae+urNR7S7AQrEj7fEy9GX2Ia68drIcokFD+pwz1uaGt27ZO
5w3WZbQuCRFBtHP2hiWTnaASCovxqs99kg9wR4/FfAP3I16VVvoa53w6ofxUCmr3WQ15zXBKQT1q
+OxZzCZGLJL70vDyg1sglYAQdy8Dx9gV7A6SODwYI3HPHRIw9o0oOydnBUwR65ts+fuC6ufQ0N+z
+4eKkMuY6hqjoeWtKtk+u15+T0TqbWLTWs51D9mnA72L1rRq0PU2s/vssr85zjjSoVZGjJEzZo4s
8xMsJd0RKS1WVkzwK+jBb370VJNXQcWbQTO07/NACDZdNM7tPXqrcI9IDHMII2lcO6fEax0GBZ/c
iAKec5uIbdtXxUYhkceMYkM00UgwhuG59Ca1aqwOEN6M3wgR4UDLIZmMpTYWYZ6fvhrRF+7yZuvH
Q7xRnvcJd8v9aDJX0z54bkp6sRQNYbqKYHWPaTo4Oih+kypyt3Y4ERlcVnii+24nMnElNDs/1pFL
KbdZYSp6KT35qnHaIaxngce8ieXmDMHpVNrBN9va0ND7hlcRW0NFm5jV1HNbIrFsUzK6SwUiyW8+
C8P75mfRwSkB1ky+8SlxwLe55BWz1++rbTEmh07IFxwoTzAmFvq2vo3dkVRtNz14vbdJBraRSXrq
PPcjji1omrrmQPvi8+AtdHpnoeaEN4UdvvjBCzXRNA8JnkpoV8e2tzfLcUQ9ax0uv4vRJwAzDchq
9rBP4bW3UfCQpagmsi5wzSbErAT4g7BP0PwmYrCPaYjUVI4PdTc/G126i4CdHHIvhenJ93PBmNsm
H6rHgemiwjyYk/mZUFJ6ukJtrUqaWyEXpEyCqhx6AidYn8fa+xiXF5t1wa0WpITZQg1G4I2sKHgO
LbZrNvl78fBKIBceA/fFCkxI+/V9HImHDKn91nBbyHkGPpqBRD04aFn2mhTGHvTnZpgg1Dhwyraq
BBFveOZ7GIv6hDU1b507SDExjdfcQnIzvrRIplv63P1i74eMvC6U8TxNpkQOhFRhKHtiUFDsmBLY
HdMAEdOuvEvKs0Wqp1xUQAY710bufPqce2FACGEDWP94UMgwVxKt4aYF8sFydd4Vtj3SJ5yA28y4
uvC1YvFDGnvk7aJiXuB6l2f/eQiWAkUGhgHtH+Foo+vPp34h4uWp3jtKl6DmUNM4Fevvdi5upjGZ
T2HVzqcYnQHqNhhMl7+mW8slnxs/ngoOUntnVMVIw9L2Bnd8zdiZf6p1Fu3yum1PaByYOVAWgCgI
UWvFJkpE67pU4los6RGDhfOtta5jC/Fckj1ziTPtygTUUQBJvwtYjai+xYWYoTWzWsBOCAkbM1kF
RvLe1dEdIXo2kI/8XZkpcWr3yJVZ6U/BnQ+Hm2XSSN8ovBuK5jlvkscqic5ZV7zXw3iOLLkxMVDr
zvkiT3rZfqLLpxVQvANnvrMgwpuoB9j+uN46RgjCKoM8e4d5vXseu/SdNdS5r5ZlCkamWMxMfRTD
tChXNdnVa2MCEJbSB6Z7nCnip7Iv7PsmLEDoSQa7y7e9S+uhcMwsWykkAq1Fwb43EG2U5Z6SeA4g
scpPDlkEW9UVZFOAJWwXwVTCiU4adQ4yblEjAtPXTNo/XR6QshsnQgtuWHdD7DO4ZGFD7WU6qD1F
mupEWdubkXzWSzZa8RRDRW+WFL/L2b08u1wr0axQz00+62w76MK9v4AFw0VsdnmGfwk4XeVkBL95
66b28FPXdCKy+auFAW+dEPkU1eI1iKn+DH3+CfDxPl8KGiJOPhAPPLFhOsgUfLqXK9StwbNnd3Ax
HI/jFeoQjcxu+IraldkFJz1R3wnagY1rj8iJm+AYo/yiWBAiVGPptpY2FCGRE7Ztzd/JBDpeapht
jDQLBRsyFWOtC+TEZaR2c90RgsJ2chCG2DrzteMXSwzHzmbc3A4O2xOktqu6jT9oKTBeKuMd1AFG
+5o30FrEBINiXoFvZnHDEvPksr2sF6T9iCcCxeNHskzrS+nvskkkbHVdOng5oTAedEHX/7Llnnv+
tgkTH5pReywt2hjj8nKRbz+b5rTFHMr1QQnvUuYywJxVIv1SzTPrWpAaK5HG3xo/+ZC4qlyy5Bxg
eLAdb0JhkC4XpBi+xeLKacVDbOHz9wd+yJ1usWUVK69gdsURCaiY8XBLKgiSAxObXgCfKgdU1Zrz
xnQIsnasO7/tcVJNLOHiqHzTrf+o6vwQT9Jdwz8/uGn3ljlkjkS9BYnKdq+s6CrtUvKnF5GTpq8a
Yrc/ILt12jfgyO5quWJGIGGbaqljQrzeEmLYm1QP6jYrtwpWA2QFzLGCFtvlVGqfsx/jQz2O0KCJ
U1gurCL0eFvjfevW332HikA+TOcSkBTRmRQqnHhxwJREK1LhUKL4ZOLrWcvKp4aRDOeawPQNodJs
UMF+FjaLJmruOYIHF9WAwUE5Rns39gi3IXpwc19OT8hIg1uhXTt+/KXlRGz7Of9EPwwmJpXBQRW3
+CnzVSLmYWP4w8Msx2Hlz3CBVGLfGLa+F4rCSVSxmtaefjAiE2g51O11y6fixlQxoGW8Rl10b/jU
ei9XXTKiKDUFgvOR1ckwLs50AUmX9UPY/yiEELuD/8wmzMen4kj/QaxCXz+lMQTSePkeu7aKC+qI
1OZyAuxw2VIvlRg3U/d1Lb+lOMjWHtwkCknv0CpucvmIZ2bR/Hg4LflII+xI6PnWS6ESlRHrnDwy
L3+tSN5Y2xIVhYP1ys2WOq5BZg/NYYzOCCCGNnkEy3UTF1Tn+4K9XBZJveoEzuh0xtEVZOZ1ClAp
p9hAl962tjMX/GpsOa+X4nZOMY7K9nBsATHRnePjJYFkWySddcjmjPXCgPVppDAMOyw6mC3y83Qi
fDsAXNG1Q3WClfclIGVemsZVb1KUWNhwaSYfEFAkO8r3TMehe8ZmF25zA61G3Oudl0UNuNS8PXj+
Y9hAYw99BNIZuRxsv+ANZhsVFwlIDHYKszcezWg61oZ6CWg9sCsot1Xun9og+ToESX9MOhw2qZ4/
MvHcLhewCimsGV7yhUTvaVX7bI9zXiShbmbW4n4o3X1mU50TMWUl6JXYqTpKFlx41C/UOk/Ol55M
asQflFc4zQR7Rql1k87qvvG5bFlANYiXFvAhy50OYeZyjc0SVc0Y2zu80xO3Ln4B0VX3zWL0Covk
Q8yMtF19DTtQr0SUgU2bFNUwk0ROSxobCvYiq/YWXjNE/siERENdzSiPU0LmgQg5dV7RfPN9/3qp
4qKTaavpAcTwZ5FxU0PWIFUWs57XN0sdjVVwQKiq40NXmLifeYfNe1Um5LlE4VmZUNxKenyHWFIg
9WIsaIwp6zCERoz5jyV00DcLYBMBV/SAXuOtrvoTU+zGJziGDf+VNxTY8qgY4tdhlYgqlmb95O+t
1riF0pVB/ioqur5Whbp+l+CZC0rQY3QKPkeyvRfNAAxtZlGAcpAiNn5wth17Myf/hMm5zViMBYHY
DM5rbaY0OtKJQEn3YGbuW6+Nbxh7EV6bhgQNMu8qG3kLy8IojihFEclRs78prfhzmaL0i6bxi6sG
Y9VgDultAqEzk31NDg8BUSe5LU5z43sorlvrqarztZ6jG1GlN/YU3XfIkrcYtci/Qlvrp2QU1yI4
Y2f/anbpSxuwWYx0uvV6gT0n5Xp0BfAdMUPOidSL6c+IpZrqxvDIYKdkG58zwnY3BrBn2XY9K+Gk
OI8TyxSnvY8k9cxV1B2mOZu2lrLf/dmqwB/71Ywwl0P17QKM7/IQCBgQP/2/9ihrVgjFjYXTU1dm
vSe1/KHmCE5mlhIEIRlD+tGYzg0+SMaSamMzLuG6R0tZhDaAh8mpBQJE/u+F/i0wMJhQnc6oLtr5
lU9DFpxQTq8OfRnFAgLewGnlg9g7Q4qJybDNU5skNlfE8rRcoiQvzy4PSWLQMWXuBhlMauflwe/S
kD0uKqY2TOwfX7t8YwahSs1/3AYxdcK6wPIQ2I9BZ0dXJbDmoVoytxMgIJKyyCH36U9SMmVr3Bw7
piN1BjMXbwtmbQyU8e9i4Msz5SHJsmU3bsOiylHn1qdLIfh/RQl/I0owHdOiIv7/FyWc3/LmrflZ
k/D7r/yuSfDkb0rT9YcepyQdpEWyM7w37T//YbAY+A1RgSVQ66A6kgqNzL80CeI3sfyj+4aMh+9w
DP/JCPBISCYq17IdvQgX/ieiBC79X6QCi06IiGa07Y6i1eQ4v7SayMjRiOhHh76Gf7TjVAAx7sSV
2w4jjh7cLSJy9vlU7k2I9v05wtNxkmjV6awsW8LO1SFaNSpLDS2Q4+VrtMZZ7y7f7SOo/P/5b0FD
vW9rdbh8M/e/RL4ErrHsYy6E6suzHzzzrqOzDnFnAVdfvvyf712+ls5I/OF4/evbbdEk+9JOcOpY
eHJCXYGmRc+uqnSbGdFrnxXmjuRMPCwkuizRrpAQWlL6aJroJuRvdUuya06lfCZ6HR+0U5WH2hMp
qyjxRAr5CP7HgKRghOfUisgycZwPNhpIKhnD5FWdNQfd1WzlMiVOlwdM4hBqdPrZzEjTmuzRYc7j
8z5Cwb18jq5PHA5Ykf2FY20tu2terzz98t+xtL/MTSBwcIy3bkptT4UtBe8Zqs0SHmA2/glDcLMn
23c8XR5SReEsX7bdUrZXqe+qFX4nNqkWOPnLgzGz9lldnrLdLA8p77nIAubCPgJX9O/DuBzLxTFz
eXZ54DjaXSOGe2/xzlRL9u5/Hi5fa3EQL9a+Qx5XYEpaxFjL1jRGxO4UaXXUa0cxTEoDVJytNT3m
i9/j8iBsFHUFpDjqpsCcluSDuU2NHWvGx3GxBxWjihaHQ2RSeHbIZzypBclORQMpdb2yqhLiymyn
8A7ZHUkFOF97zZVYCh9RBo3AtRH63V68JF4F38iGSLvNO3xldrHQ2HDlLEvzE8i3tZlFLkQYbDGS
uXdVVF6+zf1IkoqB+r6szK9eoa9ibecnv+h/f7C6TByEpvO5fClCMwAUJ7wmMB2B/MWOdXnwlxzh
y7NiUv3RTB/8WX52p8mAIAcF8yIWqcBQHm3nmJJJpUM/OuQuV6YXd1tv8WSw4Js2oCmb01AyWyYE
VzAR44QIdVxvW8v78KrMXscRmbHZPDOF/fjpMgvYIl1+UjbvY/PqY6okGfvQx9Ln0+3uJSaMHaIb
sTV76xvxcBM4pZoOj+lSgYnb4VQ5JsHRMPk2ZUloWVYCYc98DC/h8nE4k15K+Es14vIxqMQE81eW
D7+893ww+RR8N9y3fm3gE8TD3S5lDYpe+eny7HJvqozIyR+3qU9rSXS5OnTuOrN77ygj43sN12Zn
ZFdQvLAEtpqSXeNR7gthpzcV229/wnQ9+ybEHAOyIWZCZOewZGkCl0/OGE9cYi5twrqHI+lMu6Tz
aB7mWA6TCOPfuBstxEIXy9mwFMcwsTeico6XyIV5AfY7BgRVKo1M4npiqctFblGSl2Dw4J9yAH69
9TvbZE0HhqHqFRteAbzSJDxCSsvAHMRIgVuJvOtsNLeYQN8uISF1ULYnq/bSnYE1IZi4QIvem1l2
ONGhj/Qh6SNn0xBusTL6Ru1bqm8X66D9b//g5dnla3ow+23ixN8ud7+umvpUVQmjAbh4oODAwlZh
2YcbH6b2kkeKr8wmLA/BQo8N9uL9J7ekTtLxUMFiuIxBl6N0F9+QJFiPqvWb2Y3IkpeHBGYEKQ+J
jFkb5yUmDSr1GzXjfv5xM/x4KnGjFp3T/wioMJPii5dH9jZZcmiWPJApsI4dSdFs97xBYrGZCdla
EhHioL8JS0YIa6mbJeRHRba+88zSWoxffLK03kg/BwVPf2VSwbNjwf8ztlGBXbYlNGYjUpAml/H3
Mr7loTgTShj/GJd1aLRrHyUGQJkoP4j/x96ZLTeKrdv6iVhB30ScOBdCQr3cyZbtG8JO2/R9z9Pv
D5yVypWrau8453pHRZGAACMEkznHPxopF9aR190JlBM7n36eio9UgJ8LLCKyvqnGosMxiCxUygxI
cgQMhw1MkitW5mh7u7XuQpkHdaP4N80poURHVqgpNVo5KC4/hwRXe+eLtNXzoitTyRKzBiAtJ3Nk
+lNzwLhmKJ9DpEjIsJJ43/litM8dUmKynebx4u3DuIBDMM3OE+M6hx//CiDZX5ReNo2zalLxBkQH
C1VxJ7exbKvISoJAOk72g9Qke1Qe+SoTGB4ltYa/SYonUTrlk/dFA0E+QR1IpCxiRdcPdwW1GSWx
dqKIWs/jLnIgTd+nVbMsagUqBz6kaVcSLRhjqpoBAithlW0NTJoseXoXzOsGHc2QFVOtSLqpwGga
A6NJbUsGeb/TKPtK0KYKUEcrv0kZV28DPT7iq9Bvuq4fAUahKwzwfFt3UiZVsChcRfMgbEh45Bo2
sTjeGipBuw9zud1bWM8U/SqyZLymctfRPTQmwDf8PtQ4f/5S86JPR2itGP1OtRALkGRSec19TyGV
PLhTHRBb2xQqApkaO9sdJrdxwSMwTwhlDh0lT5+aKaId/nC6i6cOzDwBZCdYPsckVEPIabgikcff
HxArHqd2ncSfZd/dJEbeHWQJRaFfe/hOyinIinQfZtRSeqMleALEomFYksftJfCyt6Gi86Z0ZcTA
G0BWHMR1z2jfHIyHJLektdQpIuCwARKPc1jfPcWaD/qoN6EddZchopisNe6hFBiK5n65Mq3pkRZo
X3zSc0utuCStfsZdP8KmqBrXuGm/a3G+qnIeDx5GoPbgWLtavJYpGTVQrdb4MmNbElhP6PsPdTcO
G11RHGqxX5Wsn7IBk9vGBUrDiWNZS8H4VFq4H3u4TisjjtdGWTzpbaDZQfxkEIp4SujjKVR/0yBG
jRFiPpGMxqmKqLcFGW7env9qZBgDMEhdkWkZgsZFsAbSZBMaY7vUMeOYeoxTnT9x4kk7gXvAMquy
6T3wlpP4QIRhoWEqNoXPkme56YmduC18/RHKOdauuLok+Y0bdGBdBC5NFiQ1/of6InVB4UzVwonZ
jYi2ipCRGXh6w9hJzoFMhHIedKPTj730VPFOMlvxS1cTRIKxAEdJQaBNSkZZTsP0ERR4dOn99fqH
1PJvYNVniXr5gjE3Ptc5JbgU5Xk40smwejwLkjGAu1KvgT0mCws0UDlEDkwF0V+li0BMXvtKeR6G
TrprfVyVcnnR9CZ5w1Q39uALBVaJe1krt9YQdJO6BuTOMG7kSgED65Bnipb7ZmYamiCSYg0jjPC7
COKlcqsnTXgfBQhQZCWe3HyMrULQBN4VFLt6nWq9Rq24D4+9Tl2KAXTuCDjjU+TzHuWigEIwEN5d
pRThkc5teas6qdrKdpbqpNhjBuePBunqfkq0uOAEZIOvOYUVRXaiwQyKZwnY0pKB9KvZ1Kpj+eJT
p1kjz+h9Bzlho2bmC7UxfD409ZT6JJBWR12GjaAqEa76fdYdqfgvUyRSRj5IsHnN2pFG6yUmuxGb
YJybz413F+nB3tdr5OBiC1vaR+qjDP4jEhMEybiFjCnmXUGQ3daKhOUX5WTiXNi879GFoQp+Nfi/
w/cXh2SKiD6mmaEBJIQAjhioQ63htqpUkFVyAUfuTsETWm7vkL5SWBwIZC9J5ek16wPBCg0hSTG2
mhkRNUlXxMqxJ8S62/SuftOGmcVTTIQlQCbBv5FL5ReL8bzBHgSiEtkpGkAOdWksPPB48VySgKh3
YETZJe1DlmgfgkAKhcQXF3HNU7Bt8azs4vXpu+c3nHZnNnYxChZqY2NKw/DfMwP03YCRKWEm8S7V
OszidtUxXHZMqXkuLexbdQOucY330OBpxlLCIGPIE1wg6GhbmI3v8kJnzDRMw7W2D3G14bXBEEtD
MwnkygbXybzRdZEcA/bMpq7lvPKPj/8/1yVBebQogvSDb9c4JBNszahGmd64EsagjJan5XkS/Jqb
FzsFysj3xxTgdUe2jGPpplRDR3oo81yti/nWg0VQRvpRgE7szKvnSTJtdd30um6e0/WK3ts/fnw9
DFY7P//Y8BABbn//4fngAP8Q9nySZqezum742x+4HqeN3Km7qOoRo+NfXyCj57x2Y+LXwxbqdF5c
wukdF0zd+MatgmVUqpj1zKPteeU8uW5zXZcN0+j+uvzHNkbr4tss1C8xFNPfNvvjeNE8YPhjX386
peu6tMlDdALzln97Zg2W33ZkIt7+7XCxKZJR14V3U4YpueedcSuZHgoqieC+tgL+uE7I+fi5WAzY
FHUuefbB3NdqMbxk4Pvr8+/lv/8Ml++fR5m3j0r4/zUYNCp6ImsL3tUQO0DoRZxs56FwnFK+upln
R4IqF3Vf4I1PNMZOmzTx89x1Ekxa9uuiWJBiSmO6ua6a51JoY7Ze9QRF/vsO8/5/t44nJgAi/bX1
dRvRshBZkdQxI6l+0ko7v0w/KdeQwJ4L5rc47n8hzP8BwlRUXUaL9M8Q5mP95v8OYP7c4SeAST4p
KKWIFkDUpckuGPzwLwBTUv8l6nBGNFpwyxTRR/0CMIE2UXjopi5aWJ9IE634LwDTmLFNRdQkA3r7
JLj6v//n34T+1R/Lv5sQyDgO/DtDmVRT5C0iHHldUWXEX3+IHtGtBH5GDvdRlyASxgQ7/YQmf5vV
jSbFL2VCI79nZwDytw1IBwHiN0gmqCL8JzNjJAeELkpl0X1KiQdI9M56ajOtc5pMPXjQZAFFhVvS
bDo4S+ahLIVup7qquRIkFKqZENymw4j6fxjIxuij0MlKQbcFdYTj2HsGg0N5WIcGHh0jsFTnhy++
MD77Ugh12O2CTa4yAIi6fi3DQMVt1IIFoYLxxQV8+aSJsMoPOm2EjwvOaiZWmt3Ms4KUmePDPEs/
Mm735ghFvnVriIBY3fzcYYYfvy/Fb4eZ9/rtKn2DlNMfAMReB9UINyf0W3E122pIUaG3z/MsLPrY
UVX/PLct86p5Mj/ts0XG362jK4T30PxJrLp/zdJpA0OZ95w/mne/Ls7rrn8mnXecl/9j9r//6/OB
rsflLa1th6DsqRyXfGETL595Donoz7nrBwwtfq67budBAmP8O2193eX68bzLvOjHsW+LAcDy320M
x3rEbGY6zG9H/F4776558D0X8yzIZEsGxffJ/nFO1783H+uPPzUv+tNNAYu0xRryr++T9ypXf16G
GEAWVt7iMDW/jtPvl/L0/uzUkLvzOoLVkwJPhzJbz6u+N5wHtNdNvo8xj2i/N/o18p0Xf/s4+obj
pzHy9+x1fHw93Hz0f/543vC3s/RqSLO+FWToLXD0WUCoT3F+mHon06TwhGnMRGV6WVKShGs/LWdT
RWDeaN58XhwF8I3ufl47r7geadRrdpqX4+nw89x1TzR/4F3XfUyh0aGS0dUt8RFRchh+tTQlmGrX
2WbqiyVTp2L+vCfeCtKnBbmDVHdbkyIFl1x6AJ0gtMtIvUs0TdtKaVLtXEzYd2lQHQwSmR1IjMNm
xJgjn0E3c8Kdv2elibOlcTUpTUxY9ffsvBYpx14NPbi10zbzZN5x3u66+Nsh55Xzx/OG1/3mdehm
UAqFxO8WHu5QC0oy7xg3YjjtlnifoZUU03hi8zGAoBf5iliMlm2aKHO9KZub9pmIKKFQsLOsRIk0
AYzdVBXADlHHblqc/FRPo1qcMw1kXG5Lg192Givo2lSkGbYzQ838xVWbF6/rGGDmy0ym1C1M12Ms
FYzckiKkYS+VixpicAqzVt/4ZaGsPZ8qGWaG/S7GicIJRukcJH2HzMDD88iFwmbBx6wCl0rBRHas
AwQjQVcE2KSwmJQkctd8C0aeuKtPfMpQ7nDgCEwpsyNiC+yZ0ZdPFRZQDyJMKQLUQYFrcfOkKS1W
WY3kJJWHcoGe7J6sL7BHq+YNISqu00vjgxtTa8kbcUOWYLWzRIKPtclaa56rzFJF2tbYSOm51kHp
rzQdxuEw9RPjqdNW5ZON0jx7XUk380bBqNmZKYjzBCUkHcjpWbpOSszqHSVR4aPzIM2TyC/xZUml
LVQmavP+ZHkkeDeFWAtrvdRzonk7HgF8YCVb94hbEMR2mZbNrWy13feNqPz73TjfZPO6YgJxjRb3
pdgQ99iAxGsom9UOXInvXFodQsZfy/NcITeUBQarHDamQiwwGuldhNs3v7CS42QEbwON8LTsm3xE
bA2/SofeLcVgQ8U/sSmW1BTwBjE7QbJFWFy779m62FhNJW+xTnZcmGM7rzQLrBmnIaMXLUw/tXbR
ZEE2T4pmglPom+BwsqvLytwhXlKXgUn9H1ExBf9+VACOPEeIln6/gtkL2APdsYXBNNwRYTs8iOlC
8bfVQ/9q+muoepD5EMuMT/FG+EK36CnLYhIuoqK1ow/4QRG2luvce8bRPMfnUNwMzfPqh5Kfinah
VhtSn+AFtr1srwzEQzIgoOejxtukph2MJ0+8hX1YqB+N+9Ym06HD0lYsm5ipuF/WT6RslcJK9N8S
5dAwVot3JhoKcxN7FFSWcEX07Nkftsn4KcurUCO7xt8R/sQQtNVtUWDABXZot1B5O/VRVzfYvynK
Hl6Q8anDHtIeNYs49FWJIWN4zPQnH2s3VIr+yiRTfNirhIv4xxLdj7gxy2VVYwNNYs0a/8+xQeSh
rCsuJyTNigYH1nkcHDH1bqwtRsTKaAtffV4tDKDVDqCiX0rjiiO6xM5CU0sdXyTi7zCY92m87ppL
gr12493m9YfervHC2yMbLPKF2a4pU4ZA+/0yjbe+oNmmuYFiXVPtiu4BuykWuOLJgyVjbqopT2Gj
vHXeuEizNYgzYik5OiQVZXA7E08ThbZFOb6KlXOgPE0o+e0AORuanrUWkeZ+yfiPPZdPprDrxQ1m
rjo21OvmRjom1VKIiTBZ4Q0VuIsMM2BkAU/hvrdW3Y2HeetjfQyW2B17tR25UMcXUU3s9bZX1rm/
BaDTys8ayDzee9nRjLC02mRA5OPBlN9D6mCkOSMWq0bwwLtMWGb62izX/rgrjdsIR5pg14LHowHs
YclD7cVsS62OHvfRPrem6x2OxHausZOLMZ/6Sj1QuSVtmMBt2vs7TJM8BUd14gnXY77XcOylqPuB
DY5PWpe8JKRP+iJ/OY22Oc6N4nTBuE44Ui6oHHF3ysamMLehsIJ/hfREx4oHyfUrZjlabwe9k6UO
SRJI7CiQpyFJnKt0ovvbhrkX643UL8VDfq/h0ayerZjS6AYyd7WFp+uWy75yjGwfj6uupOtwMPA8
x9I7R6WKAcFhpMC06l/7R+zGwo1krWLtrpa3kAgWbXvQamyMnX7N1/QIr9XiTYNd8bgHm5U+w1dd
4FT7RVetZShj8j0SHkN3RMyjADZfxPQYGDfBs9YvlBHEbydNbuB28mIpu4pHwcOU/zYvIf0H92Of
ANYQqybeluFWDHIb8zxJddTJ0tuOkyX2QPKUPrVwgU+jHfOUpAYclyYXv0NYvtcoWmDah9K5MW/q
eFmGmwQDqMHWP4D5rUeztrWVcoKQ7wIE826Gc0sFy8Xb2+leom6hG+twgJHr5MmaYVH2LFAxouHM
F4q+FLEbx8tTWIc4+2Oet5FO3MzG0Top+2RNwGi1EmqH97jZLKD9L5DkeordG6hgloFA0X7V1o8M
nPAEzvfNs6Y8Fw2M41W9ae7lD5caYrnh1AzMxPAVjM1Tma85J7dCc3mQFURECzx7H/MLwk8SshRr
H+9FdIuik8kPk/eaCAMdw7ju0HaHKXr8vQlOo7Vsmq3wFvNzFZBk0QxVwQn2HSCwEdrI8y7Jsdhh
cHoWVvV47wfOiAqleFWUG99dNhA08WzVEK6ES2xtlfgo9QdSIUsMMal55Y9D5uCpbwh7KwaeRwJn
J3eUHCWy7UDpwMrjTX1rXZAGWD+yJ2OPV02/UVflQ+ovcnXr3Y37SIXju+ovOByYwxoOXxetWtxB
eZYRkj6Lyk4fYZlBwCaCNOZdZ7sEUaGNxJCCXjBP3yEXzpqAhuSsjrthuOsYlFZvlnjAC8cgOwjy
BMIF1WZzLXQ8mJjYT2cP58Y/D9hhmhp1MDsId02Mn/g6bR688KsbXlpqsownF4F/SZCQtfVR9m5a
H4dEFkRHaW0Rh3jzHtOruNgQUIclckvLEuxycRkUb11+kIQ9lB+uUMSrkGgn7L5JXUNnQsAhUjbq
L8xjPP1hvnGWN/5zoO45erRnQEOFiFDfCBLrWbeLdXcPkUKSl2O9SuHdNouUcTYxAauCksq7ZCwy
0hlw/FieqUbqtr6TbWFBbjyihuUPEOz8QmaCfhutyq1Kir0zOkje9sOtjj/xq7upQ8Q+trHiTjPI
NrHFj5zm4Mk7h1CUH4wTjGTOnNQolC6X3lq67saCkPyo3pof+cY7esfP8tKgKDiFSB3Ah117ICSP
O5YFDJps3Ovvq2VvuxsiQBbEhdjSwne0+x+Lz3zV/KgcfbkF2ZVvlVO6kW8HGgU6AI9qNz0x6SW8
IB9FZFletPvWJY93kRDDQjHwjNaPf/34yKZd5lTtVieRZK1kS/fWRUonP8bEPYXruiKVwtYQqRAn
29s+lkroF5d165Ceto254/wNKozstVrnN8Gqb9D+r73qnuESNuouwHjpDKtgpy5bO+aXQP+sOuRj
jTsFgoe0fKc4a4+bUF41xLJetvigda+uZyuHYeWhXVxUJ+GH+CRhJRIsqjdURyscbO60TXInPnq7
6Ije2Kd0rdsu+SHY+j1m65CzWgd35ovAyJAW94L4qsjs8d3grHHcX8DP97NtZjPS8k26bUiKubbh
MrirqDLC7eWyX6BrcJ+xQnyUzoS9tA/yU3VKl6nT3mqHHh7ubbTXbWXJze40uAhw0WztoByqU3tb
bt31K4yX8TAeihNmiIXtbYgBOFj+6sjjTR0QZvp46NtFeZ5SA9qFM9JBGNIHtkDMuWCkc9Ac/6Xe
ai1ffFhhart7rd76Q3LqEQkvzDW9jwPxuwcUmqNTcR3JwF7FS2uB0d8iPLo26tplusyOsWM5sh3e
1lsioPNzdMrPwnNwjz3gW3gmlfVM0PFX8dSt8i08ZKTki/rFu2A3ry2ts0JJD9+8SS0OQ2BBDo7D
W+NCS8atwxVWea5wtCG7ctFjbE5d6Xa8Lw+IoPJtdBI22tI4aGd8H5euna6tW4IIHONFYF+SHI+k
0o8vaKttHBVtWihCULyF/iIom8yGs6u/JHyrtbemU7LFWHdRPYXn+tB9RSdz3R6Kt5heD8jXs/j1
nJyC+2Hlfvkv6UeyEbkStDHaXtsTHiQg013Qfj40R/QoTvMqPgZ3embrtC2LiocqWJzFz3TJhiL2
v4+IGvrF2XpvXmtYu6toX9wlG/NNfSxfhhMNIQ2k+kaM3A/V7k44FfcP0T7ay4+63d6itH2MVqLN
RV3LR6b2uBT4A+/ksdL6OJWdLsEKtYOx0W2M/p6nm24jXBBt0rxB0KeFK15VZo8BtjnTmSR30ia9
4ZW4Kz65V6lep4vtuA+d6nHce7Qx9SUjcPDI2yn6nO/7+hLe+CjveLvwFC37PfpuNVzWhK/qO5gg
QWbnONCgjmVM+knhor7wGQ9T0Cx1iYQq2mJSFtCmwtkgExZ63KJ/H9/DB8G1Q8qKRKG0DnoDFfts
kVIuj4nwLh5pl3Vbc/otScA8LbekqWz6bc8PMpz6j/IFhSoyfof7PT13dMl/eOg/7exJuBkdyfE2
BM03obSpCEZ96pTnaC1uvW2wpaCYLnDUJs9oJxyVI3T6lXGffFJ2IenWtz6iwS6QWMu8Mvvb6EJW
om45/t1wL66Nm/HQDHfRsdzTpUDWz7MiviALW7Ub9/YzuOu41L2NHgTRU0dXeRfe4OB16ecGcG4l
CJqhUSnURfWYfeJtTKOCMOy9YUdq9Okio/3gNfjeHXUagqd6i33dVmKo9lbfFDvrHRqDINjdPfVY
84258sV/1g7tDb7TnPV48EK7uicKt8GEEF7Lg3ERH8sbnCAisnnupv7Bq/RevHKK8PAISyo+W7Ks
LrwQ23cEYVMOTjo1xjRsdBG6Ix6kSwz+yeJbQGJYvbcbeniMNe+Vk7n0Fhgi2b7trcob2lJek69j
gknounqMb2jy4pvuyHWNNqJdrIR94y2kG3nn84TSBbKlV3FLEqd+sFbmlgdfzVmJyGWZbnqaG31t
3SBiPWUbuBba2btgu70cwKsWPs3Yk7d5p+S90ta9zzutv9MPuCDzwgtvOO9+4l9A/7N7h9HYpeCN
8258jC8kjWgf0ot2Y/LuDh3rlF7yvb6t935lW/dyuOqMVROueKXJt3QHwWG4aR/7jULzXG7JQlwK
e+nBXBdreqgceX2LGOuePkX3aU7f3tu1+2w9bprPlnZiAxHQLmy0Jk74ENxFd9o+dbp7p8Qf9CJz
C5DaKizlx5Yn845n1n0CW+QHVD+VYJkGK9IB34a3/LY8R/fJqT6ktILGDxLAz8aDdENu1Lh1d/o6
OaEEW4XL8OU9XAr3/R66kqNspv90csO7BUQa/YmI31tBW4X5osOKAvkhWqFnMd4g2o/oQqH/XDyb
/pE3jfhEwAVUBvrFO3Tyq2BtAe9uGS/chY50opvJXSs/WtKC+GxS57ptf/Z26tYal1TpSUIZjU8R
zZ05cR8GfsWRlNtzfYZi6e107qOSJza7ty6cxLu3poM/hSrMItWopWOlywYGwzHjoxlxEyYgci7S
z5PvdZieTEx1sALwJ8xTfiJR0gRRzeu+0ShIBE5GCZZRCKiTOsHJ82RGoq6L85w3dOQCdQo5NxMU
NZ+PKSJ396182RnSQ9SN/db3ukXhdvkW4ytbqitjS5DfAhuifSW8Ilv0pbF1KKmsilYONsSgIzrl
qZ44BoHQbUh1neynvRsZTH5dTnbw84Shiy4K+tYrIEuXE5Q3z1WVUm5GuM5yD9ZfhROqL020awAg
fH3m2agWA94C3WQjC0Muxf1IDkwQTPPRM8tkNeIU7nRpep+NKMYX6USVHCea86AUt6UKNji7zs26
3Vny7ZM1vqyHaOJjgL4g9A99etRIOilQ9f3UKSfhLoqPQ67TDZrOGFSLioAYiga+LQEWDi7usUS6
nmQU5iu9EG7AaDelV8Y0nJyT4pFwrmWXvjUMu5kE6Jo11VKwOQbbnmabXgfSCFTsQ2ZId8Z4Z1x3
njPmYh1GR/vE9ZJ1qAB/z5Nhqt/JE6H1ui4XGri5vud46dACqUx8z/qXLn5enCfkaiEU6hiBzTjo
PMHkpECKO+Gi5Mfd1U3SOjMu+43VzlRTuQggnHa+LmygR8J+MWA29xMyPPya0yb+x7xunvyxOG83
7xYJOawGGGOvEgpfVI+fkVh9ij1aKKIbt1FEiomAxzQEYMLEalneWYRR1jnfqwek3A0TK7SQlH4d
YvKRuNuu8YhtaBRaIhWYPJ+qOP3EPpjnsEXcj6mPWdXY32ainkorVHzFLikao91LSnPTFKXktIJO
hoecF7sCVB2MVH8ycIzcfi/NHyBIIe/KA7P/beW83/fyPNv2Kys18r0ygrlqNPgycjYkjVP9n5Qa
n9rYPD+vnicptcodiSPYKU6bzovXTwtUDbgSkVfza4v5w++jKE1ZQib+9ZHepXe4atZOhouf3Yro
lJFOa8fAmth0cjXAxAXZdKH1cnl5Bt2Me1uAU7aCiPSSxVq5zix1e/1snvMmgYM5jnyHeQdFLyrM
RKYDzJMCreRok6qToSdtkT9OR513Ar3G9kWay4jT5j0K6BEV3nSo69rv5XmHedf5oPjJ8xqeZ6/H
+95yXnnd/brP9+H/3LzXvNQpy/bhj13mP9gZJTEsJZj29TDX7f48s9+W//bMrn+60CK4nlZI5fnX
l/3t7H/7dt+z857u9Rr/9pe+Z+cNvr+gRXS9jemn+v1zzGfyj9dk/jIGtnI/f7zf/vL1e/7xZea/
9R9ncP0T4+tYq4+U6V4Q+aIXmhr/WU40T/5Y98fi321CDQBc64/DSHPR6rr5PHfdZj5sNhPcrttc
P/67dX/+mfkQfxz2extDGe9r6m3OrLn4lkZ54ZCtMcL7KcaY3rfzp9/ajF+LxlzhvKo2zLmKilkc
xOZ5dt4e3QI2z1qz/rtDzFvMk+thvv/KdLV/E2p9r/z1p/9u8R8PM5/R/On3bnOXYDrUvNhPVbD/
lU/CXK2H/4F7hO0Jzpb/TD2Crpt+/qiDH039OwPpe7efBCRD+pdhWlg0G7KiK/izY8H5k4CEq7Mh
azjhKhh0SoalI678S0E5aSs1/GYnUhCmyxNt6S9bZ/FflknZlUB2zZBk0/p/UlCaxp/JIyZemZYs
yog4kXmK8h8CSk3Gj0TPgnZTxiIgF6hU4xUHNTAC26fabmt1/VwLX1Gp3JsimZpQ3oAZm97CyU7H
v8SkMQuEit6JyYglU2/E2jybrRkRJZW72MfgOom/l6lSkRL0U5CR0C4GDKomc2CIlvbQqJP6wmKx
RcSFXwrUJIJxUt2lNz4+BlaDOYM0nrCUu8stgUBVxXiDk4RHl3wXSwp2AF53VOm8LYxbcaVhArKU
kb9LhYHgXuIkcT06dJ3jKtIbkaeTBIXXaf/omiM+foF6Zw33bWydy05bCmN6Jn7uyy/1k66F701n
3VS6f+RFc+hr+BRieYroSNt5zYu5aXQRc6zyefTzs+9m4I/FSxWX60Ekn06sG/RkxpOq+LeNEX21
JSeva/lznAVUkWoqShmXGRntnZ5r+1KTDhjkgPF6nLNnlM9qtsoDnxq0TF4YiT5deqqtWcm0Rq97
aq3wOW7dtSd1mHmMlbj00g+lCFdlaW4DkcuGxyUIN7uQfAjn28J7tU6Acae8T304yhFlDJ1oDPKa
N6aqLiKfcACRSPNF3OaILcKYKL2UfFX8lHzdXOWiuVV7/dU16h9uyX5kC2IBFAp21iXU8BPN9l0Z
39v5ThFAevTxVdJHsmfwZIx8htJRj8NYoQd2C+FjNCjl5Yq8mQ6McA/zjenXdivhQ80v3sB1yGOC
6orevISNTGRZ2DO2z+I7OAOoaPAYSUBzdMpWUZ4S+NgRFk7RqVIrEB8SqpvUKigwpSv6itVSySGf
iaP3GFVWv3CNxlxaWfpFtZrSVkihJvBOweScwP9r3Lg1/Iyp5NeZcSlrE5UNZmaEzkqY5Vnn0ChT
epWEJALYxViC+fDTKzEEqk3C0VHxiltIxnArtNIPufwhRYFwL1cEOsYYKnkNwxYStgtLB3h2d+oo
Rg559sEGQVhnlgD8FefaaRjKuMbWb1N7flhcy6LI4Lf4hpCSPopfudGKVLuUu6TlmSlFHHR67xKM
8SkK+H3xOklE7a4NGNjLkkceQRo4ETE6hCgj+SlSvmbueKFKcdzNicOOf/Rg6Ogh0ZWk8r1V4zjm
3YtdU5MZZ5xwPsLAEVlWE1vESaywE77PZbzC02Edq4g/XMb1I7HjC1IQtrHPIBxSz6kfoi+Cx5UF
xsC4vcjZBemgT6+TODaeBPEi0e/kHgV9kYR0qZYHteMWMQhqtZOE38pLieYaO+9ZmtyC6sm2GCqI
hc9o+dyFurQQtqSTgZ7FPGICD51tiuiJk4OrcDsEytkg0H7RYr3iSeNujN6jwnOiyUah4FojaPoS
Je9LJbyk6Rx1DM7B2DtSJN2aaNZsE6+XRQm/eeEnJRrVhKi+XmDB3deKEa1in891M3xXJAx2aBsp
/xfuc4ot6qbhJzRU4yyXCv5MarPiE3w+LIaiQYH7ZqzTnipIcilqMnbSOnwrjOoZg3AsUo1CWdDW
rv1qOJi0npEO+Nnlt2lOC5RUpuQUqMsWeZS8CzRkdlgX2ySnYUmNxCK51ibng/qWV1A9oUiSi77u
lLF0TzUbMz6PMmNShbkt5x3hqkS2TsHkPLNNDoIZGKc+pLHMyvJNzqwvuY+B3qt4WflFv5wMVbIo
d8lsE/ZmhZ6q9pRbsrZ3pY+tjVLMlbinqqI5ivC6htWtHIJuwu4aAvkKUk2BgFWnDANAPTE6KlyI
hZaYR8/diwG6EytQHgQVuU2NoYhJ/KOKppLMtOhLyRLX9oU0c1pfO3UQmxYtbtt2ShIfZux4L/mD
+Sg22iYzyRaVMEQ/igm63qyhXiMmTbW0DFgCYtKhKyew1cPddw2zXQU7aFetlJKjGJGS2KnWLY4b
jqrcCAk/heBSi8jdHxECPE+SILPk4QfU3AfYRMCY2nNXQ54ajcm/Li+tdTHk4OFQW9JKO7e8fG1d
8Xn0YrxtBaotisrtMrUlXiXfDeWUZG3VUCv8B9SVH33TP5Z6jMFnXdNY6N6tEX3Md3lvbeoI1Dss
Cf3W153a+dwNA+l4RnYTKEC6SUdzm6rltlDMfjG/sEipI+9Y4EQzoXJBkgpgPcwvbZIO3pU2v+mH
+g3s4stXQS3GBkt9bgMEWh+gPwE6ZaKhPTlZJ6qsrYJW3boVllOmJWiURnycsq1i31fuWuu1dUFr
P7iUl71gWLiI4sbOOHYdHoU4di5FlyISEZcrcg5WdI5o8Efxk/C5J3MktcSPhzv0l6jF0gKLKDCP
3ONlJEDYXSg9mLSh8yyPLUlNSHNOQmXxvVK8zowweRO76FLm4k6iFBL06tpE4Jrj9KSpfki8dP9a
uzJGfGpMaJH3pqq4XLc5MT4vfp3BC5jcz1ypGGEnUTXHJ403RKRvrYa9EdalDo7qGy/BiLlE7ibE
xLsbnlTD+KfxwRuXuM+RpsL0FJhK8l0L1l00fe+MUwOp91TxkTcDwygi9tntvujx9Pbgj2A8hf1Y
g11W6HfQYlRo1NJJMfhdY7QaiYGZy/w65OHBK5ceRzz1vvAqA6eV1qinwUw94TwO9TM8vAg8B3pO
SmG51NQ7xJhLMix9xyIYiurxUauzqf9Gt0HQ8gehm+Tk1lGpQPOjLBaXfiGmh8mUPhP809R1CXKK
PFUlwCqSKA2Jz/OdYxHbxB1Q2qYwkOUk6EjPQGkbXnFonfRoFY1qiUVmddO17iUICc5VNXhkJ8tQ
Im4kFQJBb9QEr7q38gjpqg4hT/qiC1ODHLmsxisqSD/NTiJEVtNzpxDdt7rRtFXb+iu/oSRAcbsw
npKMrlIk0M3SI0cDE0YvSUUvb0OnltR7LjmFY12v97Xc/5wUQ1bvy65F8jiUKV2mld4j91XgqJt1
Lm3ogb/4hc5bYgr3qTBEoHPc7UqEX6suiy+x2C8RjE5Hu9d8481DC+aYOR53UEfwKfCgmyOInZbF
aoyXaQujSc5Hd+dn8U0YEtndKOLDldI3814zw6lJm1sFDTTejqClndZMZKqA+NR5cZ400wcuqrMK
Za/63klRvTMmVqReoM7Tp7jPJpD9ffRf7J3HkuTIkmW/CCUwwAxkGw7nLHhk5gaSrMA5x9fPAbL6
Zb3qnpHuWfcGAngkcQ8HUVO999zMuUuL1L1k4Wy4Tg3fLxbI+M3m7Bq1A71jZzmDccD0th0beRNZ
KPYQU8hvSPzQk7KKBYOwzt1nRr5vJJ5gXKq8l5zf4wkW9hvCxHQHMJcfVAmnHBJRjco7oJHbiuA0
dduoQrEQA6zjSvLnY9QQwtLVyTnMbxMN4m0OF5pwMREgD2ovZRd2mzolqhexa3DBp3XRCkPfE4Bo
nZy0s06uNLehJccD5Domh/mLr35aY+6/NHSjUZP131HW9pfQ1vvL/JSG1g3yVvIAl0Wd+F/erPBL
6QTLfFBh7OnTY4qMf1uBQnxwGrzZbe8jhlx3E9ugxLHSP9cjGqjwGzp7ZoQWv8RYKk7xgvBY93A6
qtwOzmQTlOe4iDpoC/bnXJsxjXOyQlC3PtnQjpHkCBO/BGglSzeZS/4+Nka4+1Ye/iBNGUpTNNqM
cdZdmUi0iwm1o8//o9WlcRKab2GEDd1zNmBNo8yh+T06M2FSxqUqeu1cx3LR4Oeb9cgYIpZTkL3z
zej0pUdKi3ZeN83yh38dDuW7GeFNtIrWJtMTKlORtcO5dVuxNQaaqyB/+nOmg0oMbYoAEpsRFPkh
0iVDgYipFzuIrs7CIUeuynKoPMueL2vbk61GrvHy2vpHQEKd8gYMlhUjdlj+EslgCu0YKSp2XY6b
rtGvgP2v/hD3P6EjnEtypz8nmPg8R+nWbfBh8vZu15+HarCuk4bQa6YKn+XwErWw5duMmdYA9rsy
h/Rc2Z141ZqcsNyCNJX1UM3hzcxC0sAHarNy0I3XNIrFBT4M88U+LTaTyEqwO07gtZE5fCnnYG+P
dvJE4nlCSN/4Oevs7L3sXLVFlo/uMEeSpxMJZpLUBxHWev1bf+G/SEYS/ynigl6AZTqmZXGyOK75
j0CP1NUMlHB1d2izJt8b/nZZq0bJ5Hhm7rx2NVWNiU4qIq8IeD1Pr/+f/18u+CbLoemv/6Nb4E4S
QHxbdofGHt/UXN1qm2KShaAZJT8o9o0GcVtnhSBU518OuH/zTv3dK/WfQkWWjw6p2SLlwdUxbP17
lAPFvwaOP+8O6cQ6cVkwNp37OqbYmwM5bWYJsibE6v6/va//Tu/LkMr6f6LD7vVPEnb/3vf666/8
h/NOWH9IyyJlFxvdP5x3BlgxSynOYQGxC/PP78aX9Ydh8TM8cYZhK+J5fze+xB+u60q6YY6F4xNr
3v/EeSdcix7a3wOddEVADQ5tgxQ2U3FG/+OESppuToC643TzvziLsSBfR2kpd5FmmA4TYm+yLNBm
c6uaXSSisk7enDH6EXCebZyI6sVdxPy/N84yWPNj8zJaoIWJ9npcY5J/ZSWbybmtEPXH9jJM+uVi
bUt7J0btmgYd+L1lU9j0P+YsNljk1hAM6+poCVFs25CHW5xaFlUk8oUsCO1dk/SomZoMOrrZn31T
fo9TzX+surTdtab7njvMYWa1IXfDfrRcrw6G6bGrKub9DpEYLc/70XEuRpNdVZfUx7w3v0Vcu6U/
a+eAFThU6iHfVWuPf+22r13tdW/tfgNufi+Hfkmmtu5mn5d7lapb0gNywWeUs8Zofvij/11fHt4j
q55tQdzIQ7Q8OiUZ5NxkI9QLfofzeFBQbdm4BL2dzPTrkAX1ufLBTdYS/mPAp9Hik1oN68umWcBM
6+G6x3j9FapFwlfGd8BKkKRruhB9FQRnWmOtN3dTyTBceL8nDS4MtMPEyrJNnIBUucX1RMxXvTxh
020/tBEFcPo6mPElhsdwhnzceVOBRt+oE/sEEoukBN24RxK9mCZ3yVINCA1Nux4YMByaEOtFr1Ni
ip6cAzwWCO2L+hQxvA58p9nnajFMibYoPdVZAFCYaZ39GWy+nVSMWgNnZ2SBvdftXhzB9v4a1ay/
+n98E7+/nSJKJF6f7k9T5nu9nHx02yyXhIMSsl4o2OtmHCUolEL9JAZkopszNKfAiut9t8yecfg3
p3Xv92ZciO1GWvh7ST25wpjWzfqB/nEYLSPvGkLNpoYo+Jdvc8Xo/bJwzqPxOKRJuomE8VkuI/UV
0Lbu/T4UI7qC2cbh4yyZK8t3Xizqg3Xv98ZcfrAeztNYeUJhM1ivyPVitFfD2MrzWl9czw7iOz+Z
GWym32Ok9fe3bn6/ZlJCHhPscstsJVgMQr+ofSvh7ze6L50H33OWDspvF/nqy1wt5+t1/stF3iTk
AysSuLZGT2lWm/Gik1i4W387TpOdNbVPsmmGebva0EI8YvO2Tr8GCSuBti9QrWks6rMEdL3p0M4i
/nE+rYfrhtkl4v2g1Gi9fY5FdhDC35d9Tu+L1pBHyCts7BVURFuuPTlMoine8ynf5yyOSBv5cIpx
21F1e3bUaSfHNF8nZ852Q2vgs1vflNy2zCVP/5VZ7rfBafU2ETsm9m6t78UiOJiWq5PMB8BJcXTl
AQFfCDtV0gbF2coQwGq6Fmy1BaZKUs0Mq5SVpVsNiM/l+Amku4tWJQzpl1J9+InYBBI4l2+y6UMX
4QgX/M4P1aeyaQNgivLViYHirO+5WgZlYaaj4LKMzBsXLMf6g56VaUV1TrrANACFu4khfp2mduaK
1hvU5E8NEDqUMhI5ct/cqDO/tTVdKZOVMyl9lyioEYvxpNsYhv8jckV6nKtyac4xifDrF3gLEbl/
3bsuMVY5g7kxcvcroXHKm4fsyUVZW6ew/YBXwp/Z5RV/ooraQzAXMw1JsOzNlF5Lx873zjh+Hge4
5WPyOZCFezThG3tN5gBiL2cvNZZTYRzvZp3kG9Hpn8nf87eFIGNq7LpbZBTBroiZzhg5/s2ojxqE
zPTI26BEez9ZgQdD8p4QFZiWc8Ytoo8uksBdujCZCrJrhxRcZxl7jpTmjYmMjlNr4D4aX5yQVvmg
QMSTeO2S3d4Z26nj+aac8VCp4bwqe0qHiUQ9hixAk+md4Kh8M8VaTVJS/iMxJSMRp/uu6YE8zaWw
t6aD4G9smgXE9+Q7WrjFSfcWkcGxL2M477HTHlFHAUkac8GsYBqQcYZ304zNs92o7JiTYv0Q0zwh
unKTZxkZi0tCiyoROxqyxRNQnLUagE5BFBPdiKbaN12C0aahu002uOEFw70IkG4rWbV07Ihkr0l7
cUZmRz3AOlbxHeC72BHcwwsoxxIWlGl25sbJkp/MrVCKu9Nrl073tLaGV+DxUL9NbddCY9+O+ON2
OlrbiZGJ5wqjOxgxUU1VyT8Kgu+xnclN4Isfz0aeaDTSQXuawY9wSq0bS7jUq/yy2+c+UsCyBQBm
x2InCvmlWBPhZ+2Um3OFUbENHqcUdUvr6IQDAITSau1Gt4QYmMFpNmiH1EO/pPgMcU3koyRgM6CF
bGPQvDqlAowoiFhhYVB9Sy0mJDOBzPTViToxQtpIjmN+oHQNu3PhEg8xkxpShL2n69GPBMIOGB6f
xpOtXTtaf2Kqpk3P8/zQjlxAfR5+bjLWpNDkba+HSXnUgNyzYne3RmJpV97MD1si++8NgY3J3DRy
/iFy89HO/Ke8tK9Jyu/U0osvrdt8diqsMaN7HYoMUy3XbUKPn1yH4DaYoXMwUvtAcSk2YcLVGYYs
XpXfXZpMqLfZ9rXdVADAUoF2JHD5LZniY6e0U1ePYkfIduelOkLCOGbORJQVTbbwvSARNzWW3G0d
dp+jK+1GS5+UjXhP5BDXpIAbGA56ulWLQ6Sbukd3NrRtTwI2lcHwPcglxIDUjw9zqiB0HUNLfAyN
bnilJj+PFoZ1Rp1wF97aiBilUZOMY231lNev9YTFxQ3GLTmrybFG1OhRl6KXhxtmydg/NCYqSl8l
2bZE5aYZ4yPMwRfe6GMUBd2m0YbqGpshPO7g2GTWz3gyP81lQKe60i+m7jtbqfc1DjYkuaG80dpr
d71FSFKbYemoM127Zj7cMCeNzrpZ/bkklTEqoddYpAiqY8Y5Dya5pHNmEGtd299G5d9jza12o15d
I38GCd2HFo13cWm7Eb53E226PHky7OS51hk5NH37imHCbMJ7SncJYBVWDztDN6uK8TjAAaK/3cyc
KiDVaocZLrd+0hGcSmyrkqFwPzYfQ0IjBu8GyMSNRY/lYZITPb4GbkbSaVdHmV+V+gJc3D/XPo1x
hTZV07nq2wpVb5Ykj8gs3QddYjEUVN55863voHrZs/YVlP0u7PJPYRBRic8y8tKQrGLb/QDKRjc0
Qgk2A/Erw6E7MPc7aySSea50cdNo1Y98dtsjv4h0o8X3EmOGWxI0PDt0dzTaLLG6EpWwseaSx5EG
MkFLsPUMxTh5sOBcwFLwqswSfShPbGCHw5bbU3fjWRpsyu4R3263Ie0HMS+egA6oB11tUT9koOUO
dkRQWapD00QwQ0Qedq/BhDSilvpkPV73goSfrIdDg4Z70ijJFl3ruqE2xXr9r0MeiQiJm/x9lIzL
+iyHVpfl6kFn9OPFSxG1bobFof2Pw6Ib1TEY6S1S75k8TYh/ml5Ms9YJWIKNT8c9OtsQm72yQvy8
+tvLPlg47zT5G4sMmFAGb2OevpmFTkSh2+DxTZBPVaKsd3DNvwcCL3W0bOYFObtu4nGkAnYogw4g
OLysAj9gS6wgBrlsOH+MlnsowtR02YiFxks0xqWWKA7RbH5NAm3amkZ2JPIJ/+zyci0Y5tlGf8h0
C3dfNZ2sYJ4QEbGJdIVk3MyW0wtNpOMYP6Z0brZOLjuqwYXi0eskeaED/b1ZFaFGkNEcNt3r6qn/
bazPFmko4hLFyJUpqrmqVaWadCJlOXZTHxRsZi8y15IqceHLrLtrGlK8sK7XQ7EG3+wkC4vTkLSR
vlmlqty78AvrFIbdsE+XdLap0c8AhMWLMot3P036A08RjGqjziy8r66zzCQZoBgooJjCAePkLoRG
Xlf0owtp+1dDYZ+npivoljMa89t4vDnLxg/bn3NqpbtU2dNJGzLIvTXrozns3MFLmQyTSqF/iXLK
J2F9j4KJeIipZ0IckY6jllMkjIpqPw2ZdRf9dPDJqdoiOv4K80ZdaEOf0pAJf+6WLE0zkvPA35OC
aQ3NrqmNryNLLntoiucLjwamIripMq3+EG0cvFqOZj+0JOvgGxHkQqpcvfW+lZwsI3oQsv9zSv3i
2qJ6RQsA8Zl4ZzyYpiG38Ju5pG1R38MuqO+DxZB7BIa6r2O1hAw43Fe5ZVoR8AxcKLPl0X4PsMiG
49Vwp6cxba6oOGnNEz2NzjN+lOKnCSjhJqtjnDNtYvZo0f6La4ChSHyr2cpgKtj43dyJ3E3you4x
IuydQGrQJ6LzGqTSTxnThwdjrK79kLH+54Rh9gwptqwMrOSEBOkkN561IKuPI7FHPsPEmztFza0r
MA2XCD8ewjGKr4hjnJ0+1D/VRNPADfw9vtZqbq8tsorDOMnHJnKKs5kyGY01VjJZw1tXZrCRLrdg
MHxMLQg7gTc4n7krHJueePbJhmsNfdg4WkXzozLmdBcb6NM1Ep80eOXbogojb4p6rnIxPQ6u/QmR
1SMsP3GcZmxWg1JP8RiGOychJ8MNvmjgXh/bqeoJfCk3uZ1rVwVkYu928kfUzimD7IVyzhrrycQd
FU3k85DmN+8pH26MhNNzrnrqOWeT622xnWy8OoM54DxMuFPFXFwbyMjVPdsElh3dkZ9dFNKmW2xo
Zx0d+UGO2ffWNK3t5OIjB28d30jLCjY5UWNPyBHyQ89DemDDqnm62CMzACqKbZ9jT5xrIY51+mly
YpYnBd9rqsbYC7vFQTX4hhc2Mcp4PtGDEzc2J1fZ70NCuPE28W5Q5gAxmImQnLFF6wk24olwim2C
RcGg6QDzNf4oLBayc9JerIcSxCJRivpzRZfmwD+bbysIbjzlEWdotb3PC4axfG9bkYzJ3YgalCA+
1gx/NKE+y5MtmqdEH4dLndvDZd1jibJEDsW6Z1l1vk9ZUYMKiEvWPQFRwhP52cV81UICk6f0uY8x
nAlfj8+9Sw9IK2KAMb0U5Nv0O8l8BU9kFT6guxt2MYa4eOi3eoWpzLDck8wq6wU9evgsgvHho0rU
npz276mT6vtkWeNoQXzv3PvYDvpVF/1bOPr6s55/7lqur6IA8dJn+q23ChzgOcSAvP4m9CVXyarb
Xe7qzGWNbD4ODS5y4CfUZINI700aZHenDJNb2nwbdIjlY2vWR0A0wSujg5OW4uOvav6JNC5+DOJC
srC1CfIQk2iN2XRBEN10qfZxT1MbQkt7hi781UbjdkEWNW/cBdAfC8W3mkK7pdfRHVSh/ehKe9p1
knglPbfek7roD0rGLx1iMVRzqjh2UryuN9pmbp5hVepM5tVwE3HG8n5K9mtYXpvXG73IppPUU04E
cpO91hGPMhqCa6eMnVk02WNo6jd6RJ8bX9Sn3BmfUD8K8NGcga3fYYgHyqzIm9pOki4E8BoNo/dY
7hBNvnGjSY9iMo4sgb+XqsamEbjgNiwyXSHm2Pvj7ObVNrZLB/KncTKcsNulTkOspo7XzeAeyRnz
KZEsdms811FjiHuUAAGOk9706BoTm50BbdEschTdEKZBadT3EULZ89JNHQ9pF9vfWxjWbWNtuaaa
Q2QhZhqKaDmHi32Qf5ODrnM59IegCMVpFN8oMYZDkk+YY5R6yOKQ0E/LwQXVNdUuJ+J51KJxDx/9
4Kb2z5iy/U1S3XcVq8hQ06yrUKewzKrDlE9fsckQzmxxKVn9NG5ksxBiS8N/S66Zq44xEOhbnxTq
ifK6R90OzTUaWh9fxcikHRp+M5PNk1u40msnXLSDCimKxkDELyiwO5G/Vpiip3lCbBTCIFGj4eza
zJLbMQK63BgUsPPCCFoNK9VQkydQG7e1FNNbZps5gs8HVAbvbepYXlgX4uQq863iPk04To4pt7Np
NQR4jbog8XiUXfogCpBQjOckmmjGUKyjGquOikBhz5rVdTaUoOmjeWTiZvugQ2NWT66XTT3J4cZ7
ahF7aGry7MZdewpTA2PbXD/A0y7J8Yr9VybgzNqHr3KYw/MAQQ6iF8I2HUDvvZ9LTwSuvLoIRphO
OdScsOl1AYzIdpco9foqmlvZFzaFr9/vlNNPL4Fpk0AfDwdaUYSXuna/LRrkMWGUhrdUUXvbck52
LsvXKoJWgPQUe3v2Z63HgIsdd/iq6vI5Sspsq6qEjCPLbx+c0Ud/kZi0NTX86TIOr65t03AAN9BF
s7/VbS08zpQ/myiCn5oYL6yk/uxnfbzYDYonVowNWCjjT7fFJs5MBZpGvtUnLfKChJjZ0CnE1mxp
dHTkEIEtiIDSdNrOreuAEAgnf6t1fbx3pn+35Nc2jrsP2cU82Wa8jMgZv5P2Dhubu+RNa0M6Ubli
RNpMO5Ow96eq1ifkIDlhfEIi40lqQB1lTfuzEc85D7qgytxL0IcfU+pSI1YqguPFxvYLvE6EJzW9
xKrHc0a/sjjieTimxTZcgi+LLtUukNT7hxjG0yGDOlgKSadrOWHN2vASOW5zqxyv0oWjkeTlJ71y
6gsGufBs8+5HzS42nUVCV0/b7JDO/teM7Ko3hMIMOx1ussodn7VqALGiBS+xnx+GRnGO5cw/REz6
3Nw4xV5BMQI7jf0+G6SHYLHfZnqgNi0Pmm3o1yMjC4k8aOjNw+Dm/TmsEzDg5qB5fkusZ7T8Lw2d
W3gHMw/SgmLeMaeHJCOBo26VeDWhdUPkblBJMqxh+VAR2hE/F1bubkGooWTrG+MQRlSoSVXcnOA2
pjXaXwbbD22Vpsc2SZ+EBkzIHfgCbLdVHpNPlkAdmZZM2ypQGFp3JNtzEwagDWhMIABztUNfGc3Z
HPJ2JxssV9AoYkZBtji2VvHdUBRFonfava+RIm25tCTSSgQHqqKdOQT8RuYmIrIDGZU0eizyhcN6
De2fRw8SivSgmR4Kn3y//qJFmGxMAhxvWuWDH/H1s41YQLA863kSzWhMIY05h9ZCgBnZ9RNhQsgW
S263KO4m64sm3WqTO8UrAY/zQQWmRgoC6TaT0V5RmH7uCWPlLosYDMcTHcWsm40dtTIN0ib5JKtx
3qtsNi8+4lBUdhmAlwQz9eTaxAHroEiqnMkJAVmRRXHh01715FjH5wIKhNBK8PIjrNBjYpf6UaE9
cIv4zjM5ODutn16tTG5doqxuLdIrk0+2J8WKhaEKnn16m9ec+LFo+BQt6gcnaQGO+8A2pIPpPLVd
FmmF9qzi2D6vGwedNP9cHW+ggGZ3RYz8Tg74zRGhgF7JnHofDbZ9NSIrv/KxnS7S7jK2PisF0clf
jlo7/kxoRH1mUd/TwOdeMJjWR2Zr+a3q9OKGofC5DMYaWBHm2Yk169ZOxm1pTMNzvmxGt0Gh0D27
PSvVnJTpe0Wstu12Z6nIumHxYFw0EjZJNy4Uvai4Os+RiI+FSwRhnopHI9TGF30OOdenGYgERK89
3FQD8XfgbsKmtI9aFwPX0uWuVAws+7mGcO5Qu7rcu1DB+fEpyeb72HD9FsX4TfZVdDD4Um95UKHZ
BbPvBp0D50pg342778Oo5BPBt57LI/mlJ7IR/fhNCwpxY817nHWbRZ2VwFWC7ASiShaqubvCSXd1
aetoLrs7DcLqPCwixDaQgCxyykZF4zad3O4KWavSTB4Gi+iMVEYvT1R9JMKgQXSntVcX7FBMx+nR
aTmJzL5OKDMvXZ1XV5vWYaQGUh1L83VQxrmsK2evxUF0DBx0KQZEHc+u3OSeTP19toFkpbQDm8Qd
HqRLDF9GqGONSgONF9RynF0PjZjQ37eA/SdunpsxY8TTGnG0FUVubpVVEPGTuVzXvfVnFNc/iUqs
9m7ufAvJPhiaPrsVLSz9ISayvvKrbqvq+VabaIBn1xwIrl5y25kP76dxbAnL5VEfs2zaDRmA6C6v
yl0EIt2pbOGFRtC9Z6q+dJplHk2befM82eV+Iu+AaKWBrMK0fdadjgzVouW9jpTppdO9lr7rXGjg
vgaCZ0nq58x6I7BRVocGGrpCU5VH5GjmkTU3J0fH6m3CSZUpertirmqeaxk4mMp5akfaU4NKSBrX
NOlNDcAMCIGIeUTz0wzG4pxX9jbQVXGIAG+ZOg+Zpms+cqv4rKPs2/jT8LXrqGydMd6un6NzKrU3
Z/tjCHNOYAKFDoPo3kDjEUyCPZ+x2332361RBphKq5lbILSY0GVyazN4OhWtfC2Ts5D6+EkqnjtD
LTOw/93fiNT/mPutE8D1tcDvXsMqz3d0c2n2ZksvqVymsV1TkExLE6YI0fM7KMUYPuWe5nYpdwKM
GStOFkVytkntRYOwHsegBRlaBUeahzrG2oEmq9WiDxtCyncJxy9uXYBIkiwsRw+ego7w7zaMI++3
a40aCtN3DSivi5Am6BmwOwfZmq4Rp3iPa6QKwZJ3TexGQ66Xaz/4AbyzZglNCowcap4JbmsNUlo3
YRrf/LaN9uQ7i1MzkbYjR07ujCnW2cc/9EBJ88TFUhPuWL2reTBYs0Qh/hG/LM5xKoINQ//MQ/tD
G4PsyPI8cYXYYTIdU5J4aELP5LUbxMrYS+izO/PkNWYwXPRB30SslcTx4GpA04xjsiKHJgoDMGgJ
lI71k6wbd/mr6dLk+/2aZhoxroji7R9zaN+kSkpYjagR6ef6yde9Ygkq+3247tnlFHs1aXUPLA+p
gutkAFLJnvOvvfUwXJKnCsN4ndvqFlZkW2UlRDhu7Ol2QqN9GpaNm0N5TU1Nef2i9Vw3iqfXccYH
4diMO2eH9R7QGnZLsrV+bdbD2aAYjYlMIIx5xHmVkC4ZzDp1AL+M5R3NS0+Tfv4iw4BBi0gh4e5M
V52hMdMKCt7YrFn3QWJsSv0T7hJtGy5N0zVuK1n7pWtkl2ur986Nw13NZPm0Ziite8miDg3zVO2a
Nr6vLzFIhFBgv7fLxykWCem6wR0e4thB3dwvHeFVKRNYzikrQERlWgmkzaq+9Q5Ns9wKetLGkUb+
3vRmcekMYjX7RVBpKvBJ1toRZjgotq4ZJwett2gj0tREDf4oic/Z/a9A7L8jEDNNIfES/t/dka8/
x3+Plvzrb/ylD3PNP/7OZTcXY+J/kNl16w+8koZNUKTh0gJHCviXMdJEVIaSy3WEbrvil3TsL2Ok
of5YPJHSkTrdADyX1v9EH0aDE6nZ3/VhAk4X60XXRm/4C87+74JDmK4a8beFfpT4LJgV9S9VzwyU
eNnyobCtq+US4mz45XMWLNLaebrkneuRKr/tJ/6IkZYX0+eOpVyHVWf9bKrsa92QXa3p9mFJDgj1
/tXF1YJDL3wqlfMytOJSF8qrQ1Ytfs/cNJ/lW6LBcEp0o7kos/6a652n0fUDheCNkXG34LuZkTiJ
GHhRV/qHmgLI5lE4U848SAb53MBwWFTqqTKbm6rhNRT54G86l8mRVpmPiKqbLVrc/eAgnqfTb3Rt
4AVgvGvte+y6wY5oaht/EBIAKFwGrlSPjgnxTgKEh32sI+BsdiRKwqnmfSeoHfSIATGIQjRLe02L
XhsXTSxZDwBJSdqZq6F9GKLR2OvBxJAKfYbffCHhZ0d/69LZANFGIzzS2mvFxhy4Y9FrKlhZnCJu
3BTxGm/AgGhGa8a4ZtnE8oPScz2SY2Vc1z1RU7ykun51bClu88TvOS8idw+Hmda/IZuLrsR4bjQI
jtM4C4/OoXbPVRE8+uYcPBaVRptzAG42mTH6m3b0XFXpj8GsUOZkXfHrsCv86nEp3fTI3ZkG8/lI
RfLVZpmHmK+XeJr68NoX/kfAPOKuuwF5QkHUb2zN8e/rpmZFdy+N4gX9HWY3++DP9EVotlpgMgI4
nzkG0FJmvKbX0Ip8vuU40mIEKBkomjlpCs9UhRnQIxfhucxBSNic3ptWS5zLkNv2pZ6Q9Gsj+NF+
tJec6NpDKsgzgKzlx7G2o1s0ELA4kWhPndAhwdeNcZ8O+aNrMeK1kql7wWAU7qeApPDOVu1LXlOe
C7qk7jGUon7TCRN/0/UvPKX9l/XAUDUrnaJ/RPEIfTK23noSPeNciz7pqZ2eTb0nu8RqYibOOgAl
XVnbmESnsWimV99s33vkWt/iATzXOEv51Fs+/d8qJyfY1wf0LHp3Bo58s3G+/KwsjRN4LG89zkh8
gE7BBCNAnZl36tWwzJtrxe3N0gc6d7Xxgk9l+uFU2TEYSuBPBbJzoVnh52LgEk/dfZ3ILKClYz3T
RYu/CJ+pz0A2wcsUq5LC0w53zWBhZcj7+ZjGbXCo+J6fZj8n9j5x1BesTMeSoJlvvUE1qo13l27z
G2OZ+RCGo7ZzGrP5lMzFNvUt4678BSpIN24/sj733GkI3pPEYS2FtWXrjG7wniUQbnsV6Lv1p+5g
7AXGxU0sbfITy276wKtK4JlWPDaSHuBYN8nR8RV986bpf2RfNVH6z2ghQY861TnNevfWjFm0WKRB
6o6RcwmFEW1k3uBltro9ie9ymzZILqp47l8dv8Zg0htvriGvskyDrwTTYtMI5PxYUO9fwyQEBZ6N
8sHhYjtX2LRPOBJqbhTu+FJow/iSG8ahUy4h6k3e7+LldXJPydGOeFyvf8JuavdQY06jgUHarp1N
T2gdxicl2+GaR7B4//US32WyD/ToHCG9AiCXlx96aUK/cgptux4i2BwfytDnXWWowagzPpRI7n6R
NE9q7hIYpQS6JsMXq3Lm61CF+WuTp7cob4L7ejQGQ+AZYRocEq6JcRqdV+5A9Akz0tanKNE/aB95
Tq3U6zQOTNuV+6504SHeT58LYaRPbYGsbmgko4NJbTFUZ1dZj+lVW2DyZodlKDBAEZajGZ1941Ua
JtVh5Ni7wvbVS8nAgf65X/0M3T0zmv7SV7bhWRRG4IyT/JpT5t75/jSS5fsQvQmNL90t3gOpNS9a
Lkg+5HGJCz2iBV+W5HJY5j3AwPHDccSdeYj2fdx1AuygHUwfmszVqXOJdlgPPZQZ0qu7yjjWjbQ/
pZxVNBCTD4lQ+2zPilZDljmfBpfRiM7p9RANpQkoNSg+dVtp4mBH0uOf06gCNVa2f/Ya15NhiXtJ
LNe7paGCgnSTHeveVzvXxTog6WU/5QLyo9uYkF1a2/acvpKP9dQwtNW5hCv6RoR+ZbmHu84/WDIs
321y2zaZ3UbnMcpvflG692EGDR4GdsDQV8RvhKot/YPpk+G79U7IIHrJmMI+OT1GcamHL9WA/135
VslEpUgvRtxeksrpH2VSalzm9FJrpe3iqCAZFmjT29jUwwbuUXNEjRC9GXUFjkznE60/RTTCuoOK
gClREOgAzS27nh+V1T2JYO7Ov15bDvGF4fLP9He/ZGjqLJt1b8h5P0Ovwm2LKfU8oic4r3vklsLy
RB1HSJwPTB3z6gPiN5BydWN5ThSFD/+HsPNablzZtuwXIQLevBIkSEqivCnpBSELbzMT7ut7gNVn
1+nqfeO+KEiKnkCateYcMzPNdpsXoHWroOpuSzZ6XiF+DF1HijmwbUeEBms0aZgGXYSHdZxEBirb
zcKXwPEDyXsVf3Hgs5vpXi22fMciS3Bs6+pYNVk0azkT+4iT0ey9+KqlRGfUkoYm6Kb+ttJkdacx
yiJ3Zr2tud/GwoLIZlLYV/pCCckU3eVQtCTMZvrDGGc5NdrYACcWu1sPm1qEtRhieveaBNXeSKAc
TUMxHpyxx+zWoJbrtOAmmeEUuI2CoVfkp8Ge3u0OMKFqVQjpYgTe5XphOz9kQ9lHJjmaG0tKXhbw
vGcj/bO8T2/OH5e8Y0Rd4yWpjYt+ujMcclZF3/3EUJiU6vVt5+pyI6Rxq8m4wes0fFkTe9J+IjTY
M7JIargaG0qeBz/37NCxxa8Fa5eeKxRJemlGnjt10Zi1oHvJvmuD9jMRUMk4W581gmA3nDU0WUjb
JsAWZ/iz1ZmfRqWdpEfBS49xQ9mvNBb3ZAvfqYaOVV6O30hhUnBglaKd4D4lSjwXnrMXWPD3nSLZ
rJ2/i1a4tNFpXsjpxYnbz2F1zgdLcslSw7NGY0ue5lZOSAfS9I6Nuto4NPMpixP+8NYEGoCPL5W5
HMxShUHfohZVMa2X3thL047mkSQ5NP8iHLLk0yxWXnflQOlYa9mflKl+LTYa13IA6dGjAsyoBxvl
RTfCy14c46WR+kOM0KtRQRCBt7U9/QfbwTjOz/FMh8MkLyRxDrGpXSSDvMGXcNHP3pajCXZcEi7D
7QR5BJTczMGq3Q+W9l6M4k5P9KOAd5xr6Pu95lAwEm98c3r0TXQHjdbC2FBkwaZKEGe0hA1dYvh+
9/SqH016VNsF3/jWQuTH2Q+cxHc/KVihJYCMOIIg70xswlYOwxFdI/Vv96ojyiSxu6cGqq4MmOut
i6ztbjpCP8lHEVesn4o9o5qXxvNmMqZrsx4DGhCj2PZgqGPHpGwQd/s08G5EAFW8t1aNQny58gnC
ddmd6QwwVfKLMNP6ugyGV6/qLpul/qyl3u6FNj/qnI9b2Y9QGj3rUJnL1dhSnnc6TkQINaFr0Cus
g/nWmEedt49AWPogTkla3fepepiLijZOTm/D1wFhk/SKk5UEDDSnJES4BJ0k+rPeWNeFTjD8FFjZ
rnPy16WDuCxKPrfwkzDI8t0SmBMLueFZVNarWJ/HMJxXCHvX2OLGcPYLIjrS787mHLG07nMgRHSt
3uWh+wS34I3YrY/c/2IGuI171F8WupsNqs5a+D9+NX/YrnllSgGRoq56enbqthBkMCCJRRk/vw+W
/zwb9vfgjt9zBsum/RbCJumvqZAyp0dH8JMT3/6ZOtmdHFfUrNO+G6DPrrx0ZvrCKKIzFw1Z++bm
HMvMA/BWpkOTpicWzL+McXhJFMxqFw1uG9yV5oxowKrI/ZheKYueGvwTdrd6aBZz0/TpF9UTxBMc
gJU9xyBuRDSovN8srXuDZvNSLXCgHTLk0Wx5JLf64pbaKSdlj1+xXByFhJJr2nirGflt3tpvjp7d
Jsy/roaWsQFnGA1CXSXCJtLaSndAw0K47Hlf3Q4UzvdqAZmeoOzrq+oGSgJDFkWbfi2vqhT7Dtbr
1n+zC+rL3bJ8EwJC777oLoV7rVV0xvI4Dlk0UAde3OJgjRlaB1PuXWO49We1acr+LQ7UsdG8PLIH
sihKIaJ6yk6qg6snJUkOLjnSht0R1NE5O6E172Shkhvi4QKqdc25Zr8fUX8ihgAdI6sl9seGz3cQ
YMY8oWQl50Skt14fP2ZN/1PM2ODVYC2ohKPYtv3P5D5/8JX14JK6/Vg01kscM7UnotW2GsW7wRFV
xCpLHB3MCJs6UNNhMesbRN0vRmqXV3TB4etlcxEV426iNcBW7hBoYGa7XL/XSlIrkB2YTkvf0KJW
q4Ybdn72FhUasJ4BOWYXZBf2nAYIrfwYvTqhrtoEIVrZ7nMqs2bn+PWNh6I4wrYqoCB4lwW/2qXG
JxUyPc7WkOxavbzRNDoLnePfjEizD4leRW4ewDe1+2Db6mCMfYZ+zAfTm9t76sg+8eik4BQW369I
NC5es7wxL/qKXXwt9C9D4k7AQetvx6CpmGtsqEfVHJWG7H6Jqo9k71N6nORDUVEvXmL33bRoGSQN
Y9+bQ8IWUgJ7OUiffbPLj4+jFuh0k3l36RxHbGv9sOv9e7fiX0lvPWMeZbrsIVdoPYEx0r8RTn03
xwzwXqmfhNLoZeSxfxlolyPTK/Fvqw0Fpn7dztqTiOlDw0PY9gH5EGVJP8cZT2Ot/6Qz2BIlSTGH
eJLsjM5mY50EkVCrn8ZFiJqXxJMxlvzn+vlGK3BfCnPxdufbxwoQq4uh4v+73/nfuZ5dsBvr9ueH
9kBfG6z0eE3/n6c8/1OPWRHa0+ra4CnPN40kT04dvZXFZ6KNraS+1L01XJvefmgTtm05xxGVTz5T
SKrH77RiMStn/RcFj1N2FJpO5LAmj42QN7bsj9gWxYaeHs0P95eTDR9Fu3x7+fzdWSgj1RxvRUCL
Zhy/Fwz7G6RLj0xil4Qh0+WfSN1eE9RNW98stvk9zzDgfaJtWuPUzMCxh69lgThQktiH+N+46hAS
2lldo2u3QHvLIA2F3xqMnJIM+/XPsDqGzpeWEtHJMHZeaCpPHdQIM2X95/lPKmUVLaPz1BUTQncz
e6/S0r3QZXkYRjwwRQvfAr5JOJkSNHtDWwxptb49MxB+xxqdwQjn6+cAJCzHhSzvGsIc9wK7DgWr
Bp0/1aQ5wA9UuCVdIIfV2WJWLyUxhaRV4DfqAG9Ai87fFp/07sFKzEt9sIzff8x/LrmuZbOUSjiJ
p6q49AezwAqEX9DMH8oKEbewrjXP+TJdanD6gzST53JMCHCoMIYb9BT7z1TET1420drnC5+uK5ew
Cqhjlr4zNdC+htoP+XKyjLHZuLZ5lWh0jB3g1UrfZs2wz/CuDbgL6ETFHBtsUsKANxs3dRKK1twB
yyhCL7sDyzWsVAVEUzsZaG/08JkZvPo6m4Kvdob7BX94XSKALCUMJUZBUN4pw7n0iGKT3d2UqFNb
d9dalkQBaTqGroFEGbfU/ljidzunIThDpW/4Vk5WR0quWBJgZwr1ik7SV27rtz5MrW16XxdmfLDU
eB1MJA1pAGERaS7Cvhwi36XvAy72ytbzfTWhwVcdua6+eWPG+U2RTIimcuxHfT3uBzbUGy0r+Jge
R3DdlY+NonDZlIS5ZRTBcGJB37fN+MXQyOfVcvYX00Vg3theP0Z6KT/wBeE5AB+1BdFwa+ZHS5fG
xrban6KdSWRZNW6+uDQlrTosq9Rs2PxMQXPdMvBjOKJC4jdHs55m2sBoH/AN7cgRJ7RFXXVV/NS0
rr7V7eIm71ChNO3NbNf+vrdf5zh+0EosTExNF01+q5y0ZhnUerRbU4d1o3GxKLlHhML6kpgrLCkv
sfJ3E2CDsMxSKqxp9tjae1XBehg6dgEsONCiC7Vp+4eF5T5iI+D8vQtQRtjzU4quj4Z3j4Sxe00p
O/jLLmbHtKl68Ul49oW0CxR0Wf6ZN5VPyAEr1mIG0jyewCC/TbHqiaPj4KyTfmePLRKNFMZMa5Mw
EKdf82zhEbNZPVqAZQqmsdIPXnL64uBsFIEfA1uZlRhbj7+6MoM3VX4DyXkxAOTnxfIpg44IbaQT
kWOCTzbjEUrzQ2mi8Al0HE32NIeOrj35XhFs7ZRcgFmZm145IJ/2ZZndV55+k2g0e+R8N2BhPBry
l22LgyZflJddWMAaRtUd9dK+z5HkhbpnXNPFzRCzoG7zB+en16yTtlreuvwG6f3qPDqVsTA2dAst
aijXohy+uyV7TfJb9Lov8Abbbd2SrYR2EjGcy4jmEG00jOlVMMTJq2qbT8MtjpbQriZb3cTJs8+J
iB7gp/CR47R+fGcE5J4kLEVcQzyA2H3BP0A6U/0AMGkrypE5urhcOiLhe++hyslZkc170c3kbmQ0
URuLwBRZqNfUDtJ9u9gfcY7LxfNxa1RO85imxUO1tD8pA4W5YLLRoPTF8q7UGXM84wrsEhyc+oOI
xI+YQQHj5c8qy5SqhfPsvc15+6Zg3DFObYVdk4rQUPsfjAZPJ8Hu8KrWRv3GfO3tKT8Ey/IIWuyh
7EISYXecXU+NPt6Vvv8GADoLRUawwagCgze4nDAkHoL5SVXSj5IZDPK6VI3b+kdqcq+bythYsfXU
MwWoxLixgwUCF1IEY66jZvGiOWMrmC/JiamPtJUEoCPqbefTZAprCXvjCH61jGvF6s2d6+tmGY9y
Su7yYbl3bRZlC5ViRdnD6bbuWNzaDYayDMnMREyZcBBqIQ0EfbQy4LyHLnfzsJ+PDthyKr4+1Wnj
ddSDeyBvm8TPzJ3H2hDz9rIZO/rUcBKzsCkXvu0ipx4ys4Iud27Cgmdpprv1K1ZVS6pWAKuNEaFw
08iU6afGvmw7t6tkg4+QvuYLipZA1KDLjZVhGDyZk3HChzOvOjIYHj2jZ7XALyyrWz/7hBE1n2iN
BxvH0X6VWflqZXg8sjzY+kvx3Cf4+sensW4MHpbdnE8kWXLotz8sPp7wQzS7ZCJGAP76rvNvOxc2
CQprqu2aadIEBput4PRAqXzxXD6UCfMq1BY2i65imiyWk2mwL3KLK9pjPBeNV4sjhhm9C026XftU
6R9xivSySG+z0fhAm8AgH3S3wLA47wX636blrMSUFQKi2fnrdhvp9gbqvHHltjoFwSK45tc/Amxb
gfyUQ7QJEWFiUzZaAdKJ7xxm5g4oeG6/jcnM69y3ycHO5BlPcUqBYxh/WOM+q/LBUUMTZVBQ4tFt
wCHykWILCyFtJ+aVzNe2agKy3jszjXmbQaEofpzR1Xfd6EfFNN8nLa9fqkFFrQIAMJrmR+WTmyJg
/MxODB9BPY1AHiuhk1nTBWRXiQzRjn5plqTylS4b7TWhsVKzQ8mVdamg+KT7m3RAfeos4ZJ1TYS2
ldZhjYQ0M43XxXivxvx5pgWDwwz0abCOkJ141abh3bVWq/WY7txqMK78knVo6Vdk4Kx8ggndIeMo
4Kz47G+rqbubeGeXBReHFF6IigdooR25CsVO70DdI70AO1zKasLI/WrbytTAxwRSTkvdXTYDP7KT
wr+QmDnG0kPXkaVPvSKpUfR91MvgZdHnvTXKT9X59mayl5lzLrnxyuBOmFRJpfUgu+mltYLrIaGX
UXbaLyq2OAcU6NCmPqDL1jZumjHPMqFl2fyRQUdcnbwh27yfxQXYhlJum9PnI0sUW430mAjGIN9R
X0cIl31Qtvc4hRaK6TKsLfOVpF2m7DL7mnx9Z1ceP1xaFLsFXVJiePcbV6CqT83mGQ/9rpG8gSHV
CR3uqSovgdoZVZNcaY6/RR4zbIxm7W4OSUcepLXv7MEBHhZ8srx5wrm1BgRq20SRrOqX88+Uys+K
lCeZeaxdA5xiseGygYwjvbZw60j1bATsn5S4maodP++ll1BPmpvxRmtSa6sGGsFCBZsSqIi3YGBD
iJPvMYx4bkdOBh7rsETqdpVWSFryJE6f9RZyXTcmwY4OGxEw4t1GHBEmg7rw4uFUTzgPkcbzxaUo
1xaS/Xx+JWdkn04PCvo0xEltetSL9uQljHlBwwatSOejF7Tvtkk7KU2OspooYg3feLP29FVeCiM3
N6OBvXgs5iiDCxcOaR45xFjWhb7gLCcqqBHftdY5kSasyKbOb7TPhqQv7WYo8scs+2ghA1ZIYQZ9
j8gsdfIbtyrwX83+txI+9X/6epizEXutI0Bl04Ie8VDNGJlA9KN5q1zYSuhSWiShtRm8uBPfeJ8M
77UCe4hVO0DJFEpL6Qio9Z0Q3h0bWpC847tZ4B2YpQ9kE/mr1K3XvvLmfSwVcVdT/yZK6ltGpnDT
EB69MxS4jtm4cWgUOrHeEp7FyGdpxUlrs2iYUuKCOCaRjrY7M2ZKZ8negkMiHLntXZagpX9oiWSY
1WogGjTSy9yv0dYvWoUo0VAEocZgcbZAS43tIHLMTdUUjnX+6JVsm00qAWFPMMAG62DPK+O1l9uB
Nhe+X/HmxGm2mSwWxnoM+t+D+Wr0y3OioXGqlAmy0MdL5db+vFX69Kk8bnIq8xZWCfjDCbb/WG0p
jHHrdC8dtey8FJlB2mCzEYe2R0wVu8jMDKPfzpWlbVpTG0JK7vezCOItdvYE92Utd6bvkruY6auo
gMWk8xJ71p094XmJM6qEvgE40atfGwCJgXpWOc6BtAnmA7xi49Lq90btdZFtKta2j15r4vtmgLkg
8f2a4SHKaOu713HJmUznyTrkHpRJLbF1GM6DFamJSaZ1+5n5x/jO2PyF6cREGzhR3zQM2fi/sJoU
83yVjmI8VOVS7krbPY6gARkN+yNr6btG0ezJR4JlLLoNWTkd8ZLQoytJYyqN5bD4LENcQik9cwkR
0MZ7TRVbJ4evWQuWCHY/RYgHGyYY2Ye5u1oVhfar6b2LrIuLqG23omsu9QSamZ5QULF638CxmJsX
QznITVwAVRiaQESznD9AaywnvLhbumeEelX3WTJBPdC8U6yICEyQsNM02jVNTjhsnD2QWc/Cw+ed
zeCEOhSJSEhJ+UiLKKc7CVZU3bOPjZSuBzsjp1M71F55MZDOumQXwqxvnZrGQss+e6P55T0Yn+AF
VSI1nKZ1tC+qc7sFuGh5NuwzzaDMv4lNf9hq+ZDteb33dGgZNQdCNkHnhxh+mwgI0Ieep9tGYN9a
Uo8xVoPfjJ2P+SW/drCmM4Xet557HDw0hI6EAzvZEElyl/Vm7NounmdFsY00IUOvD44iD2okMWaH
D5NujzB3jRnTdKAcM9KPTDzjo9YScala7aYrsId73pM/6/Tc8aYCiAjxGUUtHwlDT5Ie2ZZcanZp
0z+gHII04lh0JvZZmxhXnUhatVxZXkYGM10iXYrbqi9odViI501vYHboViqxBJJesGPqvWW3FOmD
5eNJxcGn9mXW6nd+nNBK1KwnTDP3QyrJCuhStpyD9ZTFxHvZCyJ7mo7HwWibkGTn3ULNP9IFquK4
Xm5L7drWZL3nuDtZQB8QFaD8mPprYr2pS7CHQ7yTwb/GfN6l+ZP/i4L+Zak9j/Z8tBq2e2PiuKGJ
wa3Sv60RArIU5XOBHHetBdFxUO86my+3RSGEvOFugLO8CQp+ycWaWLn6YDJsF5In3eiXwfRpv9VW
NC9th7iFHMO5vRtmqI0p1PYtGAUyXBvXp47kk/NrD5HQWe2ZRBhXfelda4V3mWCQjByroLSmXjPU
Q/u59UmmrWIKFSddS1+pDrITkaApXGyCpoJxJf0a5laKr6+wr8tBAUgNmS7cg1eBM6loLmth5w74
Hk0q2Uy3l4gIjbAVw4cLlngDsaPeWsMvxvaW/qTxZQgiCnMvx2pj6f6uQgRe7f14QMqbHmKtFux5
Wf8WatgHZdOxOtzNKmNLRVG+s2rMJ1DGoaHTGw0KO8b8yIjt4NvuBwrfjovItovj+RoPvcecXV1O
Lflxhep0mNnVwfbET2JggDSKHyB++Nj5RfzBJR24y4gYxb+Hed5L7Y85G28CsBOmke9iyI9Ad4Yn
2eQPuU3ZMh3zi3gZMb+wGh/k25y9S0e2uxIdyi4FG5G6Xg2AtS53zaxzqA/j+jPl99KqyORC/2MY
6haU+LbmV2O7Xz3gv5GbdknL/dB4SSib4stM6fLobvMYx9MB2cSrov1OMBgDUdCJ9yVPD6ykdW/x
iLpCeOk1zQ+Nquc1ZEpnd2dTtUUyrJ49YzqJ2Y+jeKZch8FVD+umglBavruzRWSja0Ij1b9it2ZF
y9qf9a3/OLj7dLBcYDXj7Tx318TCE6KXpaAHIDbHVFzDsTGBtRbiqzDGgs0nK+BS97o71dmXmUfE
dgUPrPM0fN+G+SDlYaCrQqNQxwCQxi80pqACaKw/O5lScDLzbSHaPqyYPG0qGmQrV2+u75G+vU5L
fjox7gcXOfN4qMp831YDwb7MmM7EfrJ13Rz3ofimFQfX3EJ4lZDGOlCnq3H8ojaG+DnR2R5pdqFa
skN34IDjqRkZcmHv+0vX66h02MGDlpYO4gvxhbSLTRTYC8yPs9zPFllJtK+wWJravslYbBrG86Jr
X30y2ReibY4Q4It7/8p/NKa0RvfrY27MXeqdyYNrfbtlLm6bfEEQDsymgRs6pdP1ROgqPjGaJQUp
6KjuseiQjQyfI16q4dRI0e99q9XDzE/0TedKmKIChLuv679c4dz3lvPROMWvpAI0ZeczucMhZ8S9
Q4GVNOIiv0QaRabtwoKzqaWDwYYBEhtnSJkJrx6Y9zBx/OPUvhSwN4/xmlqkO91HIwbynlqCnGN1
K1uLeG+TJWajKPi0vdZjuSKVLnH2KR4ncDkY7zvyC2utvI5nrTgCAZhvDC+/KhPZX8RZrx/dRccc
V1LDzpd932xzmH8bPVXdQdoGovpsJB+JCn0oCvybyShYYI/iCrFy/JVWtNimrt3lbrDX3Ljcx/SX
tvrZ7TmNW4oje/Am15qWMGdZHAaQMa/n2X0wmti6t8vmiInH3k+J8ZDRizpMOmHhs4wvGsc19nVV
Xww09i+App40z4y3+mQ8GVQIHSwuURGvwfLQ6y5My3/P25Wc1OOhmyuH5iFhwI0xsGuRy86wFTG3
eGRC9F3FJS7GZ2MR6Tb25TuJ8cE+ZaSpXa3azj0VMrgL+8KaCAgtbTRrRUkWch2I48rgZCh5K5FU
hNVYaxG99z5swbttuDQzh+m3oqsKdt0GgNvyfXA648ZQw26sPmLdKZ7LuLzLSuvDKd2dbPF2BOXQ
UJXeFR3Qq3S8LzkUUNRK0gvPu198dp77JXv5onUq2GGJimIvBYXSmFDFmZf1tv9yk4qFaeDhx5bt
zShNZsrhYmzaZQf+68g4xW6qTl/GXGP0ha3Pij3eT+uO8wtHUn1tZ9lr2zAvV5SrM62uiTsvCBYT
zcHy7QsdZdLR6lhbg1lRW5KiLZZPc7K8WWyGJ2JR3TYn/LShi5HJX7HZZ7ugkK/CJNo4poQXskL+
Hvu2xGRapyEhChDnM4p2Xc0CWY1zsfO8CHl7sltGBW4JIUmp97xZuGBhkmWwY2sCqAbvEidT6DX2
QnVYf9FZ3W+9YXjUk5741LVMjBW+JYxbPlb4GiNszTM1J8faOqnCOsHgNORFfDE7IO1zkT7VpkPm
QWOjnTVBv/eLVkd6ysiHlqTbJdb83svqRxZTi1DKu2163d67weJEGJ1oAwTtc5GxBMSX+qwI7qPI
jvm99JrrQe+o8ZqwM0HhPerDsBw6mFFY+QFhIUMQgI1oUR1TYEV8UDu9DKqp4iwHwna+RD0Fseb/
fpvJ7p302H/uOK/P8OdpWpZCsItSWV8aed2R/MqrnO/Tdi5Cu/N16vj+HP55xbggGIQ1Eu8gm1P+
dX7Af1388/y//+Mw2Jj+8X98F7/f5O9XZL5b6UTnt/37lsSO863XAXy5dHvYS+enOb/67zdyfjUz
dRsCfv/5fkAysIQ437Ur3KX//f39fvLzrX+e5XxJ96ae84GD9BgMb4lrqwu/WkMYq8n8HRP3J0Ts
nBom15i3P7f9DhH7cz0/p7r9uef5UrKO1H9uEzHIgzi3AQ1y+3+ln/1+8PkV/nrcX1cdbZX1GIkR
Gu4aVQcH3WDdkNz8eSOduWbWnZ/rvy42gmN19+fZ6r5OInNynopzqtdQAATylX7DWciPvP7JV6xj
uv7567Y/V8+XauldeUUd4I/7z0PPl86PP186P8mfqwurUPY+taTc8p/X+XO/v247Xy0pZFGBX+/9
13Odb/u3hwSyI5xBOEDtFL2Xfz7G74/757NhmgMc8dfT/L7Tvz3t+eWLJbgIhGr3Lg64C1GzLDPw
nbH74qoXZ7TR1j9/XYURBAT+r3+PepQvfpQHa8WFUIvfDzo/8vznr9vgSZKeOtngfP55hb9e5s9j
/3qpf7ufEYCGRNX5n3eLvhA8EzTf9ebzA+x2pAf415P+1///epHz1b//rQVVe5hztfvXr+Df3te/
Ps35jn/e6/k+59tSFGTE/1rfKoOwj84XGeH/zd2TtD6MyurlbSKBZP4eLkbrWXNEGS+n1GyfzqNB
QwkPBl7THG2r8FJmcKoP1c4s4HOgfAUWZ2nrJFaAkDDe8bs2e7q//eWMDOnSWS9RretttthuuxuM
FahStddmQelM96tHPe71Q5Dm+2IaHjuVUXLUKGl6ZN5Cb0T9pwhSaOPhRhjNyVmYOGLFmllU8+3c
Dl92HG+LFD2BlUv2HvRhqQFCLSzneav7HYo0U4/3laF/BeX0aLRBEaUdoohqAowseyzlEM52ZsUq
KQGkARuI3Ai9wT3TpldgbStCZSgPNZagC1LBRkMLQBOb4He3RhDAUpguOjCpQsZ3baeOkz57oKAW
/c72XdIRRt6Zy3Z18l5YmrC1kZBHR8FCx/RFEmVyXYnRAx8qtvp8p9uGvQo7vRvbJG2Bno+2izVJ
L5d6DKYWhP7Lk2WXx7ptT6h02zAT9ms3YgIFxhuxgMp2oF02rFCu0oSOVJ5SdmPH3mxFfZxTdUVV
gj1GThlQ00nTSXJjo1t0AWA6Z9HY8d050jrEhBc9JvQQl9YcQyAhYtuyMRf+fFMM04/w+GL8IXil
p057dADuMBekaZU8T50TodK2057e2ZUJzg/RU86+pU9fuuEnj1lA6jorgmlx/D1oR09r5UGatL+1
3t9ntss3bVNOb8Vo77ppfGYtOUWi05uwlOLLy26rhKY9ukAe61JK3lvaPN+bWrLCiDVW5gSDeXHx
JoYg3dG+rw4tVBeECGkf+Ysx7m1ZRj4ajZ1p88ETdI2Hwr+bsqA/+II3PS1oPhOsABd6zQ/dRlbq
BWTbGRCSEl+nbbCmVZjs7FPtR8bVsu2n03oEmbkrT2W6fNPCZpksaA909pvUvPi6MdVnh80xNDn9
MOrSB51mpHJAJNvQ1nOb/ZR3RZti3PZ4Q2whJniRVQQ1VNsvBZkvrsTXSEGWHo4pX+KsQMzvlhs0
awPqQUj2Pq/loiTb1pKIJzUN80WvHHR0WlQlIr6bDblZOv+jLWt7k+jJ+zyAEvU1gtcN1mWGdaKe
kBKuseagpF/aqnxtppS69rT8CrpZR31yMLRvL6gRn2RWdrQMvMVBrt8tMiarfi63cTo8ArrCnxZc
KZ/Vd6NReS2GHh548Vl0JFcvHQtjCo9tpPnPRDFBTMwr0ghgDGztoaYWojVXC6d0OEqIjJlh3CQT
1YmK7qvS352OwLFgBrui+gdRdE+I6UvoFljFg/bVkMM1PbQq9C1QSXJ4bvTYgpWTUxkHwECRZmC/
YUz6JkiAdcqZdkfupQfHXjkZnXFPpsQzCJbOxrZG2GoZiarTgRy0F/CSk51uqINhIbgsy/klCYb3
OOl6usbNV778WsxiRKaWfupZSu/efPK79GnAfXBZZ9KIxsvAiHR3CN7lRHwc5aoJyG0IKUOCgTB/
atJzpO6+5qNzjS7zZSiDK9vkbjBPTpaO/k4uNkxEJC2yFVcx+hBKU/OeOCdwvOQdH+YPd9gPcflY
1OrNUDV9ITnf2rm2HRWeQZdKIiYJxm6bRlgHTtmoFQXWftwmHBNh3yjUcfn7sIIx+xYhDDaLYzth
wcKm1YWSPWIKdtnz8PsIwGxt1FdOfIcaRe7GOMjDtYXsThVIOcVAoFFxKMtfIELKrUEAHsI+yhFC
VC+tA4rVkTOg+2Il1EAlduE8A1yjI4bKfie08tnNzbthWovTL4NL17eDkekKBBGZ+dVo5Fll5qfo
QBBQcA2Vjs1feRWOGcVyrYoLWDoIafySrlY6k/6GSmGq0HWOc/Og5911J+aQROqrVlHoFBSszJE3
nJpRAIyGAq7Z7yaNVLBFb2/oW22yxrW3lpewb02mYwMFll+kLogWQi9CeVS6SZhDWqOr7hFxgWyy
ua4KCluWd+w6911k7a7BSJz6ZbWFk3VIDY9AI3zvcJpj9B/+SAA6bhxs/tuOWXenrBxd+zgUW8DE
1HE0SfaXU5OgZmmfMEqv0niY9hY0cnse0Sh5LoSG/tEmP8OTlQ2WztzjlT+BZH6qJz2yjRIh+gpB
nbvyNSNcr9GaX4He5BcDEXL+xmm7ezTAj5VTPs+LJG6sF49pv3w2k/tiNuhqKA1Xbhe5yXRafFDz
FFwNgZTVcN1T0yKjaQSd1IamjGuLYxGjUMlIGYMhShlyn73StX8LkvLRbdWadLDJ9RGBa3kQdvla
TBwTuRSRqVgbWOTwLIiIZnxuek9Rq2jNW2LWt1a/IpKQ05YHdt2oD0t6fdnoIrFv5pBz822W01si
6Al6JZLQ/8PeeS25rlxb9lcUem6chklkIm9c6YGeVWR5/4IoC+89vr4Hto7MUXd0qN87Qmdr7yqS
RaIA5Mq15hzTK2gTREx8s+RzUNGjU42vfTV/xwxp+8DZz30E5Cx7YL7KRM4s7kpcpaBTUFUlFn84
4b2YEaQUcwTtlPBw6PzzXujgvfGaY9Bhy6G7uc09Qj2HVn03ooF+xgq76lokDLlg/GQitzAE3Kuc
hBV/8Qi1+W0SmHhfEEZsMUXtR6mPr0TqLQ0y71iMjOkxqUFbnkQBnJK12bAvq7Rjv+wjaBfKPiw6
6qr0SSlTUBjcTzPDeGQOLx1v6miWz1EJac+c0iddG5fc+e6jGhIKMUQc+uDKKikTXHvfwrIaC3/X
HBpayA2HhZsEUokIy9VqYEz4Fk4MBjtVXkXeol5om63ZTHIz6lNSFPdpR0QSQyFMKly9g+d/p+l4
USSDu87H+hlVyMnW7U3npWvVDbdlG7y5GWKCTtOGiof0VWnIB7Ct+nUz09Qi0Zb8Ns6NRMBA5Sb2
XNXWQEUzbj3HPHFJ7qE6z0eNM7nIrvAGoLbBDIRnhsule5Ytbbk5hYHSBAVoHhokuHw4mgI9p5MF
D4VMvwFeI3xr0wHpdfcY0Yg/1CFTFQQ9CtcCHgN053nQXyLdCldoGN+wwWy45do7mVU71fRnp9Zn
4hcSMNpo6dMIzxejdcdAV4CFGpw+1q8AdIkzuzT5HQ6y4jAqhYMgQ2W16WwFnB0PO30WJqvZPXrq
knMOMRMa6pXb1NFd229bX7YPLHBUkrf6yxy77mRN7RrkgXvw/PbBEBAdLd29ofldTQC/sMt2b3Wj
d0HvMdUAYGNpJHMpTZqaqUhaLNAeSB1VQxFWoQmsAsZnzPoQpJIHks29d/Tm9JlcL12ygnd9iQ6c
2hhAOr7OnsUQrjt+LOB216OOF3hsdGdx+9lAZkV/CiQdycopiIofIshpj1uMyxPn0W+8q37MP6wR
VcpcN5TemIT8yNsx7j0THXwpKRYDmmxwG68oQQgpdGEbJU/U2k+edMq1SwQnMt3xk64UwxavH688
zVIDuzrxuvcAklSs5C2MRtrjskK6DZC5BOxe07t1+4xpkySJS3jUYDIVO6g7P/1Oi/bSLSwYMi7R
nNY4PMLL2Fo25IgpM1hbFftg2d1gQ2XYayQ3Dr1xZq4ftMRyKNBsbaqZKeYc9nt0uU7DfHtBqqEg
+mCnXK3dpEL2ajHxV5w0xo/t2+/wpI++ZDoYhe1lKeASmWKtQ8TEaUYhOrsBgrvEW2tMOfHsnmsS
izKj+2a042hxikZ/i+R9M+GUJoK33LZ9cBP3QiAiqV4BVl10+Xw3OwWxD+VbJRZulUY0ZhbhYymQ
jI6l/+gNCGgrM6DuxJSPVhYDuIeWwwQhgDiF8cp86OW0inL3Pe6ycNUP01oEcom1nB5sE/NSzBUY
coTB+QeL5OzbRVCygcgIthvyh0QJMr7NI0EMzWOquEqzbKi2ENMh4Q7iKhiz84SVedkk2ZRjzblJ
3GdQregHCZMVff8CmgwuozRHxgCucS8KsesF2zFuUgRVmRBko+nJW7y7A8jNJOHGZjiXTti89qHz
YUtj2vl2f29O/nZqrXg9BSnxITUVoas5+wtj0lsKk4ArJKGgclgskPQVifMDFwfG79h9M9T+dd8k
dtUljtQ2byPU9auwUpuE+IWVoTlLlGu/u573HTFfwipYHB17OIAlIy3Rtu4qVyOdsjSiYgfrHJzG
5QnbKAIDhwDrMHoJg3F7WluIIpXVe9QBxKtaGgkP4o6X2KqOtd9eGggUqwLRH6zgxzjNz6EpL4j6
gbVG/Ty0mhm8BQZRpovlL96sima+ohXwUoqvCUlSmYHgYmCFT6zpblU+vKpm+Iyy9jAz1Ja29Ya+
092UDgDIfK6AqNXY+uaBgQAnTynu+0TdMkmlqR1n5x7HksGMclXE+jV20Z+gfwIXetcJk0EoW/cV
QZJL+JtPUmN+Tl1xEhaTT5IRt3IGjVab6rpk19EDltiETAW0GB7t3ng0dZfvgnC6w+FGvMGobjMf
zFsf+0e2Wi+evvPotSMyydQqZ468btuYApsCUyp8SbFdbKbBvUA2turrbt+qEP0Qruf0scIBemEC
uOecXNdl6GzHmPRM5HY81I7yrWFLOs8XTYDp0mrw+QXRvNUd3tNcbYfKfDHS9MKrO6K1x2lfjP6u
6FNMLyTDIalqP8Oq2Uygqqgv8IRTYAwEBVBVsvsars3kSCXtHo1FedJHGoVMD8sfqCj1voHvQ78Q
B4cGz4u/JhW+hG24nSYMyUZPMESsbURX03MhonTr2wQn294q72H0NrhaZMxoT3QvSc6EnYjyYOPH
/Na0rNHCaLiCNexLQHc8LF7EVzJ5HEdWb7dA0FoOlBy9bNd6waYyBMgRCekLUXyVvgJsGJZXbUCi
eOJGmF7HyzKxPwBBHPww7ti0oUeu2s9omB4TVGw7o9B6VXHFw69T7A01l9IwNFf5tNOQs6cpCtB6
thWTr4BRaEF4fOVvRdqXqxiT3Sb16YVE0VfhpydToWliC+ayrXdJiIiaQzgWUDOps1d1YX8NMPT4
xUL0zfcI394UahY1j/RPdHZMnPILMqa7U0X6FadYfYd+2FV2eDUHCFUr/lgD5YesPV/XoT6om5HV
lEvxCqfye2T7O9vtf0CyXPkan1fEPcpS9Tbr1ZO2xsupNlByVOziC6e+7muBrozpn2J6lWh7b8wR
U/dyOqWu2W7TKO92EQJGybB5VZbDE9coahCrROQyCLmtg2nP86CYdsEmicOjlZqPeFCNTcT070nY
aEdIgb5twy89PldEZ6CfeVBZR7UJdcVFZ7FufD9aIepAkYSWUrFboODl2kSzC+K8quXOeTWljf/D
eRqzzuCA1ncFB28FqvPWSJNp0wrnpYf7YQVDT85MhEQy1cEJC8FDMMuDtejeRBA2lMIrKgDJmcWv
w0ZzVnVORh8O12Nv3+gwuC2/ufH6AWK+inCzsL8lxzVYSYK8gchVSAjMl7Bu7NVkF1duOjyM6BR2
UxjdxKo/wcQyVh4zWUJ32w2bwNOAzXucnHvrHSn1u8K53JicmIn7pEJ5b0sg00F0DjXw7RYLSjpd
NDVXS4B12hsPjWO+dK37YSgkIXyuI6aqHW5cmjEx67+aI6Kd7f5YdVdJJc8NNwAtomxdt9arv2xe
PSM4kYECS644JTax00bffJbVuGgFntIOJC8d0oHhH4W3CeA08zlbqGK6vNCH2cRN5TJBLvz2I4eb
WobdDB/AZU/T3atUXCKyaNYMKaipkNp7TCx5YwYw1Sz+pgCwGMrY7UrExWeYhYfYTS5qvMVm4n6F
HrnJzBhLIqKtYDdGe3sqCf1OxnVdpceyH/GTmOUWRuN7YjUXtc0kVrvRNk7w38at8xH6+W1NqjJv
4bILrxU0hGYeTjnhyatEIt2IwF8Mzp3fGrgz/J85Nx7sxbOGY+fBSN56NA4unG4jMEtqLhttZ1Zu
nNb6VF17tHV0DxEnOBZ58tVCgOZApW+T1T8nOVaV3MFp3CyRwNFAtutwLuIIbmPwTgnxbi4yZ0Us
iVtOb93CD/ZMFnIj08k6nAvgd7ZC3tz96lSO+5Fb5saZaM2akX2Bap1uQvimsQQtM9VTlgaXqKDv
Mm8QK2Uar3MwnMxKX4Q6P9vcwoGi7NuiQGJAOg1QVICd0UuU1mL9U7nlp+ukH35Z+hTwxW1mkH+k
Mm4uEneMj/lDgr/Mh62P7VXS0UsTq4Rgn90jhlzlCg1JjvplGrAwhZb/HMeoYt0O8gsBNpfRLBzG
1IjpjSLYyyof1ua6nUeyilWU7OZAXaZF/i5F9YZ0/LrPyFiJOE+5Qp5xO6gtITM6L85R5wV7G2yo
GrpgC+pz7cTzFRHkF3naz/sKArDbQfphyTO2bgodmqsLFSXs7x6F+aKnHj0sdsuHKh19NyqaN2Ca
2JVT0XEW52SuP0GQ2YRpcVOH7UvYo31dTsF5qmxyfokKCiQnCr38K+x+ezriL75qr+jcXvuNb7JL
sAfuTtbWjcvLVGT3bWi/ZqMUbPRCytoBoKSet6FoWRjz6B71AuuwSVOG5nF5YDd2307ZS9nGn+x+
HwavbY8KP4iTz/4GgsCLW57q0n+lPOiOYUiJ4tOoPxkeUVXoqNaI7RNQTPaBMC7aemTXUDJUwSmb
jFOhSuOKvebzmNHbnQmiqkvSmlBaDOzpEeJgqKEzLtLkkNfnvDAYEPACMKyMT/a9q6nrH0Tke4dx
Nq5KduXHIEtoYnrBRR8NbBqNeudMDbmxMaL7cnL3U5NZMN7RMlczKWRBotioeaG5z3xrP02ki7mG
hxx/0t4aB1h2Z0wNmhrIHPtf//zb1/zsEHNdMr7ZqDQiZTYvbdaq1mUbnxX7NPQ2QT6+eCI6M/jp
dsDTJ8ye07FQWYLjQL2Ro0YkhQQ24HTGgc+zmy0K1U74dPqsJdpKPkGEbvY9FXo9sIb1NQ3IqL0v
x+K9g/tNu4fVZzaGo7B6vVf+j1ITsJeU0VBF33huKmLjcWwifU1fjW5qsTBR2svB+sYNzEVDhZ35
/ocTC7A5oMY3UJWExiIfmkiwasltyQPJNywlW2gg2vQOylefobYxv4hVPHET9jv/6MzRyRR0rFpt
P+vkqkOKgEf4XC0/LlomMI60oJ6Gb4P2njwBEcPLDyTHIVOf4tNsyrusvC5jMAwoa+7zAIc7RqZj
XQpamuoaD+OqVt5XPbqKxRCSl5vexsvoQBsZbUOQusIMBlwQDleEzqdtZ7YXXY/usQrI4SkmJGsI
3bisnWPei29N7OjOhJ+CTrxKSBEyJVh8S5UNZ5YDxH7CeAdC6rqO+5cxayiHxhhbo5P9DNHcnNuk
3Qe0t02XnbJDOgbHAggLrqqtDs2XaFJQcn9QQcWXZr14EdhwlpGXc3uM77PhyXewpfQee7QwQB4L
wHk1tgUq4QJlho7ZOytkeTBk9nFkWs+J5m6dEBpO9BfVUxa5eyjOoqP7IntxxR77QZrZc5N5KaGS
GAx6CwRFYMAK82wIrqhTYhSZ/BIDNu3mQdA5pEmFTpO2J8ZfUo1sfsd2CYBxNuTV6CbJHmUQz7Iv
HWZhO9OT7zOGxGygVen3DFf6gGc1C+OtHdnDGQ6EpTz11omU1taf+wcrJUTUdCqcxZB+VgSjQr74
SuLqptb5cEinxV2U4hmxxbHN2g7pDoOpZqb5pFTy3tHkY7UpDMymdMzSIjwGcb8U0ParK/G/0q0M
9jy6vjEzNEuDjbxtGT35bxUdFoxLBrVre8I4gGkQQ2WQQtOjGLn1wbwAmaPZ2ZmG3vdXvbEgaLKu
3MJar6n5GXvIfvCOxF8TnzZ3xACBUdtpJ0hgcNQbxHPA7+qkuwW2Hm0at+FXM8BP1fE5cOEqdPRt
xhQ58kBbk1qqPMY9Fhp2U/uwEmAHusg8t4zdcZRyE1O2wmMTnXNhXutSOHthdtWOdGgCCmMMGkkO
oF2A5AtYHIJANJcD/fbEw9IQJ+OTzPGBmu0jUzN+//kMbI6OrB81MTxj2ursWzOMr/Kydvpdbjr1
eiAv69Qq5qdVTdO+dEaSyDmLYYABC4ShvmYD8aJ1vs3dpf4sWvdy7o9uwp00jYqnXM7OAc8ZQGBR
TBeiWWZCtWmsOgvA/6CSmro2dVdFR1tNhJwWxiDsS+aN2ZI/wTZLuk9Zim1MWbm/9sQ6t6FEuEOJ
b5ZLtCm95ZK8JsqIBvTEJeyktbuGmeugoqtO+GufW8mx9a1WQtlL0NBw2W+y8amWfOLK5UfaCQaz
MZDc1hjJSK9/drVrIQXPTh5NycuguDVpoXBGMejmt7INkwbKI0iErc/PtkqQ+xW3UGupshSznq30
UILHQU9KDKwT08iMrd0R4Mqw2AndfKeRYYYE6jVd9W5K0d5lZH/38fQMjuFU9qqHmhCTV4T5EtQO
IyIib6/HJXSgN35EZnAE3OCjdGS3UV53ETBDpXGobcDowUTbXJZfdptyiKb4pl+cup7vPaVh7x3w
KfUkSZXlqkWDurGr6tDll3XOmez6uKa4kCCzlGcxtdxuRoL/lI2zk7LC5ZwTpfU1Bu67Sc7BOH/B
mb7VZbx13epmbqR50UQYyxv/He0ezxa2xND94EOW2ozg4rfQ4a+kMfSkvc8riX8qDvttExqvuhYe
UoXaXHO/Q1IgDLVNZ+8zTAQzHcZea5Sx1BoztchExcq+dm8X3CszMk83LNvH2PHJ5cKKs4rY+oi8
o5gNinEHHX6fltF9a6TmrvZubGFQGJrTUz8CqGpMusJj/dgSXLyXA767IG/AAGnwOmM68+6Dc9i0
r6lkROb82H1047HbZxPMqtj347Ow2Q50+NVWoTao2Q914YbXQYEroXAYG1CrDA163qJ/BR6Bpts/
Jx0JE6L7GpYotzKmBd8HxkNLU6CwU72CxSxpfjjkUbE9jNM226IFeTfYutehmiCHReKYxfGtIUog
NC50GzWXxarQ9K+tnj0f1Dia/2X+bTrDR9ubVCwSNDT3HpIYClif6QeOcp/nYi4xPHbGtqrv+ERE
NLn4iurSTffhErM6VxsSfg6ZCVuo9p2bqtHxRYEuee1U8JHwAk6lvuQ8Ipu0wmsTtsNwVWLNEjVC
lhF0Vti9E8l5zQobUwU7K0wlhK0VOTqQcjfFRXPCWUbXX8fljTmXX3GDFgSy9b1tan8dVrRew8KF
0FfROMFA113nch1lxie99uHNCA5MX5GxG+KqbxizzWP+qRR8UCXYGtXNVbU4c2LCfvYBVLvraPnD
pfuWGVpd/PoSPpXP3qXzUCaST9t4D4ALxkOGQBx+u73gTZOdZ2jIgnU/bcqK+7BfWg9xFy3YcfO5
IQhwY9k2wS3OwZN4xsSsn4MoBCpT09MmZocQP5+NTDbM1ELEpRbVsRqbh16V897GgLTtgSmNCVEV
3ORwWNdptefiwUXsYVFqPby/FpM4SjjusRKVPTuvpNg6ddNd9aV3l+Yc0JzYX8I06qtWk2GQRCAp
eT4CeKNlvFENkJv9iSY/bUYchR9DZ8EkVYzl4856cmSlUHe8lVXu78MRg3UBuqxW1yTMmRss7MiJ
Uc77pbHrGbFaqdFsCqBlMaYtX/ZYw4uLpO7GXZZVwMP8K6Bk50CyV2Fbhg62hBdrkCFSQBvH2VFS
5Izf3HKBsSnvxnLq26pLaMNISBwT80/BuhSkLTsBvJl+fxP7uMYj1+k3bZ4FOyMF/1ZZ3o9ye7yH
7dPYojQTNeWGmlDYNljxHWf+EiMpmQ501vhHEam3nbP0sxohaZiqpfYzUP3nU3A5OOVjnSCmaDm5
7OZhTMizrVH44NPcojN/tBK4BkqLT9HX+OQdIg0abTtr31YnOwB5zvxl2wfyqJH8XJTx+GjNC6a8
NJi2FxwAJb7gBuw7gmdwiqS70ffizRCnDxAimJsqnPzIyJHTTde9w/TAFf5reIMChbvK2ic7urPb
jdHXZ8Bj6R5ZxnHq/euyYUCs6EUk1ohUR/Ga2KCeCWj8rmfCV8AbUKVuQj+8xJBM8KyUBoKgZpcI
fFrJUp0xR7mWcYilO2kwbBKUUrnt0YKY1GXjvTHN1rlDC2SXJEYV0QEuBfEq2vm2EwecMawIo2hn
+lwJiwHHjbC5rEL0RJrRZcssjZ7buy3a9oT+k7u9N+2MttWbBo6yFiFnS3SbFnD5Au71Rb1vhHWU
PXlqCYDkbWqVb4RlYq0bsSvZxnfgdu+JSD5aiMqc/fZ+qPi9kGi1xgdF0vbcgKulCRnH2dYwYiZo
Dn4+uwAJQnzPhg4DE1uXw9yjWUb4xB0Wsn78yO//Tn3U+CU3Af0C2rQ0/Rtt4jtkW+UG32NDToyt
vsu0ffam5p4pBBTS2Ag46KQvaNxllc92QFiLeoc5qoHnWgrwRmaovVWXzRVbfpOps/Kdy7KyPix/
ALOUoxNbpll5GyB8ST1gYXl57Ed52dcXkzPtFVdQjnov48btS+PF6aKf2saJDct63BeAmgcf93z9
navmWZcB3ei8uK7EzvJZObmnp/DrDpnozyNACbyzA8OTbedFSOpMUe4CCtWqVGTZLjYXbj5fyv5m
oOltw1mfRyRpm9wSn2kW3GIWDi9gCF2M7vzLUH4uAYRRuGcnCSgwyats306uuUU251JdQGzM5d4a
xuDUtGW1C5rqDh/YlpAHLv9EXNRsSoO2MjDKgx7IdNVyh8dIFn+HENcwLbRHJzf43OAUhaSLQ3nL
JkwSKD4NWCBCfUlnYz02sPU9N7K2o8ofwrK+cTpnMwJ14G0Q64CPduPRLV/X9PwkwNxVxbh8HU0w
9JSTnGJZ3RKJild3LJlYjQwxxiymWZXuq9YAUFJet7NpQW3ud7gmwKslFGWE3xQkN+FdCTYkx/Db
G/OtF87nCH712g8rkp7K9iLw4qMfmAjVURxZABi38GueIzaL6YjfpSfdg+E7HDiKfgAQXwEDvSoG
rKADYqKMyX6XbXUtzPZAWMi0bS3q3bTFHUJdbazzlNRNf7hpA+ejFJeBw11zJH2GcdiPRuNQCBdi
Za+/1dS+0/wSlffEBGU/5gGzkuTSYVMaBpQRY2Bfq3i8Dgck1UOH2sM6lkGa7SzaAzKTN6ONGY72
VL0vK5OUbQe0WW0/NyO8m4qGqZuBWWn7eK1zeUWK5b3vxHfg+Zudp7p9Us97XVoXPiu58OJ1VzAg
kyCT4phuJBa4GIuEXY3OBhkl//ICip0SXUwDz9hsCWMtQFX31k61LVUJzUadj0gAjPQkxvrLj/uv
pGFWEc8rq7pLq67jopmwwhQv6O6/otH97vpi60M6d8y03JvGyLxsAmRYsWuX4QctWQb2GMhonhnX
BBc+hK56itV4MIntwpRZbYzWPkWDseBl0eh0LIhug9f29IOWeluZJQtGU697LXZuxQprDh9I1m/S
5EM4C+AgOdLUvcUSRsROWzzPvt7UoA+wOlmPuqhRI+lXglGxLUThyQCTsEJo1yGcHU9u5t3jtaLB
nXmPZt2fOr+4/oXy/5+f438F38VNkU5BkTd//W/+/VmUU01qVftv//zrQ5Hxv/9envOPx/zxGX89
R581yvuf9v/6qP13cfWefTf//qA/vDI//fd3t3lv3//wj+2vvILb7rue7r6bLm1/vQs+x/LI//Sb
f/r+T1IPtOWYv47U3w7U8gN+f+LyCf7y503UtHX02f6p+PkTZJgu+4je//z7I45ff/nz357/ewSC
kr8haZTaQ0Xs2GQd/DMCQanfLIsQA2U6jtRkysh/RiB4v2nCobXHjNmjoyX51u8RCI73m2dqx+ab
0lW2zbf+fij+8Cv956/4T8yxboqICNG//Hn58f8agCA00w1TOMSykMcqneWTl5/vd1Ee8Gjrf0xW
jtlzGs2DoVHyksIY/LjzZRcEi1V5ZVHXmgJghwd2xfp2GbE2/X0HwMGcv2CeAUfxt9FIWyGLD8Nw
A2zKjK7b6sVCntxGN/9ymH9/8394s97/6d06tIAch8Njk/P0x3dLY1eWHgbFAxiZCyukmG0y9giY
qFe+eJl0eWr6ZBvM2cpVByMz7xSElZI8Y68/VEb7YTMG6wVqb3KHgyFhWOaTawkOxZHHSQB+HbiU
4ZohZlrpa9T4TQnJGOlpSF01g6UGKsstk03bzfJyk8xQT/I1HpEAKhNV8bk8pk8g7JekS/PjClcf
QBKsMTLz0uQ0BnC/nBNQgV9fWh6yvGRV0j/mHXjlsFteim7XBbcS1otPwav//U1VIt8s72l5g7/e
cDXsCtPdSpWtl8dEvFyw+P0GyRLJYwtj4cyhArbXy98r/t7QEkZEvrKzZNcEEK0983p5TIgjvMaB
F/JUvi2YVVOrsjDy0ICvxSgqMFt7UAuT8WizRax6/qtx6vJsEekDVu832VTpdnkNKNqbKiRjnIKo
4rngC1YMTSve1ZDp8/JydnzZ9c1B0FhaHpFEw23Fo4sWVPPyY4fW/LEBnwVJt3YEe7RLQeIxz8Cq
c/b5Gb/eFz+8WvLaf/+oy89rUMSRLbJvsbLm/WH5lnDCX/+Pz9n8aOJubZOf9esD8DoCiZ1vRPvl
8Cyfffnhy2cQRrytkFkvf18OId7i3fK9hu2OxliaPJi8tcnJnwS7IxsPB5Eggg5wwP6a1mzH7i2w
x5Xk731xE9sPPpIjeGBrOswRoArpttvln8uDG6hYReMdJpOYO2RAVZpRofa7LsZITT9m+bo/L6QU
fxPPbxE/Y3ndJul3ET7WhJdbXsLm7xpZT46BdnlX0gbL9/tTPbtdVzG+3IHM0UhgL6B1wveq5WW3
peCT8WpIhPA1We0987xdxtOXd7A8bUD8ql8tooIS6R/6atrRN2P32hfvWWxBYkLBTTM0AxDXluyB
grXphJv3fmQw2yV3o+E/UMK0gKbKN3YW1PJypYls9rP0aSglW2fXgUzs7oNGXTa0wREUwrTt1m0M
NyC0z90YdZvc6yyEsfTNmBvbdK+THO0R+wMD8sI6iT1UgebwmYsAejr2bBlwwRhWCCPd2TY9Ereo
24I5Aq1GzUkuSgeHNkpg5mcEEP//NfQ/WUNtV9rOv9zd/7dF9OY7J3U0Bd7zx8Xz9yf+ffUUv0lN
T4Plk0XZQ+f1jwAhz/zNtYAY8G1CW1zHsv+xegr7N74ksabbjqUdx9X/XD31b4q1TirLs0DCEiT0
/7J6Wrap/m39pBkiHEdZpi2UBfSXN/iv62eaOQ2kcnM6jGl5P8Rsyv0svhf0t6j3wVRI5J2GdY1l
ANeJyVwSvnizyzwTKUvqomxS6V1prxY98WpuB7HXc1tvZcSsM5MsFWokZ0em/ciws7kdtN1sQe+X
iLTYjYPsXYenrJcefuuMJICO/5wgwOQ73o3DWOy09Qz4P974EctPIeAoIaukhnaMKzsN2wtBM8z1
b4oP4o+iI44jfOHM5uZBh2BmAhAhKak+SU4N0FQJmoWk8/aTEqjMkuBZOynQO4N4PAIlmHoOkht6
0z7G4R1ceMIENQHlbUzOsq1eQ5gme4tN1tQEP0Mj4eSCcAzZrKU0DE+isNgv2ug6F9FWOocTU20S
BLOeqIpKOs2OfcW8MnMfLX6U2+sUTinzQ2vCh5nINeV7Qlu6/nCm6AdTSrUpHONRqr7azotuBIYU
qrTUQ5RG4EUk7bPyU1QjMZuxSDTnxDkPIIcQM5O4h95r7eQIsXy0b5sOocGRNka4JkyzOs62Se9O
J9HVFE4+abf6opD9OQpQp1ryowmb5OT04uwYjjqT1pYBQm26bU0o6L5OkeuZEh91P6pk54C6ESQW
06BCBTGVKXaXZcPUm8JjAXaNvRNH9JNJAw9HxMQFfLFVVKLnKWZwPLNqHuSMiLEe5oMuvUPYM9eB
7WAa7advFe+MPDFTzPK604pYUhrTHFTg+oZJ8jR09fOcpsYxLYJrAjHUQUWhfUULCziHeFVWBo0/
KE8jlvBLfG8brZV1IB8uxRvu7R0EmXAZkWA2I8rXZNCX08yEdUjqYxrQ42S2+0iiKXC/QsFlFmG2
xSm+2uUtlC+gZAPAC/xPXoAKL5GiPzBuHA8dume4dsNSiHzVabGpI7TwANL6vaWynZsTA5Sw0UrG
eaGDLRVr4NwBpgwHQx0JsdnUdtydiHdBsowOGCNPCvU4EfjE2SOv/ZQDpwzygaUIbkC0zdthtLvj
XPaM5nr11kLiPJgja0Za0lZoKkhAcwu9WUcw52yb9NKxOpuq+hpyn6eMzb2WBRP7xn/LjOGUmfn9
HFqccXl0Fl7AsrkoH5NEbk2bnBard17Qot43s9lQwEwzeY01klGaGnVK+EIx4dB4j2bkvP1If26y
76fIzA5BPtxqAxWtxXRG2vammbIAGJH/EAzGtxfpnDp0qFaOOx0Buu1VldxPEjF51prNurTyHxyF
zIxUixbHdzhfUHeYaodbqj65IBOQhWD2yRvuW1PeXPJmnVuO8kcUE1eT048jna/bprb6qFSxL+jN
XFOmP9RWfWpq9DBSufGG1OH2sk0edVIjATP3opwVHdQ5u03erJEt+UAXdh6BV0zSg+vP1G8o22rL
7mdcxR2b9Xme4xe/stw1vJB1sQ5xeO46YujRfEJ5kOLS9wBMoCS1GEMTXTtV4gO1+HxhVSFA+p7K
QPWcfj7uQdfWD7lc7Bsqcklyp040aQ1uR+Jl0HqjE7bMTRdRYhBgsTMJZa+doL8qxzA7ICtHZC7U
fpijQ4PflOqV8krnj6nd6GORVXsGHZB/9iGtPsPk/uDqvfDIP6rteRMRt7jNvOrF9UiAGFKn2rMd
R8XtPBdpaaGhBtHf9RDoBwc2q2u59aEbk6c+or4bGJqtZB4P2745UnWr9di6zdMMOssc2ofWlROW
DC84WDO3izlDl1tZaDKc7Hqyxa3ChDoUaMDLAH5FEU+PZcoIPVKtd/cyp47HngMu3OzRMW6TVabc
9WgmG4XJi2rWBJdjXjhxap5y8KTCuRjIxyJerQU73QXFOZGR3OBjqZbbtaaxpicIITpTn4Z2D+SG
glGDPo/mhIZt0wIerhK0TURRQlTZzEC2RWbdMT4lzc6PjW1NIK0ER/O/2DuPLkmRNkv/lTm9pwaN
seiNaxFaZWRsOJmRmWgwtPj1/RiRVV5fTE3PfPteBAfH3QkXOJi9773PXVVl/J0GMhrJuPjSEhkF
vTDx6GNgtN1Y8OowWYhjcPA6/TtZBdW2tVAL04jYSGkA/wJb6QfdUSPmG7PizBmm3Vih9atyi5cU
zRvmVpC2Vh1jLWyh7QsaK50Djz3yM0A46QPOJA6FFi14UFuPlhnTdsQsMlVVd9AKfscMRPY93dkV
M+iNRKKB7GjaOZB0JivflBVdFolGh4q/tSXIiA7EfVUHOzunCG75HETS3dOV+1pFGba1ZoqQThMB
q6FlpDw0nSLTaEkCRoWZiUfcSO06Z3a7c1pmNKPeH+H/mztLeko+iO4m2AjW13HBZxy65b4i4XTt
BuF9bczHwoxon8t7mpbHMuGQm4oOLXMQv/W641yHRFEkXcpbQde2huLFlIOpZuhbN7lfHLQmndc0
Negw+bhj/JYysT8M76KvaAcKelTBt3Dynn20Tiurqmmt5+NJxyIA9Pg91US4aa2QqNh52Bu+vWlD
bF2+d+woHa4r5wso13cnAh/S1S+NINgtbe8Me/gS9hAtk6qB63bFSSGgx+SfWze5xZAMTz+Bn4qW
3QaRSnLxNapgF64fF1mQbVCYKhpsQbTi2kZhNKDoxmiDXm9wjBEg1ExMQo3wGcr138eVyKl4awB9
T2YtrgwIJsjYwl1nJsjLWuu27PuXdMqREo/imogDe9Va1jUM7XCfjNgw9cQ8hmX5pe6gldSc3aC4
eLipm2ffJ+rdmgBsjZXYjZp1K4v+eU4Idk3AGa59zAQDcU/nsJ32HNwUiUNm2pKkvwEkX1JlG5mR
VQOgtaiqH+Sb7tIcP6EfuPQsaWNn4sn2HcjHuQdzYdq68MJQEXD02Wm9izE1MraSyExXuYNxt3NB
P1ERPem4XXBGDxjHQ8g0CzJgWQytg4Moy8ttikNergYaEB3oSwrVw3iqVRjuZbFsc1Ve7rKNA4Ah
p4u8JulIOc7+WghHkJmg85PVwt1Ed/aEEpYEWLICCUZSt/lxZscevS4M0IZSgQ64oXezbSejCA1K
OR0T+ZinCokQY7ksVOgsxerfi7RR7Ap1c7nDkVQ9ljdCXZbCT2BAW/JL7LOEm0CIaYsjvaRmv2wH
qVCclrVlsTwC5cW7kzDEvmxa1pZ9fOzzsjuS9rhKygmuZFJ9nxPXOpX9YxjrPqmWZroH5nIThYVD
tE8Q26flAd48gVwVwdFzbMq6mnptYi5Y/fgX6nYASBM9HUZy0OPFqSbCi5wPfPKY01hdNl4Wn7Yt
e/y0DSkP8m+rPnzafrkpghiHX0LCW1lyIketR1yVLcFoqAV9kOok3cEDZa9u257zkknMOIP6Bi9f
axKa5QlfJt/t8jXTzKhnRvs8yIUOkKcZTqhlm44KAyepj0jjz2NiWfu0Q7JrmK94UQzWlfCNywKa
mDzBavy9LQbmv6m9bILHx0tYdkVMFq9j2eHHahjgjE1LZBSKo9IpDsuyls5KGYGiQl1Muh/48Dhm
iJNDTU+MQ+IWClWsCD1umR1Do8FG59GdX318bWEIBfT3+vLZJy5nc9DNgL3oRnDCUt+ZNMHuLGtu
LPk01GJor1OZ60cTGQ2+m7HmHS2rYQVXJ0MX7ODE523RXFQ/o2XheQnfglS/qMLBlU0SnE+LwnfW
ZISjay74EaFCVfQTbi5rurpp9wl8wuW2DyyKmSht+8JzD5Ysv2q+6M5l3BMnyZYpbWiWoeZoNFk/
0Rctak4lZju9NVWwT6d5fDCaK3uqQdChJHTq4LUO6uzkaQMccobSu7St6p30AkpMoEYLWz4VJer9
VOT3SM0IYoCZt4/KicsljlR1vmQy58YTCD418jBhRtjY0UnuYoBWiSw5NLP7bhpGcujBwFtA23Dj
etbJSfSbqssMuFuWQL7pJ/SoGUWEqXaEmwXF3m3S89BZgCP7IL8xzZIrpDszdvGWKqybngIYZ6MT
ylsdlK/r6OYZHsPX3izinU1jdwObo9kmmWmhBZ3SkzsUv/iFP9lc6I/I8v2VpsErRDKY7fKuwyeP
OYpK/F3bUCQPXDc8ThiDr32kQQQqUmQFo3hjWowIjbqOEbUqAlRqttVqTphqSnX45ej+ToM65qZe
gbCW1cvGT49Z7iXm4/dTlseVjfu1rgVkXcu/Xu7LPshY6mH4RrtdOZp3C0lpFrH8QEItNz8WTEvA
uAEKqVUkTsJ0Zl6DyHePKJ1dOaYMEohBhsspT1rv3+HIAQipdtQMHMfLWp3qEvUHqD93vLvcFxB6
vuk1xNfLtkpN8fXJPS9P7NSzL7u43ITQMSGrjYE1xCaXMnJwssOEHynNREEseg5SZFm9LDKRNPvB
HY5JpuyHTkH7V/0UONj5jWS0h5mCGh/bLncsa8vChdkK9LOgM9oVhJyq5y6LMJ2+mU2icyL5c5Ns
pI3YiWu+VJ/X8rkk0ov3SWCfZazzHdqufZVpADc89RUsX4kr0IWvlu8rzOEmY2PgezfVdUm3nC80
QbCE6BopT2oxdaV1MtHgrvt6FvQUcep1KramdkLzNCTShJoJClydWxiXl6dlzVeQrk/bANYgbxxM
H2GBHWxCg7dBn745+cPylqEBVfi0oZLO92RuxkcNTaiMGUQO07WpzsRmz7tc1vo8n/aZNhzIW+bK
4Mpp7/TmgYlruK35aSCxj/FVLa9gXk6IpXptywusB2IAygIr8fLfR8JTd6W0buAGVIQ8ac1R9MRa
DN0JUsReSh0bn7pAmm5M5rAQ95Z6rxR0uT4m+BTPy22Es0ihG8S022QM0bWAYkENB939ZMOfOIr0
Z6tO/ssiaREVHTCp85HnWt3AsJ3Kva9np0FtWxZNC6209vi4DXWwLc9b7uichFNVtlw/kmXZpSif
opxj62+PUju6/Mflfy1P/79uEwsp7LKHZW153mXb5eZlN5eXd9mWVPxYg5CaWeMlL8Flz8uDkQ8z
9Ph47ZfnILiNDrNhbi+bPh6iYbrhHNm2ZJCTUDRjnzgRw+3uZJ3emlTTT+WEj7BTUdCo6jk3qKOP
4lVUHmyqJ6dlYzmPz5Tuo52dJC7cpXDtzUF5KkNQpXZtGUSHqENmOXKX4+SyGD1xg0DE3NVzIvXt
cJ9YSX0SXtafYoD9q2H2ys0MYzNDoQ18AmJusJGJx8UE8ZI8LS+CZvnjgP9sJwSJfLGVH1zNa05e
IYmhFThTRG4QDxahqycMy8qr+BjZdeIhQg6SI2QgOjeTcWdkWHjXXLJXrUEk1rIPruLo7YbZafc1
EZgSce0+bvNfdRtVq/9pLPx/NRZIR/5vu/O3UVz+vRtvfjzhd0Nh6RqopjeVfNoHzNYvDQX7D2F4
pmH7eFWobf29oWD84WPydunGex/dhktDQfxh0cE3hG0RakxbQfw7DQWbHsm/tONBaBjCdBzPgFJk
qvbEv7QTgkEL+6hwHErQGSpue6IzO9JQJouUeGvnu9VR9xHfRW88SL8kw9lHhN034rXyBUQm26as
O4RAmmy8kSGeJRL3Nj6mMoZf/V1W5g5IqxEYrefNh4IiOUmJ99LASCR7gfRlALo9B0Syctzz44j8
45zclLC3lTEI+ZX+FRFetPUKaBgN47o92JfokBsmNdLGPBlNZ27/1hb6p6b/P3wkNEZ8h0/FVL1/
+jx/77D4nagDY/Dt46x5Pp2E2FqH0NPRb2Pp1rQ9eDcc/jhAt+Ns3ehhdDDn9E0z0NwmknkBXPpD
C04OjknBuwmvfKlDMEl8OqUlMJqeVmvou6+T58rjf//aqUTQavqXL1TQfhI4sRyMwgJx3yfFQhDh
RyaLs2IeHbzm6AHX0srv8c8BWGj9co+W8rYYvhSU5qj/U5+ovApLVi2+lIlG4aQmFIzEBRdLBfAP
rzS37jDhqku3Lk5Y/DjOxmzoi+TV915yBrNMjI5K2wgIH7CKk+FppJGfQ0I2zPk+NirifrX6Z44b
YyXhFBDxlW3JijpPfUinYb5OB4xU0ShezT589mRrw5A2juiwoUq4RyNN4rMr7kIU2OjJO+S5fvo8
X5H5MB+03jzmGiqmWMzuGl0b4wQ4Mf64SeMIuYP9HY0mzD+3f5+Yg1U4N3Ketx6iW6EZ9bYJtXpl
uL2/ctsfy1gnYxovkmAirYHRXmTmByIevjDN4HFNBReHa7OrvcgKkW5vau9tB+wwwkl3G2UdHhMm
b3pPBG0bRFS2Ov2qIvaHUXcPPU/30Hy4T4XZMrEdIfS17AQ/Z7UGwXhv58U7St9kZQ793ksKyC6T
8S2dnkippoE+2t8Epm/B3CKo2rvYEZjIJJ2zmhzwNG/OaU5WVpZ8JU116weZupyo9jqdQSXSuK7s
2YLKi1uOsuQeiOK3OZ0EpjrI6fNckR1Tv0oKVitY4hLHzzjiCDZhAYsNQtdzToDXOm+ReDuEKiDf
FRa5ex2eKNRsgQHlr+ruU+1REDF0yGpiRBJg+1zUV7QST7lHoB6mACci1whW2S6Ki2+aS0ZJ3g74
0HXobnMJQVwAr5/k9DXvn9G506mrihc52W9123z3MqR6MAw8MULGaYsfTRLfmxFoHAheRN62+B67
/otbya+zs9ZscDt4hrL1jA0/FB3WkeAsZzDOo26/enFMTd68rvS5Xpd0L2Jys9HUoOWQRrj3JJ5G
fe5UYZX2fmVPRz0iZQFHWtr2t1Pf7SOzvVJq4ZY4CDEOZEPX7555b/k9zcn8uTFw4IT6+E0znK3S
AqYWIcY1X4vAr1oyaxwZJYwhfnAxeZCUgAZqUXeEgIQ/rYyQUthfROo9ERd2srX5Cji3vo3GJN9E
CYKkgsp8lyPUjsuHxG2+ga3/GhG6bIeqCcHcuoi6t5bQ9QINVUlnE53DoTEMYBU+RWhdgxbsB5xY
3ae5pKTgZd8bIX4RDPBW440vbOub1kRybbac0D1ilJvRv4t75zXh+zSS6DYN4nNaJfu2rp7HqTpV
YGY8x3kPHN5AYX+DPFbvPQOQdxE8iEReJ75Gtl6YlKDKHjK73raY11eG6dPoCGj6goXf56Hxs+CX
txLRSPfUzp47EoJcHe9k4irzkx4jVJ/LGqBrgFcTY1vjlQ8enReyxdgHfiPOGhOJtBn11MJlyo+1
NO/vJxT+8ZjeJ+50AzvgID1/g46VsqCjnNAZXETfpz7ZkB+WWmg4cI9bpXlsKO8nSmeTBd9NJ78i
G/nRn8hmcaeRJodrbuYAqXww6Hcf/zclSzdwyx3ll0M4J9+y1Nuo3/fUYA6r+SnBgTvSCd5CF9ga
E4HNdvi1r0rQVv34k5klNYiAfpNmge4x7nB53Ks7Et97hYaHcNr/brbBQ+hmG2au1ioOmrUlxJsY
ratQnAOa0o0f7oKqf52PE3AbxEo+SIlgD/5y3Ma+jo8FT/agYVnRVXfADJqV5+JuiyOn2nVu9BQM
joFPrTvSfaTj37r+uoEdQLX8VvfrY9EaXyzgZEmdbVLPu3G9EuRhfU5j57XNOIWJ2SY67xuR3vGm
iserOUYWU/j1tgD4FKHA33iY5pi8UuLuWu+pqXvAIgb2jGlOCNQRhPpyeVs7xBFw/XqxKHlkmUEb
rTAHyJfWbSbrlyAa7+i3Y3kpvBejAWlKbEMU0+ShRfTDagiHa9XInBUG8QDbcmiT6i5s0w/S9mk2
Ca6Bol3lkfVmoiqcIWBuEoIwwURknEI02E35Yt5UuXUoGugf/xqt7t4FzzKG+XfgQ/oJptJwINfq
yh+YR4TxWO9Kq5c7c3JuwxZ2x5TnR3SdT6OGrS3UJ84vXHsmg/ecGu95VffkGZZA84D7eJYD767B
dA4KSmrBF1LUr62g8yEhlMVuRIRl2S5GZv0692LSVEyHBLJ60tYdUmLfp/YjKQYPk3hMqDBpwnsl
e4IAzdyPNm+JjL9NOUYO17G+OQxEEpXZrZm4DWzCjmTcFtu09vDomqR9dRyKsnWppvAGdSt01z7T
LxruBNK29Z0d49FFGA0AIEBnIq32NjKhFhC9LK/dItbPbRP+mIX+VI09gsnOx2LKAa81aJSxJvSd
Xm50h7LA4JY/Y13SZjBwE0wWmpMp2VMoOLZhxdfTWsFWOE9tGIdXPcXskTgBStR3uj3wZdvDD/Ac
7Yp0bdgW5nNUN8Xe1qi4wTvCROs9DfTP0lCcTCCgED7pUVFdRfpFPMtacN4K5vZbRkNwT0aBuN45
WXI9BN2XGaUs5+LcpV12NbT2YzY6Gw839Vf10UHyo4LJ90FB7DWsuh+zxo84j/TXwRuI6ilwOdje
l9DIH3OPeI2uNeg6G69ebcqdZxOpZmc/+qLH2cRou40dTLp+dUaafzd0/ZvNBRGUABmLAcCwYsLD
nNHOqaryRYQY+qzsJnKrYze5D5o53CayJnEjfWL4edK68YlML4dWKq2bYPaPBkA5noUll8hD9e64
PK5tzBZ5NmVH9W8t196Zqf8oEvdnk4wYlkfvhZISiamU4GxY0akNVu7Gnapbza954TaVR7hlAXbB
thbxbvT9DH3D97mn/oGCstmDA/B1lUQjcQM4ADrbfPKO7Yhsrx/ye/J9KKeshDGZiB4lk/Tp6wwq
6dQNxmHU7HFtZZO5Mh1ajMUQe2tU0ieKLUSIxhgC4f0hp6nLnXRtxe+Nt7ZEC0Du812GjnmrQQpB
jWnSqzWtE1Fu8bbOs40Dtu4qtbMnoxX9LjGZwaS29S7axDgPcOAmiG1g6vJnaCuMFTTyISJbPCUp
LNUC30bXdpihUv3R6NakTBbbwCFirwz5+RsDraWiO/iF/zMOSaQoZj1ci4QPPh3w1E7mbBIHUw8r
focFbZr6BtCr/lAUgDyMMMafDdM39TWSKAoEzXhYlJAiIUniOIaN2GhUlxoaxRspXEqJJjmfukz4
Egf9CGcGXAZ9vqmnm1KE9sbNgvzay6tHUMIU9meqy30UnbvM1PaNw89Dq+g1Up6Gn6zqm3S/KXUi
Z6JQruqfraqO9mqhq1Lr5eayZlBErZdqqroTXx22c1VrXe78eIJ1l6l6bKMqs5ddLGuTquB6vXZX
qQJmSV4qsgocKqa1jzDYHrXOowTcx3SCIknMuaYqxJo6YJaFqf7nsqPlpqS4XCRIVytVzh6XIvay
mupYXYdAYu0SX0dV4S4iK1gXWLe3XmLCsDWNY15DcrQ8r9rHdFmPkPiosUg/PHH5ePRQ1HbJFDzZ
juRjUbtXu1nWln8Rgm1OKemzMVN1PpSF46YJODGFS7rC5DaQF3Od76saruIm9EgpG7ZVHtYrmRjF
0a91HS9+F67gcMw3ia9mTJYj9xZIABHb85lDJrqtUZTejiIydhrxu5wHmmKbYeJaqx7RTRSE2XYc
zHojQ9/nVzk/DiMXhTFozQcvDLNNnXQEyTq02xhI474eJjyibkncqmY7945JDQqBtoGjluwyKMoo
t3L0q+TUr/ISOgYksIpxu+K9pYl+m0ba1u3LN8Yj8N9DP76Ko/qlJUabUWKxrTJzNxk5uqXWmu80
3JKGyOECzJO/0wxJd8bg/zcOvqyhd75SX3if6zk95jmj1KYOaJjtMkh2xzgH7GVr0n6IjOTkT123
chwAHm7D+aGQXCraHONxEznZ28wFSSSITUjcpqaszrO26K1tFdb3OQ38s2nU3tYY6kfbMMfrYWYy
pedTs2u7wji7lDoitw5vDYDfJI05R+b49rHpg+QeNyvwdX4yDDWK7317Naeg4kqbC1ij5WCcDUZi
SRU2z+GEljnCKL0xEH2hyeyzV88L7wnrQaadJiMGxj58Iuzkl1Vx/h4aWH5j3ZLiE1j0X4avVZqP
YHG8+ZpDRGyQUBdMxsPw4Jo9Y0xPnAeKf2ci1WnIP0wtoFGm3JBHcKM20p9ubbe/S8kW3qdd+N1B
3H6Upf09Gz1lwMSuMCKZJ6w1Tm7aoI1vNGtAmE2CyqYz3dM0V9OT5mrGJi16zpaZ+eBgDXkKNTDx
kObytTIBMavHjjXV0PBSCTGkR5INiE2YV3jJzSvkhHcw9vp15Bvp1kHf8hx77l0qh/wQdyPJXZq8
8/3gZkiM7CCslkL4OICBzMoT4/Jgnr07sSmKLnlAIuZfxZl7wCK2ipiaPEyTkoDXdAoHab/Gbu3y
JaIiHxxLHKMxbFeDG5rbwueqqlevAaORDRcx69g4iX8kK2hr57W8kVAXVjahUUeXDF6E4HcYNDB6
NMqU6uP6zRoTdcST0VB4QAd1Dc0qvMVhjeEhM8v92IenmDy0XZQHP1pC3B6Ah2+Sovf2U2SjOTMc
PjBj/trXY3ogvQALSXnsCgxvvV6eHY7cunF3yBvJVu5PUQQX0BtGElaj4kswG+mDB7fRCGgSDGgD
Kz2PN9LjgOgx3TGcC88hVRlvxSdMFF8RDDfOSL1EuOM95WIywRza65WdOgd9Zh5vONLZtA1aS1MD
jkOfqO2pR3c1DdKw637i8Y9uYQiQmWe99D4jmXHGZzdMNQo1bxVVYX4yQqrd3WwdjajZyT7q1vlE
q4axhMoQjt+suOwfKuTAWgt/DJTvPal+N2Bo+i1uoYIJSI4UMAMCrp2lmHh3Vp5s7Zm0sczf+Ule
7OMkO1EtpfTSeiMFhVUIDedsD2l3XmE5qu+dOL+LGdIY60DY496dCNMSnUUA7Fjo50ibbhlPJ7uy
LtBtKUB+59/quuy5VmfaNvSmG0IqaHFBluKwMX3q5b57A8CJs0wNM13Xg5PducWzow2vbW/o1/WX
qtbipw44PWwPMu4i5dJkwJjrzgMZnDCFQ7IfC5ssZKwXKa0sBkRlzSB7SDfotc0tAV50EkeBs5L2
1Tx01RmN1MZz0GjLFoI1IxFJNvUGafozaEJS5Zye6REVuDFL/IPUkc/WbXFVp8+oTa/BeyCAaQdC
mPy1aOU5L9FJzFlzNstGv6dmuRINBycIqQFxm18hGfbUYlmLoXvgFTxplQbcvFarY33FFDjg6hhp
p7DHWzX1MKN8OW0DnVqSVo/0/DMNevtkwf8iZko7AQ7+BQRu2jaqX5hQL14ZwDm3cTohYTNU//Bj
VeWSUVGoMuKwjqIY9IDuTWZtZjEBuGdcQn0x2Q1jOtMxYQLf5igZM8dDndbYm8hD4cAMQ6yXTcti
avyXsaPUAWYIC5Udm/Op90wg7stqWtJE0XuUz7mDUVQtljUUlli1elA2H7fbKYs3egJ2fenj2jXq
kGWtWDq8lD6UlASiAvWq9XIH0k00omPirpZO9dJ5NYlu2+glYtdlW7AMXS53u1z7t8TgIUetXZhI
PmjKv7q2yw6Wxadtl5u6nuQ0eWoMS3XIHPTylMpjPBsW+vx5h4bQecrywI9VQ1KydaIw/+ih/+2e
y96E5oLjwk2FkFoNvi6vYHnMp5u+MCRT4AiAqHozURW42K1HYsJVk/6fnvFP2y47NUZ+uXGr76Qa
LXIihO1lj7Btytia15pLf6wpowSOL3dXNgIVc/B5kwnQkNAjg0/lCC2LJeOG4il9s+W2UPeMTUDp
LsjKrQSFTThPnpOK23dcRSftMStAUvk5Ln11BPC7evcp+WydciL3mUOchq86FNqwZoIf1PgchJk9
+u18yoOx2mtWHk3nDEEIOirYmqHqE+MWeBuLmRzq4UeUl8MOua4bBtedKU8IO7MVAwsukJNDCA5Z
cCuOolWcMU53+mc7xXJcp/Ixjr1fREGT2wnqxPLvSiP85kLdQF+S3lCJ/VV3mwYeTDV2+mrsYm8j
3fjItPu1jxXzDkEzQLfvrvKnUfAhJabWvnUG73/Gi57M8qBV4ztxMYgu5TgSW4LyzQsVUa6drlHc
/yI9N+Qa81gM9jOa+6eomuS2M8Xd0kEgNJgKbza8k/C4AYzSAgqWX2r7pxhVMKzob3PYgWYOP50K
kF4PBGJH7U+70NaRNZ69KD3nWrg3jfANGxnJM7QrGmuNYOCMuDtggBjx34ZNy/gvAewxdiUy7bB4
JAnoPIz+usWFkkINKRz71nS6l5hiWEQxPatewJQ+OCWMpNK2922s/WgEObV+E99i8n4UxvyM+2Q8
GDbWRmhSV21NWLVWnzLGbmkapCfZBiGO9+lBojUErv/LKyeGRRWa5Whgghw02EEXSSgOhdiF1MFJ
DXIkWuDankklNZgN+NnzaAkcicO8E+eawRbYAeHDLcZ6Uc3W2uOchO2O4T/c6oe2ep7SafhlMjWl
kYbu7m3SgNKOwdHogpvKGQ5+D16+IMAIcSjD8xtdJCQ7wInwSv/RGzfJdF05IKra/roSzgGh08Zv
3/qhsSlvau+DX10R45Huy9B+kcmLNJMvYxBhegw6ay9kctY6rHIobxNGr/ED8nJEv678Xlo5L7nx
tz0nEnwiFg7/jtzqoXKdHUcPxDSzIm0m8KGx0ExSLa91J2lC5BZOUVs648Ey+BUKYexsmAXo25nI
uGUZbKr8Rw1EHYIasZ3NwSJQkkF0QcshbQKUSnyAcgC640/MBZmpk/rur6cHX4v1tZzFD6/Lbm3P
Bp00ku8RVDkHY3BPdCJ2jYKsBEqKT8Iix9BzgucY0WyhNy9Myo7MJdxV3vPd2TpEsdB27mKLNyxH
xK5BPZ9RF/4s410apY9l5v8Sg14pQtzJTzEgoaPnfOCbb41uuSubZJ45VUwwKqprMyvwy7gVSRb2
uPGo35vo8GuKkrlHISjDWOg0wL/Al0tF40kPKboi6PFEVxNULOfqPHh8bn6Yvk6+fsSKuKZQBOWY
j0AWGjSr4o1sb8R16rcm3ZxJy0k6xo36A+9M/AlDVwqc1hbibbLTnPqJA54zjRtxaNUt3h2VNlNS
sqsyqgz1zMUR4wUDoTFCn0+KYExwQklQFCWGchMPuFbb2UUlZIY3Oa0CrmY4bQI48Yj9JxeAoT5p
IFNCrtzZUFAo/tpQ7jk3JR6wWVggp8d63BBm5NO+xdQk0tea8sjWyuGlWXX1GGQALkkgvSW0lXKT
9pqP4ADngd+V61Gwc9/MEnNzpT5II+npfzk5NC+Drlbw2NuIBh3/HdMTRb7GeBP7sB5NHHK4puYR
HU79s07Th9gvt94AmyNww2fVkKbbhWCljdq9cLN9PVTx1lVSJy+FUDlUYsTcwZDeSGdsvk4OKn5I
jpaI4JLkORaAVr391os3Ait0VVsOlTxvn1UEc0fK2zpaLv8QZW7j6HetpuGycKt3s4qafQK8EXLD
saGRViOHxr5r0/Ozf/WC2XDlnJ1eux1VwR6sVUIw3xHeRrgxu9hdFwjPIX69m1FylWble63q6Waf
JHQ/6vJ8LXzEjz02XUkQ2x6tpT+iIgzM6b3iF1RTdtaI+u1jSjftFH8Nxl+jNkncdxY+7vpmMGjv
alhFUg46ndKp7v5KKRnspFS0K1rwbVYcIqLXDsycyDhmMoPWShC2Mkd4vW1qsBgrnK+xQdc4Sd+t
zITxks1UBFGrrf1wuJ9r8Z5yDpWa8+ylxhlGjVyZhnmr5T2IGMP+1iKsXPH7rvGP8ZoA9WwKjWyf
oHBvkzTv1i4Byisxtht+7Xz6qNzWDBGSavkq7Ccaa3KNYTznRDVxQJAOuMt97UHwswRVRbZ3S+RW
WQQkrZArvGm1Q6b9BH6Fqzyks9M52shFNOQ3MFYvaXablf68meZBucHWwEtwCXcVZgnpbdPuRidl
YSs7ElOt7trXQWUB/anXGJ59TgnhYWn4/w8y42mSkC++EdVU/Im/+BeRjWVY6DL+958kiv/D7nvz
c/hf1z/H+P1ftTkfT/utzTF06w9dRyoBLFx33YWHMfxs2v/8D415yh/QUD2UO8ImMUfxMAr0V9F/
/oflqSfptsezPEJYTBQWf6IyjD/gZGDKxQXs6Sh7/i1tjvis5dB9n+gZRzgAcgzGjfYnVgYO+Ay5
WpFcNVVMiIAbkIYhOwDm2XiVCBBVAGWRXUemj9ja9RsLJYKx1jROd1HcEDUfOe92TqHOcq7KoR5P
TYQlallYdjyeArp7Wy2f3tDTVCdLIoP0i6qhBqxWC+H3xnZZ7YICsbfauCxSD9+7tvj/lRhyUVhK
q7qr8m7YJcpEsCxISECvuKwSrFxQyvshlJ4SRuDvhffX2rKtw0u8nQyqscGiG17qtQMa1XKpsRJT
nZ9QD9Bezj1Q9KrauugSO1WWvdxc1ijG4zya5kOsHCBkWeP9UHLKy8Lp7Gjf2c45VSL+UTkDlkWs
bkLoAnEcN1fLJhk4I/EgnFmqfqJt36OWYgyt9Vz++7J8QKpU74LeottoK6nqx6rXmcMxHR8cWUs+
00Y1yZWfYVksNyEgFlsj1n7VEBCHMzZjgvgar99MjpYwPBYl2SMB8VtkWeIX/UH/5E7rrGEDiBsW
ip9ft1EH9VdXbpd+L9DKQmIDUFV3FJwycjMRlOypIekHyq9PXQS+UkbqzJ6ClvYq1T0I75iXqDDO
WcVyojOvzxSXCPEhs5Ooha2nQjyRzvYEPFCP0VTEJ7z2jGESYEjCf0PldVm+m8StnrO5rQgJLUz7
ZVbfXzjPjJ4aWxAnapf4ZQj5YIwzdLAfA3tC7KO7P1uMilvw0N2J45k8V7WGoeD32mWbtQSrXm4v
j7ncvDxv2Qa8kURW4IvbeuqY6fy1w//Hbj7fvew2NKkwk8bHK/u4Pz0jCq3/9lpxA6nU179e++X/
/fvbamWxSCGWf+xv2UFe678/kOXmZRuounmvOZT8vN2nf/XxEXz6mD7dHHF9rvSOfOHlydFgSDp3
wSlTP5dYqYmXBbTk32vpouq93F7urosE+97ynOWejwddnmnH854hUkSOHt6Df9rtp22Xf8+MHYHK
p7uXm5fHXF5N0dIx1ijQbZaHLHf80+Mu+6NT7O/qlDLzX2/28tTLtst7u2xLG/O2dt2JI1ylLcOB
eKbyGO4iJUT+aE0tGdKdysGu6SjO68+rSytLI40aAqaxM12VUK2rsGpXxVYv+7js7dPNZV/pEqK9
3INIiwLF8vBJRWa3ZGcvj/mn5y3bPp68PGZ5IR97uNy+PPvTtlJFfqc1Je0BddtJBm/2dkC7dGpV
/ScmUxe9tLpN7Z4J7udVZ0KCnWXqNPr5LtkdciveL9nlykCMIqwY/HWM5xTODuf8xTJVL5eEvz0o
XB663IfZND9dHrrc7Fzb2E2pc3OxDF5sTo0Rc4Y2tJoQ0qm5X+5YHresOc1YUmhSLsPl9uI3vNy8
7GaIu98PiZA1gIcz8UmpTweFPvJ1tbYsnNInYA1DFzGTf93RNkSa4qZddUrezRn674t/2tamnHdJ
HLlYy5Y1U/1Ol7UPp9liOguN8SDt3tiPLb0NUPx2d5qEEKD14pvPD/543rIVCRiHdavStsF3HBIY
vhR6WXR9wKuXIfLf6L/YO6/lxrUs234RKuDNK0CAXhJJ+RdEKqWE9x5ffweQVaWsc093dL93ZASC
IpmgA7D3XmvOMY3qoC+D27qhh8xFcflzfUBKhCq1y+JFrMd+Lwphc1g3siHidslj2XQ1K3hF18P6
r5kXgolCBVqs0PpQwoZlyaLRwFZH357L36AyKHxv1vsQhn7gfZPctfQ70vqkFMwm1/i8OXb21bD5
bd2McZX3alHup87UDsOykUZssXqnH0IxGwAn9nLtBep8rf0CXlFcgBFffv31952WH5kcbA6Y9c5u
PXYoVtH/Pc4pfkyimuSaq7fOuoNuOEqR5StavxhfNXekDeKhnUX1gKdJPay3Qq3+561J77DEdqSu
ZWSQYohefAzyt1Hvt3EvRCYzEA68Maeq2cljs9FGdR5uq/9QUwSCBUuD5blWKwRUscR2wRWjb0Su
Q3ZpR790jqxDSsYPNK5F5WTiuJZzMmdGFqerUZOgYWZv35ZQ9GzF4fed30bO9eF8tnhmKacyijlk
eb///raM/vGkdSfr33BAdE+W2/PvXc7MDHEbxzRTBIXi3JDhYm7RnK7Wy28n5hhVjl9iJ5awUUiB
tl9dmb+tmcvMa72FS57KMEiUf/o1v5/TCkth/C9PX/e+3lfrFQvoWQRssJRw1828ukPWm78dlqu5
8m8fn/SAwLMCAO5fnrM++39w3/qU36+y/hc/Gj4Di3CH75dbb60fbX3H/ThotjplLC4Xe+q3UfXv
/lw/KAoTbb60y4D0vZFWgce/7wuW4Wt15kmt7yn1qHPALkMLXMZaRJb4H/+ZEBjGte//8/3w791G
qZLv/nIn+Y/s7i8vuz7nv7xPZw6PIkjxdDFA97ZU6tfN76r8X2+uf6+l+799ZgNknOvPUtr/28f/
2Olfn/rH379v/vHS49IB0QQyfNZd/3+Pr0+do6Kg3vP5x2v8/c2/f6XvN51M0iMMwtj74x2sN7+f
8scu1kf++vd65x///ffjf7wdJd1SScsOWM/o8f17k/77VlbQwq2Eabc++H3/93MNFWhjOafv33f5
aitj1IJm5aw310e61JR+vwReXVypETynxVW8bFbvI+KR+pCgAU/t9eZ65/pw2pashr+fud4KF1f1
6ryMvx/Wu2WxvD7+x+5AiDQ0lChsEcPEzfXx36+0/h3X8+NcWoR+d0vY1vd/X2/9sc/vt7TufX2Y
n/sqSHnrSdlIvEgtP6/nyvcZsf5JeqaU736fF3q/2M2+nyVmOC2gE2A6XSZAwypwCtcZ0OrG/d6Y
OVGLVt6BHx8rlaHIktpDXGAsWzdCv8TQrDezOdEIWlkesogQ05DWWct6FtMo1/llejYu07fvP7PR
i2Oa82a+nWgRHBozfGfuQwVhAtCH//lr6tRPn4E8JU1uTKhSatINp2l9KLr+lRSd7BihevVaSUXv
rlrgSDiHE3ZTWEdqqBkOTj7dunz/3qwrfILoQIsgqLIR5ZFSA025TgImuGGiHHSFwVxvDQc5OupS
sdsSmPeU8lk0bTw2KnkwIlMvjh0JAaBr6hBXKJ/HmAi/165rKWJdxWajhjxrbXsN5C79X8Huf2Sj
A9wCyu6/L9gdvurma/pLnW/5b/+i8ymwbVlDWQsCT6P89gfbVvuHBq0PXfLiJl4e+Ge5TqUmh0/O
wORmyYahqDjc/lWuA3rL3kTm4jKFNlH6X5FtJdlYzHK/qcYLhheChoiHB/fVUhU0VDrr/+kck6s6
Jz0LrFIz0iMJEc3NLeLzwKKdEtc1iU8BDMy8Vlq3yojGq4ETCVHGWiUj6j3xq8fAaq/kHaMjgkAJ
U2wAtYN3FWNKSpKSSdskTosYMh1wHbPT39Vs9I9+JN7V5IJ70jQr4K0xTYkNYaKWjobwlQjp+mg1
CHqKDGhPkXXRRmr7zFOxqWDfmoC6RMp0q374UvxRm0V8aUiTdNXGuMszcv4QNjzLRVU4g4BOOKVt
vWkaq4SHJwgLBE3ddmn5wIWnvTP79NEs5/Ok9ah/kaxio4KoJIrP2O0EEmtwsMKV+4WQB0mW01V0
PeVyDFjrqodWbdCbd36zDcYMX4vlP3a5+lMY4vdKwblWiDgKK7qimK+KfZsilqfvAw0pORi0LIhn
jGLnXNNCKWQlPseIdjaNWDcbsykQ4I5F5k1FIOxrNX+MZ8BciKMyV1NQSKvVvLGCONvWwfA0dXW2
y4ctTPN8Kw/sudRTdPtLqXqKaAgVhXjoheA1KOmX0fR/rKGjUXp9LICm46+PTllI/QSYBGaRaKuX
NBxA+jlVJFlOWcytG/c+pAuUZMJQlZgiNCeWZP6qmZ6Hk4TZ3uJuvsRN3av08YjL2VSN/K4uPgqR
SJduinftABWxq9qYzlXbOSba4IJKDrqpzDNKdk5S6jFV9LeWwNytojjF0BbXQoz43rKeXlQNwKgP
QAVk4mTry/8YdENwYx8UjxnjTrBi7svGooG9BWGinXaizNdRWyV+EJTRTg/ydK6fRQGQRBXuAd70
G0WBTTda6g6l2HMeskzSZi66Md27eTLqWwshcIj8M0QN/URM2GkYpMJTJxmwGuE/tiLR2gWzdpCT
0RWg6cNc5+vtEWQb49WqSSlFVYbvJWEFy1pW6QFYzQOnRslBF0nKiRoABBd/l8yVuem0Aw3MZxm1
EF35dMsxPHosVUASA3WfzQNioxaCc7VXQnKtR4sWkZXNHirzKUcoAYUz2qCqwrLSYfoZFOEeg9Br
Pt8XqknqIvYWB/vRnaLNIxp3cIQjvtXEoj9fDRHHfD986IQsxxIca+FFk0hZ5kdF6dQJ/Kg6gbt1
bJ7Gli8pmcPXronJ8R7wydUTUR6qwvQqQ24YxnLxTFy9ZwSgLOHr57ux4CcgC1LbF1J9CzgUTqYP
YlYETij5cX2RfdHJaqnfEk5yKeolllj2STRVG3Ijs3Y+pyng6JD8k7oWyq0P8MiCASFF5KkVfqFs
rQofaMnBk7lq34+osKV5V2flSUDjEPYhkiwFEcaU1ZHbgkopyTJVEPgR2f0utQvbjgtJBHtwiUs6
8Vbw6jxMhJU7pZk3mAUJj5xojElGj9Knm9DV8JNuROYSeoGtMzaBkdI3DZYkBzTDgm5tffBj8zg8
pgG6tGikd4fZsXGsyOKySAukkPp8C0zoMhrwdMaldNRn6UfUhzpyxfizCMCMkMr3iLKA5r2Wtg5g
RJPpAE1jfgXCrEgaB8QxCh4d216Qup36KzARAfgDvzPhk7tplA6zQQiLRqHrNLVIVkq0LMQM9Dd8
Sii5lZKMrwVSmBbms0CoE+w7ab4QjTYAT0zE5AlAhIn2ut8jj0Qx3FD2oy4QVMWXWeQ7WE/aURaZ
V4XRh8BMzNYXhX5Synu9kVj+FMlH3bB6HwJv6CPCQQ1iRMWWGGet5ASq5eS+aGkbqeDXHIDIBQUU
00ui8ZjWRoYlgyeNgUlUQ57vAJgrtlmlSIY1iWA8Mrm0IVZdADho0d9lRW4csHE4gycWyGmQPZqE
yHuDMp0shUMhL1xhTwcV2HMESLQ2qu6cSNadmVXYhcAYECxe+kAVDULII9rYadGAKIyCr1ggsrNb
LqrRZxD256AkwkwQxH7DNNRtEAiiv8omHEJRB/cTIU9P0kESdFy2BLLY8iK4S0TC2HRM7J4emb8i
A7OOXsj9ds71t6YU9VMF8cdD0VfSiPfFO2oIW0XN0N9mRFxPC64TXG3odEoPVIfy9APklwWXK+yC
urwQm1PeY1WITjgTt2GTKaItU5CyZuOC7KrfQ38UTlBFD5lUJ5e6gYAYM6oIhUCAUiD4l75dPIdx
ddSWsFYyUD8htB0CQfbPEylIW/Jjfs1yrJ38jA+Ry0gg5ahqzkj8ISslXJpaTk9aKjkHXISeHX5S
U4xvYmBReZ615TDYZWErAn6FWNmThqku41aHRd+KmzsVLZwr+DwP6isa2IMghJz3hY6DCG2lMoqA
bcMPRnsyipbdjVl/G+sfvVijlkyQf5g9cqVZJISqq0cSS4roCjc4OQTduSN8csvUjA8MPa6pagJ1
WtrygUhdaT0ZZxTVfdkyZR/wzBfhuNHgtxG+Mu/UfqRDSH1YH6W3VA6srZ5ad0RfTZ5VP8uNYCDd
AZc4BejOay41IrvlKEZeHY13HdLHnaT7P+nhinY+0Z9TBpMC1LBECajGzuL7BDYZizulj66tYG50
hTzl0diqOtWqdohaB6zdj1k2HxmG+k2+KjnMIdp0iwPaVHO01Unfo/oiQZfYXZmFjvSLgVmVyEmP
u0nwar27g0a+mxq6TVHbyrg96jdFaTkwuNomPiEBEi5WWmCE+U7SR+YnBE9b8gnw6TqUKRCcDjIQ
PaFkgqQNRHOPjOaGlMJkgEKTK7pP+oBa2EObb3yW/LYZCV4UvzURcqQ8HllUdeGjpTZ32HdCb8Ch
6sBmGJ3Ep6I8FwKgqFJ9KYU+RgeIoD0yYT6M5n09t/W5kDRvCuWDGIbYi4aUuYmwXDrxa1gyBNZy
jzgFk5WwCSfxyFgYObEeENVFmegkTDo/aId4C8wwGTmmNewZFPHyFVFxXzcwVEHWWNfJbH/iC73p
JUlakhZ7dROb1yy/YVDAWClHWNilaEDsjuapo2HN2JwxNl4JclFsJSFBqBZTZRu0XiQCU8giI3oo
1YrgwWTmiorRSiXkWtb94bE2MQ0klfIZ+/l8S4rTNDbirRsPcRP0j+tmKOOnaZziu8Fo+kd1RFzG
gNuDKUT4oYsgMIPZF7dlTQJiRDKQprOnVi3zi4AeRCtUeVPomsQ1MOKLqHJl76PkthGMMmhr/iND
YnGn+j5xxz1M3FAbjUcxkI19ohrkKqNccfK5NfYKC+ZzW81v+qhZrpRPgtvgf7syVwa2mGmPojZp
jzRiPTGXmsvvuyw8tsioQfQTvKeFrfqYBJwcTVX0uyLMRZzBlcwqXZhcJe1krwtbwsAETl8p9WNP
w6XDPFz9SVom9L2BH1du8ZxVP/GPIEIf5fyci0ScU4GI7qwMubwGdN+YT0lziGaI0voCbh0guHaB
5kSEhdq5uDeNYsZ1N5v2qTJD8ypJAFExozylaYqPUqknRyklb4QXOxnJvdGRCyHMwqFE2+zkgRTs
mgUzO8ObVWh/WlXTPOsjvr862eu51btD51tM+EnY9vPoGZVZvVPlAaSVUIU7hji0iAOA8KiQXgaR
hIhwqLapzArA74pXHfWvKygMJSHAqFbe1vMUOujD6OxAyrWIVlqqFtJilsyfMLONW1Ke+ArCndbp
pBfyDUlMF0h2lgmBz5VLHnReRiCdU1mYODsGO9KzbEjavRuXZEOHkal6MSJmu+2Nx2zMU2+IagOT
OvURDUtUHVkTaCrpI+VCscnUVkIq2ZBrCnO447xpFwhxsOCIidpSTb4RIMXTgiuOFnBxvSCMubAu
4BSwxiN842kBHccL8liEfRy/NwsImbmIYfcczCaMZE151DWrORoLPLldZii9QCC2bDzmC2C5mvOt
FmofTM5bnBmYxfURdoE1fDRJqVy43BzraiG0y4Pi6AvE2VpwzqymRgnESKrIyq7HT+xkOutKI/mV
hQNZlgsWWocPDcF0i59zbzI3sU2S1+1AMb80nXNDZDWZNSOY6arcmXCnhWy4jAuIepQ5dQFTRyG9
IPU10ECdBxGZaLpeYGmp91IA1Lpe8NZaHt+0UHo1S36RbEFg9zB00d/icOqDcz6PTBf79AbX6yTU
/ru5gLSjsbn1C1q7mdpP4ODneTBMlMU5+G1DfjUrFqhJCZp7XiDdzYLrjuB2T5jMNv2C8qarMbsa
dG99wXxbC/DbXNDfkc4qQkxNkWgKEtCzBRFeycDCI6jhwQA+vDG9dMGJV8xNGAbhBQ8mc9kg+lUG
hSc3c7+tFhx5hfyyDD8NRITbdgGWpwu6PF4g5saCM5cWsLm/IM5hdIg2rhGWaSoAdG1BoYNZI6ID
OjoeaMPp4aWPCzgd3Z91rGGpL9FnzCjBq/dw1v0FuE6KkLTzYbAPC4zdgsquL3j2AU67iYdIjwC3
qwvCnTLfPZIYYd807dlffCq0w42NuqDfWwsI/AANvlqw8BZ8eKYHPxNgpTZxm6Gl7wzsvDuSQ4+i
0TwG5LHQeDHrzYDhz04T5OQBUCXcV8KztsDphwVTP+LvISAxZMTPMoa5GttCTF58nEhcJJtU3gi4
LfAGRslWQiDo6lJIvqTRGudZls90vpKTVn/oRoexaDHXV+YhivES5whj73K5G1xmh9Xeirg+dBXM
6m7oUPAqKhx3nym1WQm7QmaWl7Rn8sPOIePRniMSIEUonX3BUDaGpO87CeVOLi1KcaHkHO2sJ0kl
spQJ1lcelx/zEiDABVgnlmYA49YzCxtaQl+6mFp2ZomPWvXTrFV0yHOX77IKpAJqVyYJvDkxx07V
6PW271BAspBRZ/p7wSy+yblkUcotCvKJFeCYIUN50DFrVH1VOeZq8xDIneRUdfpWRNtywv0r1EXh
6YhKzevUNfpOFY3CTWuCxUqYPqEYJnaHf9Hu56a1W5V59hxQkifABTAKXN1jisfWYRYmiej6gpDm
zCbqh3ZT4R0w0sbazlYYME/JydpppHOC3Phy10xkB0r1MyPXr37iI1iJdakAq6OY7uy44eT2g44S
FT6PzUgCe1NYitsOAGsEUb1ltQ/JTWVKPouhhPD7JQ1Fcdu141aSqKBhl2LCMH+pMmaDSI/efSbg
uZBbW6YjP/q2ANSnMLBf4sJ/1/qkJeQ9wDKRLsnOjclVY1Z/9qzDwePWJMKXDTGKH6qUSbZMl3TT
LWZss8CiojSRN7dMDVn6uUUWZF7f3WtGd8MFdsRcGO8kpkKbWG1aN5O0hxkVLqwKku7DKsaxwFqm
Y2oAvz/xD1qS4Vgw3mdDrN+SezK2Nccv6nCT6l3rzcJP4m3zbRO8Swo7gH2Qb5d4QmmArmxhtTXy
HosgfpK5Z/WqyzqLgwAclwnT3Y4pZyGGssDiEhDOipJA1ZlJk9KIzjAK+OPS+GMOWTLLIqUYxPbH
XG8tJ+swdFFfo4xW+o+TNqsOLvGXdRUXV4jIBeXOZzDbzgGuPjzoqcr3vC4lzMZnr8wYw+qprUUs
HIUByTcYD+F8GeDaI3Hp8AqkJtc+mt4NQDtCJ+AyGMB1VGy35TLvL+OZo6jyjyzPNM9vOX0rZoVL
DQ2Cj2JnlGoykHq7QkSXHzD0E6QwEH+Z6f0eIvxHLPQs7zF+qSFr5FwuFu7e3khv8Hlea9Ktl06z
5eQVWD+gLsFSqoSGuujgsd7OmY7dJyHjdOhl/J8V8He1epxMIzgSVvTgT6jF8cMtHdKs3EQlYeAs
nM59MeVIjoOfQ9qFB79Jb2o3pUeZ5ORWH05dH8qnulkCh1h4u1RJcO6PFF2sJJyuqGBeugo2yLLU
SJvy2MAFPxKRTl5CQQ5XJ3UH3y8hrGfo+tRyvEWz6Q4cIzgvcpBM6ABNSTv+Xwfjf9LBYL0o/bcJ
Q/vPH+F/qI3/+T/+pTaWpH8QfMc/rvKL3PibBEhr5B+yQiaeKpMi9GfzAhWyKFqgbiyaHpYsfQcL
0dewwP2yElFofGiGqPxvOICGJC9Yuz+aF4QfiIrI+7JQL6Oq+WvzIpH8qiNfXr+Tprgn8Ix6fxgF
+w5mBQIeevi0BtHu4fpkAyimZ8QIryuGMpUiTK7rzXUTNziGm7gh/LTS6sO6mRfpz7hs1j+xUC76
nzT00kGOdiuCdd0Q91Af0JYiNaYb+HvTkYTAWVQfsfIsPdBFixMtm/WWvMqz1IU+7C/CZGyWJenH
/4Zw+pWcOUOPHEYl8rLSmXkIdbZAAVJMZuYOX/eDr1qja7XVHfkx0dYK8dIsMYlOY4DFt1eMp45d
wWvN7EwFyMlH6haSlcWe0nbM/Yn8sNE475sp+SB8tNnA+8XTvcqsFtmXgJrWq+TmQQDJcmBo6mB6
GQhKg6q8TgF5dILBewpi86mbLGKF8AJWaOsUeZbspNGijbYwucd5sTyuN5u6WZQsCwRVATiRRAKL
oUUrtDJQ11sRRqe933pVGsyHdSPNVbgVh+h+7JtiF9XTbm2AJgSyJWNwqAI/Yrbds+LXe48pjNn+
iKPkGJIVL7aNsZdL3Gv+UO4D0k/5fkbID4zEWUREe4s2e2nfrmJsaSBvVBgHghoWOdr35i9C7GlR
XG7yIb6MptR5qxJ73TC/gea8KLFXWOt6SzZlHRwf0JdFNr6+83Wztm7X+xZwsDxmqs5qNcWrtLaT
Fy4IAcMyvo7bTBwCFS0sjkyKYqe6KCeJ2bNpV0+ydjMSZ/ysxQ3GEHzVRevlIhgvuxc8aUONNvVI
JXcEZG+OOf1o210l3CqZsIPuyi2r21qg9597crVYxOjeJN63Paa4xvNxQBlUN86MD/lr8gvWu12/
FEwc3Vhz6czQrevDDYhsp5nvlfGmlp+kRJvJjjk8PtBuA8SvDGnbHcLeHhzc4/QSRbvLbNmh8ERK
x4f4xBweGQ42pegKSMUgvdemFMCoeNTFPct1Ufcs5sY1HrWToZ6CfNNzFOau/hU/WBZUQcJvbcq7
bWiPrZ3f8psSe/qz3lEQWL62inlRApHIYTIcqQeCxDHs23SzQmuH/yVNHFx0AxnULNiDu9L6KD8z
l/J8f98/Rhf9WaCgEbjtqb31qB9T2yDBiNX8lqAk2XIT+QyOEIRFdCwuZeI0V+4v3/BbuT+IrbXL
o3AHLxA3YfmGQk5huMXj2CNY28hw+AnHoH0CqNNWD41uj/12ojrUOEts5RdynKH+SabgkgVOHn2y
Lypn/imaTtJe0Tfy7VK1478hoxJ/YHKzgEmlbnM3httadUZGfPlAZkR3xbOaP8hPyktWOwvXL7Cp
xMTBprlQFEauW978w7zva1fM3SX0JvAojiXX0tzBKIHUg+ZJZE0luulNPyHhb1/yD+Mpf7bc9J7e
nT64RkeG75uF5WkH9oiavoVaAXYb81BwwVyReiiDzA+ezG10TidHfJiqDe3j3NqYj8pJeGVxzofh
sAXB9zU+QoEKjvqh3Ld7cwHquAJRYPIm/SwaKlx27G9jCGQ0Fe0o3mRnSElVulOfwdjTvkRcekmK
W3+qnscH+d3MdvXrApG3HA62/mSWd/yo3S89PagzRWHcoS4HlJZ6MjpnpPfGkZkuMLfgvT66OPJ1
t3iEjhDxSyA5JAeJUqkrue1FDTfzLwSJDv0GmcRlFzHHQf9l/QwflWPzpX4C3/8RfVoXrjsTVoEb
9WMqX+TYzU9+umNVT/sQqkb50ChoXB3pxd8AT7AO2oQKGW+Mrd7nO38PujF3S4YD3Z5mu/kh/yCA
pABBwvGQeWXkhp9V4w2QeTaf/Zmgof5cjq7+op5CvB9M7M/WRndlYA6usoB0bP+VZV/spmc69TpU
niM2tMfq3M7HyOKa4RDGav6iVTI9izOpwq7SvjbKG9cOf7KBD446yUSb1LhqyFtgx55YSco/kH0S
WsIpxZDL7siOmma3fpNEW9nFyMa2Oj06O9kVVynE0Ow2P+ZHwoU+ii+LS6gtEOmpg1Pg9XdV7cSv
05N2wr/GZXHYBq66H7yRz0+n6CkCuOWQ6Lrlajm897E378uHuN1J8NX8Lb8lyW++j6ltXz5Sgva3
OVyUB+FnBVcN5TYIoBSju5M/juGGF5SxKcFEO3XP/rwHKENfeRo2luCRKQ+7jJoc5iJhPGqkoSa7
nIGO6450SB9jDsp6E7AA+YHeOyRjonZD3E7tVox3ie/qF07vS3aOP0LKFT+Da8tK6d5QuYAoX6aM
B1ajAe/b42vRP8UVzaetdROqDT08dgP/iYiTSTgZwnuzBG4D4WlO9U/p1r76ZwKajOkhIT0q2ATP
A0GqxbOmI2itd0VNPJ9XECkvPWOMFMVLM94b4i/IJx3khZCSCwezC0yFCJks/SKUmM4VSHH5Mr6W
QDhCh49t3Oab37/LzVfDRZazt5o2skGoEsU7m9WxHWPb0bMH9gFIicod+l+PiwWKKbYLzyYg9A+7
D7/MJvXfw/5FpVwYH/zRLn6le/7R1PX80eWDcf0Xt8zNDuFPiFmS/Si46iVIXxP1LN/hE6bjMZ+H
vUOKxoGYd8QA1VGsvJS0RjrKwc9eP8UkwWR4d8FWkmDmydluFj25cKXwoaiPuIGk9twPW95eDQxq
2kTZXiKjy7BncIe2RD1sQ85WYD9V+R5UAgV0YaM2FwNOjVQekzfroBziq36cduqdcj/f+0/mgSOa
ls1ReDXQxnCJSSSiF52SQqdHL6du7hFzgL7KlbuySTdp7Er+jmCLXL7J1kZFwZ07/jV1h8fC0zaK
h5U73Uu5FyGjiJ6j9i4ZT4N6nnDuHiEces8tOnvoRp9S+FMNPV/eESxGm6EoQMI7JkihaKD8Tc8L
+PDVIsmsOdJMrz7aAOcr1VhYRMJuxKNT7OJ4S/UJh7pMEFwMTdXrtLPU73p1Y6ZnnRp37sgli+BL
TlQ0/FWBgrZdXrkQPS27omZ3j/3eZHZrW/vyq6g29ZPwoFZbSXdShl4KiabNAjz+ipKLjCufeOiR
dtcWKHMpH+nNDpWrQafRt4JKp8qtAOUqRyt5NoadLDsFhSGq4j/p/5ytt4yi1IV7p3rrH8PjKNyZ
zDQc86UqN7ylq3yE1Tidxq35ob7AZzyl16nZ0D+qnPaXYGzqu4DAIQ/wbbfpt/LG2ipu/t5ehG1/
AbT7IEiHbt/cD0flrdpdqKDnX/X7eNfOrnlfso/ZDY/qLt9S3gk7atVn4Cuv4o5YwZo1uOSYcI3A
9hGpi5XNjm4LEMBHgbGjwZ8O+9x0++RZecDkg/0W+neebAYWulvxw3oTX7rmpUfA/tRDKb9kHjyN
5jYdmSvxLqju29q0pZhPVAqRn2d6PvFFPaaX6WV4qZ/4/nmxqDuWFxQwuOQyGueug1b3cXjU6cAf
pxIbntfCKUjv8gPQ0af5KxxdJdpl+Xl+wvhACa/ctJyDshv87B7KHyp9LoZWagocQxsR2IePrXwX
Xrt9cBMejU8OHGJKn8T2Zen9PUvKVhqZbTssInTxxaTpxKSEd/KDCof0nLIzysHtru6vQ7jVii2+
iepoKB7aIppENBxPtcNBKlJ2pNadv1NpIFvaR7nqprtO9AoyvrHA626HLqS3G3zRmdfqnvIjpTqn
2NIPKif3xSfjNOqaKfOUZ+K8w23xSXNn29517Z46iew/saqq7tsn8SPbzNarSVfOS3IwvETIOk1z
BsTtz15Gm6B56K/1tZbPEkqEq0LeRbJP3qLBpi9sHquHiZKn5VW35CcfnhbicM8LTDpnDKqOA914
TCaj2+juojgy7mQR0dwBREJzD46Rp5KxVEq7/Kq2+9RwcsRGIiEjdvw+NY5/l9z7L7yjbiIBJqLN
dN/jbYTyihyXfLNfGtNz4cBnKdVLMmzr6GaUHyMZHZ9V7hXDK77zRNl0+2n2mE1I98Oe7xzApXoC
H9csDWPmnKGZw/ygYLhhWWYetC420fDggSmBB2NeRXzLBrCXResdPK5Zv2NN7A99aHWHuSPWYr21
3rduApVHcQczwzCx+KRUK49lpzsK0NENPdUBJUNSMdtnuXwIF6/CemtYhPnrrUwQeF/x8kiK3AfL
cH8cLTES3fXhUVMoj/6X/1stS8p4Ohb3VtsZselUifBa1UHvyjkzRa0BG7jax75NYZHCV23Rlckk
6NE9TCeVdJhmMQ7/9hSvN1f78LQ0SOQHncttu2lBB39Bf5WPqPvFM0u0hsujEwEXQFZQQ4R2cIbQ
Y4WAMPKqnMn5skoZvoikOtY7RQWneDBLO//Q0USeWPHE+P/uRFYSqi2+aYwUeCNOhew12GUGG8Xx
ucemgZop9iykVCQb6nfdubcNR77pN+WMRJnCJx0oeiTIHmTDzb7yl+lBcFvmolZGr9Nm/vli4lM+
0UI8d2/yGwuk+cinv4s34DcFp90RNX6Zwk3nqW/duXpn1RkMKAo2IVGd9CxNgnjBfNr9S0WK6Vtw
EB+kd/3WftCrD77QfPJFq28FJEC4rBt++6myU82ldyJ/0dp7YJFaplftw9xol5GF1rxLwqt2hyhq
/Mi9fM/EQ0qd8tSSncUsyWl+CSgeXpPd9BV60nvMvO/NuEAJ5auj9noXfzIpZqU3EFn71nwV7xXu
w8aJSW81ttKRL6/6YnIJo/kNzSA1VOZu8nN9Qw46MiABx+TqelI+ZMa/SwNIBiWiXZ0zdyDYdhN6
/Nxla08P6E3znXZpD8F5GGzlbpIoFSF9wiDNmGaLnwQLIkqxEPjct/FuPPJq9BIrBDeFO+W0eG12
NV+rTfPqe6XvtDQBZTJfS6dI0VPYgxecOA3gsOQfcbisqfoXkG3iwFctuD9HB1nhNjr5j4YTOXSW
97NoJ2ffqwGZedFB2dWdDTSt27YfdLrUT/ZaKQg3HEwsCGkd6yOXbOHWhm7G/99xx1W40gFPzmoJ
RpTx/cr6WTlSR5GOYOTLW3xP/7GXHG3eFIMbw5p5Q6hmXMWB/jdKPF6k3KUvNYk/jGo5lnmCqT1w
99UT/jNpox6Co+oGl9zfFBVz+OpKWGEZkSFPEcbmLn1wlC2SIy621pmIt9gm1/gpJmR5Y7xUB+lo
jtv0vngPb0llK8Vm+jQc5eL3rhE7wVPrc2Q6/C6gfT5GAEr8yi/TwNJSj1z5kwZUyYoKDxxHsAp3
GR6o7d/kfb0bX/g1qq3llfcLAfpNBrP8VEpudmb10i2TwF30rpYeHAwEuE5XeALwwCuT80uZkb6w
4Wcv8bgDKqTLsUsialskF2ORo95lt403UoxXrx3lJwbOzKFgJkgXOl7+rQjd+IdxZjmQmb9GWO3C
Wav3Amv3n0z+WJ7q23K/FMsQ6XU27gGNFUq1VgyoEVDbfxZ/mdm2P7GORDsyvM8nv/8RQk5QsZo6
ecOb2OqVQ5+AxRCM0O6H9pHtjMyZKXpQmIw9A7JMcMuRy7x44vO4L+/pOMroYKTdCJhF3BA1hAqL
zjVSZeUlfwM3GszbDgWzuJkrd/yQoK8eJ3WttzRO874cRe/mF1UEZOI3DowksTkNKQDxg3cXqgLC
K4tv7YODJHydAcsITvWuzBvto5kuGUTo2EM8Fr92X1ziwrf/R9R5LDeuNEv4iRABb7aEozeiSJkN
Qm7gvcfT3w/nX9zNxIxGokgA3V2VmZVZQRmmTplRqx2Ga3sWZGoqZ3gju2udlDjzvgAndvqNuXxQ
ruQ6fmKsCJShk/pFCaa9pRXI5AZLE/GP/NgW0tvruWjjaY2P5/hGug0h+q8F/8o81H35p4mMyFZz
XwD2CeP9eLJopg2n/Q6IkuZRPyn9Jn8SQu0nF6NDfLFZ3vJP9EHaOU+ReDiSxBj5LUtf4b2Lt5BA
5pQIMj8cT+20wixsoXpyngLOXsCh8BgInnyHJUNx+wLruTYOgA7gBGva8nF5G67lHl3PHccIbidq
qBuwlo0ijrvb/KY3Fkmo3A2Ng/O0KFvF9PBozCMy0zx2aKxwHrJL9wKStq1Roj3yG2xLfarGJ6gX
J1GgXSNm70eXI6f5NlzjDIIWH0hdBkvDzfxUXfTrfC0JGUHZxK5EejXajY2+Vzw8EGlHeblbXL1w
H+txNz/WnSKxozt3niUnvPWnzLzFuPqww5osxm9OjXb2k4TtRsKDi533UD7S03g1PlWnt9CLO+Lf
pJLubPfpQfjucZhcwz+2c7TPK88ECY29CUkOZYR1DahiDOgj6sVdKfz9d725Maor3gY2AfPDEYkM
6Hy8oZCkapvAry5t5WmSjfSZzQc/Q4MipNzin0fwh0TzST5yPe/F2QfCMv84as3RJj1HyN715MAJ
xS7KgxWPJ+xKCFfsXscX+a/jNt9Zbjo6XSj4wQO7SwRHlr0ATdLo8gtV1ZFwPOV8ZaFgPzFvonO5
W+j99U1LVkm8Kb4ish9gAt4ZHs7f58/xxEpjw8YkMel51U0snbLkIWpI4+1s1+ww055hqXmcSsw6
NlwrQXlQLYyGu2xZtYIdJL4qvAzrRq/Q3/Leud7qvR23rAsUcFkHOql8ahNpGk6WM+q2q3vCVP16
8sz80vM0/sYu7bGnIcAKXaYOdOl1NSNrtrPGuec2vS2ODjvIff3M7CyEqHPvTsuGR2xNVN9q3xl1
irre8GA4RdU2NK4Eg6C437R0lRzbSLCKjRDYcYn4085kF4Oo9UFRgVO8Lrt1bDAMo/TjiWOjqd2Y
Ppk5VxSiZ7bfzejqz4FdixpKPuDGyrob/6T2bpleO9BdnsUHhyKgIGz18Fve2nBX+okXa1duivKm
PsJb+FB/Ncr/83AY0Am8EQdkU7WFW+uCiMMKHeknuYaHFif7cpenPmsUe3sevNIHF8E/UnyULMw1
XpyfHv+ovZih6CCHsHzj4sN3Nxfpex5cgMnle+JSUM7dulec883njAjWWUInuLVsJCscndItluT5
Ot740j70ff6Vvoiu/lmXjk4MtrjBswVAvx930pvmjf+sBiG0LXmoMj0F797ppyI11g+35hfbL3kr
+YNDkvQa8c6FDfp17bZ/1OIkond0cRXMwEn44khP962t7s1T9S5hiPdPxymvwf/s0XVYv+OZLPog
Nin30A72KUAYX1JXYFUEsiRj6B+WZnb8aRgwblR7cu/A0de9Mz5GN3zmrAAKvJGDz8uLLZKw/FDI
G/1fxA5sbaC/RZKSXHBgcEyr2Mj76Sj/Y9cVkadipXkJDzxl3b34xbQW1UvjTDwJm+o43zrM3P7I
wGUHZ3gdZjlN9gvkx/inOPM+udYvaPTc5oc3ibVZ2x0BS6vqwk2u98FOpXTztfQk07Z/ms/6rLrT
IfYzr0C6vWzwixGYubD7fxzLVmZnr/KD0gv/HZqSfXaULtpynUmlBCO3yb/wrBf2qEbZypKXQZCV
zqStZUYgHULzSIRDFDNKaIuoO7kF39Y3i1NAr/zGwyL/EsTO9du0p/GJre2F1ds+prc5cVhQDpfv
9zN7XY7NvX2wKSbgJ+A3rzFlgivv1I/l23pbWn9GMWXnn5xL2Etm/TmafzhoKP+Do/IZ1E6kH8wf
qhMhstHjNMkueskpH161WwWgc09l3jI6WEc/yq8Gz+TbsO3/kGbRlF3S03QT3zEYK3cZcVrH4qAa
LunjtHsM/yMk7IiUp9jfVa51Cq/oC9A4uiqhNlTgmps8iWV3WTtHZl22lldcrcO0nV7Gd8k3j2Qt
VTRL55lAWe71BUgcoiLyuBuMO8kUUi7VBSJw6RsN3nBnj2zXfWOTfUsNuoct5Xso0D6BOZtY49GN
sfNRTVZug9/psmH0KD5qPnpt6IBXkZGyyVm9BUxHwbIcuQkIb2+vKV/Ei7ip5ecmESieecf2sTiY
KMgKm1+Q4n85OJnlyJfFNre9sZ+VR8XGmoJFgTYQBcHQyRZdDQVi5Y4/0r7Zd5/j69B62ujI75Ot
O9x0KmZkrhrN4YWuj8L0pVRs6VNz9V35oOM7QAjsaCyMR81OdMrOVbTLRBucb2GNpJv2A0e7kE0/
3JY0uZ0jfAXb8X36t86fkMVzqt+Fzut/uidW19a4zW51ZxMPkUYb7WkexG+AK21w1Tdh30h+9DI9
x8bVOg/oovxNqJB4V6tjFA2ZuO0YWV08BJzYNAPEgw+VsUsSex8x8ouFO0KgTTXZ8hFBv9oDp3xq
hJkdwX3m+7wcFdfwzXv9jmIohoKiGDdmNweMASZ5UdPPgU8U78b3eLwj8iHmFQU4mnv5CJL+s20F
MK/uhdtWBxsiRQDeyF0nhMOZgcjZRrYLCOdvZxv/lCekB0bTOdHQUGzSNr4qy0kid4jHAtNwLEwe
be9XrUdoT0QbnNlEJjPwZcwc0I7gq/gC2mKxIVRnhlr1zR+yuuzwPQMfU5nBddXVN3wTNw6OttOL
hAguoNLYsAro4ZeX+ZKdO30Fpcqr+TM2W76ZvgCFjsGw1IldO6Pbod/7RV3PooZbvNbn8GDgFurK
XrXPWTyUyhwk4UlzK6/86p/ad3dMBtw1nPBLBEpu1u03/VfOm/xf92FO60EF16f7TDgfohMca/hP
eU1867Xdj/ZAwz9/qv9WG83YXhgNYz+xezTCpsdKG3bpSyBcF9r+euU4l2DfiNdlOfOKUb+f3oPi
MKH00llMGzbrpPeFYG+me7JeNPWIfxQkHeKtbECYRYDQJl7PrIf0LS42+V2S5UNaKiFDUM6YE+7j
L+27yqgn8tPMhiZqNlPvFxjqrnUEnKhpT72N9rJ+USnKtfW3Wu9EqcKaoj8uCaoQXI4FjEvNL4rj
Nd5lgy2kthv3FATwhTR+zhpG9VN85GBrgsNuWVg3TfPj7KltmztO87NJAbNJfqJisx5ZTrrNv/BY
CRkBEMmHspvsAsExWoDSsJ9bGpfaDViLZ2YAaL5O4afMPkZ178otDBd3jwo4vcWpszAKCV9BktxN
drk4EmOWGIMcZbc/RZdEO7XDznAbDkRkrSAxPlv2mY9LZZy8Uy0zqVaQZrmUW2o068t44DdQPNPf
kEwmuMNjalsujvevvG1mENJPYKb8Nh3DM/Rp95oMiNAcy/KHV3p4CEXro0GiBmCSvNXpmSU9lnwC
V/gbf8wPDjkZh30OpGFrUWx8Yt7F8c0Jl+vYaVLbjmf1L7+h7pp2xk+pb2oXV9RZ3gXBsaM58LV3
hKPkPHHCspJSD66fORgSZrrGKWaPh3bdq7n5lL2vDpnnsMnwZcaapdT9cIAqdvI7P0rTFSQKfy4p
YR/ic3Sni8B2JMNMMeWU1CNTfm4ibNCplvRhrDSea1IMH7HX3lNzg1152h4QXEafWGfW1+pRlltD
2EIuwDhIyMZLzxp2UkLGw5PYY6KrUAuhF7QK3orXf6fgPL4OvONAC/Ksq257mk/FTtsIW6AjngUq
O0IZHuCyM6kGFEx344rDt3aR9xyP6lPxGq99U7AaRWrb2sNDluwmAbc9xoDGKbDU4DL4utzD53KX
mHRSPmPT63iD0BBQWVsTnDx30eYnzCeggIWpMvRdiAtt444IUqJP/ay77T7lSpE6/o6tDAMh9fpe
468JC3QcX/Hx2c6qP8xXCHMIo7H3dMMBsqTcIIHCVY+Qp8sT5MKFxnrvoSkf0lXY5Zf6NXvhULca
OAPBSXzlF8IooR8lt24H4cD8zBYxvHpJ9uNFJ3wrsLO/4E18Y/Y3o/De1R+Fn+zJlnNBdZQvwO7u
E/yfpBxyvhC7HppPgocYuuse8Z2PozoBnsLww7sIm0UHyI3PHZ3Cy3Rihjlf+ZRkZehIxeShobbL
XptXlub0ykPGhifXnnZX3ok6xGyWsIgdo3wKOR7lhwiE8dQBYzp/nMhf87IJTpaRVwe6u/orlEOT
uowR5nBlHNFce8qdfNvO24j+qoNz8ebA1dheRgLOvDLFG3JnVCeJkDVj15PbYLi96i8TXIaHiiwP
PD3l6ccCcuUfJtk3ezsrXCt9y5gM6gg+Ec7SiYOlmfdQX1w9HIPXy6s5IubSBnz0Rvlo/uJ7/j0V
dvEHIXzj5Xli1u/C/hI/KbY6O35rD81fgweGxpG+waH5UakbE2PY9dMpw3/MEtBWvYECZG5qAPV7
5e7wGVv6D8qwN/nAtOhJvyATssWD+QJ3ODWu8aslLiEm8N22AVGobrTkoB+Gr/mHfB3kxck/eI5d
d26mDWMQU+KP4zPsz5JCJuAmSt3ihn97vWFk82acDF+EG8G6neWnav7SO0rvUG7kcHYd3exm/o7f
aCoCptcjByUEklpyPfbreAeSnm/zQMJHdKsemEvHnrBjdxA9JfGb8miV3jJu62gjuSyD2kFRK7+q
1/BPeiExrv0xM5tBDo8f/RNAb0tgCUd+4/cRtvImoxE6tW+M1j2gFAWnvAsf+sv0ESJ33smMKdjy
T0uJ8ts7nBQAcQ8h3HW25cMtPozZZ8to75iXThv1LbyzKejiHiGapuKeuzYpZ/M0buEZKtSwzEOi
WPfiq+SPP+m1g3wTrr244YmvHsqHCskT3zPVqR7mN5ESGuDPoX+FPFnDX1O38TG0n195je7W3MRv
9ZBeLD5rY7cQnP/pUabn8tn4SrhSrS1AA7joHZKZCLXARf0mv8tOfo8+eezCuwjYbJsXKJ9qdvLj
1xdtdQrCsGViiBrsz2AI/1EDCtkE7lx4j/FdZcO7J4/ljjaAWb+eHbzc4OUskLjA6vy2+Bnr+C/j
glrHzCeShY0T7QLc6D0PHGhliFt0U272N991L7oxLEeFPHHwIgTYICF5AFgeunN+0c+Cwy1NPvEj
7g+x17xUN2unXVOnvk6++q1AGI4bZCEHeatdTcvt3uM3lm60x1j5lp1HB3Zxng4iHthv5N8plJ03
R9qRzTLYMuFTm9nYosMDZgGYf1HYPKr1Q/RvmMyfdT4t9O3vCtmG3GpYysWJDhiSzVxn2vVoUzzU
bfbCOM1R+1dHB9YXEwclWN2O+/wLFsOogND6Pb5WUD4IDmnBvAHUARLR2C83hRHoCyVmWr9ae/GQ
s31y9NRHnkvsah74Qxtf+jdf66WN8scWwYMifSTIaajs35qT7BA02cdURE4tX5nMTmBqZlzL0NPZ
bNl8QhV/ezpbhnfW7N71ERFfmxu6TwHKjY46By3/onqvFCZm7GFxJdlX6N21jfhTH3klxLKmYou9
3TzHO2HXvE5crEwwqb2HIHK0r/41f00OPJ+Q1yVRbCDb+T69dydhn75i8u1qhCvC8tM1vsjHiLG1
HZV6xdbHW+TEpEGMtuYbFHbNrMtJ+gDX/Zuoqo7hsziuErHQMadPkoytS/0VYdVIwgPqQzQh8DZM
NvWb7Chw3COfcyvrEqCIRQ/3bN5bWvDRUTOHfXt6x0p/AZ3ah08UHcJRv4EK4DYRfHLSvabp3rwh
LLvhJnjrPuo3xi6oozOv+mLHxlEusQeFx0e5cIJw0uh7VENqjQwNINym0JTqU4jRwo0q27hKs41R
Skl53Nzm1/auXcdD42fpLiaTgsr22fhsMJde9YSDxfz/Tj+LCEg4mYE/lh8szkMHUcwhmWx2vnVM
2AZmoepljkcx/dm3HHaC94bp2idcd/NMntaDprQzQfw31iOkDaL8ckOn379nwamIHIO6FsSYr1rM
WSL832BeYtnWe/JKw9BxI0MmDDe6W1+bc0LNQVuDQV3rljKVspv/dl90qvHgJ2frM7jjBciWKDYE
ITqRuK1pLknyHA9FdWZGWf/Rf1Kmh7lUXMSjYThauoVGj9/pqfp3dYYOcXWIK/GCj2qY2+l1/BW7
bXlPtgWDvxs6OONLuHLS5colDz9qNCwKDxdZjwkBnvOxG8kmfImzGwZ6QeTVUK0Upn81/N8bNUTM
+foplcBYpLZ63SP8mVKXMIQInQRtDivIdPNyS3YesXNT6vfNG17D9OocTTVwGlPIw5anjEzGiZw1
3OlluCZSgRBEncpD59vZJ681U1bxdbaWwdX1vfGRS27lj99xwRAZKIB+0HTGU9eGGqsTcprYkBdh
rWjC3M05rImCYTDzPm+7v8mXDzEraFi5Be21fUuRqIbbqMQKw2YQJVKdUtmW2SlGmRFu2PkEaH1E
fAZNmy39EFRwrMAylrWEpbsBtwyZo3UjzqoaoUwCaD4+p+5i7Exo02GrKMhQj5zT0NJeyIYTkpX0
QiCnMu1rRBD6Xu49KhLecJ69SwGS0WojkASXDLueOR0OFcgIamt5vfy17KaXaiTE/DBMN+xZ4vQi
56e82iolQnYbkeEiPIVxNw7XYt6bsF1wkNil6IxfnZTse9b3qolY7DmbwDXFlrKEuoxaiCJB5fYC
hlCyU3YzuB4zmM8kPXEaaPWOlsCkn5vOtjwz6OfouoPsLntXX6wr8iRG79KOAXnXLLcCo8HwUZXH
AB9xae101CY0HE825ljfDQ/9e7j+R+z/ZxP+/zz/f/+UFHZ1PZeE/2kB/vu+yAxXdKRBD4c8YNLD
dPUpCUZfkyMCl/naTOyMx8TedSC+bWeaopv3AGNJy0qoBEA5fQm6fRyOOCKvfzMqFPXjLGm7ujma
gkqv+N+X/vtPeSkQbHZA2/99TVoK/ttaf+K/f1uNynRUbfndmiqUJ4SPiVP8K/0XL/Tf15r1P+r/
gofWP+aW0YP//vn///Hf9/3vR0y1xwdciAfiNsl1YQ5zfVkC09nx1r/+961dSDRHnMjpftCy5hIO
u6miG1dnhCp9sFV4sxKjkH4ztqUXhJ0/owGSk66zpxF3Dr1w40faz6cmnG9TgBtFaHLXylzRLiTv
XnDW/bKU/EVRhS9ZHDpPzVTVtqA3sJjdkZ7qNqzXPrhMxUTiZikRKZK9B4JFEnSSTV6Gni4Nh8nH
wCr08qSkyQNBsAqoxgxZ7Ex4tWMIEi0NnicEsKETzZTkLGCNkw/luBti6lMmTjj6dM5NvY8hrtp+
2uY6zHY8fpViKR/UAFlUG25nXOS4K7uExJdGEwevlUyNZxBodLzmnSwdLA32gYmJX1OEizcVryK6
bE4xd2rmT6ZCcDsia9XvBz0nkMVX8HR28iyGsozRd2qoLdqhxly+R9aIqxabVgvYPIrTLiuj9yGR
9yXq1NXnN4Ae6K2q2opaBzCX9B4XpGDiPyyQfNcIL62aDMoYkdeiJojpBlxLdPmvFZEzM1JH/y55
ywJfXkV4ycqL8Zvk2ldhgWdksRbYpZY6moEyYTLRvhAstcMbyFYNqL2BUS88YVw2PEGszI0ujAUd
6wVvD5Zz7c/FL8FKictIdTzFLxX9Q4tarBloA5I5dFYPWEer1x+PrOwQR8+4GYqXoEwRPEXyTRI5
ODRFm49GVDI4iAfgRmwzDMi072neaoWwXwT2QAb/YodL7rYTEncpzhb8Y/v3QIyqXZX/I5AMYLBB
sE4S87jBSHBvwQUMDD3EEphDs2ZLJl3u9t2612TFV1wzbSGdk6pGpFCaiBYWUi2NlOB7w+h8OdC/
rQjfMDkDlDIllMcilhQx8tqUT8SoHaVnpE/nXKtRtZTBVotMil6W2s5QepdYm2nbzQtq7sgCD4ZT
VHTskngSifuUwCFrLCxkxJEpm1liZv+aMWrWDMLLsoCJmDF+GUnB+gjGSESnoULyZNSuxidbYPVP
zcPfRG+A1shVIboUiGqNTujA0ORaGI4E2TGnorBKEqoBNWk/BLyV4woEre4giBqVMUy519kM5OxL
q3OgriZ5N4itI0YarbNR3cWUlmAQCnDlAVZVBDcME462RLHuvUrqnFKlmtOwlSVVrl0kun95vAY8
SE4wAEbIoenUVYg6N0P9XfwbhbQ/Sik7tyorjrUOEooxnpq6BdXdU9IkZH5i61qmdo3otpRVdIZi
gXo+E/3FDjQO1HLISm/W9IPOBRhq0MMcuxdnWEDBwzEiEFpG4r80ybGPKVRyImmtokpvY/gVt9Ne
UpF7i4gM2GLDrarhT6BCQzB3/ptnAxRpHL5HJZRyaWDbUMqpT/R3b8dNuvhyrxYe/j8sE5SqIZGy
40+zqDENcPpGUtFTTa+44DnEciOxSGfEzz1PcNSYGzxITeYwEYBZAiYAs3gzVGbXS5kWJp1+REP8
mCbudalZM+aVqYss+7st6e33QSRza2flYqpAjoL6LFZTzug/CdAM4ZKIiG3zAg2u1rxMuaB+pMCN
sgJXSfqPjIORl6nCfqSIkCedA6c1u306xJ9ZbyYuQ3QHpY0MVJELrPUAQTqFjCUEqETiub5ZEkPI
fZIdSnKy3KSmcugkRXSGumy8gmhLuZtdHA1DAiMD2p5GuWNBXSB+BzNklN6gZIgXr18axm+M6FJI
IfFgcv+OY8UD/y+37JfS7SZ8o2Ucsmm02uicVzSgGqT9ohGaJKaA7XRzBl6ovC77mywEL0IQwlPU
AoY/m6zutANhpWh3LUhy6xiwRZbmu5gCUwYkN250JhSkZO6wQRxdQc8e1rSOK+j9Z2dGwU40KIdH
/TvT87+5w9FLm0ZcA0Qw+NyNdIOI7ABpiSznkcP4m3TpS6TmuAekjqnSL/WrLZ8c6gwb98gm2si1
IuupMvgL0gxOwTJDKddOCEXMxWH4dlX6Yb3IfA+M81gk+i4zPYzvSBUX28LmNHqK/cs8ts+2fFnf
4j4wIh6qSBd8ZQ42UqJoPCfZM7aUyIsKTcKsB46mKWbiThY0HpIFMkKCOFPaxJV6Vk8xXUB8DLrQ
I4EW7VYii3mJwsAbBu2S4thIjpRaYs294BNAxp3eZrc8z+dtAc2DB4RvqPLiiNGCsGEZmW3O5wCh
fQbGaMyaRywaAyK8yESH0ycOjkOXIuSRN5KW9JAVpm4pxNWYe2qJXc5YAtoVAddIvQFcJrLXtIUZ
7AuLOEiITnvLRECD3DwunbC4ao16ohzbDuXSsq2qIdmXE7EmGiHTZUEJaeWM9iUhKH+lBT3mImbo
BXRhqRDHMGi0MAhPRiQLoQlqqMwNvnXNTZEqDPE0EZJworFPVFCPVqf3GzhhNwbEU2RYMxOIGRym
gBYb5Ug9D2Q06m3lhwUSPkPXzvMEZlySBT3Axfbw+7Gh2jJbvxc1DMqkAoaFIfYm2xiiXZoyj/DQ
2m0i+U0yQZcFnm+3A1AryUijSRQeVtaaTmDmkJzEGNadmt/lInkKdbiVJjbksG9HcHiaEbGQnT5k
6KVoE+aWOEzyxnjDL05+5up5VhqNg5yoEfz6EbCnTGx15S9XnJbdtN50UxvfcZ3/CbL8Psndcs77
gXjfcKdM8AGyjv2RJocozS2a+iEHhWos82gV+RcJMJE9iLD4ZXKdItPYK0v/mHkCeVgpa6juqrH1
mWwFeoVpTALRsHNqL3RceKOU8E+5rr7nOUSWgIgtMQIaX3w4N4qIy9RSS79Kqj3LpianHO/haZyP
cYDoc6B/cbShy5xKUv0iRboQtS+LYexivXakGFGDLNW+WYdAhWuItBLqnwr+Q3RfnZvFEyCWUJBJ
N/HoLQyMQR5UuexZgiRcet4/3pJhcy7n5hwI0cdMwvlWH0FjnDnJ1ZvaiVs8BeDrZGvxa2PAVQ/9
j4hVi6OKmT9NbbLDvW2vtuMVl5QYs6zIx5GDczBCxV8mNWNIcc+w4toCCU3mRtQC7cAxHVvncJTm
nYGVwwafJycVBssTK0j6LEqcQsXdg6w3PYRe1XQGGUXpnzbiYiV2fFt4RQY9H6jvuGDVI8gxCqmP
JKyp90XWmbuVNlXOSNpCceIvzyiJVY8J8GVrSYxPQ+bgx0HQ5aIdx0iDTKmxFzLQChlys4s1UPqp
lWv6nGsV5gzczoyStpptmCQVmFUe2ctioLsaT5PFKTHC/bS1LhGQiBpy7J+KoiS7LMuvCBEmGeOx
GkF9vRqKxd2kuKLQuAXTvpvBqI0dSUAHdVLDlwp31VDGBKxBqmgqqu6pdfdpWNV4zC3rMFu0K5ZW
+cP0WWgnuYqPLaPCrrAGFRUzGbmx8RZJ2r3Lptzuea9cpgQ1IY5nFJDpKxFK37E2aFtlVrBrLLoX
nGgxhlTZyoo5/dBSvBE7LqgGTmppwy7Sqo+mRmIs5O17LsfwGmJ5joNaQwQ87UdWrpPrDeF7HVch
1gSaEpwkauUu5qJTxcMlrMD2JL8OTdEzy8G2OiqnuliOo4afzkhUlhB+BynITpDOmksx5hVdNZ8V
QzoTnaVuBNx3FU+VKiTHFaBaT9fL5m/VN9GCUenisvWrVdmLEcbOMmrBDhX0XwxsagsGbFpI7dky
IVJr81OdcoYVzbhj+LiVXFJdD7VInFJrfmAok2/GTPBTCeyoLFKUQi3gG2m114bRglcR0myM2498
SlrCU0d0k2Nq+BrC/PSgDzIttDwcdIXzo4swjzKKnL/NaOfEUGkcI0afhtmtG8dINZpYZYP5EfGS
soWu4JPeupoZ6JGRskgikVDXGA7FWBKZ4hwmXhDQ6i1Keg8iPXayHq6Wu1HavZa6Qya2rpTDGNFF
g+ebqRPTduwUQb9KRg3e1XqpOO8FdBOYdJXAknha0KUiYc4Xl0MLn4Fxx0q2XlqsqDIvmvsVcUMr
yOJB41TljhWNO6WU/ShooJXnqLuBKTyETGJuIxe2SsANFKQGDGTqP9MeB0RdNV2qeaxFOvEYzLC1
opajggRunBFLa/pNpxvaS9ptFCHEkvmZhP3WShOgg0jCCDIUuGAsdiJKkhHjVkElUExCVmut87Lt
k+Hu6SBX6K0uxMBbBw0rozpTseOJtchXyGEfBonOu6GYCZQEKLQ2z4oO9hoK4WkJ1mJZ4uGkLkWQ
0554znPHxAIRg79vs+kb0KjkIAnDNQnlEx+cdI6Whk0YW2bYh/psiMlnquDV2mpcoR7/M78sUAka
6Ys8oR4flA5pycz1Fdf7HqAnVSQcVAIrexP1AJhR6A5Y4zOnmA8wkFjlb/Ja8LNOg+sT4V0mC2ya
W6nigUjWZ5OdphXnayvh3ETf/aTtm7lLD5bZ8nSYKrROEzLlg6TVpK0IZwXSemHadlSMXZS8lBky
hjDqfiIRTUUDOFB3ND0WvPqkdo5oMNtfjFzdCnDGC3sEO10M4S2UNBd6zdTWPE/NllOAAehGQaeL
HlGv9fEUEX2Fdd24QhnMeMuI4mI5wPppIoszWORi1zfo63p1Kei2VXtUUJOLQWX6PRqXBuEjjn46
Q1XNv5mtV7Oi+Zj32cJjQWZ336I+Gi0tcDD0G89tGm2HYTktopweChPd34SDldV3rVM12OspQeyS
B3NLG8TXwiIflJXe0VQ2JlxHn3pmQMGJjj6+LWEo7jEEeQ4qWb7VgH0wb0rfcD+jrSosqGImKPdC
yw9K0TMo1aGdnslkH3PBUzTmGuankumMooq4DycVyiqcuTchT/24lKI3FRHZukP5hjSjEhv5Z6nv
kRxL7rrrG9xQBkztNj7LccxssBLfSoQdlYzCsJrrbZtmTi0JwV1smBBZ4IX5YJmUvWW64g3LTmmZ
rSCK80BZeAMxWRBbjH4hyv/YKH+jpa5tg1wfeK5RYgXkTtCqwqbpFOg1ObO1wiwJNsHcKTGt12LW
WIQ6D6oBWTjSw19kNhuGs4yfJY7RhCB871uRbkcfP5ig6riJTXOcNT5shKK6rorJE9YEgEXootus
f5vhCyMOFZgUFuy95Rqj/Cl2kCnjyh7N78ZI55Lp7acs0tZVXhuo70HJbCkjWHuxQ+eBac9XJwIK
JXgGJGXixPJIWZVAUrZ1/c6SA2AKJOZFRPWjUfpxIykIT0W9kJG5i9+KPt6XBk6j089pUyIFaE3k
fBICsjH9jYy4uC5I9eUSqqxc+1iNFk6ihqvG8CgwOGGOQCDTalC7xOZdayBERsirGfArVGLpbJSS
U2qMUbUDUs20mor7oojfZiVF3/Q2v1rAkpb018LSQDWV9pfz7QMrQ/CsLqTKupR132yBM7UpnLyw
jj9IvkSXheUZB2qsMszb9sBqbA3HHIXLXDC3j5NrrGCWqIUUMQZeDY0yehxdUBMqfh1jZtqFNHwH
clLZMkrxMqA6mYMmYOp62EZqhgekyfZWzNJXFliPYkmYX8n+26wgn4LpHE/Zhym1o7/oeXusJ1zf
OoIoHD0WSwQ59dcwqv7aZmAKqy3urKvLwbIGpBzULeXSFN4gBSc2uuRgypa6CasCcMOUXiurpjck
hgOpJ0NxWv/O4RXfUvKfbM207vg5WW6wBKj+6/ZBnqKj43jsTOX/kXZeS64j2RX9lYl5Vo6AhElA
oZmHonfl/QuiLLz3+Hot8Lb69tyRRlKooy+jWCSLIAgkMs/Ze+0SW2pu3JkN41+mm9Uy8YuNEprY
oFGVBfYnz0lSrnPUeMhyBhBDzKwfd/Y6JdmpyjNYdygPjES1G08wCXVwchpexiiUavgRmCVpIfhr
pu5pFzCiOI25E2YbLoQ/J/JG7tZgbrH3c/ODKCf3KoyKa4iH7aqXxrCGWE5Gr4PjJc2YyJs2Cbtg
skpt3Y0NPUs3ay6N9x7hScrADyE8LdH2xstU1XQdvCeSgVbOZCDS7+hnBNFbVeTq2qEczaphvLA7
9egivkvJiMPzYo4rqxDfmdluetuxWbkJaJ7Vp0/hbZVXM2O2MKaNixJjKijWlx7T7rlqn2tpvvYV
1OU+8NW298ZLZxiIdVb0SC1vZCJXMjlQxItceAINwigZMXTqV/5USaSsg1iotn3xffEY5YQKJzar
5KDInuU4pVtpxQfPg2U29tgPjXYWWTbNMh3x8YuegTTXKTYb9TVxm6AYfLLjlR9Y6/q1Fe2hmoF0
cuoxddgVvIK6naHXol52Ol4eLZvAS4YZvf2JcsTAFW4R6W6yjaSmVqVkr4pB+7Bb69aoU+vFFWis
nKh4jezhTWvEpazsI9fa655v9pFA0T0B26C7shrFSs05mCbAQrPngVXx1qvgyAjUDNkx7jHyR0jf
057Bv8GWxYVkuGA9wvXZLj/IBmBCSiQG1f85BvW//jEYqxtyJDBUWUTjDa6VR1fnp/ulckYa1fMi
ooNCyMI/2/940vzMn3fT0oaJcL7/48fzy//Lx3++fOoqtuvnfeXQYew3uui/eUsoonNWbDjfnH86
34g5Iraaw8Z+3j3/dP7d+dGfT/7ld7/cPT/PgzZTdB965a3GGKuwmw7p3oPnyQp9/og/fjz/9nx/
MgYeEim0D+nmd6xPCMqabzi6cNz+vC8m7z/vm7PPFh9N+KzSySJ4QCxI5q0lcMp42idxM/EpRbMz
vfQiKUZn6w0GtByH7mnalRaxc4G1n0h6XboOU5rzXZjAvz0Qz09RtknnQRjbny84P+18V1AU2th9
cDj/KrRMcz9IBydbq8Um/mW4PefnnR853+RpxZuz6LyNQgPjtg2ckbUVm3F+uJHgoXP5MZrSQjBM
EPDFZKMVCKGIHZg4QNmaaUWqpJnvJVyLy4Lurxk1d01Eg6arRrIScrvZn2/k0CCICPJqQt84oRCB
OqPyBgo6WovMsah+Rnp4iLmAmxUds4DoOZSpYhEDG9uGM8UpmkFR2fkAn++ef5emPdLtVlXVtvKb
Jaxx7A3nRzo/06eVV2RfSU9V/ufrknOe4djaew842iY+/4Xz3y58MZNHRAcfvwk3P9/vx7uc/+yP
55wfGuYoU73PcIX+vlHx71t2fvb5gT/87f/24Z9/oXCieuO29e7nc//wnnnobEMyehOdCTDMLIY/
JwWkYLnRMvDdux7UMBUFfHZqbEA1Ow04KegZnZPRDBMhpcu32NTLrSo9ugJ5sCPfPtvZQVQdBdTT
vo7p4zf+tgsgGDfJTvjoVsoclBeIlaXnireu0r5tuLL7rqQRXyVM9StmLqw4LVbZkAqEbVMTo2cp
PVaebmYMM9bRwqZfEz6RvAmbUkDdVBTe3HsmYPll3DOkkcmFdFYj84pUyyWxkiVmJZr1XVYh/HRY
i5gDUIMahkeWfnU+wRpVgQaKuQDBOeN1S4luiV0edZGd3zc2DYSSWGyUPmBdqJItmXTT727wK4aJ
6e/KQb+TKrtiegudONEQIoTRNuESvO1svYK8DINHZ12meSFyKgc/V95eJ3rOxSz02stBp7HU0sHU
Ddp07awGT3x33+XDuPRiTFuRQEtsTcXEqQUUR6FVhvsxIpR0ClFd5/QWvegq8KZkkU4uEhq9+bT8
2FlNEfR36eqHPOhb5KceYnTCZHwHA4im3KcYWSUZ2OHS90McRC2KnqymeC/e2jZO1lVWv2tqHSfE
WjCZp6Mfx9d1yWI7sgo01AF+XQ81KAkH3sG0XpVlvMm4xTxbU0wzR31r2WjHgxxhQH4FwhKBY1I+
4TJIL1wHzknV+P5F6VAn1eNwzq2pCbqIGR+EmQ+7UrF28OnBxk1YHVQvLukTVF1zX2rMi3VWpk0G
w2SsyVdoh8s+1o+94QC1Ttto1Tj5STRGue4t70pI8z0r57otmyM4hCmOSOKnoxZkYIYxJvayb5WE
h8TrMY77pTgFGTU0LmcwhULBPknkpQ9lxNC6alHVlANKJDDwaeUii/VnrTG+7FhsMx9zBS89UQ7g
hAmm61TYd51dDdfUHqXPZI2gNFq7lnK3Ch5NSTFkL0xtxDUVxzvdYRWUueKgvLvY7KybJpHfpB3B
xUkefCYoOOozdLvmS1dr4FKa6SnYCl9nmUDmw9aMZ12v3XzQDJwXfj2RHyVrvSbHxGe0yaqIGNWM
VJ9orjBnNTJa2khg60xpS9pYcpXH6sOHVPqYU97yPLdYBn24LnvAbR513bWXenstDncUMx9kaXq7
kj0kXENQ6sytBz1vjknqooFzGETNtMdWZ1rbzgicbVN4pzoIq71pZowjebqnJHDSMGENdfdSJtWr
VrAFpNOdqPHdFLl+XQcDSz/2d0fUncVU0GjHTz22xakK8QnImhKeCHTUNOiw4hAZeGR5z0GIqHrK
NJg6QcqkEw9wE3infLKp9XJ+XNSe+GC5hqJC22UuBl+/PZgo7HqMPXUFUonhfG300PgKkfpoatPy
PbUpG9QQEpeGDXzPRN+mU9pD/BLXazWZ/V3aVKgMI4Qy7FsEzE0gLpnTA/DTEd2O2aFRoX8NqL5k
Te2xF0J/PRj6qxO5GmqYDP2ljB9GM2w3dcwyXA+UddkF3kdDCa3VLZAYEnnX0LJdZRtdh00BPnAy
cM96LWc36TXIYsYLt6MyZfmIprreW5MkJFeFavr7Nu9pW/b3ZV1raEuDL2m0xqKkWLBuLDS/gy51
5vD8UbrEaFza2YnYu8S/4JlOaujYmR/Jleiu2ES5lLXXoBil9GEOdbnJYFTSxkcJO4z5IfP7BnQe
alKEHJtJCGvVR5gqoAGlMUpju7bSHcFaxsESwRVk0R6N1kxCoHu39iKn2TW+Bj8eXRjNqoeWhHgq
Gjd9XU8L6cx430LHXqj55r532o8IUiqFtuxziEAS9lWQMUvTHoVW1uz1Cg+SBSmzbMaDZjkY2+Dp
d1FLCT83KPAYasaAZpgtyuFuaCR6cDOkWiyWkyymQ4O4JrH89DSLzDhyVd6Fx5i4rlWVpkfqpFeC
iG0E6KG5ykmtZ9mhqk3boP/vh4lgqYov2p1ITvFnHnfRkV8phhcVowFJhuEqpm6/7wsaK6mDjWuI
DEzDubvThvilR/CqhuElsWmma3Z0aieBPnrEamFLLExaZUA1Rwo/duOxraJkX67HPr1JCp0xNXPf
iqymmN9g8bWrx9jRQjQzxZ1NUyubQiiiNlfmVKhPez5VbUkLJ06PVc8JRM2O2d40vHtaedlrYwE0
h08f4XjXgeOXDrlWVhnc625t6Uh13XKHLictESKQXsyfS/e9DdyONjM2qPl35wcmBzZeqcz7vG78
gxtYz2EC2TCa8+jbmWDTzzd6H2Om8LOHQATBPkgrdz+aw3MgAFXUmTHudWZ7yEu4qYTlr6wUOUGE
DuoQl5m+K91pKefqoVfLzTCvATTFuqBkHUl+m77RZubn+Ub+/tP57o9NnF9A7BeNudX5F10jmc4N
85Y7vX4v4gTIj+q1pYO3HF3kUzo0hyKDzsz0EeQ0kQnN3pEOP9JIJ0LOzoyl7goAJJW7gQq9nTNd
fLT/Ook6XFWZ0p9vTGKd9nK+Od8NhEMFnQXb0myIqo69V99sh+nHRhl13U+rhoTxYD7CY5PrATl/
hBdxtrC4ZBFRStAl+Xxz/umX33UOIR+tjcGokhHFyXnlJERBjcg3WtSXxJv7bcuC7hxk+fOmnueo
bWj5C42O88IsaXZu9ZnMekak+rHPmiXTNudAzm5O5YzUnI97vh/OFNappBrjJsbWFnNI6DSHDZ/J
rGl12zWOvrMVxCJnvpkShLyiKRMCQvqZVAUsdt8WuM6q3DoFKmeAIDBvP7a5sT//VGlCkgJi5xQz
KMX6BP3yxRvzXIxM9PneeRvOP9ksdcmiQcIVhMfCKvV9Uzv6Hh17F9jeziqhmcgY0S/BHZjgE90c
d4FxS1sk32e6UxKk5gBlq1+mnnkea710Qdug5CvMNXjzAsuOqo19IXVjXxtRtWy5hl40NuoDJRkq
Z3QyrEtXZdACIN4kHjSFAkFpQbduJDlxYXSsZehjXheeF270VHE4uSx5V00ovvt5HXO+Oeea6r2H
mH6CZP47JleRD7WsEgoiVeVkh6ybs3gEFzSoXuTuRUMUonDmhvrqLm8mMt3pj+6n+ea8/893DUqK
SUoxh93tA9CbvwNmbr/duAMMFQetwILobhS4CQsiGRiISvtN3qJ4KZnwunMI9M8D8Hx3jPCU5+Pk
LdvauTOM/qUo8NR108wljqaoXgfa8G5gj2fcV7t+KA7/kppdHZiNGC4lMMLJ3VHcAb7pc+WlZg18
krC5eBWvFO4w7XX6DFhARJQJV8ir4Tmu3PvyXdznB1pTGiJVlNrzXBDmcsSEmGyehToGD9MLeLHP
4YqOhfcQ3KdoPTZqhHC6SL+BKM4n5bCh7EkHscCXRCtgvDDMFU2QOQ8XcCTd8OdsBo6BIFkzqE93
8KSrHtDrutU2UB2DbqvdTlfNR87dEdnghYkYAsQRPcAXyemrLxHmNM+8lU0vDvlXdaHdYkajSZji
Bkd4Yx/Dd51VDPZUlxdNyBnwG4sD3qmGlD/M7sMGR4g014H1gRgGvG0BaPRef7kBYLUKrwluty+w
GSO0uBdUSsUa23k0g6ac4/jhX8sj6jTABSv8sRAJElqvnwWXs2Rh39mf1qW8E6/G3rujHs9cr8aO
ZcDeJfvryJyBYUW+RE/jlfc54A1/6mFgNxv/qIc7EwN/u+gZtG0WkmuzXAq6WMjJj8BnJzJKsX09
cxzggJ/oTtA1OiaH6B3HZbHIvJVurv0KRwGOWPQWGHsBPLTiogxpYS2QxwGK6q+ZiTFuIIl3b46o
LTbDu19eWLdfbrMmeLIMjyM+b6fkYrg1y62r7kSy+UPg7PUP1vmfsja9zsOsqf/6Z+nAc2deOPp5
dg5w1RzN0phOWMpBmqpbls3jH2+3IdKZv/5Z/5eiHPooMXSMmtq+EEhWVvG3OOTb+J2UqVsopwm6
hbXmXYdqOaYbyorq6JymD44Q5rVo9JKZ7TLaS31dEcTGV5HMnNSI2Dhn52XXMDt7gtxwlwmCKCU9
duYNG4nk7xmiCcrAx+kbut86XacvUDhOeEC3xWN3E92m98Ujyc5Y/5bVV7SHWPucvJkYXDbdZbLn
2o8OU+OAxVi/NTYjHYmNumEwQ2uwRTaDnRr5NL59A2PTSKrpwlxydizAvKEsnUzcUc2jOoFhHqhm
H+1u5bbrr6r7tO/TIzje4BtjAoYG9Y0DyiKu7cAqbQkw7SV6RwypfVK3Rv7a39FYuC/50rHawCrm
Ec5qeA0CWT9Ssh2GWe9o3XDINrQfbxGblU9ILJzLfH2JUQKvLrXhhP23RxL1okIm2dvkHa3+WtwY
j1Aw1+7K/5rebYzdxia8T2ZOo3x2jFV4bHfaNtiYl/hCzde6WGCfWmG9b27AACJ4Tp9yyCK4XlA2
rZA7Y47kPFW4Ad6j1SLcZRa4VnJOLsarGQFwb2iLL8BkoVoxO1g2i3C5BWYJ7JMOdoCB8NDOxosD
PgVw6iv9lmalHjDTOVIihy4+0xs4bJHxXY5LZhlLUW4hMuz4iP7auNY/03RXboc3luBsKhfwjbUv
X8aD+8K6csPMbc3cfCtwDC1n0MLli/WKkhCF6GofbZzV/3Dkz8nE/3Dg21LTTVvZrivnZOM/HPiA
7GsUXbK/lE53iWcpWM5jDIfXg3Kf5awwvQihdb1im0HZhNHoAUcSITsNump98T9sDEEI/7Axummi
eNaIVFa/noVW1Ax25Xb9ZSipFfKv0XZBthrZRSDacNhw/Vjis4ugY9AHuyqaK58GLjbLB/wj4dV5
c/71Y/g3wIK/DQv13/6d+x95Mc/sg+aXu3+7z1P+//f5Nb8/5+9f8bdT+FHldf7d/NNnbb7yy7f0
q/71SX/3l3n337Zu+da8/d2d1Tmp4qb9qsbbr7pNmvNW8DnmZ/5vH/zT1/8q78J1TA6T/z6x+/QW
Zl9/DOsm93p+xW95F7b9F9ewLdM2pGU7BgmQf/5T/1U3f/2zUPpfGGod3dEVATToyDkC/jOuW/0F
HbCSjiLp2zEksRZ/+i2u2zT+olnEkqHP1UFfSlf9XxIv9Hks/8MhbzpKuQbZGiaBF66t278c8g2p
kKIZxLRlJmChOJgR94A/NGz8M2Xktb0XO9KNoxmG4F/8YUf9dkj98Uqj/3KI8+aObluWo7sun8bS
f3nzPLPykvUXgKmBWQ0gieaQ9Jc0x2yI11BByoVjf+n9//dtiUn/42nemp7VETpHhu8zfIoANpXY
rMB2AEPw6oNVrKnc/fNP6vzDXv77D/rLFTW23cpzOt6Rrn873ehY0OsVRjts/030+M/fy1TGP7yd
o+vkTigpEYvo+q/jWJ2IIqJ4DMip6b09YmJ0tAb0GyxjRuaUpxDtBtkB0AFslxnQaMTRCS0rhX9l
IXeX8Uml2QQcgSI6R667yEamNYR054upSlmfOygwDawea/KZnjxF3TNnbb0e0xoZrolG3gXpYlkY
zVRGaRF0bGWkzSZGG0td2FsFUX/liRI3cdSfTJvZYDihsrSGmlYz/rGO/0gt3wVNru3MXJIGnzPi
aQNKEGpK1YSO0rDTS68JyRPKaaKbmPDcmo5VODwY5N6h61V3g0q8u1MbyvlyHm6pSWgrT2kAznNG
8KDWt3b1Rr+TI894C0ZWvch6Hyzq7H2G9ctMLEpBHWIEoz4Ro7ygHbTPgnbXy+aDQsel9BAiUd3/
stL2FBYwCGX30INHruv6JKz+aZyFEpSwMMlEpD7XJN3HkIVa4uKpJBGoh/x9ldjvbciV2h5pE0wd
4m6n7R9QdMKeKqgt+vAQA4lMm7BTdHDBIs0Vgp8BegmLwxJecCa/DMHrehZdFzIOKbHwp6QfE9GB
nlfPpptczzdFn4wUvoifZbdtRTk+43RhSYcOuJnsZVtAH8eBkCGNw+YerkwzfyUiZEH4CYEM4xc1
lYfANnB7crWvhgdaGsEi8RBCZvbABH/6Moz0wS8+s7R+Qy2Ed9YBm0SlAFwDZf84gkXRF68eMmeh
7LXMSIY07O4Boc+X1jO1bxDYzn8nNYYHbbSuxvzaLinpxTWTPCpoYWHBVcLq6tjBrW8xXBXVAIBM
8JQ8Z0VQH6fQw1KTJj3OcUzVKRmdlPIMDEs1e80p5LK3te9a8hlJfp3pKLn5hXRTbvSGnOiU0JBY
XHuSxYGKwu865hOkaGJmmdgxNkD+pMbUsF6qnine0eLI6083J8RABGpYtXiB05hnC4j8ZHAhnvE5
5uQ0t6mZGuk5KBGHDSlNkOhTNqF86JgdkQh5Sly1LYmHXAQl26zqDCdEdWtOHCaJrh/zyAVHKVyS
1jS0OIkIdnhUVplkXdGXHD9lzAQ4QL2Wj9oy9DSc0zF4FIRS1P7LzfmLdskFHkvvzXGda/4WWoSG
Md5jZ/Sy2hTU83n3hgpuTwa1JKA0/HH4ZpLqM56wDz2yO2Lokht/BMXY+RDNcPLdxpWX0EHi03kC
iEE+xcxhLRY4CsnQfNwMY3ZPn/FylJRfULm86iV0zVp0qzwvZrk4PmnhYptGwskbzCsmC0iYmNU2
eIS7FkB3Px2UVNGu1VgzFgaplnF1HWaDvkGkcHKKBpA866eoZfedjzwtpl/ngPC0/eJVzhmpSVim
ICM94thBOlnzGZcrjQNmg/AfnAviumHknC1NmhIdRL1WFuRsI/FxmomzM2a9XgntK9WbO9lHFLYx
5Zqcqfp8Y1hGSmWKMd6sKqjK/UOn2Me1Vb0ickJ96rY31TjPnwmJI2ePiqsIxkX36HUgI1urZ43c
kKvjo/VZMH4udD+h4dGmu/lwcnKBqUEymPkN7v4ifEiAkpeskzUHCIGV2kA8wZfanJBBjN87Hx+b
ogAVp3GK02RbTxlD/nk4wmo61jRfxrQ5tRaUHLTeiOrg2fZuSYGBN4l886upGai6kW8kcRj8h36Z
Se/WKdgVEV+qOcmvKkEqYrjudjLs28CgAc+GNQO/zNz8JjTDm4qUhLbKHoSMK8JeISC4FAXm1w9T
A106f3Jl/1B240PlpvVSeFcI9omZCAdFsWd4aPGX+Sq8owS1YlCF8NibXzJnO+lIMMZU6WsVWsQs
rDq/ULisjC88DSQZcTQyllGONm56M8H2l97gWvwmsXzZWXOazXwem3yjVOthBYp4bXb4xDWH3gvu
NJ8grRHmJeKIqT61GrsC0USBvOpYB+zWYR7cB2gqBcJvdmvgQ6qL6Mn0lNJDrj+wWYYTZhyumi4Y
KFnJL2LZGTsjlmzNVdduyql5HGOCWxg/EQaz/qH1Dc523NVu9TrvkrHkEiNNOkik07OWJusm7qbz
B9RFYtFPgds3H/BW0byWdQSWShUbF0Ex77kYda6jYW5tVN28cEVGPyODFeICLlseYAOtTnGFQQcs
i9fA8J+rGMctPpKNrYhHGrmMtwpVM0XwjTsECYRpY9VWyfukz1rheVSzPA0kkB5TEa7AOCQEaQO4
QB5FPzvv+/jG6cnXyguWJLTRokWP1CoaM4BwbkVcRGVv9MA6VgUpszq+FcQE6Q29TvzYQ39Nc/6y
9UiAJ/X0ogcbkMxXvqBJTkbU3JhEJpLsGtxxjT7wFXrLqMv3VSzJwO4fikGla9PCWhhHwAIb4jUb
P9ukFVeAIKUbpgMwrB0+QhMQS4nEfiUmerCCM3bvhEjS7GZ8wD+GHBNePKOs2FDlk0snDPxlOHrr
EXBOfz/hxtfIcW4o2yPEKieE3dAVSoUFa66UBtTWkOquUp04U5TBLMX9OlmhwpZwFcbPGuVekZrX
USR1LoDDMeZf3uCdHr1mW8hOPiHfXjpWuknQ8Ah8Zoc+gmRMw4aj1Fp3WSqPEwazC7NlBR2GiFF6
68VWHMpl3vNWg3zt9X5fz4K8oKhRC07trrPLVd777tVUDTfBRI5H15pvgwfzK0ZNtej6GjF0Ak3V
MfhQQeawOzGrrSM3vu8mvJkSWznalORd5HHLFZlcAYVC6CJohcagjVKtNBHW4sa+GCb6XbVki8hD
3ZFrCaFbgFj31U1re+/mOHNKG/EqGsDugRjZG9AXybzOffAAw2yzYuC7pQG+q9zGWUaSMkVdIKoV
w1pFTOD4KMUyrfrxQmsnZyvM6iin8sqg63xALv7oCwYfYorFypiiVUGcldVpW4e8tLUNf7rIQF8N
yqBUWFNhLfU0BKFshdvO6T8mDPL7yKB62Vk67VwMnE137zQtnCQpkCDg0WoCzUGx5EBu5JpemTSw
p/qT0a7HlQBLzZgwSg1UwZy+vY8QTSwwQb/lJRegHxsRljQZR2tr4m8UEw6a8BU3QQhRAn62aSQ9
5wftzCAHBGaELnkmNOcioT0J36MsQ6PMNgYN7kRD+Vaj9IzqGfII8QE5i9CLODDvRyO8NQKVLhXy
rX0lzQyPsq6vDNfLljTAQ3qPRoWZyLk0cYhlobGvuPZGpZfvwgh7nqVIslEgrE1ENyKV5MIv9Wn4
7BQnlRfoxSmMkh0DMJOChsg9p4EoEvgz7FHmt1lCy0SU9UfNqbnKi88w5YAIOrJnJCqscUKPHNGn
hkI84XQAmoF7EvhKsYyt4XPSOh3wFkY/EeSM2xNemnnILYULKNBg489HFANFqJyQ88U7hbkdLV0i
gRTOH/TsRKUfSYjFYtZmJKsSibtlT9B1wEQx+z3g5mMGOg7Cu06sTz/hy67tPFpZWXay4olcIiQu
i5o+1pBb4Wp0vJLQk/A9brpkNaQhK5AItLeLy9nF9QKS3mZm4xB14hGQcTEhqFwrH7pXq9e0SqX2
EBoCOryMV2RBQOFLSrWJe+stTbslk63d5FTddRqODAMW2Hffw6icOeuotpld9c33UHEhpo//zqoI
VKLEQFuUBGjFabURBgjsovC5oiPi4TAGhEVHgqWPRaCffLQknZqG7tey8p0QIdulCtHmgFxgX3kT
asEAKLoGWTnqvPs4b4ONq2P5r1qmLbIucxrRjEcNiJ0AwiveiQgNtnE0w/g9yDCnlng6FYygNpHd
YjDNSzu3PlsWrOjlEndTWbJZOSy3KlN9pr5ER0vLubKY2hb47i9Kyfdqm6QmD3a5sy3KbLWGfUSL
W5T33a0qVA3IEROf5QU7uA8cBdKDbEVJrlMIkwIFiMFvv61qgLxWoADLx+gBn1+wxjLe75ijXlqE
0Uu07/CuoOzpsiuJtpB5o6/pwEPgHOJoxZzSJjuLAl+EWGc5waUMbFKTWCms7TGEjKy8tVENHVID
57mJ6V9XprgLC3Uri85mNZHWG+KUaaorf20G5F35OqjgqmYSOxYIwqKt21nhybC8O++Eqse6reO8
wmYTw+jt9hEIS1Ojl++B4OpIMWbNgejXgh2w4967QrABLoGsM7cjH4H8zmUwoiMi/c8wn5BSNqD8
3DvbGBuy52oyoQbbQ2cc2HiXFUN4bx2ZCJMCMHBeu71LWDkqs5CSQdD248KuwQbGBlb+RpP3ljSv
6O6+m1UyLpWOLiDxL6PehTJdMdtO7H6TFsO7g+qKQZHzTK81OppextrdqfEy5yiQE3gCeRTZS0XU
167pobc6Jlyoxh5YxdXNcWjm0y2q+q3d2sspxT0vxwmmu8fSPsSetBj8Ct+1Beiwn4+0xNSWuqVt
DFgyvPcaW74OigeSB4YOdzGxxtBCYezbgZhIwVw/KJ1xzVcV5P6SCsQ2oysCNIbaQ029gYwqnLeM
NZFaECWPXdGBdt4XpyaBu+raNA885nxhEcPWmfBWButiGHCzZMZLpoNb1TtMgilFewEuLVrF1E01
7JnMavAKl2+5KVgXDDrkRXNfat6xlelqcubGF500L05vtImgkXHcmVyC4XGBDg0ibWT85/ilXri1
6+xFG1Ft5cgGxry4yUPxhkmSToNk8ZVq8KXGORsSr5bNNAeLsXvbBF29vNJze+SIrT61HkREViCk
lplOdT4s11OsymXekjWd57etxUrWa/JgIfP4PTJIjdQysOqjWUDQlvFdhjuHnjnoHG/VERW7tFsD
l4ZyDhV99M56FIPKsC9YhIvpKWV1SmBY/AHcNiTFZYB7BbzVFre+WbRfaV3cdmlwpzLvMYtAZdgJ
PgUnyGyQUwyqShwMDXFLGpizOTR/KhqLDEe0jmvPWUnqURclfkYwqJgxYmc6FGj5E58tYO8eh8q4
qUPzZCBrX1RaHm2iAkxnYgw7QDnk1tnO1oQ+607WtM396CQ8KinIOyZmtcZ1IRK20h8F/Vo6yaMw
NyYrFGiOtKmS8kHLqJ8McB28gZzxuO7MpV+QZlebjMxUk1ZjwfKu6UiobJnYX9g9g6CHE9wuu+vG
GKDw2QzirWY/2kyS1jrI/RT720KZrX0gqHgXXgvN6ba4/gZaw+RNBliPo43Kcgp0BbtL1j5zJEUQ
eTKRp2Uk0YbFUYc6SPf2iTc0II4h88fZ1s6hJFB9fihG8sTm9V1sldVqLJ8kFYyFHQVI8hneosgB
jzS6CzPgE5TFZas4HYMxCY5JxPRnhPKQa/I26etnlTXa0hyxUnbpeBkrBCMdki8mK/ZmVPFEN5dY
Bh2kDk3xcTlC3rcCj+yYjJwEI4CiFwNzGpphYNUWlBcxJcHtiLltPaKy3gr4967BvTwpjKc2Use2
7Pv1JKpsY5pTfshjIirJR8eFVIhdZ0W3yhcp8m3rxkBGgUUNseQ81Mea2mseISxYSDnnIJuRmagT
4Ufl1/B9ENLCx5urDeS9TcY7rqr7vi6upAoUWscK7tk4oj7uq7VUiiBWyz316VRhFkp2nZRXSUlC
xDDJpemX/aZIubqmI5TtLqDgVB4YcFjYz9dqu4X/3rNMiwJWTS7mLAyQAVNdT7mU0zSiWqbyKZ/S
TYqznROBkX2YWMLrVUt/3Ib9opR37RJlk/aopVKNE6mQCeZRKpnDNF4Nff/kRZhwaXrRloVaXLjE
h+XKqHZlfx4Xo4du3njcWN7ehppQV2gmeg/gcCfTZFWZlFpL68nLJ2MlZzC7XX0WqXhJYo6zOh6S
/RRzVUgsd9XPO1BaFcZyphV6DpGLoA8/Hs1l74boh1RUYf8EIBZ42E0y99GxakHLin0KiaheWU68
Tp1qGQ2Q8MfqYFvpTSCoGtYuV8we/xEJ8UuEk3CfJzKQbMXpQ69WH+OMBWWNLkUTQNOiEVkZUmhz
Pr6a1gg3mumgzE6Js+05chKBMHasP2zPpFwHtcD1qd+CV639MFjGlc/S6MWu9P4IYyTBDzNU1S5P
dY0W88zZmyLOFT35zmy7W8QB/jnLYlrutXj9a51jnoN7OFDx/bTakqJgwpZVwjwlBnEwUUUa7kDs
LaFISBzja7MQ79DjQh9QgtSKN7fSOihtVbLlUqTv/VdbfMupcDcqYQD28fwjTA4AhkRIWgwSrxAO
sASSm2Qcg5NepbCCOeb4KMyy2v4mNDJcdCwg3AmrWOnGn+R2Q0d1y2iTPeQTJmZFgFRngX4qVZkv
yoEZW+w5ULQt4Gs64XK1So+zHfSC1Q/NWGFfWgpOaiQzwvuyju6s0VuLRguC1YT97UJVhCJXNpUg
FzmuVvqEUmQE8M1/WWuce5A2YPJLdq+MP3oyU2N3/A/Czmu5cW3Lsv/S74iAN68k6EDvRIkvCFl4
7/H1NaDq6K7Km3HOw1XoZp6USALYe+215hwzOQfD+1hZONLCHOhACoyZOL9pFw0ECyglriOhGqVZ
0qDolo2pCTjSG8+64tjJJjEwnQ59ocvuXY1fyisZB7gSu4TUTLW1TFqjpB87gQY0o9TYgvDXJjcB
d6C7HccaR2M8ElHha+cCIkadKxCLBHWptf6yyPNNoxbvhbYZShxcfsGRvNLcD90NJtXngeJqaakl
uh4NVH0gIc7UzYfSK0Siks5noPRJa2kn6LSxSYtI0EdYHe/CzMr3qEQCEVosp/RGkZhM3rEvC7Eo
WNv4oEewqlBc2njlh0V26fWdog8CLf6eJDYNOkyKSI1BOylgerXzcpewmQatX46oxCRcqp0OGT62
QVHzz17qb7QyI8Y68wmai5SHGyEUKIp3U0YP3TfCmQr1PSc7a2iGR+iZO+YE5woegNwJEBtQnI5y
+Q5qKJ93BIPoAW+t7LN3GoOPoFduo6DeOiT4SJn3AjNHsAEAjL0cQAl3/Hulj1dVSN9wuHCuE0qi
xEiOHzSBWstC7SDkFwDH8bxis4xGTVgMvVTTx3qtCxQNeWDtsP1RyivZp4J6lffNelYqfBle0Es/
CwiAi1pF7Vuz3yGBo+GZsZI3CRAqxHhaWhrz332HEbhTkpQYc74SXZVdpAgBqSUdqPve37cWih2O
tTHzIRhqhofj7JLpqnVVXMAFAYdAgdUlxV2IQNCMVmVOza0xZtFDzNIoLwO73Aw8knPLdduVKMJk
6kzw8XkYduesxYBi9E8ZojoH7WNFf2kRqiYAE70/cZBEsqutUzeh1yTr+6jK4IJVBoha/VXUWyhL
CaWT74P2UtODX8MOUn10Ly3KHZizDUUnkEA9YpvxdYLkfg95sUcXQSUPs8Zs6QvBRwkx6lBpLPvB
5A9OvJDXwNlvHIrKrg0jhyKXXaVWMc/a5FAZvB4iiD7kG1nOi6Xu1ta5S1Zi8t211kdqKidB5jHH
yPLWt6wWNWT71rwJZc/vCxF7xtbAKNmrgCFW6khnGpdsF3DXKyFi29+Dba2sNZx/8IbMAyok5NHJ
2cQWazchC2TvZwQFYCaxGsoSQzJureRdyqKhgdoi2Bjg80wFS1HQIpK6Nkanfa5SFIxCYZz6MM12
HROHM2HwrSK+oPZFl1uKOtZf+NFN4TmCFENqwLQvZKK/zZjVzcRSv2tFB7AXLHSsBavS1d0t9LdI
ZcRUFASJlUl0aQ1wBLrZoEeMSzIJvHClSqvQHIV9lCk3f+i/KoGoLIGm/5Zir9xqio9fMrHsVGAE
43KaRyXLblJlbLoeFwIkHCsVn5lpZBYNwPJWandMTLByVM1bCw+4LoMEIXAsTcxc9K+KqU793Qs9
gR8QyhcUAOwGvX7wNLZss4kOikADOKGpuoi1faGYgEWwoaNmM26aqlQ8z4Q4aJYFMgiLytgzRhS5
eL8LPYoF8n4691xrKAoLP/j4vXVhS3HEF2NIS1ExVaA+bb9O+EF5SiGkWDsxMU+ihOgridpDMHrL
IqlqxoFuM9Pz9qn2xsFsRRoK03POeeVHKbnucvhRBhJ95SL/aTx/Ybr8WKsi7y7MM8V2B3/1eze0
sXWzpteYTeVWEY12bdK6KLKpIqKPWITolbIUvJA/0AjFoqXnjHsRbqz7gGQNK2c388O8skMFdBhu
FtykmuzIofVudYxJAxcid2wO6zCiAggNQqNFCWZTpoSp7ar0O+LWPTfqVaGx6BjZSIMOywxnWXhn
Der4cjLYmAtrZFceK2wINCs5sgs/IYZTRxqCxk7B/eiGwTOoIFEfIJjrMucNzLjCuhYm2ArHJ85e
VI4i/phe/AmkHH6KbxkO6Z9SrX+NlU+udOUB45JVBWl/3R9+v2uqVrK5USUG+n2wtNwA7agJ7TWm
FAhEtojaazvswiieOqrjea6YqS0M+V2rJ3tPtDb6syzwzEI0RFbsV9AjMUw4g8lq7UkPGScV88rY
kVqBJ9mfgl0sUTrmokJGVtd6c3oNth9OZA/2x3Up9CfNxDTsWUlwrMX4O1bZZdA8Tanipq3jk3st
QmVVioAsYzJAI78/j9rAUTI4+XRmkLWGX6loMCaViWswJcVWG/eptcLkRVfMeZ48h46AlrYjADk0
JpLxODa4fvQaELFF4kcxtgiKg+KRRnhCTA5TgiMGVWX7EnnxvHKeySbcaiVnu9yzSCzl0MqmvQOa
V9HXV+pFU+QBNk79s2MAr8lEliA1gBEPCgxzYvxmZMWpmza0UTsqeSmy4YXAvRXwxIzBYIQEw09T
txBIMO2jizi1nCMAa1ZvGFNWtP6/3DzAEJZKoEVFWm8+qL3EYq4R4AafG5778CBwPY12aSjEEYTj
LSta7PcGIa3M5W2sfaZKvzevoUczoEexG7YUyIxWbTUM9GVtaE8ZBiP2qGzkRXHcT2mdS8QG5qnP
EClpq02RRzDyCnmVyoiiNaxDmcIASyItEjonmlC42JSW8Yq+1j0d8mzT4RnBDkj7XiHfSLSYf+Kx
xR+MuJXG2AHXZbjWFHSYVDdTF7xvd2qu+gs8mGmukqzM8Sxv0bALLmYNlVxQNj6TMnBQNy7/y8r0
wHTccXXRo7cWWo6XmsTWoiLKE5gKNZkefQxEreNutLHNqUsIRyNqZXIUE4Hhp5pGOyUafmQGInbT
DlgY6C2t1Ch9TX2GnZbc0xxiyr/0+2Xr6t1WLqxN5WXuStdqqiNZXmHc4eYbR8I4dACJktcy3hUa
EbVJgL4Se+LCkAjOmljkQ9pdcxHqs66xhVLYYFFi1mcaY3Ex1IXfFPqqyaxTJ9Po1GGZMHXR16mg
RMs6bI+R2qEIHROTLEgSv0eXZgrnIa8gdUeKjWNueBLHDsuvnN8vGbu4o0ipL4OVHf/ft7LIDSZV
MMXoDwO3KtLq8N//lPkhf/X73xZ1OSqvvz8hEG8hpMsYsQInCywUtQq5vOQ60o/nx4ZJHcCEdO+i
l2ubMd3f0O6XRzzHZN2lHgJVD6+V28oWCpTROls8AWA8pQG2YG6tic6JBNz7fegdLb8U3i/6iKS4
qiz3AJIrAGv+kdbGd3QePEHaBDWAiXxwj3nVbSPfGk+8h8ARcwDfobYwTMD7udhaR1HO8zluPhST
cnBOA6bHgEyIQWi+NQBkdMhUA2FbxHyf33cFCQS7TLji6lOi2NoJnYoYFkxbmOdvkR/VdBK6tzAh
cqJ3272o++2qg4+JOiAgR91S9l6p1ssh5hoqwXjvcxT0zPXTuQJteJskwKIDPhFAkxxeEq3dF1mI
Ej/v13nGWU+mZErCdAldcVuCfKWyji4JaJWlEGX3HrCVH2JFgi9EBan0XMGkeQCt2OlRfh0igTGt
XJ/0MqpxWnZoTqpyS08qRW9GYEIdt5ojyAJLjBSpGwXd31wT++mEhS9DBXNtZD+0FinStfhhZYmd
BMbkQM25vE7pkQdZFjMAyVsxmZ50FXmepQDfTZXs0HaGMfPpHC4kr7IcpvgbPKYuNpZsWU+curQD
SZ8kjNxFHUnfwC5sIQXrgg6TtqFUh2akgvIq6ByinKzG0SKerQ+tVcVYje6D1txR6ZCYPA5LP5Dz
DQ3A4OiL1roDw8+JFGPp8D2kZvRAUDEzU8lpfa/fpBXaj8Bn2lykAyE7Gr28tK2xOVvgyaOUmx21
1qyIk2LbVD6jLzgdC33CMTcY+uwoz79GXwGq5JuXPO/oTORMcYuB0TRWP2TIvhbCjNOWcVLqziDr
iR1U3Y8MyaXJ8IJYzO6MMfsBnfmidcNn4+OiwW630wxty+wNKMfE65SUYuosQVDk/IyZ+cZNrB2w
IbtU0HG5rv1RveonUwiacwM0M5QhUCYiGUSKOKbEKrm6rUudsUkTnQF2kixgAstOiR6VR6U19q6l
divNiGmacSBfl3VibkPaRRu/EvBrt661KUCyOp3G2+D2TzaepStb6NQVZxBL3umNOxJiIyv7EFzU
MlJa7ZC5TNhDf1/hpj2gh5KxgYbiyZDcdJEWChR2pj0oXEqT2KDKu0j0IW1N0toLHVhiHAVNuCid
abfCFJ7rJf21Vhmtl0Id3AoVzphQFuKtsYqBwGUjuSPZKeeFgVk38YmQsxiUbySXAxWMk4AITxfF
NscYwERR+WKVJXc4vp0Xz6U27cUmfakLhkh5r8cvEtAJOgXMhcWSJAfal+FLNf1QecBBTC8U0ZwU
eS/uwHyppki99ykigji0yHqrCHiyqty4I68CT9+q5cmNrEUwZDIdbuRRZoki8ff/hv4oHzQ3gyQZ
vDaxTtR5x2wdhgCjxUI4+SGAiUCvugM4mfZQ10F36NJc2TU+c8zpz+uCaI7cSlrmVIa2r6R6W4bG
Wmp086WOwE526CLT8SPuuwAGwDReEKRokZjeG9QX/J9+yfjYq3CL9SpGyTTsl1k3EcEbCGNmy4UQ
evBJaN0+mVcStFWWxBy1urooMmajpSgNe5m6hMZIpCyiOnkXSN8TRSk7hXoImyg/ADbLVnERGaeR
VyyE+g6/rWOFRXxJNJZjJsBY4V2L9QySwZKz7dqNSmMbdQD6pIqJoJpPnrJUmwQ7hARkfkkDHLhB
4OvoAox2r6kt05PONR1EO4qdls2l9sJtXWYgDqqOaY0WnUqoq03ZhU4/ab7ckUW+bZkn90q8czOz
gxjguIWhL2jsU9lRTrEJ1M9UBFnHkK1aJEP5ZbohDbfoIE+rthdjddSB7uOzImguB2wauNO5linJ
vEMOyuLOIpK21a4o2Rp0v2DqNzF5EWIhBCPzVsZZZPoKsW9BRI5yNgEP41bkrjIJMdR0fR9SbHJo
spamMjRbSe1IGaAFfDSycMfka1thzQSTaUIMNQN5w4LQr7n9YD8mR6HtC0Ss47JrA5rnBlDaFDA/
QCriSrTY19aNrnOm71NbHKhD/BFDuhkyWFTDe6VLxckbSOJTaIqxbI8rJSOxmKOQ7AUv49iOF9x2
8c4o0LakijjZ4DtSRGB5NZZoOUji5ilgDGb/MUuJV5LRDbdh6OkJ8CbHTezX48kYJZlO3d4UpehQ
mTo+30bdxUFLnWcYpqO2xDA2gQ8URhxWLagBzmXykakgQlVFeQhh/j3E5d1HyMydNRz1nGF5r0nK
XhhZcf0KNm7FqrWOPY2mZUavFkfxTnQrmgIh5ufe6o4ILXqD5dgSdUy+ogoHR8dtLQ7tI+uZjwwi
GZEgLUvmO2oHk5+jh2wca5W4ispnYNPkcuIIfiuy6je7HnnZxpxwpKGZFTsqs4M3ui0uuZxTgBzN
FdHPbhzrJNRG+rbsrd6pexUrUtlWq1wlhHmomyUnk9jRDDik3YASL/PeBPzINPBiMvya4jT0CVtD
CbudPfQVdvtb5hMtSvNnXRrlwZIFwjGrOFymhRmv3EgpFpaLuKrWPacxcdRBpDlXCifgloLATpqO
HmrqE7jdE0oH9nhHZTNwM7YErdTLro/LbV/px9+DI5/krEzAP/vFuDbixKNdgIKgJX6r9/SzoE/E
gYYQ1Yb3s4xlY68ZyHHjtNUXkcg5uhBllOGCdxgT7FTVyPFCUMAOQ9OirQOAkWqHlmuXoBtvw/BF
8dzYwYK70UVZ31p6vRtCDYZVGJ60bKBLEnv6XCkm3H3QcRaqvRhXFVbN7QhjepFPm//vn/1+aae/
dUcLWZpWDjSrk0oDk2oo61Kv1pjPxS0yNlOY62W4VN0i2Sj9IG5/4T6/38kpY36YcVNHvHZtc2+W
S/Xc1gR0kK5CoPxMdwIApwyvz+1rh9z95tnFhhTYU/pqPttPaycxLvQfkrAUaPwuKKvUF44L6pkA
AElddGdz2LvvxKjU3RkUAfgp1puprTLMK+yPFolNXrvMV+FaXMerdKF/8gfH7KrzT5HRS5w3gNG/
yOegOoxvBsSxiJzuuXYiqKekfX03dsFy3BN1JqxfCFvH+0VVMh4xm1k3RoTih7GRDyAUlGv0oRtL
NcPHOMMBbRcEa33lN8KDrGJv5MfWt/Wz96KSaVd8tDmJGza+NjiFOP6QWEnVYohnyoSFXsbhrNmj
jAZAQdua28wyVwF4TZCm4c6NV0hh5EvxkYmzZp3Ee9O4CcInbx1x3lK5k7eCtIceU/dVbBCWYPeD
PogJ+6Ai0yrnuZOviuiWXKm61XQzSAsRuSJrxxkPCYlRxBkJT6QEtJKwPSyyVaMtlBf1I5a3MsmA
Pfzx73qv3C0n5FZdE3YFacxjmDhrt8UOfVtczMJn+55AZz37tnnizQ1z9bNfdY+8d9pX/9a8YGxU
cNYxI6YnPc6GK7saEiLYCYTIIRdpD6oxw4eI/xQd7B1cH2oS4RYKIDlmPfTm2nbrw3isOjsEbM08
Z4rlwekSQ9iERemMVyixjMaXDHtw7THd2kL14doMDgjCF+mo3Yi+VvVzQywwCt+96uDgbclWZQ5x
Fc/GTR5IJFuFwkbkvi7s18bBGzDSGwZ1u0u2xMotVA6SN/jI/XQHeJw4hrX3YGBH5vx3uS/ehHPv
gGNTVskGGPr2jnBy4e8T3swjIEgaUC/RQRUl7zu2VkKocB7T7p/BDsfmcCzZ457YIR4swImyyfKF
FKwAFqLEqNlUD9bGR3xdzQEvJzNR2YR3k1RsTrK9Y9Bk5lG1m1uxTIlis9ASYKYXHf8lnnTVNlek
YsRS2tVOJszQu/Z3YRUeiGPdGPcyPWlwXshA9+yHdJZP7obaNCLH6EF8c/RdbicW64y0mKm3uvTI
JEYJ+lbZ2Wu5dWkDPpqlagsXYEEpOjai131/iZrEP/TvsVPujVO+eieiq9pNDkVUuYVt2v0jemII
uRpnNC7ZK9Ee9KK9hRotAw/M4bz+CX9IX0U8ASQWEeJBVE71WtrS9OmeLGXKB3O+SVCPAnxF95us
Z+Wg8MGg1FynV+sDeFnxzO7CnJFJvlJv9dbskDuspY/qKUYLBq3WgoDmDWlrqECteT83X4uNeSXl
rfuEAG5D9jgm18nRgxQXnsw6usbdWrjRKwprLintIPGmLokrfA3fXcZUC2OlnUfs2I88ts0r58Tx
B0pPDQRiJ16Vs3X2ww1tMHeDEV448AlxWAe/SXTgxxSSuqLcSBeMiXTHd7Kj/totjae7K7feKl3n
P5jkCeT6KKZJEyT9rcH0ZMpzI6qjIVo8WzOn2zbGJT6TIRossZDHd/r2r4DVoiNkCY2iCafNOmEB
wjyDGujHE/fE84QNW+LM+ELHSY66aR46pDXgoliBbngWCvYabhoZOdhkQEf6qFF7kpejbPjkZ/mL
/y4YeI3m1Scn1h5QxQx1IsNY2G2Lai2dfNTHcNRtfdvsCG3OXrmZYLBMW9OkfZiZx/wMVx8YuMuW
FWyFbmVocwTQyOumsFX3ruZzmJJieUEQ2Y8nAQjXfLiEd/TcAq1g0JyrSl1I+2FKoVbXzExBy320
n1MaZA6M3hYXNal1/cnajUeBISoVw97aedre/e7MebgTlpwS8WEoN3ZEEC/pq3YzTsabd2VLeDM2
JLHuqjXPX8ihnoYBmZjQtNflS+kgBgpQis7Fo7XAzDD33/Qfb4tM3GP4OpPfyEhSCZbkVmVGupYO
FslsKwa5llN56BTmCIBFglashXktE7v8Eb2F4IRPkUt6kTbSsWjew13yAAFI1w5kB2mI9ZxTGzKZ
zJ6iEetjzFI2uOuC9VDsVkRtFba3SYj+/bHqF9zbpq1hM67Vfc9rmWwjtqfZPFnkWZl285ZsKqgx
UCLxpXOfb4Q9I9iJj4qj2EgZgKzHsw+URv4NuasB+AAKmBlnZZjJy/rF2kviKt9igtSMWbHqd/rK
4jGRjsJrtKjXlO7yKfj29pDyzS+x3eisqadBmqFdgBKWrNAJUwSpn+karDSaZN5icW9JE+rmcjrv
t8h8/UV2SN+sV2p0aVcIM8OYMwYU3unzI8d1QRRE3Uw+RcSWkU/CMaX+sER0egiM96XLsmALZ/3q
tWe9d8YtSeQrGJ0YgFbkCM7aj/Qh34ZXEEbmB60f3zG3oM1h9b75LznW4U8eOcmb1VvlQ7jw6S4l
Al9sPjCjO/JBkNwXwHC8gXe2rHPYESC5kRmj1bQ1uUo80zPlIQaObi76jRbtoHCvpdWISOO1Xtco
d80ZCbX6lwubiCwvIk22LilZ+/YHkBhQBFmmF7RKXyoEg/P2LryNfNLtAq57cjS3AblW/SIdLvE2
Trfu2uLsPyt2/lr9UK1zc0SYCF1uPiyrT3ejAJgMls0l1NZCt6yIVsUFQ5QQBppZwoe3xaA4LOSA
8fO6O2rNTvehaM/lnfGTcW8HM02bwewiGetMtoIiXAfqjWCuvZQAm+bZRzqFGgs4PU7C0kNSg7LW
QJkMNBBAHfVKvjLXCWiX8cgdVp0IKJBS2xfnDKyQPzTbuLZNrEipI1/47w0BLB/kzMVw6dst6KNJ
WxlN8Z7MkXR/qaRLU3M4swf6mUohzO66ugfcWpk3DpJCs6dgy7/LS22Bl1y7lKHPMNlIZxYo5E9y
cKcpmF6qY3BM8VQ6QOO8a/OIilXE4EVjjcI4ZBsbIk+W+SfMEBB63ot27AFWDEtOxSgD9LWXHYrI
oTlHOYcKKTgQrf0ktrCexd/huX0a9O7WJBI+s12x8Z1mW7+plzxeDUyE0ZReFaJNoQfggfLHNcGt
hCQaa+tZJys4jG1Cps98SI+pYWMBJHHKPXrjNfvKn7mPc2PK/4Tu6Gnfnkb69yz9wduVqN94y4ZX
vIvYsEAdoJJDODgJvqG1Lo1jCVvfoU16I9io2VZXpp3ug0wS0OQ/2U6/Zq+hCUTAvHmUX076ggd1
rpAghzdvn2t2zsXCOkKCKA8rV4mb7UywY4kCZR7fqePq9B1jPRm86b6nr/fgdWIOxTzA9uXAbsCg
Y16YuLn5Q2vPwim54pTppxCaGdPrEKnoB2LP8ZuNrcAYsfUoJWamuxUf6FauFacOh7wejVn7wVyT
EsfHR5yqdtb2U0jyywC6bq5+cOMLThs71K0Yfmwa5ukzKMBgNLvKlnhk2J5Q1SHIf0lZqh13Td1i
J+doS+yBtsyceGlugr25y/GCmVTBc4PweCoH78kzE2/bzMmxwKgrgnzyqz46ebic/LYRCvZFad0m
si93m+ZoByOZ9Vv66vQpVEITkfIvI54IeZ5fGf96T2liFczw82IsSbeRuYpfXMkes6834Zn3TzE7
tyDVX+k6e8LGXVJBBSskCgipKc/68tarJKlcmhzGMmV9nTJ2m/PJWV9cDHbViDKeA81Gngn75Nbf
STVun5Zhw+fzZ3TZvwbyim8YWphOSqo9nkpGfsuCjGYuo3txkRR17Hdbn8JPXtIINuU16BwWFpTj
S9VJzkCD/KXJ+unEm3iXvbfmzNvGN++Qc4SyqJVIXw+/aQRc1A/mMxxEKVgBK7L47VAsk7+NWNwJ
TumFly2dxKd4Vm40M/i1uKM4I7zh9SG2h1pc3GY2F1fYxk96dxwUYuIgtwhIpin7zftiNU4EB0VV
fTAfGHY/wp9yDbHIBP2hfro7E7MmEe34HMRZtrcueBmn5IBd5yTVXLNhlnwlITMszkNrcrJ5jkon
XLBHcb8QZddO+3XzSuujLiCMzjk02N5RvQhvyVL8FIflxA7kUT0RNo9JimD0ff0e0l/6LH/YtbrC
hqsNk63b+K2tLNxPd1uR5rcNEfNu5B1BJE6Czc0Hvz9rzA04wTcYi2nPE8qH/YOEXiDJ1MEHYqCV
sN1+qa2sc3mu74g5H+Zgw4uj68uTzrEMWNzOf6eqDn9Y/aQYELpN9icNPm/23eaoLJeUTeiz2eXr
R3P2lV38pb1yd16Cd3eVrC3XJjTJ2hoHCX/hF7MFRBfW+OJPeFxDQQo/U5/CjkhajPILQikCm9Vf
3zI6sf09t1VfLcJN5fhY4E/SdVpsJpEYZzhjI53y6RALMykl9mvmHYa79PoKmEsCJwkFBd4Ky7c/
K55AAOU5jN8DNw4XyT/LW/8b+6t5gaYU/IS39pNNQLhKy/QtvU2AHfaJs7vqN8aVNYqHwvhi6rZT
doMD/MN4i0A3xPPxyg/r32qyWcaNCp6EyOFw7m+oiN1vlOMc19Heht8qRwwqIxXl5MzfY68SL6zy
3gx6K71IPDC37JC9I0e3dlN/U2Dqs3Av3pUI2GzmPuJv7uH2lRJ6cNBjiufgyHJEXhy555wV0nn1
qB7aW/VgefQv4hYjwQlKzoOzK9TanbQ0tpvoLC6M15KnrUBQCgudCC9kQW/U1vf22a2ZxjzyOwI1
omjRkQKUtbHbvXJgJ6un2uXoJAu7WoqM/Bj2vVgOd9NHeSZ0ZvTm8FpYMrqb+Up8t2W3B/ez6x8w
uYRkpYmrjEwydv15vTYOEa1/HhscPhziCEWTZuLb9AD1h6Lb5j8wKOX1qC4TKoCGyJQ16BUUHytt
OxzyI6sgmkPwfrzYclVeQJmv+ATEnbIAcR/f8Rj7M+LGaUn0ZPvRF2KjZLh1mMpnvIQfUM0O/qJf
iF+FuYoqADv+A2hVOgkXZvna2Ofv1St2CpmDp3QW7nBmPa1ueZQadWUggu6s2HUERjPO73dRTzqT
FkFhq0ay7YySRxrxPoampxe5XDwlIg6DqRtgNryyvhhtg98/jxBhJVFdcKtY0baSWqJeSvZxPE+k
rYUYppQxfhViwsCNWuN96xWkOlFL+dYzIwfHIRO/EHdJQO2FShmFaNecIjEsVnHK6/HzFqvzwMPQ
TV9CZDdzMJMdHu9RQQZX7VSpp1zqs//7pTfLfaPm+ioiShQcW8qIUqWgjEtCGqxv6zurrJbs3sZs
CNLMaMKiTwDAKnBS+f2ij3dQx96K4QJNTATG+QLaMuWDbz4QWZZrP6cwR/eIBZHGs4r3FCUHLdph
/BK1EFLiyaNj0eWeiWiAMOi+PHSq/CVHIpjdkMOcbp5d3q8TFIz/iqSxs4Izlytw/rZwdxfe8K3A
jXVrV6aE9RrMY6+hLlc8KiL+Yy5Eo8pr9MoJUP6R7bE/G1UTrUasFnRmGJy5+YtaPQYV9er0fWD2
pH4G1ZcQhjcrzq9lX11qYYxYI1Uy4uL3Ts9poQ6PIQenVavims76UhqMUzR461yQDwoHT6t1L0Q3
XA2Xw5Eha7NIHzixlMpajt0zcQPjoqvNl7wZtWXkoQZy+/HejfKRy0EBk6kufaL8i2A6f2a0YI3F
/tOUNcGxXB9Hn792lXJXpX21aXBZsc7E8aY0KF2Nft2Jg38oBUwnmDGGlVs0q1b0gnlAIA3MDGNv
xla/bVOKTFiwS6WAHycJo7qC1fRJvIWyIGnTnQWIM2xPcvGPPsZG+1E7hI+Cy1MXNfFSiykXGqCc
GNgPYeFzGpbMf4EzSX+QolTTRLwEk8lScWfyS/8Auuh9LKetYJbrToUPkVlgClr2C9kNNvBmZwm5
IKUaOrkisxmXw/3//H/C0F/AOf/Jd5l+uyUpoqkzIVL/4OYYvdbXWmaUazHqftxetcXKo3UQ0sUQ
JoGSW+p0u0S80v/8e6U/yHC/b5ucCcMyNYZbqjy9sP8ByBIrPe/lXiKnwSMyrMQpVuqrwOhOg44X
fhRR0ycliSP1XrfQczJO5mSbKRvV6px/eSnTe/xf4CKugCQbsqKqlsUr+uMKSNCoB+Sh5doVwSKA
8AcLIXz7mYkq8ugTeMZ8cgLCcPv2TM/auzblFFhUwq03/MvtYPzltcgSWlTFVDXZ+vO1aIEryUIW
MCsvAM2mIRv8hBWIh/zdx4vmCqb6L1dC+dsNKGPxMLCYiLqq/3ElIiZ2Yw5Dfa2ntPtIcLsbioZO
kkqrGWvEm3z8hlQ/85zERPD4FU7Uoqe0Rw6AyyR2lNiFSk0TTcRKO4tkan1V4x+50RLbLY6rsnwx
0YDkA8rUOuHy5g0jcAK/McS9Iw5bBGZ9/ueL+rdrKiuKgUXWnKhXf9zXg6fm7EpetTYTNkIdPMxM
L7p/eXh+b9I/7xxF5tmBcojA0JD/903c43QeagsIcVtqN9g05zYxtp1B87vmiclpwRpdeh7zdgpM
4pvO3PSA6/F/9NjX47Puc0fFVX7qSPoxd1z7VW6qEBonZkn+jItyPw4ANHK9WImVexIb/ycrIWj+
84cl/wc9iydAkXVNFi1TsiR1ukX+x8NoaWpPsq3CccCiNPWMDFqBjsaJUcswRVqPZZCsE0PZ9NCe
xKmtbC7TMn7xpA6BI4kYut5/e5b8bUblvZqYCwoxMLOx805uYpb/8oz8de1QVAZ3E3NM1n///n+8
XKWy9MwIeLncWfNGgmozZV2NE3ZKStp7xEh98vQ/e20bEpGKgYKPmfIzNsX6317L354ehYVbVFHU
Iwz94xbwEJZIgjmU60hjemIUEZh6aCODT0+okIuVp/E81S0jdo8xRucnX/987f76+CqWJqsinDed
G/GPa4ff5L/vwR5BkV1KMk3mNkAkOtyJPg5nMqlw1fTk4csC4DxRYpRWvoYkXcwmnEyPTQ4be//t
TkCUEbH/vA6l79qIaLh6+zzOYfcQc1lYJPxYww0a+weciC02ShqmYetMlKV6wlD98xv768aoWKZO
EIsiq+Z/rEtoULmBxHJdZVutocWuK7gCUa0te1AzYJ6jzShZGzLpUeRmj3/+7X/bF7nDJuKZCHBP
+WNPUHtXbdSEPWGYOD0CrYluZJraduFK8ox7qKU0SLr6X97z31YtVYSYpML3gWT3B04u6pu0HeIO
qHnPtURw89TN7PnP7+zffscf7yzQahmfKDcsIr/9qJcr1Uz+ZfH96z3JwyBx+bgrjf+4J63/Iu3M
lhrH2qx9Kx11rq8lbQ1bEV3fgecBDAaTkHmigITUPM+6+n5E1f9XptMB3dERVUSCDbY17OF913pW
CKtFr7kpiEsQHS2AgVHE6bnAzCw99u+YICNYmkVzjV/miKmJZjz64Ti+it1iT9rldaviD5Xg+Lsh
pktlUzHwB/8bseirukIBTJ7CAAtsePBz5uZhAkZ59l0euC8TcEy6qDQ+PnDadCv/OtoLVTWlkIw9
DpL9sznFMPNGKMCCNh7i9FnNNA6xOFnqiKDmYcJtZldEc0s6MRPuxlMKuiY5S9/cSRcfvxXn0jux
pcNi1dQ1+3zQKSxblUMuik2R/lA8mu2+Tv3arjX6uMOxL2t3LwBW+GL/8ev+vjpBNSkR1tmW1IV8
P0I/DbyOp5FNH8XFZhx96N3ckxUHe57lLX40Bt3S/Ww9NF3xZ8eczwdAGOO8KYzz1bEDgn4cBok7
zCCxJESZzVL2KS/DLx9/souvY+iqxglmNDemT/7TJ7PYwwmntLONpHYzuvpaIR0xKNxP1pry92Wv
0OyfXudssaUQLukiHMk2IClqxTEWaL7Z5VsAyZEFaJlBX/EuDrJtVoWk2Q/5VyPc2kV44uNTa2ib
dqU4k+ZKJEuBHksTvroKWQnNRj/hHaeD5DHIBx0KtsIAcNN41IwMp8d+nxOgAD9UWfamiqIXuk/j
SEQVrnfvJfjAdJdtfihgvlfeamxXWeInV51Bh05r7WzueAYC+Kxe+tn4HZ+5su3YUOKZJG/IpJef
N99bSUCzHfkeG2L8YgBFnjt7wfaUVpvX1+jV5FfNRikB9jHH3NSRMgVNXmonfIw76flfu8QitKiB
rmP2xhHm/A8VJh4J9nSwbVNSwxw1e1Wa5pO60sPxlk1zsXapsGZkyc9a0vPmYYR4QPb+l2AcT17w
F772F3rtf/wEtdYuTEwsKMnxURkNNGGer5bieFQE27RsEyYAAXS/u2/j9EhWyr0snReqEe1MHaIj
dp5HOMC3lQN6XTU7rP5XWWDuhtS4x7z+ZGrFkqT6h1GJv2kWeV66qGHBx/p6HHwKO4W1CFTvS9la
KSfXbeaYEte9q76WxBdZdnTE1kaXyiCnpqV1StDPXDgvcdfdm7VzGOvmXo8oubbuygjTKYDNOZSF
vzSwEdYGvxASXij6BvYyXs7wmOjGFV6So16391jmvPI1JMtKCO118DQiFu0DPJhoJkr9mZyQdd7T
egw47OSok/wdxJSalkU5Iq7AszCf3qdudNGispt73yIMffq91rqqsuqI+pZ8TQgVOnK+OnZ2vXA3
Jm3BplSfq7AlzY0xTTOeBDmz+Cx2xGJdj75+65nGjUemluWXD4S5XuN2gbnj+w9+F30tfQJTax8m
D6kDxCJV10ZjvzqmRTVflsCqjfE2ah28W+kt1rjsjj0o15SL4erjseTSREEIpqZRfDJRZdpng4lL
NBybggF1NBiyzCuHXQ25dG451CGT0lwFifMaIGBHklEiZ1E57VHV0wR1Rbf55L1M0/nZACp02wA3
4cDycM63KFRZ2rbLk2wDDgR5+i5SlGAyqiXEU4IBt7R2h/BenSt599zb9XctU++rEmWN70uyXNqc
bqJUvG1X959MYtrvuw7BDk21LF2TUDHPx/aSCHbFb6x042EZoN6VS6SyNF4Ql3uEE5RfiYCHTmjr
8aay4Wz5SrdtGtX9ZFKb4Mjnhwi+LfOZlCb/n+8V6yEiFXZowMvKB4gAyRr/X6Is37khmDpmfdgP
+zRGnCiybTnRNOrJc260DrLiGNi6an03k32MnYCyfH8L72+8zlxyy1uMJTrB4LqDctYt68VoKbei
jfksQa1DnIOtZWTjym2sGZaN+H+/ORHsjwRIBpPahq6f7Q2qqM7jCE8VhNbmUOsOrffyGQbVrI3L
U9Glp7gZkP4QCQOi5vnjK+/3FbQxzaaaDRLadn5D/0dtjrtJC7GjSNpN+JUW/TCcqNatAqu46vTk
jljh8bM12u/nklU7uGvbZmEkVOvsE+dVljVe28SbLELyiZYwj6rn0WqAfoQ3potOOsUj1z8noX1E
Rf368Wd+XwL+ercZquBj65qhWZZ5vjDzgjhPjZhwm9GsDXqLxEdJS0d6p84prd6EsXVsMQfQ3jbp
SSugLTqqE0VrzHpVPpaNODXTwzKIboYKL3/eSyom2fMw3InmGozfLsyw6NvlZ2fr92GCN86mg0W7
afL2p7XvT+ufwqRubTUJbxzTvS9wA4/yNcSED4Ly+PFBunRhCIp+FoeJlZB59lI+UmFX1k60iSK4
BjYOD89eJ2ZzTdYNMSFgqqLaefz4NX9fMPPxIKYLIOfTYHO+7DJywJrkUaIE4s87+XM2aCeQDAs1
1x7eD3nkJktDtz+5Hn9fVhpTAoZQp8U6L3y22TIrihi1a0cbpWlIDWk3hhHdBJZ69fHH0y4dU1Ol
3CUkZEH9vIzLsqsPAv72xkvNo9Wyh8+40Si4MVVmXwtFXEWGvgpVcyVhCxgVo2wpcFo1wzZAFAik
yoQDN9qPivvZlXVhucQx0FTW71JXLXaEv15avaL3aRhi+y3xAY2Bfy/MnjHAvaqDet+0XzU3ROQT
wojSPrvUzGmmPb8fp6HPNoGEMdOcvTYTSO1AOYo2jglcwsDoRwUE1oJqZ4zrWbetYbqRZEMZayKR
pMJjlpaoihOPLEns0V3rjnPgg9fvwFupYQSU3NRCw3vcJxHEGmYCL5hx21Mw0/RygTMOUUjepCu3
Su9iAxN5PxFk3qFjdW5goMdNgk+MgBzEEO8sA6WQS7MDXvT+dIB4DuwkoE+YyCm1goPrum91Ze7K
FiQDOfSTKd5b+VIUc9jHIDmCF+p6KN964H4k+m4AcTlzXSueATyv8mkb8MkFN92kvx1Y6UylGU06
ZEv8elLHEIarbzDQDZ3yzQ3Ry/nm0hp2SYkarQCI4prNLkshkWCaesWdsxR5dfvxm7h4cxE5QPvC
0eH/nw0kiVGwePCyeIOnE0kVH1uNtJO06082bRfqjVzBjsW+l0GdPKyzqwi3m0jzIo03naDphDZR
NiA7GKerot2xhDrBPEAPzrmphXn0G/2qdNurTo6fvZFLs5vFwlLqkuInR//8qKvYiEGzbrQK7kXD
l0VfrivvOUqGJ3OyclZV/FIW5mEywify5X9/wDkKBhO6IVX1vCLHbWC1kc9oNkTu63S8S/RlSel+
Mljrv2+SKYIxMtJnoHyvn9+1fRWRNpwxYlgRLQYHzv8szmPUWfYxGjQoD4xZoag3QWs5s67mKoc8
P2vRmOglFPEIwwM7h83osOSd2neB4TwmMHN0l7CBHnlgRYzt4vNh+NJoQzqDwQ7fuVCWkVZJRPTY
Rig7m51C+qOS588cynmq61eD+umof/E46QLWHdgL+VvnJuYg2RbVL3IvbxStAYkc5c8NZVOQkBJl
TRy8NPGLAfilI3S161iRWsUuSBHAfHxh2NMdcD4ccKJo8hLXRjjJ2TznNDqAJ6+INpiMcekA+peA
HyBQEgAZBWi/MElldXXrs5pgSXB0ZLVW5VdbGqcEbU321ntYV4Kk3VQsl0ImSFDTPlEOfGkdDWV7
b16bjns91PqJhHtYaVwMqsifjTr64oj6PsmzZ6dXr3JA9bMK5aRRfi2luSw8BXUt6yVK1ZQgndOo
FXcCWlPuBBN4+C3IaLb7MhHLTLeu8BjftQIETG6Xe78R4C3UFR3+hWvbAE+txzRgm8tlr6I47VWw
lvqVz+Uwi8wA1s6393/bVrJ8P8o50cBwFl9C9bNZ1bh47m0qrIx/ePvOl/alW00lhYSZrSh3KbAl
GbW7jibnYrohyq5DH+QPG1NrSjYwLxZHOnS0U1imz6FXfm/8ajuqxkkJWGWScIoxqSzuYXHcjkbZ
sSx15lHpfw9fNAfkSOMjSrCGWxxemwwWWTRxpuzYQhmtWK8tF5fMzWreCnSP01gsbB5SIeCDl8px
67Q4CTLvrq7oZ9nKJ9PApQWGphpsIzF4O9M27tdRMbYb0vsAiGyUWptpfXrn9QT0hkvNKx6ycnhW
c7Q6bnx0suGTPY5+YQrSGAynRTPNWnG+3tc17moD+/ZmdLVXcG1PwP6/2Jq/LJz0Psy/NZrYiM3w
Zk3GMhPhjv+kZkTPueJZtvV9WgDUkzldv3yqVK2rHgGF7qYr6j1Yqpz63i/j7cf36qXRlZqWZrHe
Zz3227a7hbbal16WbQg8f8qJXSwa6jtJd0+A/XbMo53a2Svh49BCpTmkvDl0JLNObe7jGnWE7WOd
8W9ie/we9sZTItXXERZcKB+0ZHiOKvWTPdXF06tptCXpxbCnO599DcUJg5LI0g12ukNhdQRKVl+8
Ot+ranAkRXiexv1yIBJukOanuUIXFta89lR51jXTYaz+9dpiyOvqyii4tghPmetczVpvXHHXrM1s
YSrhPc76nT+qr3msvlKnXkFsW6edezD15h5r/iyqpxA04NNCTa8/PpMXCihcedN2RrAGY+d2Nuom
bmkAnOdMjnX2BG5sNYzmU2gyXHq+PWN/eqWm1JY80zxYhKmT+P7lk3dwYV/FmVEdIS02WPJ8GZjb
RlAnKdWlYmjvp/PTWc7Gq4CY10+G096ravQlS6yrPpKHAD8ZOo8sFE9hNb7WtndUUuMpBbKvGLhm
be2Tu/PCdKwJVDWOMJiTfuvOt/At05E6NErohn119maaxSmuuIACrzjKJv2sGXzpYhHEbOmmpiMp
OR+IuDLcTK/GdEN1YFV6qOHhmcwgry5yy78P/YEf9p/cztM5Ppt56derphB0oA3dmUaonzbu+dj1
pepSvMKx/DiiY+zxhtv1NRGNnxW+7Utn++fXOrveCO+NQsOYCmUOfKwqcDGYapC62OFowXPRZwDY
JLJGQ6x9tTiMOWmeWS33JMhz01oLLOunieibGPbKo59X5sNWzYxHQPUJnXzSScAtxeM616boQ1vd
Vkp+whLrg9AXNcVaKBJ7e5835emdfIxEM6H9CJsvfzNSbTMI1oVmC3YlHLcVmehFai/TrL0ZgldP
t5dOlaKks3cSDzYlF73PNnU2rNXC2edle3ASoC/KsC7JqVa64hQB8GkUrKYYQOP2OmmHrWhwqRXN
jzCsT23Fu/TSQ59CMEnc8d6M6ZToDpFGGSbteWCDsIn7cZa/yK0fsT3LDAfmi6s+EWXzNaqsTQmy
TBnEMAek7fSLViUkR0CkWRX40d4Jlw4fZWWgksSNZ+ym8Gk79Miz7FFKqwnR1mCvQrciB6vej94Q
w0JNmUesgiSfjCsQvMDaEKMOFMkLdtzBOEFptaxDr0O4WXew6QBFdUNIQEQT3TUJi0ThGIBBYjXm
T0zUfWSJsBLMg9/b/hqyEJJxKtgzQhie3AKddeiIdUoskFTyIxg9PDpc9aNMj6DOFyJnPWar/ZbI
6o0wocZF+IVbsoOc6M3BHmQH1Um6cm/K8q0NsqNXpkelqtFSuGieDCzt2XcCiR/1GN9iGmVfwn4L
y3BmW+BuaRw82sCR3ByTN5Bix9/4Jn8rcq9VQq0awAHCN1e1sp0uid4qjs5g76U1YCLlTU7jAJD0
NfrWtYjgHhLc2gXNU2Z7/SJthvXHw+XF+0ezbY3BQSBbOduwWkVV1IPFgERu/KK0GJH97nbISbxA
JWQM1rIZnT0f8ZNx8NIihfoHu1fEFGiVzl7W9AcYKt6Ai4z2j6Y6hzRKqOenn4xEF6cjkxUmHU5K
zoBvfh2KDMRBwOuddNMNzqbpGjxRkOAT3LpUUzLkdEA3/SNJ29cBsTiF9vlK4dKIz6RqWxxjqrDn
G0cnT4ok70w6Cng44gLFaYP+vVOsK358QCjApk/OXG+8Y/Bf+gGKV5CIV2oJIFlSfGwI5Knr8jbS
idSS1t5NdDpYJrBklyCaDnLmLNFSbsHK3Xhx+pp59V3jezu44ntnaIEpkDbVmiUOhZRqvkdQiIeB
OOmaxZBZJ9GAgYsYLpth6hHGylwvoZX6w+R0UodnkY6bdCRwx7fnmmMfEl9FyP+qVxHCnBYDPrle
M1sEd0V+LGWGht3ANKDW4/N0NjPIYPi/+mghQ+sLW6mI0OYiH8BnhccS3hLkXlYi31ylQ7gwdex8
xg0BR2+heQGFmja8lixSySoIwSlQhaoSu17oYetRZQDjqIEQjkngJvKDFAIE6nWcv2GkAkyqwubu
W7D8CCM6zyDSoDZOed8VqwHNv53XHngHB4e2BoeC3qPdWrtKxUQZk6Lb9Hhs2/DLGOXQN5JJJI7n
M3B5gQkr+PE9eGm+tARbdAe9G5fqdI/+NF8GamUmadSm0A/pMekPiRXvh05dRxpxNf+nlzrforU5
vOEM5OPGtyEppvCFU2rsYBLnXa188rEurpIt9lXoUpCjsZ379XOphZ5nhVHyuaJN5ZOm56VLv89W
07o91Iavmke8GE52cMOffMxLqx6qNJSkWGqxDztbIlslsoI0ZnjpaftCQE8SLC91fbB9Z6/lnF++
//jAXn5Fk0r+FGz6W7UBODXqFjiGmzIsMYCVJ6gyz5o7PGZx+VYzh0B1Wn78ku9Dx/k6a9LHUutE
rWyfi3/GKofqT4LCJuxjf24QctiiccRs6RA0qpazsbbuK9hMZMF18b2UpyKC4lgOrBHKbmr1ZXjM
66PCRFVhdsVnmtSsSINx7QxIG0wlgzpB8oidmPsI0RuFLhdT3Li1ctuaj+W49ty8ntuS+63DlUbW
ALXtfQtHd8G9sg8C+FI0b6u55t6XMca4GiZc4ohNlugPvVPcpko6zFwqsQiaF37tQxN2lGihk59A
bbbDdTy5z4sKaBICQELCsjm7z3QOx/9rKKFOmMDxPj6qF69arllBK4jWNBrUX6/arnfJSvOdZNMV
+Vs8fHGgjUTuuAVfd9AJrG8WIX7H8bNC5qULCB4QhUwKusZvO4OqVQY/161kA6H6LRw5fc5YPQ9x
/ZxMGoy+zI9wf04ff9hLsz+dJxTv6vTlfXX908ijOmWEIBnyYcQUkoGrmTvotKapv8zMXSi1mzgr
TtP65OPXvTTi/fS65/vncDTiNjPVBGNzv5Yx11goq0Ona49l1h4+fi3nQoWaFGILkRjbUkaFs1J5
3UkCPQhl2og0vOv7tlsEyNY9qrF6GdfEuOQ/TMLc6D6N60H18bJLmBnUDTVOtOtW9sysNsJ7jTPo
R5bV34SeOMKq7BMXwKmIEfkp2qtn4cWqDGB5rvk1RCO51HVkeT2xexWMQT8EnGOOD3UD0mSM7hkb
YfdCnlr5KYnpuEQs3CYVbm2S2x7fzSWWDFVin7DdOYcow41UKOw3NPDXM3ZeFIwz1vpKeiJmo8IS
Qt3Z1dZea5JxV1ek6REMiZRqmZrd13Y0OkLg2PZotblG7nVwLQ+Scwf8kkwTpuAaxkQ093QYwpHo
j0bs76Z1c1GKR8mKuK+4NohUWHp+/2h4IzFY9SnMmgNxD/nSjpR9H5nLDvxsoPg/lLEclqZf78iY
rQ9m6ZMWhfmVhN5PpphLN40zBVDTeOBuPRd1xnFeobvMqavn7K4y8diCo6hV49HMzT0N38eaiLJP
Rnr90sXroMnADWHTKj6/nthfeuQWMkBYsX3QAd4ju3X1hVbNC0i4wZQOpU0tuCpwNpYbEmmYuIc+
CMONFyb3ZUNbM9dp+yakdujhj9TNn9DbE27VjhNaItrD4oWX0ABUB5u1jFsswJoJDeLj++KCU8DA
Y4HOQ2e4oVZ5dl94yhCjqYxhHrnJCv0UDneVindfagcj4VORv5XPAkx9ygB/PVJ8wvYcB2H2kFEh
9zAiKk69bhtG4Tq9J1UP/RZWpzWpBThx4bcT6RF/acXKtQTw+BziZa0QQBGrUzS0Su5r0Pqbjz/U
74nfoB8RDWjTYkpS/pmumJ9GNMcaZFLrIt70ergsKKqDUpOnOiPKotT7lea4+SJLQIcnunby4Suw
h0+x93pkg9RptA4itgFQK6UvPxmHLgkxEG3TOppWCfZvhVmvN8fcbRlsc+lfNUH8rMTF0c8wRpsG
RuSajJMSjndl9ifgjzd+X1+btL5mrcvOs67sL90q8dO3OuJEQalH5pa8DaQV2B1/oknlntAa1D6G
8uOTY6peGEHRRiAVQOBGY+e8q6mGrmdRNkrQZ5cEKUX4/ZqBYcNVdyQ/oxHh6PZjFmw7f+d0oAey
MBqvHRV2Q+e/qkOh39BAo7sdQwwS7pTP2RSo3rTh2Ru5XYb4hXzIdNml9Q10VLgnJCs6OTWO1OJu
MYNWWYRwVcnt5GYboI6bMrhjsAJQmWb2Jo4cg7TdlL2UFLtMJyFH+NSFp84X3BR/B0ANSF9MgaJt
J66p+4ZP8e6xKoSP1tBRlmqRozxVxJ00g8cUGdJMNIY263LWSlKRV5Hz3e4Ygq2wefVMdeGarGbS
doOQbVFY3yCWvnmut+s92E9eaC48kR2n+aS1H4jB/DYtCutYPFZledKa5lWn10ff/LENdI3uP39Y
qPXJZ83fde3WyWsa5P4ean278ILux7WrioPDbOAZYbSmWoglvSyITHHsI3HIbB8hAjLEtjC/8noz
xhN3dFC/pdnw/ZNr4dKlgCBNqIhW2NSed9UGmglxVYtk04dZDBZSzMD73iVe1a/Zz3F8AufYGgoh
ntP4hc8mSrRPlCUXFi0YBCU6c3Oa0c8LvMRdF0UyLdCcjNPXxfkXywYx3DoFxwY56cYZiuWIj3QW
wFr+7C6+MPpTKqGnQxmXFeJ59T2lx950SZBuooYQyTwNN0YGw8wGdL8QBfaqDDPSlTTvTe6BVeL6
wEOrjZtn5D77tVzraXhwm0LfimGKAGwdIITkcqnmtm169xpa5oLApFMgCQ5lbbFmVcOasCz/msX+
8xfNcPXv/+L771lO8Krn12ff/vuUJfz3X9Pv/P/n/Pob/74muS2rsh/1h89av2WH5+StOn/SL3+Z
V//73S2e6+dfvlmm6GqGY/NWDndvVRPX7+/Ce8umZ/5PH/yPt/e/chrytz//eH7lFEAjxvb8vf7j
74e2r3/+wQCmMif858+v8PfD00f4849tjHIXN+OFX3p7ruo//1Ck/S+WG8hEJfKdqf3Wvb3/3NH+
Zao4VvmxtCbHGpdOmpW1/+cfhj49xM+R4E06hUnLX2XN9JCw/uVQG5L8CkvU6S/+8f/e2+1fm72/
ThtH4+/vf1aCm9i7mOF+2RXiG8V8paqOgSCcIeDXGTCwAiOMNXDHRvNQZY6zHVx4sUNFdNnTYJS0
RBNCK0i2gf9kl8aSeJBqKQtVrowoeLX6/MdY1MrG9MtirgywdD0Xk1jg3A5Vm+xkTGYly8UZ+eq7
ITeSK6mzUUuCBp6Mt8+10PyiznupffdEZ9/3hUl6by+Zhe3xrqtGCWeIgVXXVPfWbIa50+v+GuFR
vbIK7ljUyR3r47pdiSrWZvFTl+XFtuuBmbX6VR9HRMKX8VrrwkdncPRFJL1hwTIwWtimARJIZVYt
AWxpfuCtldw0r6ow/iIHb9wD4bPTVF/13qarWRwwhXpP0NuUBrDbkKblrZ6kuPZI87BttnvTrGt3
bKxDIfBK9t2ui+ms12oF2y6V7iH3ET65pOOaQ5uuGadnBNuUj2pfwsfrJzElRoi1yA3oqqaARg3X
ZyT/QlZucXj/Ulv6VhbFAE+ULRA4NyfW6Zg1WkahzCFmRwnFMgmFspZpiZEmgGjlmJAAeT0E0ePa
1CA5lOQssMxdFtroLpEMAfvIidIyHFIV+6Zpl7kKhS4dtU1kDG9lR4PDEd0yrpSVLWMSfbL+xujh
pMb6CC4y6m/pjtuzkLJ732aw2VpFzKvQWI8RJJ8+FM5uXFQu5L+SleUSRdgJAy1JoH26N9IOwlpJ
sc632DeLLnN3o3MjtR0rB/EwqlWzTLI4WBrQmMIMDGVRj0jHYmWWmGHySPr0jYyhrWRevmdifFJd
DZJyZRwVaqhM6DWiGlrVt5butrPUlt9c0+9WKawsvYnzfeDYAWhn0LBJEDY7wWoEIyiEP6JGKnJq
AKuxRKOOLhZ1H+gzu6mTq7S34r++8NGI4Ijv2yC+ivIKH2yJh8TLb9gtfmUruMh6cEWmXoyzyWA5
69x8kxQy2EjSN6lbIkFI9YYbua1xxlSI4kxIaxWehD6KwJep2p1tlXPdH+sbSQWVenxwHUViVXlC
W+oNBrFa6U4FpOMDdeOtEhHdHotMvkRky4C3pmhsVXdDlQ8LZkBvGRDax1zSFlr4Zkn/OnW1F8PP
zKXrMhsradveFKV2qxRkdmUkmixoxyGuUHMHnX1A5kR/QE3r7NIkOGpE+iz7xoIVWmvfZeIBYqtU
YrQIGwbAsFEcp1zYSgNpzglIdzOuRg+cLi2kTJt3btxu8yQk+bmFcIrVQ8wNwuCigZav1OD2J9Ap
5oUJ9NODTOJDqXRQh7TBchz172YZnRgvlRX5O/x2CTNyyOVj2MqK0+mSDG3IrQQ4jolnxDdBucJI
IWQSxXGrduHKSaGA9lQw5llEWHtmYBkebHvtJfmu15cw7RdakKzcHpS6AfiQHeuNb7GazIfuoc0I
YxsnVLpCMD1DYzmXerewdLQjtta9YFf9ose5NkuKemMWUCIJgUPypfSk8fVFdfCUEmzdscfL4Ocq
17ZBDGRkIWPPRDL35Uvpf2UH1q/erETXQWu/pgq+lXCYGbd1nd7ExCnMo6p4GiTx3bHEK0uNIFsF
Bk5hN4Nk2FYpxNxmSmv2x1s1jX8QOnePkomSnrVICkp5BTgT6fa7AKnQHsVRuG2EDzkdEJVvRC/0
HrZeTkFcr7sfZNAHCwJRvlMur+d56aqMvP2uYdRcsLsC8VpgERgDskWnuNEUyxCxIFPwjTapJ+8T
L/7RkjA1K43BXASaBb01K29pFGBSK26JK/JljQjUHB8dAzhwHrtskvVNwfU2VM0BhdhDEBff0j64
rWISvj1L8TYWNrJZPsI+dWXzLXGHAEwXUeimPvmDYywCls1Upbv0Mb150KfA8dE5TCnCNSafxENa
V+av6ZuPyTv2436nD+rBqtlCxGTVhYm81u1+6yc61dJBrEPfJNo5Zo+o56q3JpJyCpMVj7obf4vp
KhA/M7zmgbrNu+Er3sZ8VbTiyYtyHEJF8Nir2sH3G3OtPeUqkHaKOfqimrxMSQAhswhslfpk9Rhk
4d5t3G7eEekzK1Qc7KIa71GV/2gIcXKnvBDXPZoIiki3Vea+/iMbseUggZKbvA6zG6fy7KUVjzut
Q0SRySc9tsIrOoIcYrJ6VsSGEfLkdzc00mRdy7mlB+2NMtBOzctX7MmAzENSHWtea1Y3y0CnsdgG
8jkIgutWgwun4W0hvMN6UMrqXu+YWd2wfjPMci/LUDkIW1nRI7nxTBDzJITnKSN3SMb73icit0vh
JVOMd1eg3/dYKHiM+yOPknYLnAWE5o+gMp+NRqJrDoyHQidXO8qqZeK0OkSRFgTWU6gad4NXGNcN
dO5ZO2UvKcE9Q4+sJhqzBbK5Y96o436fOuPDYGdEzvQAHwfrxunks6m0XyyymF1hvElmIBIFomVn
Eg+QdPNAH74WnVAWeTSQlaZr29giIKsS2jeWEdm2CaeWLeeMdTTpDna0GGz9a+K2+YG3BzNaDAvw
AzqrjOgKtXu/DTTwSPU0hnfN8GBwYyw68ju95JVbddwqfsdcDDfc4hQP1BpmU/q5U9J56StIoI2y
N6c4dVD+b50gVb4AE9sEePLJ+3mqXPNOpYhSernxveiPbiGIibYmqBl7BSSIENsq0983tkaVH248
PBtsd+Vc82+GkU557VFjiQVDF7b5JmEqzaksksAq0IHR8WTgaUAkFsmL7sQ3tSmu1TJ90Wvzm1d9
6VsX3iKSIZsegcEl28gTiS21bz608dQRhsabWvY6rSOytepVxPpjjJJru0x3YVc+g4dAhQy+NTbu
tMK71iX9wsICdDrs9FrbScBdjZk/agM2U4tLTC2UgeLmhqtxlaujDzZHtOuRdfo+SOVL2vyo/apZ
Z5WezpIOfLAXZ9/R0w3Rd9GMaz8Cm4cD/qlKQfh75iuaUH3Ru/ZbEB/yrgXqNk77srCHBGg6NA6E
O0WLcPMQmIGvbNOZIAwHmd5Sbrfnimt/C9J8nwpKsiwQrr3cJHY7ciRQW5p/VJ5ufDHOK5Z+XLBz
vX0Zgb2P1ni0S+/Fa+sHWkE7Oa0r1ULs0ldDeLe4kiDUVcmKULmbnpIen4lWLB2SMdQNcsQVMtvd
RaZg7Vd8/HhPSh7dkuh1laRgOuUma6GFFcuU0DoEw+MezMm9HYJn1zz1odaAmzgJQ0ufkCoyEIAr
rW3Uhf287h9HopanxSmYyF7iCbf1Te/rBm/Z1OZB7aw1B0mHTl8QAorDWWUnQE69xfpWwvtMgXG7
vvYYlwoWg1ZbFg7E8Khd14b+jaCS69BTXmxCZEwNGn2qWXO3w1nqjSahXsa2zWPkr5ncUPbWI5Bz
FHRPWpnCTgbN7LbVtV6F2rqOOf2tVW5SwOclmm4awimJHcBHrYmYkeRht6xQ9sxCWLxcMpCA0mmS
UcNy1yioiP2io9f7/k9TNs6CKOt4Fk4PS5zvfz/y/n1QAO0jhkD89ez3X3l/QOfYw+me/to/X94f
+edbW5/yvodgc/bzn17+/cnvb+zsOVEU7oXepOuIbr+2fH8eM2z19z8Z94m3+OelClPbSNH5LNbd
nZk195kd5av3P/z+BR1cufvn2/d/WVn188+wc/pksM/JgR2WTiOfk/fXeH+W8etT//qZsVNZp7JN
lumuMqJs10xfxqTRELmD0jVBEsEInX74/pz3L2ZZZ7veKuHOWqfMRwV19vv/fNtG8M2b2vbnJBPB
nf3nEZLbo3XBEXrP4eqRanBKe1bJJG4t3n9mtxA7uxhbcURbc1UN1ZH8NchHfpBnOz/BAcIMwz8b
xbtNa3KewDN2/pVyXRkk1aB3vWY/EQJjX4JEZVHqLpmpd5IIna/dUdz/N1fntdw4lyThJ0IEvLmF
JWhEShSlFm8Qcg3vLfH0+6EnZjdiI2b0S2qKBA6OqcrKygQbPEM7np3pQORCp/INLd/Iad7XdyJS
GYztm45/usOQklz36auE2LBaXs0jNhKZvscoisVjp7/Z2XpCgGh9H09LYzwXr+ZFgXX1jYQ2rlHd
4ygRDzuFK6Gyie7/7I+/rF9yFaBRmYbcezc46YFajGDs0k9Er8USjZtAD0ppjzET3w7fyPcijQhr
BbXwerovkYN4dMLR4ipf/QmqOyL2gfLOVoJDlV9gveugf/SG68EBRxEJ5KxEDhhymytcMQUYOdJO
BTq2vvSqqvuEvm4JoWdPN6enMnYuxdm8rOwWCFUGWHuIUosoT+Yl53Jfv8SDX78INbTqI1+1Y4Xk
P3oMoSz/WeknhYxm4ocmnPgqoXIq2P0vqqP0QProi8XTEpL34DYRlMEmVi/sLEzaqSk7HMlVhwQf
hBL8zYUdqiik1nsZCfWcU91RX9H4VF+Xl0y8CZ+XHkeuyF138L6VQ3Et72zQxYXqyQ4nyGt1BW53
cOT20dojNYt30PQIcm3DLj8t/49hnR/o5lLzw5ZSiJCURffO0vc0SoKuISJFqQ6OHqIWqQv7PvtE
IXaHVfYf9dx43ySm8dE6DbOLjikqxHcEoo8xUP3z++Jgm26nx62Mu288RCMwryQ9tIvIuaDM2O1M
95I7E7+mH2z7WmcuatSX6McMJ1S/MQn5iF7NEC5xoF/Skx7qP9UX/0Vy9bd7R+j/K71JaA78CKM/
vKsZDBk7usQevYs24RcDoOygupT3BM/VvQSO7f6Kl+q9dPQLpyISg3qIBAMaq/R4pffo49u6mRcs
TScPhlvpLXgSxnsLdVrZlrULIBJCdQZNCG5hB6hUIp8ee/Wt/c3v0Eh8MXcV914/neOXP8iKShCf
nINBaRPXH5uKsqvtdBiJiIZGNhp8JsUzFP0R5w6kF/iK6S06ak+/ystLOoWC8zs0XvfVDFgdu9k5
9ah2GpIz3l4zF+M2SOx0OONZ5KTPSxIUH53ilqwliAaodc74BuRA/q3wGz9X5wfK8s25bu11l98o
+U5oRAZtsB7ShZGqTygbH4TUD+vbAJh0l1b3v78F0PDjfWlCUARLeRlrVoDfKpnbM7zxfl1diP0s
ozMy5b9o1DKXEeFE1HJrMnaat/5IhiJbb2oAzgLW46zfTLbvU3Zc/E0qFKnC9Gk8defhOihsIY+z
ecKpx0nfaI0P6djwf9Ww27UKZnxuOriG95+Z8ps7geUU5Ki28XC792+smneCY76C+XB+VwNKxVwK
6haDi1N9fhKeIhdZ+cVm8pTbcuZhMssO2IjF+20w+9+QmoQ933IPVyu7OjfVKYpDA4xjH5cHca99
o+q4OEgdPSPlGeHBxErGzyNMn5ILPCrLcOoTatx3QJLMWd9TD6FjP7+nXr5vQYf25Dn1MwETI1cj
LmZP5bM/t7bxlRGleOJpDZPk4Nc4mstu+XSvm4v8PP6tRodR6QR/dFZcoRKHjha0j9OnGj/kz/4p
faGdcmT1Uhu5yz/oyYvSG5EuUFY7eWkAPrm6UiM5LGS0N5cV5UTHUj+nH613q+HUDr66uJZ9X12R
/sq/qXjOFPsL1onuyDhmPGmtn9/Q2H1vR+gt/AaNSI32BMMGicK1/pwAbjqsifK3DjrBIbZSvubf
CsqtvNl+soWlHgpcJyZLHTAqXrxHYAK1oD/j80yp6MzorAfYsDgv292X6aJhSW6Err5i+jAVeH9m
evI4qtNHfaI6dcOW808+Ifka/BPSL/eswhi1TLtYj6yRFKeZF2XXB+NNcrG2RM+NFn/hJQOvkXzo
c5iI83pkW2tv4dHPv5lLeLWdGFfli8OSI7BF1L9wYzaHGafbe8c+THnLYwwQEntOOej95etBpCq6
C6VVjr96cbZnD1RTf2LpaC87JOjFH8XdKIP6KfFpOd7mXtM7wvgGHRPGce6lhHiZ/AJwWbzesWKo
P+Pn4opE+PmFSxR/uys3vN30ia1niWhb2bHewoziFyL/WDCuT9gXYGey/T+ew/ULRWB0vP3+tohu
atirC8765BqFEz1Xl/pW32Ks7pH4nm1GAgGCuXYeubfoQfEtjhBgf+mO1wh2g8znCnJYUWhbtx6d
BOKDI2nKnUwI5J7HUP5yMrCNvI9omAoO5zlWXM2Zec7xFu1bW/QQkNkxrbIf86/e+5pMqskZ5TOF
etZKG3BA+Zyk3CDWQs/SV4XYM6Mifcm/5d5gOy+oQFLMlp0IfA5Zt+w6WP6qndN9qHIQ+T4aT1q/
5+seZT7IjjYU5JWS6VMWe4OIG8XzGqa/2ogYTd94tYErKp464lvyag1slkj35q8k3l/Du3hjof4m
LoYD8V45tPfMbR02T/aM1k5kR/tCUZCextj248P4qe+bkGXwJ/6M7sJBCdtD7AsuAIDp4Npry/u6
v7Q9+bhdXOTP+ACPHum73okM79/G5LI5uair4LtWvF2wFrEB6CDKdhaMGpxsbqYUMITOw9seosKR
odqZ+7pN0zaYQI3s5mAqdrrV++3eR454eITFZ0WIxl4XMzZ9YGYuK9+8NAeBvZCkQZAAKwiH1vpe
EcOpe77CR3qUFxVXdZXzCwvdHBHu6DgNjqz4UrlDNsYwcXm9JkC/adLRThbGPFo9CzX1kKW+9JI7
hvMbIPgj7A6uGGg2sefVsuwHPYilN1i2RB8VuIMfd/Z4784JTPULasheEPmgWQhBD7buMMtfFDdF
ecebn5dzNJ/j9qswnPK7FV67Ao75j0I2CevyJBzg20P2xWQE3np8kcZmv7alJ7xl1D51h7lc7szP
OOupviNvsxuMz8Jkcoxh4w4S/jbrq9rA7Ahb5LlxhJidxbgCcWrREXUn1cuFQKi+5VdkY9DNxLlb
bqdNQALs+xTtLLzNXZAE2nv2bDvSrvCrc+au6k75Ym/jPCGQljbu0mKz/EeeXPlcmTxbn3ClRRcx
aOGeYvj+nrDwzuw8CZyB/fhLG/kN9zEJF182DpcQlIC6mdg8XnrscV5a/QgeX2l7vM/iyfteDxD4
18g2VbvPoVoFE5Y0QMnyTWFpc1x5OmvMHapnmnt6p7uuza7x1V/1V2h2CB7/zoFiEkZ8NGfWufGO
G0ooYqYTgpjISMdzPasNumKXL5LGFEYJ2gMk7tBIlgJI1fhcLUDQsatD+NlU4/2UXYwVP9sY41zH
cYt35PmgUYsACaq9rAplVqu87Bf1DKSyFqcu9YWXKHuKF4dixd34E6muqT4tKIkDAf8Im8HoNh7s
fQVHCkrKXHPAmYAhNaNdnAUSj0Ofhc2V0AX4UZzDVrUp/zWTo2zP0mP5j/lbvs8yn/WMDQaFJ87e
V3XeafFR28Tb9dNjL3rT6KFdVOeX5UDrLNoMlj+0+7I4JOKvoB6z1Csr956i0oNHGWGR7EVBkmKQ
xTm9/skwenjqLo9bPXuz7Iv1y9R61OdHjIVwYrr1KZ2RsKzth06QFir6SemvD+EtWj4QJ0BLns0F
p7XyPuApkdnvAwgzIThGFb2D3ch5waDXNyzszDwCjEcQj2cC1PWAnDxzHtsPOzH2I6cAAuhB5pYk
dSdsQjj8EZS+FVchf6Wos38gyjmH2lfPSTBfCpjh1A+YP7Y8uiRm0m5qdl2JJup+aXZK9LpZEbIb
1A7ObxTd7FphN0MEeUC3sv7qsPkUi4NBtqVcRgnleLo5nKHBst6Zf83fGcMYIFm0IWk7MwL6YfIR
SKp+TWJKW/iW0LMYOSLWBwzNmSJtPAUZrSGKMyNv3vlVvs+7nVEeMCTC9mAZ/5In0NNgXsFC1AgO
kI0JHDU6hQYD+mMebpWhJhIUuR9Z3kM4VrCBccrBniQOztv021nnimqYFVCOyUtX+26SlyyscGD1
dcy4s+ODjiiCMM4R3Bac+vFMo0+RHIGjK4u89ZinFEN6ETHglzJHm5+EBOKXDnNnU/4uadl5phM1
v/EA1i+iwRR7+n2O9SiT4VLmuEAiG0EtmXLJIWEfVD9N49KJfivuObIlTDfUr/mugm19NcgJksv8
cirJmvMrRzs05R7jTryg8kDx66jGnOUEsUuDnpn3+GWzEeFUZj4dRRzTlI7FIlDT3YN4WbjRgVP6
CQw9rPneO8krk59IsIndEchH1TlMl1cumj0HQwOl2cdgIRxFBEzsdSt2fII7vXI8cD7Zw5l1Y+4V
Stj+mU5H4tcWPNwn7qAJfAd+5aBzhddM/jkc72jM2ffmR9kt79+Yg+gfFuJNP2hJCeRpJKXpZ8rG
9DjxEN4NYhqm6BuwQG93F3LZXXoqnzMMc8DYQWZJ7z6FK+0Sy1VnkD4VdzovCDt9E3YZjsIxZhxf
G78R3AKXkZsZdl/TO3tp5bbPKXMPriiEv6CnH82jmkQVmSiVr9W5POV7bsgertpuAw+Cbva3gxfU
/SsTfLYbMj28dM4V7kMvy8+Ie3EH0D7ZsbhLdVsDjGBWt17Z3xdmJX4naIjI4B6IimF7wczEVehG
/XD7CYKbGqbwrKjnXlB5nk/bQbJcWVt8Epl70N7YxurnMWDB5VxfGzsme9axurJ4WZH0xCkeeAF7
OqaEoy0TPs27xOkogofSMUEoVXAev6nX/NCpldA872EcVO5pgSCRddq/4k16ZrnzKSVJw2XAb/gn
x3/yN33GH+xQY7dIeKef/l1PPJ2zb9Fbj5bPsVefCPKbZleco/FcZR+rse9ln5uCEcnblXS/QJTl
jLyvW8F0vCkEVNZ79mdrP/ElfA128i8Ak/CVe1H5bTTu+Cx7RDpskNgmsWcCqy4XptZwJlOV3gkv
8Vr62MRngQv8sxjyxI2gO4OV4NcD8pTimeqJRLQMDqbRKV6GAEdp3xOLAlZT0S9oZiH8JLWo1c3R
Jr3rH33js2pi9j/Bzk8ETZr1+mtMfuzB1599kvYJTQJcxj7qQHLNwKhD0gxsdhQcEfVzWv6VbOud
Dx9mH0qewHHcbrSQbPDEyU1iT3wVfJTdCOFX7ThcYrqDXuYn/GjkMOoSm2hWVS51tBM/dLAP/WKy
vn6ZQCEGJ6kj42rlsGWNjryGk5t/dkfskZpXDeOr76iBqeGUEBcmL/aty0QRR3UikBcM1o565b+3
31owH+fX5BC9d7eZA5OkE2MM7MVMO3l24sG5dsZ7LeLK4Xwu+6yzgRPt0nc37xxCCBeT7NzlsKd/
MP+M/k7X2jrWTK9mB8yVp1fEZJFIZCXSWZVaroE0wXRspj/z5yZ7SFqESQex0PDx3vwtB4of4E3k
bFA2m56iqpPfi+trjVL1sX8mGhnvOsc1ll7yYQB4RXy93sG4AGYciGNBB/rfR2+jnWgiRu+u9G/9
KofAeiE2PyD3QH6JY9kIhil/yB+Zz4MU8ye8W9CsQwBMPuRUdNcjVBGc4QjI8qC6EguUd/kRvBpU
w5iprQMCAoAB0sM+DR0YHGQDO36zLih8zNlOD0izjS/KB4E5tIQCBY3+JK5gzV527HPom8h035rI
m9ULzWrNO5hvY8CGoTWLYL8/lG/mcF66F576SaQAPB7yiVs9Wx2RQPFVcxC0YHBZDLmVVxtH8fEH
hK7S96JxRJhAW7/4H4iMBQVn+8+TEh1KRYO9eYMgufQHfYtD9fSCC9quqXevm6Ng8lOU7iQc+IwR
xD+I/lZnZv032IilBsuun0LT8LrIZUM7kuNv+Ah0vV2EThQba+TyRv2LQbcENjJkV4odfYDTEcJX
YB5EvGRLAJbNXoickIEeEL+4RZjBRc7wPrzznw1x22nv1ktbvdQgznhQ6R+jgK+V8MS8Rzk3Dyac
F73hfWL7WRuPMIxd40ymYVaf4jzZHFUm7qmjuxQndlQ+BviarI3FnLCrE/6mPgrqPk59qeZa8xtv
9kVymeOR6fb4zZGvA+jKBw3rXLJNe3kXnjiGYCGzw8A4ofBDENV4crzDcq4O5Pwpzd1u8pfdNiB3
rqif2Ug3TzrOSrJoTkTYYSkYhun92wHLE9vtlVy9uZZkNXr2tHwxWhhTO/yScJ/tKtlmH5secWn0
Md6Sb1IX4mKwXDbI1GdbMnZydiCxOPwWmAR9pOqVEDMD9KMmhIXT+sXutvwppWDiNSh9rAd66vtT
8yBRBtRgaT0RtRdhH58eD9CYncQp/Y5R4PIlUcSmxRloJpL8PAhJ7bELgisSiKo7vYtYL5KFHXIM
47JXkTIlfuzpuTc94YlBTlsnAytUbYsazmm+qR4W461NXO2zyJSv4QqXDAdtnj6WVeSgH0T3Bbiw
5ID+kwoRUkhgVsQIOs/gLSZXhNXhEYwg1CFl5xHWlF3a/V/cXImoct0Bclf38+xpERgMYQnMiGzC
Vc2tf2cNNRiIZ7d4n4V/hCuYKFtGkCd7ICUuiwekBtP8GwPn/FU5FFsM3Gq/Xh3CKoTEGVGIKTkp
Ur4nSYo+HvNJea/OucfZ9sGwidl7RJxF/m2C0OSY37iC+LXY5kd6z+OQrYGrKW/LF+/EtqKRsIu4
gBKmngvYU686Sa2DJoVZH5UvFddiNrh7cp2f0mWbgflblJEkeNEpy8+GhsEOHKwru5bMyJBbXJUd
UrBvVJK1xxGT+jeaCu+8volR2XGGrxwL9OtyYCEDVsMEw1KUCQ7SZHL44OSGVS4Dwt5VEmLlHon6
lo7A3Zg9y7Qzi5JSgD6E1r2Xj4BSG8VQ8tf8ldcC7LQEF7knaz7PnaeBVTh/twAJkVbjGGFcEiK+
1uPv6K4lQEfxEVKXi+Qsf8BbWVUYA45q71RnzLCyPmrh7wA75hFtMFy6B2tf9Htl+Xq8a9SQyLlX
DqX2LrD1c81C5FZdgNtN0QWL+NgmT7plHmzZpNaQX6BIMCtRTzE9noPqiNDpJ9I2LxFcgZOAqXIl
MFFjWmN9SIZcPdfKO/ONIjGfwdN5ui0AabuNDfc7KDc+kJ2M8WjYUpZX/rXsHMzGK9kDTeR7Uq76
Ji6OipYPVl3qtKOwXrO8k59m+WFQx/mDP+dztnRls9CkCYk4SzkwrNwR99UQ7kw8EVdQdlySRL2e
Ehj/vEKv2eo5xnThLGTEGS9VQO0BCQTXXLcwqLG5GMOE0gDYQ17c8BSBKLGFcnlPHeehCZOSXS3+
4a4LwMY2fwP25wcuH2SdDsaIHgMs3sGt2Sk5+UippYYDd7tNUpR6myU8M+6VbDDKt8iRh8o5z6jS
ji0AaEg2b8j48S7cAE99mBzuirnVETJHLlfPNfKI2BWYShH6JwuiAtfCpUR5t0qHO/pOfPgJU70T
hb8qsD2emDsJDG3ywUmAKkfT2yat6enSH+YKPwK5ytr23v/5ZD7BGkIuQSWthumGYAH1cZf0pFHs
jok6e1wo9/qAETSQDAdLEzL8fDwHf3V9rHuGlb+nMr490Njhj7h3mtd4jNwOk17xuCoWEf/CS3gc
c7DQdJput83dyovDpRU9fSzbEHCNKR547OSNy9tx5/wR18sk2B5SA23TrWC22dsDJAfFN3Mr34iP
/hjtSTbigrOHKAmgxTFpWT/Ndz4YFZfTKpAx+Xwut8P/1v7KG+rAPFg44ngJTk3WrKpXQzuzKjQ1
ZMnTcjVo4UhVQBNtnB+5WfhvPETebFsYKe2lQau5Y0ux7tU4qOQ/ps+DZYHwGbyQx84dcpuqzR1N
etA+x/JOYG9YMct+Rn2QF4nY5MlEv+60LWX65nclXiCRv1DVtVzplf5uwBMhB0y4Muf58AjWswCV
03sYl2zAt82tjQv3MzOViAd3xnrkMfBaa90AlAhiCvCzvE2pjfoK4k64w1yF1nmbf7UugDfKKHMV
vI7HIJl7HsMKpICLHdaYMCaVG3+QiMfZOlKvY37wKNF1jMqglQI+iZo77Wx9us8EljpFQOtAb52E
0eu/Cc5lr0cKGyyLHHuO8cAkGy7jCwXSuHO2tZg5w2sBxXNhjL2kJWyBpRNQYqO9EmPyylWST9Tf
uTrWsZZ4RI4Y0fUZXWYId0sOMlAvq+WynVgjrcMfGTSxHovKIizVE5Q2UfZNHckPXGS9ZPUfVVCL
+MEHluLBGMslL9Z8UXvnGXOZU/TK2jP6Kz9yuxuDq3HgcBCXR9LOmOxOcCU0VXDnwTmBeXegO4P9
geQJhuPahP+G38YHGHFYxDjJPtubuoT/GWH2UgFD0hREFTttl1w47xzUTMy3JYTrxp09BI9Hwlpk
fLQ+YMHRrcQS7C7qGxgeo9GvXp3TYeUyC+EUGDKyneiFBRVW1qXPo2OgqForiQdXp4DwycCyA/Fz
p3lbIoUbOddN8xRLsdozppJKoLFNDhYkPYeN7YPJ/XB/PFemZUTdTt3wybk4WF/tc8Q9kTgxGdM9
A0uaxyVx/xshyIBc5NDBHgHm23G95abwI1N135W3dT3w8dskmIAynYnnueDSDuMkUEE5ycroIKeK
5S10LOFL1NjjRGOY1ToBu6fT9uD9cIFeUv0Pi9E6JN+wVMuXbb6iDkiSaoYP3c+qO9kDk4wElxxY
JWurZ/RwEBg9ikvktcK7CMfz37LDj0WftpFWGAGMIjkgnzkzCS2UHiqci96sWIWpFvQtjApvG3Dd
ValIWY72lpA7sJdD76LCCHvKxZE3ehwm5RlKf/sKzgaTwzIPklBBjQIhejaKKGAZbOtHdVoTfqHb
QL+7dMiNjkd+waNu20PXklTgbAD52JmfojdGVJRPMLsykHvZZQXU7CGybfU7XaP/YdeZX9u8Vp55
lgCtIgVRyp5titk7SCEhW+Gzssbeh3AJkssOVAGTQufCdYFxw6Nizz4syxa7Pyl++2TA75dpMXUi
auTTTlODcnDz2GN7rtU905C7QEiDBFogUGeBdl5GUnIn3W2z0EqesN+ECRqLLB5vyAJaKVhpMDLN
jF7iT+EbxgrbmPrb7gVrt5gvZe31jCnhjfXH6J6b3oWDuM2kMYRZjjkCVoniyRLcnuFZD0r8RGUv
bg9TcnjgXI8R5/C6Vb2AEhK0UYgRnKLbs1fJQE7DNq9Zi3h2qZ/ACKjLKkHT7piYPAqmLIx/ICm0
hx5PrEANrI8gy7BZIlV84zAy8Y8QtiLebB74J7b2LeZIwv5Z+OJnMwl5qzh51bmFJuSpcZJXIqf9
XshfUCEoH9td8Ep8XrYfdRfdnA5iZHJIIFsb9mLttkiadS/A/fwAEeHjjd5l5fHOVJw4t9Ep5A1k
ZiNF/8e2gWxnNn3EcshOAkEZvfmqQvORJpJnliXk9Kh/a9noe7+Z9jJvtXpD6vXDNxOeGkikPLN0
B1TqaVdYvSR7WbghyA6sCqF319bVxUBCCJR1SV8kEZOzjjRLUzTdCQ9fBDqP3UZ45unMhddMB3Xd
AeQw3ALySURcbCz/NiMWa3MpPpgzLCmujJ1onbaHzYuYzGxG7Bw8olgMxCLkobHzlJBWcP9lIXOT
qdt/Qghhg+K8E7SQl4/BTN5MvFw4JZy10qmlM9vYmJ46E54xsbkb0wbZMHe22IezD7CMHxlDgjNW
i7iQo16o4GgWsP1WZOCx8ldlTGMOnPGTJXHY0ZKTLShLqG+bRYX2tcV7vBUhSB6whRRrT38HBOFN
ar+amP3x7IhjyJoBTyuUzxc4AZRkiMS4e+ObTf4CNkqyTr66Hd8wT4A/YRYVjrbRDIYe1l8I0wIw
mcO5A2Giw3vtnAH3Rt9crBI6qapWtiWyeWhWCirU6vVeaYeFwdx+FrqKatGk6Rlvzwbbtmu/H7tW
hiWMTsGiz0+ridyUifLwXlMBm5RscsscJidaMmnQ6Opz2izKXhprZW+1EjSyDBJVpZYhDWv3bKCN
ohweMnYMzCmxzUNxTih0CzS1pHpXeUKXz/tINKZ9PEZxac+yzEqaFdGZRDbxxQI463Rp3j+6/Nyk
uuBLK0+kn9XbrM9IDyGlQGPFws41YHY5Ja8tJhhBQR8vp1VU741V++nK+HOOOGQahdM5WctgRE2M
uCaOTYw3IE2jrmsVXm5I18VUal/f/vLfn0e6jpt4bp7//arLlZIgR7z++zdUSR9YTBARbW1BlbwM
OEjrw35uU4ZsnI6pDE00/98vcrxCxPz385AYkEHlxnSkloXbqU27j/Pkv1+UPtC0mqME81fCDfHl
/16Q6dm3+dBHT6kqikDblw4vLbRI//fnf99NeHtKSBaGdDbX1D00WIz/vi3Emm+FusmCqloPQguz
U8i7h7uoCx7XhsEaSeH7u0OEjtK/qzUFGKFdmw8o9m/f/vvlf/5w+2uYnfzL//2yyaNw6sjBhh6s
ByfTzPn3yf++ZNuTyf9dzr9v//1Sa9p3S6SSuCh0K8Wl2JJXctI128D++zJvP/6/3/37h3+/k8dk
p2R6GijGfCyNAh/oKW6hurQY0tI5bSQxPdR5+9aJco/zbWK4A/UNOe5nV5zwbJZ1WObWccxM3dMK
ow5Q5LvNIDMrZDHN3ODtDGSgWv72hdiR+UVfsZYXRATtvo6swZtbjcLICqctA0LLjAkCwVTF50qA
KKMghC41WyNd0oN5NmZGSN7T2WTA40cYwM4fo4lA3nxpBg7kSdScsSpw1dI3b5XiqVu2bkJTRaNr
MtedtZhfZX/tNABBrZOqV5FSSEq6LqZoY8ZmmwWa3FAIASRRO/35IUuXVnzUgYJ0Ga7NkT0shCcP
OIeB1uk1hmWjTkoAPlc/UEQtMi9VOdLqaXzp4VU2oFa4fUWnphxDbcKzWFIownWohS0jVUOTXMvS
kDQuZnCoRvUsmvu8cmGk4wdCfcPgdkhBuJ1xzGOpIyNvf5ZR4IDGGcXRQdvihmJ6JuRU6zmE6D00
HKoKiStlZIUCVZkVUQ6/RXOxmSbTnSfwUUtE+H+GEVJKZBhlnb5hMBPCp091lK/rjPy5Now0lFY4
SDUoM1ZpAIl5RJlovE81g9a1swry+qZY5A7VQrQpYrVOs6I7lXS0LXf6A/EmNiYY/zT+K8mf9hEJ
JJZJ7BhjrQZFnX1ZIEAa3qq7RRE4vAqCx6SiADMCVukR9agVbEdM1xlOWxbT0jRWp7KVr/KWddEK
EZpAiFC96KA1YB5Z58WaWTWTYARiMn/UI1csCDmkQCQDsPTQnkTOLmNM9tUSrwT2kD2bJP8wBqJR
UfuyMks7xiMHXKnRaNqk8buEHAUJMAGSID8OY0JLf4uW1cFSJholUAWaDFReC2kL76Ua4aS5Kk60
g831PB37blJOldzg6jnCkKLQSwvKepAM7U8rK1AJJpy5x7RmAZkuttyFHMfPc3XuFd16xz96WjXP
mhXUMJcqzNJ6CMdGQ/yowe1Q6E6Goc3Y5w13PdYkf55buCosXqcVjOdRSjn30gee9bGZbpOIPCc1
UHxrjJ8KSVBsHOltQ6vzpxUI5+JSQXqDeESYqgrxRgMyQ9lX4ZiKhwTpAcQAZzdbHyVMpZnmvWz8
yFOBKtA6YOEqcf4+1B8jNubd3NHYR9vHkzLl8l7J1z36+0T/j+hTQxGOTGQ+9VOMFu9r2Rr+pErW
sWvaI/006FPmmORE0l/l0dNA0wCccQRQa4CQNGgHBAyzAJFumeXqDaXU7sX1ZdBpnu37Tt5XkCNo
8wvNyYDFJj9Ikhok9rpC7/d0SI2OGGk/YlmXQVnrQSQVnARdf5u76j7rBS1tiByvSvG0zXQ6dS3R
04RCPmIr+GXmDeZnaeKZCS1vMy0qrdQHC/G3auEbI+3mtKGlWafVprLgenTrnB4yzhFrmFJ3jWj2
nsmKN9IiNBCjpQO21YxQGIm3NLkWfTk29mUzcbAY0cPNx6R1aBoOJVFYw1mpHs9qkuwyVHSYIuVX
Eckns4K8PtQLmsrkcSNtbvpMZW3ugQ2T7kPtlx2y0wJ2GtA0hK1BslnW2FfM/vYQiyVUROXY8miA
HGF/x4nlPEblV5vJb+i4msEEiIok6fG0UN+d44xEKNXWs6Yq750l9SAfaxp2qUJMWANEdY+BnJAm
LL3J4Zt10xLWEkZbdUIVWfBphFXcWqFNR2z1K77sdKvH6hykESJED7mq9iuBjF7UKLE0yvOInV0k
Wa3PZpyHcnbT41p8GqLmaMWrcpCpZ+l5Kr8Oj4miDlSsvhMkbHXvy8P6WVBU25Vz+veRIOQhK8mt
dmNaTsPavAvpipV7U5+i9lEEGU3HdA+In8VGkRARIz2YTXcUmyY95lLyVukTeR6VjEchnfAGZ9s0
p9kXcgOVzLJ5Y5Y6TSs0J70cSM+nmbjZ0gov7QWqgLF2VYXOK1YN348FFbElOma9rECnLQtnbQg7
8YUcjgXZbpFTdmlVykBmLumHMZpeh0zuw5gOHQoPG0RC73DcZekpzVtfNcq/vSHRHyB9RzSp0wQ6
z2GvpLmn6fL7UMazl6gafoFTo/ulMYWthnbRrMq6r82kR0an+qVYvEmTAkejfzwL6JnSjD2tXmmW
rlXjvpzI1nCUF4XYlq1lVCfZn0V5PMpNeZnn9WOph3NX9mAE+aLsVnE6qlhvBkOaTGDQ81UFNTxn
GN0WUo2RGwq95YDqpqFrFVDnA4qLoNAZLUehjJcpqYXQ7QeNhqReB1RoB7l4pf3nPD+WozDlT0Km
W56xlnRBENAjENNyosKdlzIQlEyofqqs9opM84jf1c9IpPeZyf5SqRJQuWGGKRH6royhdejJeBQe
1otEG3JcdRYlE7OCwO0KdZ/tmqm/WbrE1i6AKko6ydYam9/pSrRZmyNUGR2cqpPjUBeBNPPK0MJh
9h6Wny8kh9IE1WRIYJrWA9ic2bJmRGkMVKOGZZ5NJ7oel7z6S+O+PTIWn836p+0m04lT9MuqifvX
6XhZVys9PZKzqZVwG8aPh7pAZn2QDciHx5odhrZbjp2wYD2QIIGjE5jH3fCWCC+zBh89t/rWj7Lp
J32o0dWisiTW6YicgGme4nj6jnsjCpDl0Zpd21C6lYcFGGCtw/9h77y2G7e2dP1E8EAOtxKDSGVV
lUrSDUYlI8cFLGDh6fubtN323qPP6e77vjBNKlAsBmDOPw4NI33lNLf52PjPQaV+OJM+ji7jxhAD
go/x9lakCDEGXMK9MXyMPyKl9oSQEQPkaOhmJ+UUtFUPznpvvIJspR4KNS69w+IQebxELDms4VMX
sPCSB0siZJdjlYzexyI5Le78zgnnheC46qqTRImeRslp3fdpGtz1SX27OtuE21wwJrv7tCY0YZbo
4Ey9Sr04Bt8AgJ6AYuhB5eF/Dof9ONwFhbs9RsU83BNMAKxvGFhACOJcq72z9o+eM4XECkG9rhhx
qrzESVpuKcem6nvcpSV9LTPqIPJ+CE0Hcl0DEh4Wm4j8aJe7O3ak4NZZLXWIjPPVC6vHbV7Ce6ce
X7Gtc56Ubs4SQ7rrcshZDeCeaZOnKuSlJCgCVZPrXZF1AM9pL/0udJ5BzKa6USwUQ0NMQHvf+qoE
AZcQp7AP9nWmzqXWw6tCtnjo4ddJd3gJwxH4wu95yWoGOm3D0g9OCzQ8+i3mve7TVM6swwGGOxxd
p2J23ROd909qsIubuSSojuEb5CxSmmikrj8qbNjIgbnZxDXxZ1XwYeis3OX+eLtgMga0dD5Gf3hs
Oi9BAbURXceHJ6zMnuWRJzcI6bYMS0ZSqzm04WoO/jQG+LEZIyyOTDXh50sHDkJH0EfH7Lv3GvsX
LUFw9vZCmvUy5rfFcENgokCqGYcxjzd4Cl1bL7NzSnUTX3tdg9+Nw2S74LSgAgskXH327Dq+HzTI
bud2N10hNgQEn60TOLdruj3YtnZuXMIhbtinvWWTqQDpepXZh9XfkDMiCGOhPjvVWD3PRVKSbQ25
XoktsqNfHP288e7stDpSKh6CmhXpdRKsp3DBfhRHM0sfaQj48nTO+aoCk0qrK9/ZPMaTY+zVBuu3
yV7jgL6orWrxjnXOW/ZWR1jwS4b6HQlb1Z1KgFPIwOKc59rpg4kq8QtAn9AQ98W2wUVC33GeeknC
9Rltrvys2farinHKe2RB+FF2QAZYHvuU4Pl86m7xMf4aTFScE1LCQE7Uxxz2p43ELiCHejlsxPim
I8rtJFLteQRGaymw2uw4e5w8XlxFVfNgbyyGgQ1eHdvIyAjd21lSH9a16o0GScOpVyfMLOV4Gg1y
dLYIIKcC1f+0TecN/4uaHixXZ/exXT66/mJ9Zt31OHf+2EY1XPvqVodEEAcxXONsvXRtdEpbFoVo
htW0U07f9QSL3kYPLEO7tvJ+LFVOXmJFW0vpNy20w4Z+a3rT6foK7BCwPsUc5YiP7KJxwECR9Hfp
7C0QEvWpYrk/R/3IsWXIzwqm3yI1/1gNlcYTycuJpflobcQ4TksgW6itz0Z5CCczOMOZ0bmtUYY6
Hu4TZ2lOUTN5Tz7xYRp4RGdpcZ8bC2l7MgwPvD85nJbetisDm2NnPDFuh9ZPQmVLMiGLt7XgtGrn
fBp5t/CBZoTFPrS2h9EhcxnZq3I4jJowC6/6zI/5gfG98xZvP5nxw16CEVKx4CNKF1mQb29OYX/J
S6jCTUPLx8mSIv+H6k+N2SCoh4+8GJy9t2aQlGjNVY/8P6eqx8lzzdrVVOQlep+saNFHm/RReA86
Sb4vGfJrUlKRakgS5uSN9X7Mn+vNvG6bwUJGatdx7pqHVqkvW07FZJ1ln+rgq9L6x1omiGhzVske
mGPHw+2p2kEdp+yzWhvcIShIHAKsPTs+67i6z8c7MmI/xo1IhsZLbiPSBq6SIIzR3uoXlTT6ubKX
X96CjSQOcIXoIgmuVFRVn4KifguX177rgp+b/6ktqudmHYfT3G7QQOUqpDNMkEqAWyv/fuWERN/y
9LseEn0zJXB55NZozvRbciRBqQJZRNFIfss3iwhBRoRlrw3eMwsN396pvnLA0oe5TFFKthzfe138
KLr6Zx9lJJCSxzE66XzXoqXUnFWjLf6ZKNvZhxINUkzb67c5dtYHe7b2ScOTRG5Fdxyovx3c/UiD
6JMz6puoathplunQcgS/np31TuvMO7nZpT/vfms6DZYQQV30281KusY11ZrYDmaCI4rw1LiCuYgx
cRkBMczUA4jPA+F7G8OU2z/i8YW6GPjs5gMFHEnyy2us7lDO6nsb8oq7RdofzRY+erUDIl1GB0Vp
bBWx2/UxVhrfwg04twMWfQTjq08SSIJvi1edj4+f79QaofWo6G5ade5ywMYqYFUmfdBJ/7OAppym
5vcgXTIU8nhQRwTMHGnSxP5mNciJnGwze1PDIxeQcZYfwtKM31sHF1QaH4waaGH1Ow6vPqtcqvOv
s1Jvq962xzp4ShqcxhW1DUcyPwgv3ghVsiwmZgWWnnAfVq2eJ7qNDvmi5v8LevsfBb25nFOJbv5/
B73dA0uRmFz8M+jtz1/6K+gt+c1OaOikr5Yl5h9Bb8FvESEP9MBFfPGviDf7t5D1NLSp/aPEyJM/
zv3/GfFG5RL93PyAHUst2v8m4o0a4H+rNiN7MaLN1Sb+MPYiL5BAu3+GnI5OWA7zkOVM0fN17GfP
vdNOx0rg2jp3J4Ix6uBI4cTxcutyEeYOSW92eUMNeH/Szs9AbPKXi7gjHA6whtv2GAOsTVjBCurF
CNdBYFQT1BV3H5Odks7N9nLnkOuQe82vkGNeVrTjvaD/hU5ILmuS9XrkE8ivl3cpZphsdRFJ4IVI
G3jLNcwG+n9w243shG1CnhGR4giW5+2TNk517OGS53lhwKjC5JRaNmNb3DC3dbtB5QOLmhPsxoSz
4+iu1SP+nnCJzgMNabA755ad+3pOalwr/HKbflc9DS8EF91tVIN4BWksqkquQvxRu66ovGs3hmWk
xBHuaibfzQ1SHPJpr2lSJAh3ykgqz4HHST2HJwhZrZaDaxXEmtlQ4iqdDnUCQaSz9ei46eOa5d+c
gk2FMM4WTgwxrvs5UY450FruIhJDu6OoCce+4JE3FSPq7/whY4VsyC/WX3q7YYlPg5GII3OYu9ve
66GjsvL3sIxeqoHBecJjUWg0aJMXkXCUPcXU1UxOue7sEMqoGhjIBnXruLM+xpQ2xFv+mJGagxGU
vJxdYxjF2oJx3+DeWtJQcezN0n05RE+RhUEb/Le5SiqFzRYSrnB6VPMVjzjaeD6qtPq8tWJqcRZ9
LrLy3HRYSeftG9KZdVh+sRql5OaBXzhoRxczIg+ubTaHrv4ULPhFSBm8Zlrzd8MEZptk5C1VSbfu
N+bPK4KGUqbBEfiXVPBTbtXnbX0mlQWzU19zAI38zwmdPOeU6hRfx/fNSM4rT81tNHQ4PQPvF+G6
KIDTiSweh5fXCqynQvMwA+LCDIEGNv+6keH4JhpVSKEpso+s0uVN6kctLCJB9VvWGuK4DV7l0Xne
Nie67ko3/xxbOF5Mi/logPUYahlAp8l6tF2eTDLUT4Gt3+kbNIwPYQzNh3DfCUm0NZzxYP1jHxda
ZpG2p4cVOFi1nHSeiZpLeAS2edwWf6ZMnISdLuHRu8HZLheQLs/OUJ5PgMGQiJ43vpAu6/GiXSaI
keds4RkPAvPShxNaK/8nYCYuf3VSQ3A7+whFTczZS1d3zHXEnsWfs619Z5pwdintvEhWUhg6Ahx6
Uxw6X90kXmtfDYS8nWj7xGGIbC8HXw3yyjs24MnxwquXW0A3ts53tMdzGjUo2vL5VhepuaJt+qEj
UAq4gPO5UZDrTEbjkYAiIjCgLoLwEAJKXzeawt+pJahtcIlJnBqAkAgqeIDXIESNoJuQ/WUhIL2v
m2s9+xv0fnICJ6/uXad4dNe+20OoF97y0Jgvk7KIQ+xHumbjG7exsk8Accl9ifPCtuP3CBGJWhg4
2ADvSKAk9YA3ckMA1W3vBt9tJAjFxvIZKl7juwJgFG4CXXEc2MkpK74UcmKe5RSdNeo55Zw9ce7O
shzhpJzObTmx13KKT+Vk3wRPRk7+mikAm/jXUsYCJQPCdhkVmBk67qMPMI2V4RW1MdjhmS6gHc0+
axk4LCaPzME7OKDIYr/wZTRRzCg5s8rMzJLK8OLKGLPIQBPIaDPKkNObLd+5NpxKapABDiM7C7Ip
LcORL2PSJANTzeQ0MUEFMkr5zFSbzFYyZHUyblXMXb4MYASI/iqYyABIx5MrQxqV8o8OOMt1vrJD
5y4GM0+GOp/prpUxzzDv5TL4GSZAI6NgxEyYynAIGK73dpHfe8yNiwyQmkkSoAgZkAyXMVOmy7Sp
ZOxEqzsyhZYyjtLWgszTZOCzmXkgZ4GxNZL5FfOZs48ZaRdG244RV8msmzP0DjL9ElL8c2AcBikm
hE2jM+wIRTzk5ms0IVAfjXhc4pUrE77iYPs2FkQlOWOM4coJk2Nv2VrS2gP03DXkh738bmRadxjb
F5nfCwb5WiZ6LbN9K1M+p5Zn2/9EJl/wM1peWSnfJtkKyFBlsJdNwZedoWZ5mGSLaFknUtkrYtkw
WlYNJTuHz/JRjHcLq0jZUh7JarKyooyyq8ypc3ZYXqYe6rFOM6wmYLbQDzxLE8sOmuGsYfexWYI6
liHNUkRcqne0/9iT7FdPPc+yPxHp01wVydzvV9muku8wS1eO7FxZzPZlWMNs2cdc2cwKVrRJdjWQ
4Cuq+wCLZI/LuuHDks3Okx0vkW3Plr2vTjtvn4frl5CVsJDdMGRJdGRb5P3x0QFB7SEC36cwjqUI
JkSCyJY5XdbN7hDJ/knFCQ4S2Ukd2U6N7KkJC6snm2vAChvILlvJVjvKfuvLphvIzlvI9rvIHryw
EAcsxiTDYy6SXTlreVkjtBNzG5IoXkYgH6hbw0pptBPwVHT/YOjpAxJ3GDZq2ckzxXbOufYRKOsM
ao99SDZ4m1Xekp1+le2+lz2/YOEnDBDQea7DQ9TZr7OtER+TXWuQD9oeCwbFVKC7QAg5UEI4Bg+W
6okLcPHg9E4Nyc3xvAeAiAAiiOB5Wi7IhLq1L0iFYBZYhj3BMBLAjMwD1diAN+xpVwvakQjukQsC
ooBCKsFEfEFHsozQyR7AhLNOcGgFQ1kFTYkEVxkFYZmAWqiEEHM76EsHDKOAY1LBZSxBaGygmlYw
G1vQGw2MMwLnpILrjILwjEA9hUA+gv2UggIFwEGD4EJGEKJAsKJAUKNB8CMpMn1yBFOyAJdWQZk2
wZsiQZ6Iy0PbJGgUibzVXSUIVSNYVf5mOd4bj9JcU0zBsdqxslcV0DoRJUc/i4ABNEPkCKnQE+u4
rwiXPfPxIoVHEL6g2052TbBTwNl6p5qGI1js3flNSlBRVXAW7DML0RH66H5xq+eud9HmizonBHRv
nEOzORlzaBgSgocAzwlQ9kHKsZI8lEnh3iJIrHdL4P8c46S7CdW02wImljn4zPvT3dO7QbyRoIc+
MKIleCJ9XGRuCca4AjYOgjrSr9kymt142s7hf4EGm3lggLHcX1nlqX3jhB/+5GM6Jw9+bSu83tkK
v0CIYLn45tCTIMo5B9zVyoK9VzaKBuBtbxDXzJkcOmscLZatHr3e/1gFWS2AWCm2wC8N6NoK+or2
AWJIEFlXsNnLzUHwWi3I7SQYbgCYWwqqa4B3J8F5Z0F8S6BfWzDgJiq2u0VwYSUIcS9YMSG4BDMC
Hw/AyJPgyZUgy8C3gKpgzYGgzowjJZR3e18KIh0EucKFj5Dymc0caUYboZavNoIfWFPIhyxvwzZ6
ctgxrlNrRCvIS96UHLlJxUt5E3avemjC+y0tHr1m+9pbvuIkbPm3DqSMCx1OnWu8uLiZBG+PJGhf
EPhEsPgNUH4VdL4WnD4UxL4GuvcFw2cQeUwuqL7g+yFAvwfgHwvyHwoHoIa7jJa/fQU54AtLEEIX
sHOorzQxMlULlSCcwgi50FEeuHdyD3Pt0t5OBKLdLdW27lU1wudw52BBlF69rO78Tr3IyYXEMMJm
2MJrzMJwdFAdpXAeK+RHlsCCaOiQTXgRd70fhSexIUzqeEMSKRxKDJmyZR+5cCvoH0vhWlgc3kZh
X5TwMC6EDIfGH4UwNDVUzSicDfPSyRMWZxQ+x4fYoXROWJ480z8C4X0oqJkJDiyvSuGE4NF/1gks
0Sp8EVHW+sIfCZNU5D+VMEuzcEwbCFYN6eSa8yYcVDW/J8JJscrYwlFFkFWdsFbMri2xtTBZw/am
hdkyUFwExrW/YzSF+OI1N3jR4cISSLFe2LFZeDJXGDNaMCHKxZuy560UnCLh1mph2Ubotl54N17w
8MqGinOFk1uEnUuFagDg/5L1MHcB2kOHD2kunJ4r5N6WvESQfa2wfqXwfwNEYCeMoA81aAlHmAhb
2EAbdtCHhfCILoRiqGEWkSXAMUI28uLwSWYHRt8BFgohmWXF4ygM5SRc5SysZS/8pSdMpgWlWQu3
ObY2szLPCzFfdQSLQyDkJmxoFV0Hwo720KSz8KWs+9kROuIuFS5VCatqoFcJlnz3oFtX4V21MLCF
i52vUQipu1YGK4Xk2UeYyjmZuHWU2Dlkriusbgu92wjPG7Lcr8L8jsIBt1Auq7DChfDDszDFoVDG
wh3nwiKjeVhwz/1QcVzzOW1+LyGcc2GeHShoV7joXFjpWfhpDVGdCGM9CnedV5zjVy+iJUNNIJzw
4TVh8teelzJadtl9j9agD61w3xHXgVrsUzHzZJOojgwhdmzyo0EACEof7ocyv16X8XWMsgIRDDns
qx8S+wJjcx+PuJFsdI4DpeRTSy56HSGd8jG8quLrGGJU3SyfvG3b/ZRPIbOjjoivjQD6o4hZB9te
EVkI53lsvGz6lyqcL2rN/BPBad6Y3dopIq+pZ4UhJ4gAvHxHKjFy4oR04dmtXnyaAV0fgeFCguge
DALOKzWoBte2u7UrdY7MTNpHZbOcdw65/ZXhzDe58CXtF7crfm0ud9d4lCHNHh/+tf7O5PvNdfF9
Tul0ly28t9uOT5vdJBisxt5/IGzB4XB0E5oopOiivx6imY9DxD+hzdLuqh/sr6T06bzHD6gNwP8w
Plrx52KhCaokwfnaOPNTG7rueUDVeuY4hQjucnsTCerl2uVCUsTmdsZ0oBCyW8/DSK5FYuXO+XIx
ELl97uTicpODN5ZzF0Fp29TuuZeLvF58Tkdj/hCGYXl0/RzHXJ08hSn6xstfU/IQLhe9N6izjhA9
//UgbIlHCmqXdIwo3fgeF5dr/9VNha+UvHB1iuQB2k0AfRB96+zWwXvCjcuXV3ddyZ0bf9lo/naM
IKzeZmNwkgd7uebp4rFmzD9Q+uHBOcp30Ypc87bPCCfmSWuyGYmRXPNKxFSO6+CoRPV4DqcZ81zi
RSWB3eSH++AzEwllxrKnmxli8SIN7kQffLmWgM/9cQ31aX/5iYkBAG/LmBZYfEngY5pFC0tKO1El
1Itpu1sooNIZguZyIUZffm+FKKUiaT77oOI3Iw2cXTvo87bkf16sU5XUPDd/fVFzRuFdgtCYXffp
b/Xw5RrNcwsD5V+K4pZpneDX8jpc0+U8iYr4clFbmgz5uPi8hgK3wdNnoosG/evOOl/wTs7ondx1
7M9/Xzi1jdxWLoYEFVlsEyq2dCH6wmRAIGVV/Y3h9Hyu53o4Q5ry9s6wfvijNfAKIUdj8EK6IDet
ynZ2yYxz1heEsGzCBUmtb04OVu0sW862k7VHIn3vVq9bzlouLl+PuyrDrEtzERoOyui7qZUJ2Mz6
nESs8EOdzLyfq2lfbc27U95fVLOw/DiQLmJZS7S4C7KXa5X10/nvi1rEy1Vo1kO3ts+Xr/P3yzO2
jtLeFtTxjqfOmzWLCI0SWdA6LDDG6Y9ZF529AOlk2efz9UX//PfFRRit/MmrOdqjjH7y5B7Ib5aA
I+5wkEcxGyqYwf+4PVpmpuY+wo4wdp+7gPdd6Sf499YCkxmHyWgh59xmTWpbO7yKM4o/8+k1Wah2
KhJieIiS/9ArQh9U6OAiW/jDJXz4Kiq901JZ9+QCn+IxQkqWGmLxKoyugUWw0tJR9qyD9D2OKGbG
rqdtHUB+OZ8GL/lqmnaBgj1YRZkfu6F8KgzBDb4zTPf55Nt4NMKfpfXJT9xhv1IidB0G8ash+cgr
/fowM61LjnpyaAwFMytyJz7HjQalK936obao90MXauNEIF2iZWm4KX2q38L4jNyo3Hde/ZrFJAP5
Eyhq3RymOZnZLzKiPcf6U9fH3i5rpt8Z6ebTjD+Kf9FrUeEyDEuOl/aRfO1g5we8BUOBy2EGYENT
faC6cX4sO+42tnCtbFl37634j5phQQ05trg4kDLbBHSts/dz8lDTTYmEnCe0DLjWu2/zvuhMGPGp
Ik0wxVmvlwGNbRLSQvaqmmjbIS/GNV2zcLmo6uYQEV23RCeVlAEBudhGq3oM76N2PFWlphVT3+ux
w+tOifK1z78Mo/YwP6k5p4nL+zIQTNuhqyWw2/raee1na+420mVly2z10bFSwsUIYNuCdt+964S8
Oi+KDvW5acevRVCjJae3AzeRS8KI8z6jcLkigD0ifWR1T9nyil9h/AySdRW6y7FKNsS/9SJrJ9k8
WRCRtFQe6GUur4fEWfeRM7/pIGbcIwuS5+kbhE39PdTzexuRTuNE+fdpiwi93izC2hZeDCubsfcu
7XeecIq+qW2po0Myuf1V5HXULLo/daM/FUtGFE93lWXp05aSwLnO4J4J8WMTbpYaWOJqDdfiOGLq
qRqIcx96g0mmS/bA74/tcpPaa4jTKaUphnDnY+IvJY6OkSTTNfvlVSEyGwZyuAVB1/TzhtIJkyC2
9GFms7N7UpIo4jJ+Oew8lXxhQyBUa2XFnJgRCvXh89+ykhGcBWtH9UTGsuRxKsmL7snQqATKoewb
L4YNMfkXvAAuHDZymQR89VphZWqcp/Flc/mHV/FCsEfyvnmkBIe9oRBjRjQU4ihaO3ICvIp+ClfP
1+M9Hy3eXYH/UJpmvsqC4N1v6I9r55euCckm8tZX22n8A2HplD/PZBAHNg3NEW8zVYrVq2Tw6dBv
5+17xgvDHh7QCZP7h3KygW3YGBWms7FFbd+arcabISRUk34mfZ7OjICIASciIckJ8ns+XFdCZdSE
uaN9MDUVSNHJo13rUBcNRc/NXL74T31T1DsvImYAaItYCtc72wPReXFn36WdblnPg8fe7VHQlsQO
473Bl2hlt0P5YfzYOqd90KOYI/i8yK+LvHaendR+Q8H1AbDdUvHdIe7pTz3CjluOrfu2m44Mcft8
nMK9tbLa5WHvkKiwXtHakx2DiegCCv4+5xArrCY/LYv/p7lHPNFqBVecvXYUVoeHuLZ+BD4hXZG2
fx8xRi7b6rx2xbIdkFQSCuA3n8NlwaRdIU1a02reRzRcUU62kqqIBYzzIiqUCSyZCBWEH3nTP64W
Undz7vPwy1JN7pN9oyT7knde2g/BqeuQouIU+taq7ku71rsqwjtQDZhucDXcDFKB0laB3hW0MM8b
B3a3pl6mzeK9l3E6LRaO4MjbD/Fk7lwveOCA5V6VBcuN6838baBJlsuHvH4NNHbHcBxe3a1Mzxae
/iHJJvDZYnvFXtDhfnFB1rbgNLrhQ2c8IFoSDLzR3NROgUY0eUVNjdeK6sijk08EUWfN0RiqL/A4
sHQheqn7vciuM0ttxzLFelHr8DOD51c79yxgrJWuPc7/XT4SAIzdkuTy+6IYFV7lr3NKoUEwkaXF
j7zmKWnFJjrb6LjwjyTOMTLRp8V39puxj75LXGEJH8PCF/Ssyt03xOokylrSWYUEMNLfim4h/HJ0
XtRKqtBElkUzpCO2iWy50/b8qJqaZgNiFmifMVt71j64GLwlGSFdWpxK+drlG5cLhFgtsX2EuZdZ
/QquWR6QXS7ny8UwMJzOHHTjBulyYFrix0L/YSFViG7gl6ZRyzELCAFYzrUeZ6qimAwuF6mNyedy
zaQTBWG5I3nsqYPWlDIxYnl7F2pltvStSf3sGENMxESuIO+ntAhMEprOJ4h4kNwYKL/M77ZzJBry
Oq3um5oTT5L0dGByGk9K6n2v22UkPLv20U3ZZJb4BfkwCaEF4EXuru6YXzlJ4ogzDLEhyaZuqbrT
5evDVrtHeiNY6uPnAfh+v83Qk0X1sqRTeLC9hip0qnLP0mI5BZTOuDNIYYNnIYHKOkUxg1CoBsIl
JkSYrdVJzp7d75G1N7cerrvbzZmbWz9bQERYrzJT9HTOh8R9InjH/hLCzYQuznY/Y+ykeXc4X65d
LpayZqW6XG3nrDt3hMLa1W1bAAytFbEcNR0e/eyTahfz2aZCE+O6U9CjlamfmbQbTFJXEEiW/+Um
qx6qePzoo1nAP+Qli9Liz1cr0tty9MvxblijYRe7GGC3sax2cRQRTJ0WhJSw/F0X8qf8tQU7J5tw
4+kos+XZbgoLZxIl1WUa7BvDGPj3hdcyKiq3AMq9XL18xxCJl9LmeFNVORLfKdsgSoqHNu/fK3lP
GlvsgFUx3lvtEpFh+59fm0JFNc1W8kFl8wu3KTusroZQ5d3tyI9drsFHY1JpX5cy9Ohewt7YIH1j
8L6yRM/gJzgnLxeOrAjb5uOhzElhSrwGbEa2iKRnn7hcu1wE5epeObTO7dSiilsXx0zZglMX5Siu
cHc74xKjgyM7F8kIlucRs+fiGwFtlrHen1LiCaOR95iM+pcLRMCJ+C0eGlnmpiL+1RlQUk7rJ8rK
Clqa8CIywrUF751ObHQRamnWlhXYQDQdEHbELK5iDpz7KLp2QoPRQTyEf1/Q8F3fOMhf1zbHYcjz
2hD+RIyI5o1jlTmrjFwk/3nNGxKCqyLeowHicURa80PlpdMfApJwHhDehv3NzuRbRP0fspebKcRf
LDtiI9tiEnjsMxk47uWFwGKH+GQzqDnUGKFzhr4G+ZgWSHxG8r4jIyQe2+B28JzbCQoIgLJZreMm
LQ9ZSVwNn/cbqn9g3iiD18fZkHeiCK1u+vQlTZL2cPk7SyOdEQgiOeQplfqH1Fuep3iDzolmZvWU
bILAn3iw2r+J3fl6uSxCVhDtddW9YQTCVXuRuhTSDZRgiacPpj3LCf48yHcvN/12nI4eWSqTLHma
n9ilHtrBZfM5UHqyCyb5QIKiP7OBqA1mKId4ijWgsDd/D13zUm6lhB6zhUZB3J/rCu8LJ0Fur5kG
8xwLngvdzbdRPRRUTImEkrfs2kqJxeVqJ+/PUXnjDewBbg8eXD68mbCm3UVudDXg8LXnTveR4iXE
/lRCo1zez6RsbAMhG/yRzjY4QMKby13iVOGtdLl6uaBl6I+/DVU1nC8Xrlp5oH/fpudL4RLenq25
+sgz7xgueXxUFyOrK+8u3iEODRybdZOucnCRr41+KNl6PvIH+Rf7ESZJSCaeh9JSbyi44125EvMi
38zvEEh656iew/OkJNah8v74bF4eojYDXWuGQmq0IMyWTfw9NWS4CjyiBpMdQ4FS5BaFYT/12mhM
G3iCU+hD/H2punYizUdFHtbl83K5ebnAAtSflzkn7DUBc7888pXm6oPnuXeJCh4ynzhXitWIYRVT
Lnr56947VAVLoF7mk8ZWfA49PvLNDB/eUwWhmJvKsKmPfTU+E9BQD/0nb469m6SaH5zWYX3IUqy7
jrNbwVqupmS814X9xAQBGMmRy62nmoA1EsKKIUPTHAJfDw6lNIt1pp0d9LrXP3pwTTIVmpe4d9/K
KXwP6/hh6J1kx0bpH5O+JfqH8su6pJGtLwl/tu3pHODjU1H/HswefAdWZQuf+FUTocrBCEDxRvOR
JUQWz9pt9nVPQkEuTd0gi9qLCWou/C+zufUG6gBr1kk3WHaFOz+US/3RqZrjrH8/L+iVI4rlgOPV
iwar1PUKZ52blzq1bybmsTjDycFUeIoGix6D2E53OObugemf4hLfZ/TsRCn2C592kzWkK6lmMi76
iTQV4+89l8WYIZVBZVpO/dj94BO5XaVSOoZGlPxiW63sEC4dfgr5A2xBe2uGIERX355MO8zfOxJj
o9T/kacjMQBGKJ6OGVU32S5e7NfMtx4TgIt96VSVKOt/dxLm+iHXFPzR0a06i4Ap+fwBOs83ZUnQ
VzvaxyWU/AyOIsnoltv15Wq1Zu5pMCdkCBzXzOQ8OvVGyWHeJue1iezTRcD4Z23uv9TB/vi/Ut8/
ZKBS6us6gf3faj2Rexb46P5N7im/95fcM/7NsaGbY8+PqOlNQoqn/672DX2fM5qoQP8UfHrBb7Zt
A0qEAX8dOeg/On3t3+ifj5wkcUGSQo5r/zvBpyOCzn92+iYBLKo8MmqHoRUCHvQ/BZ9FVKACF2di
rbviJlmmj9kPHwBNQC0xJp3RMAKY6+3YrBWYVEHO3GoI35hy+2Z0XamVYReOzFM1etNtkmyPSTp1
p9Dqv9VrR0SHM/9aG9o+umzD8t+Qw7Vky++6c9s7ZfrHOoK4YjNGK9aW9hU1RiYzsMHjjMdUP3jl
m226Q+ViTN/wgezsMaqPS04oweT9Prr1BumX3foLI23wNGdIRexefTTEagBYYco15eztmLfz+UeG
d1tWtU9hi1d8RFC987K82qVbjRsw3W4aPR3XGWUk3VfkgdO8ehM6XfJYViB9WEraQ5mTpmal9UNl
BVh0AwWYu2l1LFY0/1tNe4PTZD+sEU+ojyTk8wQXRYBf+p57ZfGQdDonQSyTMCebFJU1NXdltJGc
prXUyjYnv/F8bJwKxQjliBYRN4SbJFHGlLsqEqcxM8M4qnwfePlNLHX3BcVy9y4deSaZSIGs9L1R
NZaeqj+iOSB5PN8+xWFksbUgFIrt76vuTjpv9a+xxKmj0vfFn0Evk41kJQROR1MODinJu6EotsPS
qYhMJGyUVei+tmns71zHfHb61hyRqXNHBG1SmIaWMdVEowX6Nl6W9QmhxcaenJtjtzKMboO5Djar
vkscvIQjd+zFhAMU3fjNywEd5afNlD+gnkhu1+KlSevbOPWZLHvEZjZ3WDZDcB3bAjmk1BGYpMRy
0RMFRCLIOU3cEQ8S/0jE02dTh/ltFGfZYZmKHzoPcBjKBT76Py9UXlT/uHn57uXnLj/yX928fCP1
S/u4BjSqyz1ZmOeQGoJ8jeU8d6Sw/svfuNxff/nO5erW+MlhyMKXf3sYfhkjvdrmr4OnGoiHf7mT
y30GvKuv0mnwdv//h3f53ctv+LLbxYjhri6/8R/sndly28q2ZX+lop4LJwBkoskbdeuBPUVSvWVJ
LwhZtpHo+/bra4D73LCP74ldP1APVogySVEkkMi11pxj/vqP680wDmkrXr/97fX9dU9jfnFcyJhh
yCXytzv+9u31jtdfMxP2QbOViawNz1wvzazrl8YimTidfbqEwwQFDiEsG6BMYZxni+/QR9yJcHzO
szNdo+S3L8YkycAkXZPQM/TGYSrrjVp+NtLk2IlgzyX37fqY6087f2YX49szniR54wzN19pMiy1q
5rDeiLhqDlN/1kZ1icaCSbriULLMzDgTv22cr98JDTJ8puFAL2RsT6k33gxqmI91jFgDCcoqT+is
mdbBzWZxVmjmz8byRTmRfZawnmxyfJsu/ep4pthf/99ubfeAtOUceMZ0yg1SFE3XDpFKDJJRuyvP
1+9aNEIIqKZH1eP3oO8WsGNCDBJDbcgNsGAm7+GvnzH534rOrEkc5h5oqz5rpQm3ZjsbDYN7KrPc
PemB3gCtnmInl/d9HrUg1opG9lkT16RiTLR1ALHUmSFp+CbkWO51/YJI1PrrO+FrzHVD8mq7EHCm
OAWZUyFiymj3B2pavO3dgbB559TY/JvM6pChnm+tUOwY3n8mAWWaqGLskaZVXjIvecnL1t3T5wGl
UBFlMRWZvTU7RGHIW8ez53rjeYrZ96useM5yBAnF8mVkJM9Au1ZbZ7mHXd8PPXb5jJX+ZnA0eVDR
gNncQJK9MvvCOY4IXfSU6zOSeH3u8STfNAnylZGgnZR8Vr8RcCg9nrCPapQ2yOkvIn93MVae2Yab
gwQMitBrN+QGAU6TNeOGrGFYxxl5VGVAMcKPrj+fB3pLpvTj3fUmHgbzr//4VsE6UwBop/Q4GD4B
eSHZJ6LiI8jV0KE0L+27XJr9sWwzYFV+vbOiXgO2I96O2Wd6DmcjPkCFyJ32qWf8yghPnqdxto5T
Nhxk0brAQ1Uitnk5cPAjv9qXwnm5Hli1MMadqxcLgx+klwoFGMq9HgSMJCTmelMaTbNDMoMj3Jyy
CyVCsRk8gAqE867dhnKDAuQhDTMIc2i0Cs+H34aAitAMZBwiLtNjl0yA9Q2ilLsiJHbNIRiDhvfX
yMhTgiywP2IIOdhLH2W81tJ6qd/Hpbkirz2YIMamXw/9bh5ItK5aQdUdL/cZljbE9bu/fvjr9vWB
8RVZdP3/P+5+vWnz8UBl6u6uv9qzW29VRlgr/njAb0/917cMzr80AcGbxa9Xcv19118/X5sCaOHL
deguQOZfL+K3+9d5Y63tkPDGvyhIv6hIV1LSr5tXPNIfP7v+b4dmfS8lDRZ/bxukUxCc7e5yWjuC
homBI3yLWowTzv1W5eE3ekHVxsyqb+7svdOA6i9dTOJp0kdYSedXR5rbkff1mI4IfRyZZPQjAL4x
rKFPbPWHOkg8+qkujwACarQyJTkB1nqTphM0U+uroeqju+C5GoSvs0Xxo61w7XjlY+9ivM2nx9aC
pxagtF6HkA0IYbC6RG4SR0Twy61uJSCtGyF+QjeEuCl9Mmpamm7HLHVwsAftgV4Smi7ydVFfxCCY
5sGv0BpFG5P+86ZpefqCGZULYmTrhPbrABRhY2hE5RnxTnVmXjwbTlDVNs8WiQx58FX3y2DNdduD
WxCrPMgKqcTs38YFk/5EE6yTGe9ZmfXkITtI2Eb/UOmEZG3HwrbToNoiH707dxmXWhZCKls3xCAE
vDM2j0aN3SHHWXks+AoPCHuhUwTHhB4XWxQn2pJfDXteLLEImiieyg3At8c2G0m6JE5PMrJpjlur
ahjczzRm/abF8KHI9oma4WtqsQMLUgcErPCo7yeIJAjBAg/qNgEo+IAd0mMGrXkThvQDtAMJ2A6o
BE0AifgeOYUGg/HkWmO8CWV5mQxh7u2seXXDBkZwIEmqmwBwT0rdBGlWU+ESQhUx+VmDpHgubW9c
j3MMl3l238O5D4njqZvdwOHJXsy9n5wuO+dJ/Z6/LMKGDTCm/QBlYp2Z3WuDHGajRu/b4FHeolvc
JG3NaG2hiCqAdf5AWKE9EMYcjkscekL0SFO+2yZeenXx/OG+9OD4B1isjtYENnBIDv1AOxoIhiRg
8Os8Bz90pw5e0UD0CsTajDr3qGZx4B0TlzoH+WGerLlP8R7ouzYC+TIMkLpRQhLQHCLAc2gWFWb9
RTeAqgjqaIufnqzhtAedeZoILR3yjyJHt9KAQqidnhFI1p5V7J7NstMXNGgYS3kHhQubGAsJEy1Y
QKJWJ0GYJKK0GTyBeB/naXpwBaEqOqkv0cCx5LsBln/UKk7LAeqXJiao/imjG9tHjHa4wK2LGem6
Eyw0Z7msyYxbtdFtKzk62Odxmwci3UfkFgnBHU2GkLRAM/C5LDqY/MdzMniMf/AVaJSasfLRgYZf
rMp7oSPPKQV7u69NcegG+6A7N7rxCmIEc+8S0rjYKBPdS5tuC6u4Q+81rhaOV04mqOVL4Cp4bQ/o
0A9WskXjxS47ldBizUMfB9OLctovrog+RpdB00gvckMzWuzT7rain78yWpYVhy4cTHHoj64LxXOa
6JmahiKiRbzECRrmHmLWNgQut2cWzFxzpea8BpY77J1cCHwq1IBNGBKFlty5VoLCW2sYX2Y+I2VH
NCf7guIo5rQMX4MuNY9DM74OVQFrfGhvdeQBzRrLN7/NIZgAcmtTUi+sobUP7qiMj1HXhMJEhPaS
mI2XjdcdlzRknCojjEoN6yzW5s4JwbennrG1NZJ0u4Ttbyvenw7sP55pQJwpaH7T1EQi+CGDw6C5
LFucNBwQg6QpQCTMZgU8vJsI2moRhul6NCc8F6VxwfkYBSz7iYGEty2MTTuEjwGzo1PR9dsypQWs
Dfxf/eSYG9fyCpRF/v0iEMhH+KHjhx8uEQmGrw4Oa4gR2xEbKYWQz2Qrn9vlTRnUCh7jTzvwgkPk
ZfVmCpnAyKTib+/iO6tvGX2TNqhtEtobNCaTV8KS5tOIHWJh6G1DZznH7TfgiItJAx9fHo3vVKwj
82ELYuPMWuXrAmA52hKchwr8LTQRVJH9pfaAPKEU32Bx5lkZL18YbTEgdvtjqwgiGJLhkYbvG1RM
B/6vT1jfsuJd+2FtFb9aNM63aZDe+Oyf5rCC0BpK2M6yBYQAhShQhL47tQ+Iy5DfQ0R/cxA8Nbzp
q/A+c/PgFEwhEUSh/KlpYazsNurgBdLH1+QMorxGXfEmahAPqaZMN+S7bdTxzQTFtzM1S3P1Vudc
lGTb/oSnhsyJN3rFumpv9FKOanu4aEOTEpFGzzXjBqjd2b3oBwTNZvYZoFlGWocipMZxXzm40tD6
rAtIn17sPIQKhE0iAAIN9X7qIcPjRVkRt44Up0EAauXmLUfBWfjZnRn5j/mQXELzMRy6C0yTtMrB
mxPPUbcnlFPrwpRvoZ2+DA4fg2vFzI/hrKfhiwOXdZ+7+G/6/LGk8qwcnAk5/dtNGUH2THwQaJZc
D16AgzbHBpB1LaJo6BcWPjWlP+24KOAyDphlqugUeFW+NhsVbYisr3BGDp173wA47gwor3Xsk7WO
QGwH0gPHjg8wK/fNhyTn9DO0HjZJ3nxPmQ0PUSr3YO0+3Vmbj9L44UNE7ZpQPUIpQGlMNeSOzl5U
1qEE3ou1baBpe4/ohJ0/YM+84/Aykgq8sw7ZIhOTB73fLiVhBODn0DpAnimjH0Ml31A5kvydsIzH
JcT9GZ8WR8opLehrgQzlQzS8g/IRZnNhzDduz7KLn+6jzYCjFi79+CLWb17kfIg8ClZipLFlo0PS
YDri8EuZzd/1XGIdklO361z/dUZ8cSg0UwxE+0XB56rRPy7qj3XkjO9tDrUx86f40KDO1+NjRBsb
8d+nm4NfAyJalTyrcZjM/L2tMKo4LSFLQQ/QM65vez+Ojo0moyNL4DVWcppv+4DsPTMhgJIeTW4m
j9OQvxtOGdPaLqFOT1A5J5Q4mMW++DF6quuWywYpspI1F2gLW9gqXWrfGcPTLmKC7VXhntnKLh+c
i1C9CaMRDx/Ax13lMolVYbRTCXP63ISlXiTRtm7mr0U+Y2KGLSlGHLBpW6q7yZ9wazji1HvJIUKF
hFkDAvFitN6PfaA2TR3cq3S8m4afjmjr3ZihRhvaRO78uYq3WQYBAY3pRtbgLzrzZdK12PuaEj7u
gBQV4hSKG9w3w/E9SRbdiQt1L6qlwx70ZI/07EcbCe8kq1flcVHNHO+H0RY/QptlM3AXpLWOrLVu
CiLIMxJM0uC2QDt1N2W0OgwVMPeWVJ/aj47SP0pG/wc/XGDvfkxmGl39c/0QNzPJsFFsbVK/mO+7
Wd62FfoXr/KnTVHO7qkq9ZeDMIv30t2GcyqOxoCkUIYWaexY3TNmwrkipqSg1cEMKC3XXCcD9tfB
wfZkeDcIUm/Lft1ktYv0XP60M4xnYwThw24XWWMe9WsVm82ZfV2RWN80m6YO/ckWIxlaQ9wDqHBw
1mPNGedLF+Jv4Oy/iSQQaYM/fYpBrnXeV5Ka2V3bWb/p5ob9tDhbJFVlvuPcFHM9bnPwdEffEhfT
CL/kBdI/Z15U7SrV8NGyN8OZntqeVEZ3rMAQAqumGU7M+IIzJvPE/uzozECjnqNjK+wXWLenep7U
xqqFj7PgLrWkhcU656rbnVTccVE0wgumzdueSeHaMxi1SKdgfgN50fYdyE9IyLFLbKbRJXmmmDos
rDHHYXXf2/rRVHJJTVsAw2P7bJLfZeVM1xtkfqhitplt8e7bhrP2VGeiqVQUL6PPe6IItpHd1yYA
BNUOy0dBhYO78tZr6AQiPr1zM5Mc2ZR00NC5d6Q6OVl7sTQvh03VhfdpSc24szXpNW7rf53GxtmM
RfNSquExKeVLJTp2vK2CALRgwAlcXTH5w+W+tRA1rfR7iiIa0DcMyiQm2NdVAa2N/TQOjxGy+ENp
6IvpV95p7mJ3syplFt80PokLxGSKhYDp4T0QFnUMtsBjZfXxLWCT27RBirqsFmUJgzrE4HCA1jfq
3dDbryqsSPsdMqjbwr4dcyDevWamKgv0Vsqwv+OB8E4UQfiIaf6XNbvk2SHQZHHv8XSeJhg3YXSQ
BaWLXE+99PSuv7q6ZVoNKwUv3Cqntf5dpE9dleByB8e8Z1b/iBs42k4Qdbao5+SmDH9kZTcAekTm
yLS2i0vYBF4GJA8RwzaAJ7MdLPStzZhnkJuiw8jA0HBjIHnG0sJqGdon2Zaqx10n7IlltjjEXbC9
HZkjQcMU1mXpCCokVPiee7Yud6EnL0nsE5TiZs4xGIdnO+7va7/xAQ4RU5Uq49lTYQP4vKCYbo4F
0mwUo+yO2uOw0Bf0dPJxiKx6iXY4tuzznLoLPx5T/tSgSQxw5LPNX1ygPjl7lJVH2YY/A7NPD1Hu
bVjJETvnV38E2w1QXjdVN9crCc9x33Mt3KouwduuWoRPRfscNw3Da03Rk8W2dcr6GvLmgssz8WeH
nkEYR7erpvjZcgVy9Kp9HL2IvPAejHvTufTiMEqueK2958OBDLi8d95N3zX5zosmNsG5v0Th7ExL
lAfEh9UqVA7myEhm22kouQSWMJInQsh6NSOn5GpZpbhSfcv5gVkhOpVD+BbFB7y18HO0RDPWOe9t
WrB+gE+wEpKlI8/7mMIyXfspbngcZzgLpltFvxm+YyyxE8VcsWDs8o5R2gjSJQHr9qP7XEPV2lgd
cPQSMefOYemHffEWhiNbldx/CQOkZsrL6dYo/O+io3g2c8DkXUnmeKMfSpRk7N8YHpkmAXXVu6Bl
bTUvdXoV6jfFBenLxEf0mkyaarY2vtU0KSxzFOcGpeiWisQrw50PEPbRWObLdN9v2nyE4ww2mDaE
/KHmENxmm20yPSKKMmxyJ8XwUZQNsaFm/DIT6Bm34aXWeXEfpViWZvbmxBm95EjouZ7QyPEQALSy
2jmpyfVjxDaZZKBlqxkncT9kzyIMuu3Ysi21zfwrQo+znkd7Oyfzd0rB2bFxDDM0Kqf0QfOJ0eOO
uc7fL9wtpwVnn4yoajrlPsgq/pkQI9xn/XNtDEQEoshdW205bzgrYwqufis+mmDM9kaFzNuNKEhn
4RLUMkXPKZXZ0ZLqsZtxnHjjPvLtCyyyeM/8r2QnT60avdA0AqguzRe6oovbv31sl5OUfuQGSYqB
F4BQsjaMoKKukm9zXy+HmiRMbsCoVIhA7aI0XcMFiNadlvsRHTMgnY4YUY843JYjUzFS3ZvE5w6x
fBmADHOENlRlev45DxheW0Ny4vvmuvoMwn4v9PDk96ipw/G7M3fjXk/GTe1Xr4BnOtS1WDq0wJHS
BOpn1nnjrqyc9xl+1IHLJrFZaQP/LuzvOCxaxGxIJpD5lIiIQyTsy9XRn4x7k8HsSlXf0iY8A8d5
xowb7aIAjUFXoh1tkgfTlM9DijPaahpglKn3tbIThpAyn+Bdbz0MhOto/mbJwtqOVQ3nEofV7FAq
hjXWm8DMtwBZidoFTuBZI5XOUNyVHCKc18pbp0Oo6R6nr7Ugo06XFsmdFrINy0YBRY+F5CFoWYes
KzGAZcFN6E1HUSNrgsYfh/K7Y3jPdUr6mmE7GM7HD5i5OTJln2AnyAxx21xoT26MsEkPRvbUN99g
rg9Ik8Q7jNltOTJ7RW1IUKjZmEd3/M4eM37yXKaNTtefZr84dn1NF7BUFOWAyXSMHd+haIs6ts90
wVZtiuyYqeiPuUej7Ern1kYOjw2rofOS39uKwbOWxkRK2sBLY8Uu/d6/VXjGD07Mn5+a4nsSdvnO
qtPvbcIIXFddsPGcxbwPunYl2V6uPBZPtL0d6lwWtI3RopF2CdapAcrtkjm8gEuuj0XN/tAaiM32
wz0n0MqKcTipFB2UoQlbjUgITgBZr+Nq+jK1TbC2bYtk6No/oseOb2SPNy2TzKAKv9rrjldcOLND
yPaiNTYuTdwzVamzOxk3ZwT2qF/Qw+w9Wsc3oqf70oivRTA4CPUc5g9ufRuxfXUISZWdIQmEGO6N
yPIOnDF0DdrkAUoS18yhrrfd0C5uEmNXxZBBJPK0fWGp+zYlLRX+DIQEtKMAZM7C/ZJGasKRsZRH
sQ+MhiRk1qd9ZuYfVFaX2Tzas+HfDZXCXlqSADYa7y2apUtPp2A/+ZlYi7S5GC789FGRcDg5br8r
tEl8WH7bg6+Z8JY6w9FuuG42QpHQBsWjV/Izcrtso4snkd4P3WTSJDfYzwY42kvD88D/SXitaI3X
hNJJw3hEHDU0wGBqi8gFhxhqmkD0zc17n27pPjdUzgE1sKlPxSWS7rPn1XuoD92+ntJ6U/azRyZO
ah46TW9gPLukR8CLgZIuSous+YlwyxQj2ogPNUrHi+1XWPIkrUeHlEp0vHSjySxqwKSKKH+YE/uD
2RSGvaNdYLLK4LpRh0Z0oUF50iT4VmsVPrI2//R0QBNFMeiPY7vHSyAIe7OIMfYIas6Kc2HZq6QN
8zO63psmMDIA9wR426K/Z/KPXSEGORrHUKvNwKWRk9Ko7snBNMJcXcyx/6pxX20BnvMGJwSp9e0I
z6XVL+xExMbmoLYxpeoqjY6kVVzayXiH07ALGtm/epO7h10y3EeNRCvutuBYTOzQYx9GOLa8bl/4
er4ZjJA2Qh92e67itD+b8cPjSGAgccD133N8NOgdZEoaqH12BIa7EO1dt8yJ2kVYflVoOtnA4PHX
7et3uOd+v8/1IX5oIIO6PuZ6+/rdr8ddfwZXigwBJzI5FXgGPC+4IrM5JrPYt59+e5q/fuu/fUo/
hbaE3ZkoletLu/4eroYMoX/98r8e6cX47AuSLxn4UlMGwaFPfFTKf7y+v54nb62zqUy1++1p67o7
UTNF+z+f+Xr7rzte/5LGdz70EPTb61Prq9L112+53vvXG3e9qbNcr708mMj6QQj76x01AVrtI4S0
UW18CXqHZoOiVxnF5XtqE2SmTRdgWjjUNO+IeO5Tg8ql54qJo4xKMuGiayNAzHqKYvbMD7eucElT
HG11jEW8d01JEHlLJ2yauy8pK1zcEktmhZ+U/IS5FjGyezb429idWOYz9LiK8b3d4tXrUMNNDbv5
PP+Cb/IwCfQsTvyY9t/6NCfSZ87IbeqAEJjLyAS2LI5fD9BSeLZyUraq+HMZYdSTsewVyksp5o+k
QTzaVc4Zl/JeoSXBJoG8cWfkxq3IAGWmM9HYAoU6Itk2JgRJrYYsuDcFC2qMvHElwH1SH4Urfy5h
t2s2gOrODVkic+xKMyjlKlbEpmhSkwVojMjdd8ziV3mqLyME97Xr4hMqM/s0tNm3mSCOTcGIS5Qe
Hnj8fko0X9rcroF5Ma7xOGhXAuQ9F7aDUfpAQrSFuWf6EPTypsF4RadDtJk9npHmrAU921WPfhtT
fo1ulJBGrcXOaaY3ZDlUDu0u8JsQgVdMtnkTbKOhZmQuy5csdb8XgyADo5q+DwBgKRAlC7cgQyMO
uQZaXZtt+/lVh/ZzARKeWX1CExA4z6b4CpQGtdaMNcHa2rYJv8WICBpIumCbW7FCrs0APY7mEt2R
v69gCWys5BQEEfEgE50BKfJ03bWspn1KudGhaT3C2lTEtnWv1YB30ZPJ8xCwr3Cvpk/zDScGzK/M
YxxVf5s2YYcPnYva1kDiscNYv7Iidzh7tb0BFvBU0eKsRghgtsdUPpvzW5axrcLAxIyGyMU4W3wV
lSKVIXgom8BhRjYXgIjdl0GQSuXn5P0YabVriTYJuCDMqgZx1BV37axemrm8cZL2Ixuj+3liail1
92aOHakyVgrpocWOeNU8uaXXrH4jTf5Tp/k/8i67L6K8bRAoLoK9fxX0AZQUQsJ9Y6uEru9fBX06
kFMadTSnpomhS9Yb6sZLmCxEVnqfmqg7Ihk8k0chSEXEkWe0Otj5IV3hrMNGbIhjU9t7ZijWGrdx
d7IyQz1I6FGj9rK7hAOh8JonloLw//HCrT/QkwygXRuxv81o1UF7rP544TO8R3eiR3tkEJwcDddB
rkE7D343k7MubmkNxqSNRqm+cyDH3UwCS+3fv3kLSfPPN4/+hyusRQoJg/OP1xCR2eSOOouOiDWm
uzIlKc2KNRQmArjU7BH1mg7+LqA6MCq2DJ1540IPycu3v38dAu3nf3sdEqectGzTt1z3DwxnUkyT
rBMvJCUlAFrn1/LYtYznTRbBoYlfe3y6e1DKzxaa5ws5C+MhotnSE+1bBo1x6VVbndnQr+ocZ2WI
YIbrFcpqbYGVkyHLNIpQ6xJ44SmQzg3m2eZSGo0N04h5OCz+CgQ0hocisj5gRPWHsaiwwhZk9yxf
ouVLm86vf/9n/5tj17OVkJbnWb6JL2j5eD4/HikZOdKt/9WZra/bXodH17LJjW3g8MUK+jq86l3p
2Gst5/rcQ2mRMPAOxBsdiZNhvp/ObNvHc44d+pCZgwSXlPVHKKMEbhMHghEv6PfprO1DZ0MpAR62
u77y/y+Pfp7KH//5Pz+wpOeoEJjZf7b/KnO+nqd/h8L91BHjl3/zoP/SRtv/4Cin/sYX6vic/dYv
bbT5D8nhr2iVOq7pyEU2/U+JtERR7SvE0a5iAyEcizP1n0xcaf0DWhHyaZ8D6S+S7v/535/jf4Q/
in+un80ft39fT63ll/x+LtqcCCynLKaSsDqJ6/VfD8pqNMa2ShvrZATWU1tXBK7MPc1vAR9+UN9G
5Dc3ZgcMi+muuS2wqd3V1QRXa7Zur7c6q/DxSaoHigr5gB3ytSrmgZQHbjkj5k7DgvxsleGnJC0g
t5uHwjDkGfSPIIGCfB20LdGNPbjs77C6Ae8BBs5se2VkHfwFJ7MOosqrx3Hs30q8VSfP7R+bugnv
7Jq89iCGZAUDqbmBLzySpskA0ZH3TWuMj7nnRjt3qWsgkKF5rrssOLXxeHC03dxJu3VvsY9nS5iT
RU3O5J7ZJRA6CHXQOaj3kP+NxMgI3UO8Ga38qUpivZoC395GYy6PXF0YwXhCPswmrUAPIUkf2MYT
lKIP4TTmw4jK7RQ5Bi+6+nQxoj55aPz27MrJhqYbVFT29B5SS60V1DQYDg41eebWO2mPp9bWi5+3
cbdTbKKoCCFFVb46+x3dK3CeGYkKNIP4+Ba5uPBu/alvCUhsGAaxrp+JrbormQzVeQt3o0VvXnQ0
c2SY/4Aw4507QIxP/kyWJvrzfd8nHuVSbN4VduBu2Cpl66iHFIxboz+7rfvkmjrAQJrRZmCqcJcX
6TrxMvc8thOwxMg/I0u4ybUg2Q1o267g7rext+mNsL6P7J/5bNHCUrF0NraBNYq/7mj6oXvvznws
2gkfcJHgYfX6R0Sr3qMztPvJtdtbCZ5ta4jURxrkOA8qtfa9E8eAKYz3lIiVbduqivE3JVJavcCJ
KE4WENG1NstH6vQBYVfRribqE3yhHkF4o2cfez8ksthGSRxjzZaTad03ahyo6WJ/T+3A9lrcdVY5
3Pz9VcASf55wkvMMf6hn+rbj2H+ecH4DphnlJZkc6NaJV6azngX9WbQj5TJ5nVwF9RGd2VPLGPWY
R82bDAi6pZc8QFPPgu3fvx4bQtp/e0XStCxPOo70XcVK8K9LgBGlooQyQXIzWNZjSqt15zilsU7L
4bEDvnA0e3wNTdWQSNC575llGg949k91byHwEvVX6hoiCgBatmnm30NoIXY3C8L3QQ5nlAmrTGbD
m8fnRr8jDp/VZ0lTfSMNRd3SxdnacnxJfgLReHnsQ1Vu8Oi3vbHuUb82UNouLoqsilnhru14YOiW
/SZUiqrBboajKB0mEp5hrVqnIzpmii99lx2A6HjY/YjSy+Gu0ik86V5EW5Mcx3Vch+OtNBnJBdk3
9r4OfXay6FwmTDUUy+ewa5kUaAjJgecjzKc/nSSWOErLvSSGFV5cdCdoZAL28aVuISrnTzZdhEGF
06NfL0IN8wU1pDwXWH2pWeT9XAN4Cyy9dsiQ2ymmYG1c2s9sWgpwvTIezaMVDo9jaccH3aJsCWM8
21KPR8vwMuRiP7NAtPsq7r5YtcvJHVnNuhIG/kbyhSdQMUwyzOIEqPLsxrHaiuwtI8aJoid3towT
2g1BbB8Kah2oIQJUkq77SrcbnUyLXSsmkqzM0KfhBwtXHtjYtV5UDBlR1tOMR7tBiOSHRX2oEwF6
1eu2jZ0feUkFXeEC9DYbGfxytLaqYTyPc0euyyLuK7sKr5dnrRBmfvcUUOMoRpzV6iWHL5RbO8M/
bQIX1k5cnFAKU1k3zUknPjWpkxwthwOka+s3z7fMveGC0UlD191TdFSbtp3ReRFUtymBXqzj5Ryp
HYOIq5qHB9PXXjPs6KeYpGcJWa6dFKQTaDubsbGJDGpgW6hSbREtASrSEljYPD3zN91B1n5iCKVg
80T9BaTtbToTSJ12o3WbyoiXhEiIoBuseboFjKZktLOZZgE0f6GodNbwuKFtTQHMV8Y0bk15bReq
RXZoHpBMqrMTeA8aMdguHgQk9zRD3YDI5xw6AOssBVDU/1I5HAOpmmI67KTyqSnahypc16Wl99YQ
EaECHrAzFryiV13wKq06pOyPxHZpty02uSrUXsGQA7lTU/F0fr8fZbVlFvPctNb46HuYmwyuAOyq
p8u0cCbwrh/RMHWrsXSexGhJ8pF2zI2onIT9aVQkjo8zf2cSBc/4wV4Kh16cIfJ9beDtqZDPIODf
lIyZraYa79HSQZ9M8ltIqsYmsE21DfLoxbZyse7dktMBRN0mjiGveHpGDzX1AqpWiV7ZUlvItYi3
+yhH18tegAY8Dqcg2WU52veGqxRVrvMU1liCKqMxSFd5YE8CIQS/2kbhA91O06ggNRZfwn76Jsuu
PkgR3se1Mq8QTtzE0+MYEXVdyfRdGRJpz7LyVHP9rk2/oCtv2GvHqV/6XH1pwAcCRCFbd8wNuRmW
96GonZMJ52KT4IVkq27vneDZ615rBQrbse5blIBsgUayRjvgG0BK/Y1yW1pAbNfJFz4Xmu6oTg1n
P5TykwJQ3orPbLYL9gy0dEHnS8f6OUQZxyJNdafR36MmcrdqORnzILjXZBxZOYNgxFh002CoXNe4
MpGcDMQMoUMW53Ls29PURod0rIhlsRxICkP9XgxDzPRi7ZYNrB2zfS+zotpAsMS0U+X+igjHfTLF
xlpNjjjGy5kLxOtmQg66LQfcvMGQ09R7dALh7ToTO9VMeCcMTiqa5YzMFtz1pItbes83ZcOGqgaS
g1izuy3Ahj/0NdSHpewpAQquqnaqcKKHLqjI9kdm+81t1nXwaLpFXFTeBrXl3yszVPe+P9XkLqI5
kQP1cy+680SkCK8NkWMmbtzKfYdgVSzK0uTRnYyTLKfmlIZsYYtII8krEVegtsHe1duAAdRzkAr3
kJfZTqSzd67oA1aRvfFiBsvIUO0LsBJ44LM2NgM6uBMxgMfMn80T/Fjyijrv54BIYqXbZGEpE8bZ
5+KHy2qMt42RkbTIYncVlZ4zcA92JQHEUCe/IfUTnEAXfk9Ukj9UCZLZoCjeABvGN7XoHmAbIXpj
MbmtU8c+Rd1sYFVf+qk0HVMEtMeWsAeraRWMGIpoYwDlkt8mZhQTsp6vRJbeNKkdEClIiEErUXS6
Iv0w5o54LxfTSDd74b0XqssUmWzIUrc59/CfkRC2XIzuctSEG93Y/gY3DKfJ/6XsvHrjBtIo+4sI
sFjF9No5Sq3koBfCtuxizvnX76G8wM7IAxuLAQTZM2O1usniF+49t0NWMEv2wDmqVSS15d1ghjTp
nqcArg3fulbhkW65Cfu2tZC2q+kcee3F4UzbsXWMWYMkhIL308BsqW3Q2oQ8IBQwqWrxuBkGN6My
IOW4dQ2hM0ZykwdjfzHi4cEoInfz/idIZwzS3DLa86ghtZ1H7FNqhWDZZxOITh8R/Ezqd4Zwmmvs
PZTRp9EejxB3gwcA3LYJOMrzgs/ILiQwnwro2Gje41wlcTW2/O1se99StyQSamIryuCOVVXT8ntr
9TLVr+WSiFwsB2y0HLWdjsutM9vm2udWOopu+iKzGXSsB4VMlaS+NoyQddwAzK46HvF1OK3D8JEQ
6p8JPOxzgi/iuekFjHqqppSSlrqlfhMxGe2eK+5KKZ55OfEhT6KfozbbW+/YaCqxJ3UjKFitq5em
FA4DsBZxxxi0e3YQ86ZfPvZosKK7eRg/JUNXbjiKzCWQOLN9dFvGEarGvZLJr8hE9BDiajS5VhUh
2A8jUtGeFcoKi84P7WBCTdjdydBiuiZP3IRAs0n8m3oelBOAnNTNjUceXcqZxB3e7pvJsXtQLFmI
5jVmROOpe7T97CvohvpcRc7DHFYoNeuEJ+DYqW0BqZm6k2Wy7aMUNEFLipjDQqadv4KaZDHvrneW
r+VLAw/ar3HS+0V7IyUK0w9qmB2Wzfz8/qXLzbcijvmfGyENWK0nOCrAYfvsHHcwPCb+BTKFemZP
Vb02RhVwDvObHMYKLWbbIF9tHbu4/G4gWcPOj3m6iyImNUAeGEVFkKWree42EdXgxkQQvZpqqbZB
mI0ksKM8jT0LZXrQ3qeoHXYlaLGNW5J8YpVjvM4mrBwzTKIgcBaXQo/II0Ap4+hQHSMXxcuyGfCj
rvz6flXCpZ9u/RBeIJDf+2VV3lhzZezf7HKHuu97SIeE6qwme4AI8N3gU3mXaip3pVt9tuju1gMa
crIWsQp40E4ByjjqG6+Ml9eWMHip6Tfg67J93GNSGNMp3M1yOLnL0d96ANg1OhLE1smx8AeHNrTc
hOMQ8NySxbnIgci7uOH2QVgsVzoZ3kb2PTD95o61R+c6nGDeccIcsZUJpXnTO48S3ODWM9KzNvwf
Y2eZJ1VHP1VUfKfFVeexqVyYbfQNPTriuKyS1VjHAMKTgRSSUCavRCOvQf+RyUmKEA85bmX+HkNe
OxW4QjqSWUDWIgPuEOBbR9n34sK69bsAo8AGz1/LybK2HaqBVZQPMygZX27cKKg2fag8uLTUVrYX
RpvCcYZV0Vvptgq9B3JPNE8eP9sjBg4u9qvHyXY35OKRZf/JELCS0yDXO7PwjqldFJ/sIkJ+yXp7
NdeuvB/H18WQIB9wvHkHSG8zTmLrzq8pNTLjIAy8cSiV0KwALV/zrJCnH0gczLuUgd+GZDpnkzuc
7VY3HyOT4jpw9Ncq8+qnpLWeWm/ad12F3W4akFTzZrGmIMXGikG06TgHe6pjsW+U+sWnEp2qMmGn
Vchwo6Hdz2LYkd8tVxYxUEc7zB66Kv4URAWpYH2L2t1Z7gKfFA8EsxMr/ep7AKL7YqPmXjXKPYsk
nu7aA/HU3jUd8OsVMO0OZm00F2Fb16ILkjMv7BvQE/fBDiwCUWdCJEg6M68mNfeONB5E7erWEke0
ipoaP3jF7S2zCBHhlXMejptr1ccxb++oAZKLZ0PqjJr7SUiiwOxkupkMcgTE3RP8MmJf8hgwfl7S
/6dXm/ib84DLcIMS9WxXyr6SbN78ruZy7ANk1OorAXGowRw6B6NmeNBSu28zU0Z7d2r8i5kY6yH2
CDJevszIgZVK7oNQmGikl2VpW6zBbJoHJ6epxejxlqCBOg09BaNFbTXaS/xrTlTRUDf9vlnGblG5
DL5mIhfehzd+DR+JgudoFFN/rguFJs9LcLON+L+jMY7O799VeLsCfHEnX7Vwj4vSWOFSri5UaN5B
CnEfRWb8yHwSa0iXve/boRbExQRsCcKuO3bfcDUmAH87HP9miLW4o3kkuWPnaqu8r5IhuARWy0a+
FyO1qBGmZ0p9OFtEvKxrD1cKKQTBqU7Bpg9Wi3aw9eIfsxOrcmXk2SMDUAD/U8eurDU0kJp1VGVE
p+TB14At26UNlzsrd/yNWiC9nU0b0bsV8NHaMp6HJP9MpdvtI2JbAPmTEsIliTKRCPeqjKZ7kc31
VgPgWvfEU50BWqLxHJNHo2Bpn+I5WANkQ8fhi7MXWtn9sAy9jFHe9SOSV2Is9D7qdPSMyswmn4HX
YkRm+MwpPV+mQr9dkGK5T2bluk9hVXMkiJyUlsmu15ggrD2P8fhhkdZHqBPOZpHSqdScjVO8Yaxb
vRYzRoHIxm9VOj3hylFm3ToveOrp2HfS9uNDGnbGGriacURHenz/pWOZ7Art5+uptq7Sq8X1/Vpp
2RPSDT8M1MK3skyREi5DyNJykvPMKGMDUvUtgOqDIsRLD1UA+z0AtpbjP4sZlszwrom8qmEIehP1
shsj50DDmjXmNaxeZhc/MHkuCbB75zFwqdIqG6Z1YZg7UfnqUl3b9mc8h8Ulgum+dhWhGUQv8+Ct
M/KGKb1QhkTuubCh7k3+sbN9jSyGrCo3W5zvMcI7LwnWIzqVjfZa9jGaX0lEiIkQ1UOI8ZpnkrTG
Qz0m7aGp5zvHxZgbpsFwzeYuWCsgNnegBlHbA5G9SjMuN2bjsc6Zh0ytooggqj54BCrkXRKl6kPK
gc7T1kTjNoufeeaX52ZI000Y0SalvTDYBcpNHvuk2Y9twNgVzd2Qtu75/YsqrHY/D8OT3VvuuR8Q
9PXZiEV8KUA8KPKzxnnRNKM4SQGggtyrI3gfDf8TKifAZc4Li0kMSvl5Hn6Wfo4etTrjwcbhEBXf
tGwKqodSby2eUIj54Kcm+tAw9IApIL0j+K3sYMaw0vq5j3ZK2tUhQNfcJM0nP61e6tK8dgI/XZ5d
cSb3JL7E+i7LhbjaBm6tEa8HjwwWoRMnaJU03m0mJoZ613voXH/eoMhNLj67bNuL5Lmqy/s6tAuE
Gc0XVEDc3/5AGgOKU7SB6kjEC4EFxTNZTeQA0EgWTUbf2GVfWG0BXG5obo2MOAjV5rht+PWbBWxW
OMU3rLY/iZivd37z2RhnAnmdBSUaXQNtVrvJo9zJiBbADujM+7kwHNLIu/CA+STSjU8iGz8NZv+x
NEx5KYz+oc3D6Grr/EtI7BmVp//NXlo8rFLpUkqPxHnwHmdsFOJt7QSbgKf8KT839sBMIaZXV5XF
vCngos00kEXFOLtjVbPjoGl2Kcc4io8WdVlEiK1rW9WePs7aeSUWvyE1tqimppe4JqRBOGzTC2k+
a7sEQk9KDBOaAvP38vlTuk3I62eIyar8bPRtvofpQCuU9vFOODV1s/w0ZRRhU5be9UxBLz6icF/r
RUzNegHepsIh18jrlON77Aa1R9mlaCoYZNYJGtxGNOXFANKc8Ky8D6ftkBDJzfsoj1SC4w30zKY0
6nIf1MTLZc70a7Cc6tpwMjXdwntl0rnvtaHRvwz2iaXjVnkYuJglkR49cBDWnctRKT0S+vJ6Y6CS
ZkYARhPBSMjOWkJJpZ0ZS9LgYoxPa925FQ4gK8BYvadNGHDAZEzqkrhmk8uLm9h5m36PuAvasNBM
Mal0otOW4Fh9HHr5xUvM+a5WziPuITBupv5kh7bNR+vjvcasvGmLVh9UE7wBVd7QD/PMMrP6MEbV
kuxcYV1DyEpgCx/VOokB4TKyoMlgMvwLgXR1IeLWeOpY7jjF5P8epnRB9YW1xyOp7/0Wry3b1nle
xVltrScnJxTlE4BXdSR9D7pDTWmlnOJN1uzqJ1RsnaS7yDFXnQhhyTYiLA/4/ugG3Nw8hDogHKYQ
t6nyw42TgSinmgFVjHvYdRjbOIr5DvN36JRV2OCZHPKt4bwmQwPooeDcGSw3f+iHaqdL+0TlpXDu
xCCZ+2xApcwoKBaK2DyCrVfFN9bMw6vf2s8FJ8ecs4iKg6uc+vzBnPUGqhqoyaTyaTMFtlFrwLnh
AxvMwb4icsEsE1nPbSlIcFNtdB67BtjoMDsnrtMvI+OsiCno++Recl27itAo2UaPv23SM+KOljbX
L6xwTdQIlgjfu6uTmd4hKDlA68E4d/jR1+8TiQ7sAlMWqi0MRgMUt6E+DOy/tP4cRw2wERM2n6dG
Jt5zOROj4EeHXsng5ANX8Ti+mHE54VOucfHLSmraGBJzHLTvT82kADdjk0aYUpZnd/liR+41NXW7
fy9aQmt8wHMNWCxFK2Bx6bRiQSJ6QQuOVzQxr9urzjFWjWUmgHrbd5KjzR8N38ouYKwwjTvGJ4eI
hiVFgbAtfzDvCgiCXchR3bbiIREJKbryl2e08kCmx6vUtcc0Q9E9Ve68xaa7CE61e2ZMegsGBVki
wezTWMgbp1Kf5th5xX2EI6YoY6YHY/DQDNFnnv/fi6r1nxJOLvYllbtRVJSHZFZgB8MxfSavE/hB
3JNFkC/jI9/al+xNV5CLmCG7vfwczu2PpKH5pioSJysGCKDqbNyPCSI1H31W5nUYVVvR8Bx3sq2q
CRKKxyJ7ns0M+KeXHcnCA5Aydux/A1asSVnYL5RAh96FnzP0fbAFHBVc465mPmNFeBEGnFq+Nz83
BCdlsc/awHf7w2C73q2Ns9e6HJCEmNZzpd4aj5gpV7vmbY6ri4+NcldZpComBTIlTJriIuf2hayO
YCdrNPs9yP6zsIoX0+NyJvqJjWYH206P85e0cgist7/IInF4pBK14gbYa+A8WLTiFCg+cElcJcnJ
xIkRM9ckrXbjFC3rSLa0RKGqm3Z4q/F7jJ+HKvgVJDPtIFO3i9ePO5Oj9EteWo+4G3yW2mW4haSy
6E59Yx9hP731cNsZH1y4O8Q1joxuEwRtsgtzqto5wreUIgTWeeg9jpoMZmyIejcnXrmLiYRG70p4
Vwu20e0ruA1pmqzLRhqnfokSeD8l/ZYK08kjoKRBVX4tu9Q7+8E8bN7/W56Z7EUhFiKwh0BUoGRj
+bguZ/oJ1ZENL6f7LqNJiztSrO3pFnRhf4R+YV37NORxMg037sNoz62+Zi1m4ji0u5cg/AYhq11b
IlDHwGNoQk9Ub1hhlVdlT8ypfWr5LseK4gZN/Nku3qZQo5U0CobggQJbEVXhWXch+JE4G89kRJE1
WHkPtG8MYVkBzvXUbWEUqWvukGUxBESxdbHB3eiaLiFe2YWUhoSVDYjoaI4pSKq6uR+yTF5M8cta
nAzLWjuJqfChST4HbVQ/ecNnyEU3/K6sNjlGSF/0fvRpy/Q7mr0Vuvj2ifQp/8ww52ZM89vQ5e2j
llsG+NAiVTWQ+GYxYhTxr5GDalNX8ltumc+OdkDDwvLabUaFX2parDiTRr/UjvJeNdGuTUNzD4nm
Pra7J9LljjHNx7bv4NYgGGfeZOBiIew1NARO3o5WorLpyY3m2tLb8l42O2EcwHe4p7Hh9kFbfqa/
iXjbcKgUKtl5edbsMRbVQf/gJnGLBCDmlfTZmzAF+UyUO6xSHDEPO5F740Zk5ivxHsGa5bu3HuOJ
mz7qWR8YKez5EqceDQkJpa9GGVncMpQuKsFfbAPyHaqLmSXBNQwdxNfLd1obF8SY/rF1RkyGMpX9
AX3Hl0F7L4NmSmBLwNdOFWpW+3x5/+79izETKt9bJJqgXrzTeRYexjZ8w1ORQNlMq/CuDIZjU/QT
ApXl74CvhncD4tV9q3hOsG0lCcVBlzkULr4OSQV29/7FtKTedehxfv9dQJzjjoDPAanlSNKpJu6U
0n8+auBAyZjHd//v79+/EzjgqAlqAjncnRkZjFO60otPtlNclO/RoRXVTx7kHLEVthxqyAQdNnat
uCefi3/fXeu+AyHEQJjoc1jsRZeYZI/gw5987h6REMEOirg3CANQJPxtrLmqt8Kn+DUjwH/EKeCe
tVDnIevtLz1pxML0Hx2HiMdJ4TmDLLYOWuZ9zOJvGe/sGjQ0hXN6F+VMyGTgvA50XquyiF4Ks/yV
D9EnOYQHOn/414wmK3+iea4Y5bST3NcSVrpRE/M2slrJwLx6BUDsImM9Pbzl+VfH6b8Jln+drsVh
qPaWgGmBiyclxCGq4ZDU2rn4E8NiejuqNqcjvjLXjw171MR2STfwMV/OTM5Wgi6OTL0O5DaqZqBh
oQ1BIjG/5aPf4AztxHeXfRGdlDoVw0ikcEWYgeg13qc4uZNWTkBE70A069KFBWjDMcQfSGT9Qali
vAeEQhKs83UW6Wly8YHPAlRD6LkPqZOy4i3rO3vud7StXR+sapPZGoZG1tFgC8i1xiu2TKJDu3sI
GIlDbCHGIIQBYhzGdAw/S7t00a1QH8QUjfCGmOO16QWbQ71oGL4upkKTEOQF/AayB/tehPHFa/g3
zXTpCptDAgSJIKnvaW8PAClAm/Vz3gIAA/Hkbnkd9obwCUgU0230vycjgTG6CJdCmkBIXzhijZWA
sc2OrRX1cOaC6OkaWt/lt6jl2zwEL9R5Mxlu9pNfuqT2Rm+jgD+03Bc1BIg4Qk+oSvfHHFVqVaRJ
ug+94TEtE3KJgwd2x9XaahEnm8lY7Zw6OFvS5S7QNGdkQ6yR30wkKNnPHmsi320Z8YRiwCFr//ST
t6Rz2ZpCPGBOh8eA2XG0sQvnkGlQRjLI906Zk6Q2NMXW7MjLcbOnoa+atdFVZyueiCHH7E/fpZ5C
KwI07jTmtoxRi1umYpxWf7aKBHrhAL3AqH7arnmgbN9ZiQmQs00IY3EZxoc7OMZ8Ajl+62yuHq3a
roiktHdewCJJGu6D7w5sFLRbMv9tV7rX5ZY+8408r1tXM31UQb6ROZFopg0qu4p+uti3vSbqNiwr
vZ0LnajzkZxD9icnEr+NZef3DQMe6WBBSd/V2on5ylLyK+9rVN6TRsMF7nBRFa23JKywoO+MLVtr
njEFY5SyUQge8EcXBp/P4lnYdsT3jRZ23LBtDvScOVs2myVMydA+ga42k45SGAXYzym+Nc7Skya2
WJeV72+YoPHAsUBFr2RTPzkWZXOD8SpW7baPCvaGOOTzpkPzvQSfkZRRD/AG6cqhRIw8KrRLLGNN
BF01k8GIyQReDnE6DvkbXM4R8qZt7JVrYZD+6eFmDewUIJ/h46FlrTMtVi3d5+zKcuZbvpB3rEPx
FIq5Wg0OzqjBN7+3KeRPUVHaJyTtEoyO5al8Q2ouMV4ztJ8dbOtZ8FL41iHNmKXUokbm38dPnQAV
Uu+yQv0Ad852ZfqGsulbwomG8YEkghBBTdrUzm4IzNeK8OIdEwyyD+WnbsAL4T5nnWh3cw583xsP
rttei4xVLeSEq1RTts5FsbGXelMNdnuMHODJM0W86Q0JTpjXGskLOIfQ4+1pnqYhIqYuR0lZZPpk
R3yoDtwzBY+Wxu5zHCffUSwDTuIwzslgJUQk3Jue/zyN+AiDrxYn0aZlHbXzRvVoMq4PCafvlEfn
GyVfwGyFW11aP8pCf+q462Ifq2KcQLAnFeI187Ofbt+Ue+jVATHeuqy/Zk63+Fd7Vg3zpaglo9PQ
YhhRj5sua+1db/Q30WQhbTz5v1h2vmcB5LUU4hrNR3FhXvqGOuBVF/1wxOX/q5/9n1ACxLZKjd1Q
e+a/NOt/itNcV/If4bu+D13wg1a8KjLpxSmAwo7oq2jyPpdO2a7RjKbrcACqbskwZyyxxPDhv0jS
cWBPeE1o9DcdELOtSshBTrnD9prq6O/aOQGp+L/Fs8qFBo6u10Hki6D9g6JbBXPohuwSTnHjyWO9
jL8cP2p3bqi2jOiZ56f+FWpftEy0SM/xQqwREWFaLGYNQV02kH0EPlxc2g4lqjU9/uMFoi7+4wU6
Li8P/h1HoflB2odLxukaXwcnRZsHKaymmshDTJ3kUWDLw+jbwPwZAzaOJtr/Db5kacni7u8v4w+N
MW+Ta5qCz1FIz1cfPkOhusbQSA9PqGlYUswJaQ3Opsjs18Kh6AQWyiMxRExSkF7z9x+9/NP/4Rex
PGTNvscn40lT/Gl5qLTvlqiDnZNcVtIN60KicjxSrf0UyzG/MUiTAYVM4W3+/oM/qv2XnyzwfAiu
XBNrrrcYQv5D7S88YkrzNLNZQUXVPbKvUzsYGz9oxAGz934aCIAVDaDY2ftVuHO98dRteq/2sm4B
ckS/MnhjsIB75m/5iFNk7s5pDAzRhtaTORTxaB3+JU/96M1YXraEEea5llRcMh/lqVPGyMenMj7J
rma+YmB1XBQEBUuHTSJVfyO9gk1BfUCgp2ZZraH+pBcEuOTZVf20Q5UYD1Zx0Qk7d4MI1LprpkNi
1Q9lW7bnjviXrka/50pjz94YEfn8lg1et8f4wcKB1cQqQ3BxKa0QrZzrrBlFx6gnYoso3exK4S2e
//5J/Xl1ejY2X7R6WDJYMn74oIpcVSbvtHPqmBuvGm7glSmrbdV3XxpJJRjVDIDJxPpcO4m5+/vP
/vN042e7Apehw+4TSfB/XyRpYA2o30GmCUAHOQjwHSLNblu6mLSXsenff9qfx5VnQ+LzbNvxIaN/
PEsdCDQVakkAbZbxcyjKFzTeIA2Y7ici+zWWwc+//zxrOV4+3H22r+TieeKyYibw379eUmUVk4/C
PgHOdbcRBnVK4r1oFN7vbhl2LCuCqGDsr43HsqxzZF5kuQSFxxBwWY9WtauOUpcQYBY1WUl2ey7p
qgDUGIWtyL3hLmi1fa8bUjgMJrn/+A3+PEA9x+b44g1Tku8+fEBghoJpSB11CmPDXTOzyPdxU99E
5+nTSLTVQQjji2QR5mCPOyOogiKW4fXEbsSKmDjiVZnvycMmh0xNPusM5+oZ5SeLFOHnOX8J7Gre
//0l/4/LGaY+q13edp73H99z3xoic8ZOdGLUwIDfZtth49w+oAA8iqAQm3wxOjAK15l5/vuP/mgw
Ww4PrmTXkQygXeV8fB66DG/52Zl1Ghf3QJVDsIbH4zPzTc5Css0nsmq6itYrVypu2XUtmtp6hLqD
xq//x9X+0XL3+9Usx7AybXDl8sPTGeBELkPfEafUqTivFvXQvGh+blx/4X4uX+jKueGoDw0X2tff
3wv3z1vbx6VjI6hzWdj8eayw6/LMPDRPpWl+ZSZYohyR0xfb22cyfZwjVtDSzhiBBssKx4w1WmTN
kiR0Xt3IOgSpIb7X8Axm0snveyL16PMjUZdgGVAzaAdcQsTi8n5U4jaHlBhloE7a78Q56UmStW2I
ORYUndYmIgnu2kzj34o7DQ5HMmdZYRixd1lV8/SbwOhGRepvYpU99qCEOlDWZ5YSy9Fg/84F9J2D
KlHNignKhxNaSL8aynS/FjzLRP4am/rRmr1mF/ssCgcRHHS7JjFCbCIXgCekWGc/jFVJSBF4ctlP
r+MgD0aMKsnIkkdMeZAZouTS9KTvocdk2dnQUcWdOa8UVIsLpMOnVie3rgkF3RlMmL9/YP/jge2b
GKFIpJAWDcT7YfYfD+w8onucIL6f9ABLbU7sPUqD73HYeA99a55xkZ7rBPYYkak0Mo1NQGucPxND
bB/NuWa5zKJK45lurQ5KlBiYE6BlZFlS1seusl/sGZ8uDgXrHy/c/vOO902XU5byGAgkxvP/PmV1
2iNboQY8vctEbTQmszH9wt9qf8+y+tUzplOa2u41ATOL9SllJ513t9aHu0j3IJ6R0GTUX5xZEYGN
abRm+ixRD9bjmmWnPBLAxFwx/qTZVm17tnx7ENtYjkp2DQ1rLeF/kfGAvF4YmTpLsO1rLOL6JMby
9l5ZtfT9l+yGWIGD0R+tbWottnJ2y2ciIR5Gg11IWv+oA0TP0B4jNoUcmYeKCV49TP7OePVkiSkl
iySIVbZlM9W95B2+J4kRHjhusEPRovOyreHr36+K/2HX8U2e0ZwiQnITWx8eYSZxFDNZifYp9Q64
+MO7xm2rLXI2/EV+Kle6zSYGcawEk0KR5FW5Yj2GiCISn6D4OvnH6S7+eKQ6kndfCSxEDnjaj6+n
ihoWl/U0n/h4h6MLjQ2n6XYE/XsHgA3Z/wOJv2SOlOgeSTndES+lNrnL4i0Ki+bSRSL8R6X756nP
S/KwDpoOwFYqqQ9vkTeTU6cZHp4s+NDITJdQ3YCFIfuGhLBiZhXI61zHnK7M+6ejk7bY2HvrLIUr
1//4uP6o95fXgtZYmERN8cD+cOZnuHMwtJNUYpPmvKJGyI9NW+0j1oAr4J3EC1mEH2j2npvWMcTG
7XhtxlDe64RgiKnKbuz1A/4/ndpUdLs0k1F8xu3/+o8X+ufTyaGgWJoSzE00CB9bs1SGERGM7hLm
DZURt6R5zLR5QR1LmgxrxwMDWFBwaP7vgwWH4O+rglvbj7LwYkSPcsaEMrj2S6gXqCtkb6IvveyS
TnBadyNC38eyGjNIYNZd67flEydERoINNuNiKLdWxzFcJA28TJXU27nwvwZ5+9OckX+SBBrsyETP
0FmVub8hTgXVdgzX711YHVYLP82zURY6DczS9qdqXPtoVxJkzwS9vLWIlIUSVJxtgqKBCENC7DwX
0AcUg164+YFhgUQe5Pi7GZTdpovn6Z57GpPuPJyYjQbIGw1vXZDofB4la+H3L2U7tbt+KtT+vQEp
WOihfpXtZcYtiTskx60+IUHot1CrrBcxUc7HiX7JrPJr2tDi6ijdAtQlbSDwftUmepBezt6a2ctV
hzaBHl3n378fojFDw7Pp9U9kqH01CWCuTWM7oLS6RMJ4bIDr7vWIlgJW5VWXn1n4x3gOYI87hKe+
d9JRUP8i3gqvmU9GQcmTAICwFncijXjGZcGhUfb4j5rjz4vfFnT6+I19EKB/+vtzHDKouZoTQGq6
tXr9XkOXsGTxAO8IHWEvMv3/3/224LbHz8+SwpUf681Wm1bbj2F98pKk3RmFuqZd759jAhOOce9E
m9mT+7aNmNKgysow8/zWK9iwYy9/v6msDw2Ookx3PYsnIWYw2/zjnsqxfoiqthWraeMZBmh+4Sbi
EWwzsEX2u8e+oY5OGFwN1UHQx68xwww82oXrQ+omNZl0xXemQBTl3ylEGBzDGykROo5GRu3ks8qf
wweCEisIxnAHZ9j7dtJsi3G0/nXSex/HS4rfBYAMvAab9RQ96mIl/Y+KRKVsKhWi7VM4VtD7jVCc
5sw2T1kTM9d+/zOWRXF6/y4BKtKUE3AHN5hPMWweRt/Lt16A5GmVehkwLml8GsdkPr1/iajikbiP
FJ41qM7l722jYHjI6GKlq3Y+WWPCQqFtDxIhHEsQUnqSBAPFfQe/n3jY0xQTHxrZsUFmZUmI6P/9
1kSZYmgGzzjH5Yn4k2kLcuxX5gOaiwqSAOyGbKk6W9Aj2VjAoAl6ZEupzA7KTg6xUbLXJiH+RHBL
HxB+OGdASVbt8u2EWYiFxClfvrx/5zcRDaWZm3zFnQy1VJoPRIxglqnjpxZQAmrsSh/oRdPD6Ki9
BSM9q8bwqep4aHGKoZirnjOQL3Zl8BQIrXnvhi9hRv6IW2FnY5eAXtxwQBnW4fO7M/O3/Qq9IJY7
aNn2iB+om1jLlKmqbkb0TbQ1UYpZdTerkAK8jsadxKa1MptCgwtNoKOjJbFYbjzGohfPOWmKDVqW
LZgWVgXE1a4FmIyzjydon3JKr6fM8y4u8Q3MnoNdSWjQe3kGl/KmyChelQvfOlVteFjoa++vkh34
NWf3fuyIzVybbm4/tYkVbfyEq4H2hc08EqENGML2Ysiiu4AdRR/sgOjrLTWv63YhQ+f9LQgq8znW
pr/XaIdr5QdPeP7XSbXQFaGF8FxqSgBKYIlQ+6kr4P70vooRzBYJCixncJzju12Hx5ax0gOrK6Pu
EVO0Ofb2Cbs8bq0D16BeLUGsB5yt+T4ke3alG9pp39bFrml+4J09tNC0ngcF/iWpNCT5lpH8VNjZ
BZXLonYigCNBeabxUexbRK5khcdiFbX0T4SLsXsMnGcEY9Y2Rl2zLzL8kMmScEUgGvsf/YkZ0T1W
K8ZQgiTUNBRHK1MHTbOPRn22tm1Qn6ZoWLP6SPJKfMkz+5PKsy9eoxGWdiG+UlzxR6urd0bv2gep
BVY+TWqcicW/DHH11b31GeEstTPwx+1Qg86DrTTwQ+OuHm+8zFXrYI//PaE0Idx6Xv1YEOU5YCR7
fDemTossd6z8Zwt9F0sYZplQeWCmjd19IeD95kZM9OOAvKpPo88oYat973EZvbuLQSW3N9WzYTIi
J/pRh99MPTuknoklfw59HxnN1jqPIeNZ3HXg21yu19l6mFHGPA9oxFcJrBrESfwxrQDjhZXgtDUd
dCNMF9xuQNQSyvEGnJolSE+maxZ5QMArk4ApIz9I6OPsizEvjhj+tmAMQ1zYgXxEL8CPn+unyUoB
oNrmlsxazF6OR5IOT961R0KCXxzV5JRPkBn0uqyrjuUJvDY5s2HNYXkdeqy3G7i9qYnlFAFBelC6
IPVv0Mujd9KIbU0kkHV4YVgSHlXMKdSY3BC57IxdLZNm06Ia2fQssK5kUDPMcamfBo8HvsuG2i8k
Cj2cBecBBPHPEl7dGW1feTGjaFGmYDhJEVZe/PyBTqW9MOpNtwwgiXRxY7nzCgWi0ij00esbqkxH
V8/UtQDzc/VAxYRlxW+uedsJcI7wq5LqEeMO1Lu644xpmjnd9C2EzUCNw5nfPzw5ORQk0yNMzs6n
GwqqkCtgJm7VhaOqQu8GqVLcl9xMFe3smtzh+BThg18GuCT1VsYF/lBC8g5EKvNLUY7M5PLhOYEy
yZNymjZtqe8REHtPSfKDBwMb1kZ6pzaj66GTrLSFbRMxL6B7TBZ90COEuvmjaJ4Zy4udWU1ynYR5
ehpBNmbjaUoiF2tJ+y2d8nofZSTL6DIhBRBZ0rkovMeGcCve0m9hp48+PplTAq15PyF+/z/sncly
40q2ZX+lLOdIQ+doBm9CEiAJUlQbighNYIobEegbR+cAvv4tMG69zMpB1Q+UXTOYRGWKCglwP37O
3muHGWPtHaleyU50U/WlKr6MvQW3ykwuGWryE6CuiCkjMXaCLa7z4fWmdYuu0bUpK1uWlBetSMJW
Q/+xRSA2g+6Gc6d3x7jIn+2aVt/Q8uA3bW0fNB1P2ojC/JxVtX5OluoLWz4LFRpVfts6jT6/HzEk
oW/bUxP7WJDm6UDcWn5MIBvPSUP8D9PUvEVFZHv9pUU6TfqBf9Rky9Osi5ufW7+LxDksFnE76AJw
SYtZBBmqqTph3o1wtrksFeWyJEOltj9iuUAEG4UZDp6gbi6LR1T3/BnyVifxR9hMgBXOL+2YlBgF
cIutN0aSNNp02OEGbuINxqsFuGKqY7ySYFj6QMo6/cEcdevGsQWtGnyaR9VZOPmRtaJNMsk4oGd/
nIfu0Limd0VANwbNls2DdEsHMcyvfiiXsJHFfBbEGezH7VszFM72BENg2msmj4djflWsQgEBMShy
m+5VmklOmtA4I554soUFwoylsnL7GsJYUx/VNCji1h0MJ1OBxScevb2MdSPgN5kHwhV4KZd+s4xk
1yFTqPLWOf/U/XenuNnZ6H534G30Qpb4tRp7l89qekWlBuuejjE4f8YsqfisXAdVYV6mZ18bAhlr
9kNV2wv5ld0TR8qfZiZPHtxnkNMHm1KKg9H8EzkH7sOqf4b6BG25McTJHt0bSTE3kx73owmNbrEB
hZZJeTV73T8R1qDvVwupbYI9EQ6ZMo6UaMGYrc6pxzxB3Aj5mbnNqSO1s72z0GYYeoLUKt05VwUB
lo20X+9jmXGwiNrVOnIG8vrD0lFwDJNzHWp5sTex9ZxYwGyKa5Pb3dksRsbJcYLRehpshHlqPlm8
i1G16uLUzTFLUuMqJgc4bflTDrl/i5EFWTR4jsPaPcnZKvhngFVs4nWMMiM+pOulXvz2hr4MSbHd
amcmz0BedILoCn4dGZAGWkEQBJb8pfG99EFgnzAWw7vKjrDz1RKHLlafd2f5QESNJ2Gxd2t/ld7g
7YQPQcYfhv19GDK0lrYbp+IgJRDGGWlrQDCpTsHhmwHzfDSt5CIAw08PXmU8t3RH8vEvXYSkSjzb
XeyfMzQlxNi3cPB0DPc2JNmd02J9V5uFEYfoQUcsw6Au/YG0eD61g/WEorU+LDn029gZ44hDHjp5
rNF7Ywu+i7FnHjNTfGaxZT2IlbBU/PJnUy+hKSvyOSwPgmGFecHF65Pp9XDpXOfV3xIP7FyL4gry
ttNwAi1a9VpbvX4ZbfKUfXvZD4td0yzuTwa2X5PS/IXe3lu1mPqlXNGrqJhc26wUjLenKVhcK70h
JwnVir0ZQIl7NcYB44masoj+I0EvA6svbcGKA7N4crTsnWW8ixTNo8eVzdhC3nomGYwFZChu4yr8
R1onToaAMmMiiMCSsZ/spw+6f+2z83wHnCSFOz/d61BE02HpW0QUpp7FMo6kW5NDF2g8+QetW4lh
dcmt7UZuzpWEC3sYz4g8+kNiedOz5quzPif6wzBqPUp4AWVIOMWxTt3HXLe7o1aVmGZWhHcwCxCq
9NkPdyrW86xGHKt+9dIZBRtapb3qid0ec4sMP9cmUHoVCjN4Fp/9WbYv9QoowdCcbedMTnHLe81T
8XWy+ldZze+OoeIXukXoodrCfJwwWdMeAjCz5D1iPjJETn3BqQVvE9a8ab1kvb4+miPgga5S2sdi
lY84kUZHc3/Hac6/ttM/OQ9rh84crhk5hLlc6YIOhXHuCgj4us29AbwN6q127lucR5PTq6uFP/Tk
SO8HdAAT59hFDkzJ1nipoqIhMs4WvoVxA7rTHxFwD5wA8SjjVMxFO0cuKoLj80UKk2jQtn5Gjd2c
s9SbGQWMz55VuZ+KB8xfsQWNZV9HCeLIl5aUr47V5JyB69/N85hjUI+3PYOj1lylUW5/c6RGPViT
7rlr+9Y4DEjWor6V2TmtlqdErgR02mv8DQDyLp2JD2/y6SmZbJ65vLdu7squ3CH9XrLUfIot+9EX
Mx4QZZVXqKlQO0r/zbPwOCLvexilDVJ/6Z5F3/bP04QicmpXyLucH+73rUITvlcdDJce3PNxdK35
ZVadcctHy39n9/EDsaCHx+gTLi1Aggl97AGML9mrajmvGuc8Ttjvtq/si1bpGCx1sz7yl/k6d7Vg
RsdqG+eA9n3UoXVXJc8bUqbtEMcvkOMBNFnzK8Bv1pBiOjklxm7aht5r6X2PVwEAxfBfFfiVP1wR
HusORnrGtr6NC0YT2xN3G+bFJmaMSL5D2tttkJNEt6Nxhuaqns+VPrBPdjaImmmawQFMQTNSD5TS
AnBRFivRXAq6QdkQpgnnAj6EiQCprX+DR/QDpirmvu+qca+Z83LWDVwR8SysMEek92BBC0TMU1wq
hk3nwR2u5pzKaGbI4onuiW+H+DdfkDAXhC4PPlKNWR80GNILFO1Yf62ZAVwWGtL39tbap3/VEzNc
H+frrhrj/IrFmqXZdN4Ywb+perl1Gq4umwpuqfscx6PAKNqnpDp3eD2No1aSpjNsLKM+F+/kNJM8
15d9EG+uJqz6/WMrCaWuEx+fleFdWEimI/5qD9wpqs5s7D/NYbRAkpEaNJcod8AkbmtYvWhfdOTL
ieBk4Cw66TXmjWHZ/L0UWFCWsCpLh9J2DpxYIW9PyAfDjtHf1DAUkTHEUUWSw8WTxY9kkNqxTGYc
HTZTsMZiHnZHJA3oZwNkW+mOBIh9RgvqBhMnrEXfPZPGhVwiB+Ca+gulNrosL5vA7Fd4P03mLk42
lwcAKcNlSgYrqjJBw6wRY0Q5nF1FdWljaOwzmPkQEwDgR0YlSMDBnDgMWUXK77BGRbWnb4HdbFbn
0e2cUxbPtwTB5QmI8W+3W8RDpXvXxcMX0dt4UojLUKcUWeZB16wPG8Vx4HCi4NA0rfuJ39/J7d6V
x9JgWmzro1IvdxAUtZHOg+/vDMhsd8wEUnPjFi9gKWXaPWhifJOoFveAF6ugJSaQA3s2BlNilA+0
kGNFepwSM3xOZL0tCLARZV2A4reAquV0Fzc3Hw3l9S+cz7k9N4NslZEIVUVe4duP+HJJjytnRLd2
8kT//jDlvgzcJNEPg4usctFSee1kO+7LTj4a7bh8HUM05btWT7rHHiG6jWvNndb+5o7ikkwpf3nw
EGEsmg/V8T+8Ww+FWuvDPNaPBVahg5GgvpS4KnaFN7zL0XqbsCFjM1qAndjkAsRgwmAQ7Vn5f1Ra
igetNOWD4j3PvhLvWuN/UKvspO2VR2y1lLk0NY5lV2OgKfMH2ROxsp0yu3r50ygtW8c6164R9gaj
11Wwd+lb19Kfyps0UwresXyNrV8GMC7s4XKhrBInXTbmVy/+hKL4I5nxzNiuioPUJEqiNDj2z6bl
BdgsjUPcD0mIs+2U4I4pVvIiQPWTueWnDzgHf9ojhRyAc7TChhTgfXEEIZjGrWa+FRYtMcMYnZ/r
3iGDa7WShyatOe14xptfOrs+cb5bk5gezaw8d7pbXnJZvSQdBy/bsuG+xPOzWmwNBRas+6EgArDP
Wu+cDealJxk86JUlPicjE6TEirNT1NYjZ9Ert3zj9PMZNYp50DI8xvcKrmF1NTKmFxmqY/5JPoI2
IIzuVKMpGZLjqru/U4N+FK5MjN4jsgC18Kz2KFZTl/Nro1h2/N761nOv79JkGc7WOs04q7Q68PUl
YJkgxmJQF3NhBDoZ8vYHBLkJyIA/zYc81smIsuhKzLkN0hqYcRgv3JvTiM64Jj2QUovAifzVdzZ7
ZY9wELUvMWi2dkD/1u4tUp+pnGMHw0z+gGtM7ZJ4rUHvYBFa1/mX6wDnW/XcpyM4p5tXcFvQ+59t
nnUnWCJYz6f1h3aEy4Pjx78pc1SRo0y1ny0C/O74LqgCsJNmZPuJSVaRMmnW3kWTDIqLyKF5uSsE
QBeRzEfbBUsbc6zz6rY/2oqy2y85TrEFORN63hpj+W6YisBMmjqahuJzHJzsgVJe7jrHYu+ibjqn
zfCsBt86W73LlrLo96YpnbztNb1brkZlJAdL1FOYqOm7srshVASJ74vCoffpul3ge4qD3rxZVAa1
xfX1hBdsO/44QJJominsOG1JC18Y9yQ2VKB2c1mpb05vnjOSdSZXv2Gi1cXcnuuZkdkCcAjoyh64
6fyExBM8eseklJTXeTStc8wiO3pOf1l1/XkFRHxTHYCQET50YCrFs8NB1NsOO+UQ/+gU1ASvG7mb
JZANT/Sko/uK6AvQX/vVc47k/+YXHW8exyiFnB7sMPMT69xiD9qtEDNO8YqxyojlB1/D/GKOwZBl
xrVX8maq2TlrCwZweulPftQ87iG2OHSLWrpTOF3OeaH3h95ovYPp9K9tafYvZZfb58oeaCVq1VN3
c5Swn0WxZbI0f+le6QXtZMujhziBRoU3hnR8jTfJVnUGOj83XfO0hfYCm8PNF7MhYDA/I2leXrbk
CKdYvE2/kT0AqpeeuDhjaRxYPp5cZwEXoCRxwTlLNEFRzpVKdFoe6SEfrA6GRw7t9BnNKkM66Sw7
4aiep7FYHi1cbhiHiXvHB2k9ax6LrW323ikGMrNvRxyNnJUFo4jtzpVQYbD6jsRKDgC6RJ0wCO/t
fcOWiw9bpUE1m25YGCP7mmbSrvYz57tafhLYCrmujTlimnN5I3rkM/brj1HQNFnKt74yzS8mIOb7
1gbWo72YYvrJmZ9s1RoPiYX695Hd6mA7Zn3tAZWEpHuZO9raMBUS+6UTIlhZOF8bFqMl9SJB0RSm
s/2jlUv2jt7gm2eQLO363S9BvzMpvni1Z11HAjkfbBZkA03Z1RwZH3i0W06iXn+prEmxNpDZiIrb
fo/j75yI3io6Ri9NQrhFlhaPAxGxTDKyJVzTFIOpysgiTMCz1rTTNVJtX7tW5/EZFoHHW467OFYC
5B09qZQ45Wc8Xu8mJdCD1V41M9OPBAzUY7SkBdlaUhJoNPYHWXTyu7dZEWLVzo9SNvqzMupv+Ona
p6Xpf9cb0ttUeXkslOZ+XReCoFiXtFuz4P0o1GqHJkevUz+SF9BYWn9L5qcRChKZL2V8sNwcUTAt
tj0EEtYqZwMViEEW1w71dBRnKw3AxYxWLDL4eZDJklxt0+jyieNKzfpV5fPXuCEzntTx/hob6mJt
rRFnIbNkwvN7qBpit9DRLTeTpeygzQQi+OPypSB/8Wla+MY7mx9NSkW1Ww4MoUc5vaZYNk+kk/Fw
bJ8SATO+6v7ZdkrC/IhdadzG+JLAIXdNork6piuk8JA73TXG8MWV1ZnC/zA5uN13QYxXmfsRQg2o
SO3TaJfvCujJe+pjA/d8gkvICiqH4lqtyMh8MtrcAfoUp3jPGS5NOgIf5r1xgNzzXslGrxbwdZD4
jy/89+vX07Sbdvjf+Y/9OkBreYQXciFH6Ml7K786P+kGm+2uVztlYfCH5MLY6DBQQWQHwm2x6AQ+
qzB0gOUE3ri7Ku8xU6/o2FtYxd0B1ezRPgTBLbh9v+Es2316O2Mf7+ZgDsgni+Q5e8qepnfvm/Ub
7A1VLyl5uJI3qCoHMNaAF0lAnWD0ERRV6P0g7Lo+6efyQvjpk/nWf+8QreMzwRPlwn7a07iO+wNO
MG0IR3Wkl497FSUIDhL9RqL1shdt+paOwOQBom3BhAuQea89AUKcjnE+2ljxO3+fW4t2Jrb7hu2u
uXlj+l011cyD6hCzU1o/CgqBHeWsBhq0cE9J3VzLYtpSzIABjLPWPJA6lT2NSn9fkzrs1VR+5YMc
ZVKTUGNm5Vc6yXvRIUEoRCrxltv2V4vk93TNKTcJT7EwfNT8EK9fu4DoQDis4dOgDjgyo6cCcFX8
+uQ+46aUrXIOol9kdL9Iu5WRBPf551M3zekjtrh+yHzsIhdqG1FffRfdP71/VPSoFcaquhqM0yIm
X1ctvVZ0bkNpzk3kt07DvJyP/uPTjunIaRXTISfeK2oqF5JHmkiuBvOycC69l/tX1piAyEx0dIiN
qo7i3Lq6DAjD+xfjZqojOSVNtP0ESpnav73e1kSA2nhwamVU0f2S5HHFw83lX6/dPwJrsy377NmQ
+9kheU/Cj11wj7Fc9/cfXWQt50pmuvvEaLHhjG0U9yQJLEPZ9Re9NcnuAe+2CvH3d++3dJj7d/+P
13IJwInMrG7PnPTLWss07FwTI1OfZsOBDQ0i1Bayw8mnjnpsnWWdr0d0jCZLj0kagWBQbZb6v1/u
ryUuCZIVvUZt+63fL8xj6Z1mfsF1dmZwNxoSCUtn1Z8EET7UQU1UbG+kGO//0Q7+f7L//4Psb1m6
Kf5NXHL4HD7/16+aDvNy+6zIBHj7Vde/+v4Xivc/L59//tc//v5//W+0PyR+ga/FNQ24O3/4/epX
P/zXPzRf/yeiDaD6JqIOy+P6P2h/y/mn46Hm95DuoVLDIvI/aH/L/if6TZTmcIOFt2nq/vEfKP//
G9rfBPj5f8rvN8o48mbCPgxSBNCG/od43V06S8OeVJ9Tw+XEsD3+9zVA2dYANhTPmOgwUpst8wgc
bHsUQmhIthfvX7lftGphTD8Y6u8XZy3t/+3L9y/cX6vpzLMnlowv3GF3fxbv4eZ6kpA9ev/8z4ee
xSgCHjVB3bFzKu14d38E3W3x+NdDPzJxJvJqpC2DvODxvpgQFEh23/1DFTf+itOQlem+utBMryBK
W625a4TWhQ6dhihV2lnaDjXonBTIWop3URLpKSuiy8TWolkvsJeDuepGDBgEz+7WGDfQbNbEDzoo
oFdD7qqeE3Xmk+iDyygs0uTTmAeaf3P7pTM4mw2F+5f2aNn6d4CO6W0xMYWntOELmqCnFGnrvhrt
Pmzb8nHQpydlp0WASK/ZL0a8HUA6OlYd6IcETt0EnxbNylE3k+wk7A72EdGeA15aX5Hbh5z8W9tZ
l2VOMOCT7ACca31wkzK7aNb4PJdMH2wQfYREwqWk+PpSpFMaVjTYRjXbO11RkVU24APKWzWs9Lnw
42YM+qsaUIxRVc9EUBX73uXwZGstB1b/1UuMKcxXE7GT4X2rkS9j1JgDwTqPSMC/LtRCO6PyIBKQ
XBpkPfSMZvQhntIs3WnM54bhmDf6+kVLX9SQfy+BHdRbV88uezopuoGvaDJCcmXVwfUJnko3L6jH
zjm66koE+mvlosTQM1qiXvZYxKMduhzidwlrcWmUPd5bn6it1Huw+3Y+2bbxG+c9iEQGmJEs2yeL
WvUZsIeYOjdY0LrA80FYgqg69CoFGW0x0cjSx9i32vpCr6MLU3CX2uJB7ij9SzIQuzh3kCJGa/6+
eTf2GFeMcAb0CI7W+aG27+IshOnO3+pYDqc2m/Ame+tHFptZCFMGsAxP0Pral011WMwZQiFpkhl4
XFhkEFGAj/+V0JTcTZbLkM3ltolzDqlZbR6XqjuCMSn3g4lRyC6O3Sa90XT1wpwN956EV6Xk1pSn
YcJQPpwZrh4cWGunZGJkOzhEeEAPE506r45CLkEQbqYRRBk/+9A8hUcks0dZTG7yq5lNP8oR6PGy
Ns/DgPXWWAn6A+eORFoPqX+Wcwrq0yj0wIhbUmY5IuzdrH+pOzWSkoEDm6kSmjuBibTnQRxOsCrh
jnI0RKcs9hzqSBtJirdOR0KRacZFX0+URz8zk/5oVVTi5DT61SAAkAalnu7mbFoAoDc/uDtqMNoK
in/mwAPHAX+oaV/uQGybFiZx7mJyybtvkxiTi10e7xss481dXNSADOj5jAPcYQNZxa5pZo7om07G
RCBmekWASfGYrf6ppGWhNX13BDbvh9xAz5wUdrSdvgG1QG5uMxFfth9M1o29H61kQBSY9Byz3yoD
ZpMbt6ERZkI/KFl9OD1m5Rqf787HhbuzQs5VlvuLY+Zwcuiq8ufAVG6DhTx0Rf+15DY7udbU071Y
WaHGEoqifgG0BcuhgqfvP+B34c9Dm3AiJNMXOJL0pj2mPkdROvz50e/IDnWV8VMu56TqvpEAKvZG
a+UnFpBjafNopBi/ZFoT5cabNORHrxOnHFpgwyHWH3SE/MDWOvE06vbPTQvVMMIds/lpnrLhtmBl
2k9dl2Crf41nP3lH/wtrdsnm02rU5457TB8XJ1xLhgepqUmGPclynKjh165mqlv4BzXpf5kFn1V6
8plo+450eOzrGZHQ9R6t4nSI05clibWjmbJyTuQbtMLNGDcFSd9yN2KmYfVg1mw779aMhWjO0O7N
ScKAwqtNWKZwo5KxgoLhJqFbuw08Holp2fT2dFqzXSYVsSMMB2pS8QR9wGBS3i8bDHE4MXM/MddG
WoSobyo+Sqcmeoqdyuuqb8L+rVVywOMO1nEgRDJuMsCW7W+v2cKWYxAQnTGeElW+zdiniVbtumNd
TCWVY+o84SrZ5zWNmkKLz+tGchl/tjJZ6f1Y7/7i0qErDG0HQaU+NDWjbe7qKcRRkLS2AepyObsu
lXdK7Fw87vEt0P0R9BRNT1PneiEprzKq6brmP9ZtYF5Yg7jE8MYc84MB2ofV5dbOphuCvt0ieqEg
ZMbP6x+zrz7nJWyrLdxAmx+rqcVkoeNtTmV/sfxHOLPbyKYoz64Zc7Jl1g66m10GoUxcpUfCTsBG
DzW6Jmslu65cYs7NKWQn0HR+AhcMWae3I52H7F6A5BXtdEiazsg4vYtgsfYGj6Q1w+rr0vx5menz
9O9dNSWhRg2Cb3iYOKcuR8Cdc4RzDh2U8E/WnxwdvGRWB62cc1tTpG+yYi9aTejEpV5hkgB2Ahbv
t0AVFFTMGqE/L+4+10fz3H+dbFhtGNPakQLbW5ajs5ZfiUtiuCpHzO/uVr8wTfMdpD6CQNk6xbdW
s6kk/fK4FOsbPYkhLJyczjRtA8oGiVfLsl8SI0O9tgqMEOuFdfqWgWMIUca8d5y7jovu3BB3TX05
H7Vef8xyAgqHSa6B1fBMwLzYyHDOi6aJE1C7rdGFCJ/yJWoWdEAJJGtDv22qTp6cb7Tzlki27Yzt
JI186pk/l4JCouhzj5bESysgNNqFPIhUUT5MhK5LfCGHXCJ4lKo5V6uvR812AfP9AeM9P+ie98D8
ww1EwaK+FoRqtwxVvNT/mNKK0U6BcjMR1hH118xaZ0tvl1XiTaehidpi+Y6QPoc/7x80bws7aPXK
DBKv/myzfIxGm+prKsj32eE4eNHh+YUEc9CIcJJz1ooTShBk2o0MY/8nnSAZCCKOODAZ2X5Wnrej
njgpTfvBmt+HwJYek2ESYQJ9MXI0Uh0d5af7wrHZs3zajp30UPksGM9KWEpmthxz0T/XaICYw5Vn
DMu6oM+pb+t3jkl2121nY7OeZMi5+sXyM5qO9zNbNU3DLs5c66AsSuvCenFykRw0mCpsEhzTCUBK
zjXv2SNOZni4SbI1nryjI9RjRq/W3UK1i62IZfT7ZkGSZFSVPSg/myPXMknr6PMocVIRqpleo9Wo
aAGuhjB4kGCKS/OEFoAsFboBNiik0ORMXgOpPxMftKTvSUdzQB+nZn//cRx/2FbY9Oz6VRaWUyx3
hpxheMdFlNPXqB2TGPMlBVCgGdSEvkl27NC+EVLH2XShkg5pfTysfiHO1Wgq1j1AMdvRPWmJENaB
qEFrN37hMSYvp3LSs3Rq5I5yo9YZMQd3X+yGbCKjOOvdAyoufHQohKIUX3JUxR/gHL/kK8Vyb1eM
AuQ7xuKXaqANoVL9Hdcebs2EyHmz4SxMj3Bcxgq4rD0APxyDdRrScOicbyQ7MZisXXVIfZBrXZms
UQMuK4D881GhwTiuZU3jcOwjlzpqQAEMR/SDbh4h83RYWS9SvbkBjdYIcgetLK0vM1DBQhZvmdQI
a26tiQRfYlus3Pn0M2SWq0jjyPf4y5P5Ig+ZwuHa8DgZSfm+YsrkBwd8UvnfqAPT0DfzK8jjDJCd
Hpbm9GsqYi0gGzhOoO4uevp7mMuLMSKeb/W3FsvDmYHwEtnbIcJuMCo4hHyVXousADw01SjyXNJe
oLPXb8Iek6DWqcH0FtBPPRfPxCnIo6imALuwPGkQkaO4JO2Zoq/dwytdzpX/QsSBG7XbRSV/lSiu
zitZGqEp63cLrkO101eEYCl82gyp+F5L0m7vSYEFiIObrUhedcv2OxUFo+iKxca10WbbUGdbLJxd
tcJamOsvksU2dKxD2oK1hozwCtG+PDajO100b94vq4c9Zzy5zCuiPhs+qR7eS9lkPFb9hVAAgtJy
O4Q/q4McjTBy6pvTTh7gLdrRuICekuV86sU4B4QUIaCoSjPSisY9u83XTHPmoGQt//NQ26p6NqWJ
IYWB1i7f7kKz02Tk2BtMqHQJE0kag1n7h5tLbve2AkCjax180/JKE4ilw9FQU/pms0uqDVzn5ahv
Bn5F8WBS8MGUO3XoxaoRTC4nq4csVuBCnypRElc/8O3AL701S+KEQz6kl7FanfOwbiVfrkexk1eh
n7rvCVwN5pMI6+YtQFpI1HprHsmaVnDGe4+tjRYU2VkCtXnX9P67xCm8SwzCp+63+ZKSBMLCUwS+
893NzI8UVdt+WtorlKyLY1ljYHXrpUwEhZBALN/Co8jXVUSdTkntCqDRrbrKopzOqf1R1T5oqaaa
DtL7TUKLFt0vup5SgeG+eFbVyj26nV0RXf99Kdvxnb77HCpN/P2SdLCxMJJsg/sldtyOUFTgD/gw
70V6gEzymY0UbjWJ3pFFX5TOr/wUcEdJRsigQ2h07fVV4MWqcT1njj1GqKmQihdOc1K0JBymX8wA
gBCWmpzC4WvGYhTFoFkjQOTiz0cw8oERSFZr9qGalm0PGadGTlmDD6ImIfVlSNSIet0OBmaAkcTk
4dc4DHSHjIIVIL+72b+m7Wv/utxfK3Py+RJtbgN/+59AtIkjErpeasNBdLw0RWRlz6ZdLbxjvPxl
03bZL6MnopxkMEAJjn+TWpIcU0dnZ/ZBQwzSrHZ1NwyR3RGMYBfNN2UUA3sD8woFFowhuP6rPbWx
BQWSXkFVeFByiHrgZva8Z45iMqIFRQ7EdkHoygQipdql74l1aLvg4FlP9WgerB7up9gcQfNmJrpf
tPUZf4az5cvof165v2wOlOg8Q8vmUdK3yzq2AL1ttKAeQlBAxp8xwunQAHtxWV1uKiYWMli5R09J
1ZzXtVCX2pmqJhzxVqPuLdEdOWXo1xMkSg2pOhHi/qyzu9AetdLKfrpfKk3/gdXoVQwYYgff+EIs
3cjGSeRz56PTgpZPTlOFp2Voj10Pn4Ci9Ngzm3I1uT6k3Hl7YrphexWGfdVzcovL/L1YrOT7XL9o
5Fkz0d6qL6SfrpF92tO48QhFf6H9/EyUpfvatpQGOuLyFJRYX8fiKfYz1tW0/Dl0YMb9yYuydpz3
0l6JpoCxiNYEnv9AFfE2ptZFuAkCGeRGh9kki68zP2CsnlG6jN+RSU2ET+xAMFlf+zY3GYciIZmt
DIct9OyxToq9ynu1Hz0d4bUtfjEDfEv1yj+JUV/C2XKPqeJ4RjbHDHuAFOK6/oyryvirlk1EU+Dr
YlbWS1dCgBU5onczMdNIIQLn8DTf2kz+RL21bv5MKIsD3gUaO9NFNUyfBtN9mPShCf0Kd3yF5Oya
tT8M3FyX9pHxu/3CCcREEFqpsMvA/KesiA1ZyOfc5OSbtEa1X5NxCpKEegLSshl2yh2PnG6Batby
VMQdk6d4jq+Jnb8I9bnMafFh2mgZ9cEJ8hn+tO98el/LBLUDu2JyuE+xU6HBrvXN89xuQXRpvWyp
vn0IjQxf10KOA9l7qMGJQtt32Kr8pGLSlc5R2woQA22xHF3rN8kt69khtQ/1CARsZXlaUPbxW8NE
kxBzCowcQiS6HVCc1uBMYAXVDwb9/aOo+69p49n71Ng23G00M5IAtc1TqAO3TVjbJjVLVqC90fsw
tkaGZ5ADEM+x/BeTg3mvI8W80fK3+0vUQku0BSyO9LW4LMs4RbkixanEY30Ytx7TtPVvh+2ioUnx
eyZrnt+H1rJhlwxuwBKWZZjbCYNOVu5u8hXKnxTnJpMaf7ssZgdkMFF/XjLvTVesr18gkW2R4ngr
7hd9+8hzJFFtstyjUmCrT5/6rFnO968zn24jAh+Jua+RprFzIprGSUNx7awxVvmEOu5+Mef+AHSd
roGOVxblRlch0Mabdy964p5/9P2j0sjLEHrf+/2k03CscavUOM6zUZ9mbhTHMH6iyk6PbVadq8nB
Ne20/sVED404hIYhVtx9bJi0W5Y6P7UJf7xpLh2qXH888c+jKTIeeWDqnROnrB/a02xAMyDBBx01
/QIUM86viSTYywIiwvPg+tfxilBBjUHZvKQJVk1DTRHfHcZ8XIBgtjaPKd3jzMSZaMVGQUiHfMwl
7zVJ4IH8uZ4SM4mDKXZIpVpU/MDdCg8B6BKnHvOQBlpBwIiH2MAbArjgiB0teUm8kowRBl60j9SB
ODOWmuRptNynHK1tMBbJoZSmeXZz96VI8t80tYojf+9iJgI2ReCChDwFLzh9KXIYr/aWleeNzPYE
PQMCJrtdpy1FkC21GXi9sYRd/t/sncd249qWZf+l+rgFbxrVIQHQyXupg6FQhOC9x9fnxNG9j/FU
kZkj+9nhAEkQdDDn7L3WXI9ZrP3qZ0SqGNnKzRhiGlu9oEiEUodUo4g8L78B0aNSXOT0OPjYVs2t
1U5IiGFKKxqRQDIZhRL2UM0Ipo3eT+MRFAfncnsu3Arf8tYixsO12tQh0zbufc3Y6OOa5gAKj6iy
H0XqkN6WXeRInGlp8PWd5dkYrWMCkhA9+zUCAGp04JbcqiUcSy7diiKvyzszuMGdc+hgwm/KZTn1
UIN3AADuJ4WmJoPXxEtwMW5bLdygra0uVPSGW0tKlOtyJiEHK7AsI8TU+HFMRedUbqqjTztjE6ZO
fWlSK82k5NdE9mA0OvXFRD9gqzX5Wzw6xl7NgxmbXuYu3XKltNJp1mxtU3fSPYX+e+wm9F8q5WVo
Kfuuw9hifJeZXdPXldu7fIlfQkZFd7QAR1o0CdXzLqfgzHAwzsJ7JgKJdtnNOVqxOLpvFxRiesAV
j8bmFovPg6mGlxZj4qHtostp/aPrWa8vrASNT2hukLB8WLW9+Fb3VKzCPeIoH2n9PBl6q3hRr+s7
q8suR4tSiGOSp0a5+aoOkXH3yH+4ZChI2QIL1aCiEkqoXGYJV7NiRQr3kN2b6Rl1tnWQlBmXWwbf
ZXZc9EnUHofmoh5wH8/9uE81PPU00yq/Jyg1QqqyzwzzToWEu4kHJ/DkcPQWxbw0KcW1LWlKWV41
2KHhJORZsHbL+1lCJKc2oHLpmshAKNzZ1DFwAGGG9IaM0EiHrax0yHtp9eQwVVxV+yU53U9Nja5U
lET43sqMgfFrGN3gPQsOczgAdbFxMzM8QGYLLj8wLIrH5rzlvRGuacBoWyQf+YjGpVlqfizMDwiG
bal5Mxr9c/oo6BIC+CkupVk2LvIwei6SD2aqEcW7bpU+snd3mSubKlM2FDSxpm0WiOcYI33sRdVD
Cypbspb72pBt5ku4gEO9OPXxW9l3HGmjGcDFfEmUcaQ8oPldCw0b+kHj9pl5rFLTlaty9gngi7kC
A0BFd4Z+jTJLU/NV8gSDwgt+JNr9qfaod+qPWAPTWY8ErkZL+VQQwLIln3glc0YnxK2l302I4FOq
icWsPBAhUjezHwYcc1WvPwSxgxjRGhAwpw+p3usQedHRYmUg/sCx/SiZI04UxXuoENGHjo2KVLNs
NTonOGvuLAojI6OeFvmjT+JUiRb3MdVpD8XVfinKwbUt6U6Wg+4+0tVnfFyvRYpnkQ+HWYlTehuZ
V2oQf4aEwsKVDbUNyOt1gpbQMyq4GkWMoJKwBQ5u5wNHP2OPdo7ISqSn4KmpdOhH6sZkryqeqZUx
7C+j2YyKs5pZEeYjvf7RSi1pn4FbKW3oJ/BNPWtSdA+pfryxhh3jjw8OdjdqZP7GAgBsJKtMriPM
QOq1lp8GhSOtxqXB/GxjkhmyK2WaFW2oPCFIjHfMmQ+LXV2EhXHQEbhTwEtLFyzsBTFH5PtlsOPn
6xaxP1IFcytr2AXNBituWvFDpPd1pX2qzQJCCoeBZI2vI4r/TYC86JDX2WX0APmfs+EJgD4doBqY
qYWmkgJLVV8GSHRbKXuTEV3DMOqeaSIgEtPU64Ti4AEc26k28CXo0HG2Gt6ELOuugSMTNzosObqJ
EtSlVxmYYStdlVyO+qaJTIT9heZNxItJSMb8IXM+uoBosWipzEtC4w7DekC11IgCEkvAS22sumI6
YADiTblOtGZZ07Hh5GKoIbQ+jJb1jLJPT2XLs03bhacHgdak5wDhvM+sN6qbHzUGK1+Pqw2aeAte
40NcklMmZxZzCAaJofYRz90pnUv5wLnGXab8YMr0iLCDe/ZPCwEclr1slZsArKJkhPw4J8kyktF8
qck7HTai2joYs1TvDVeXkvuGlIENUtq7YWYXgy/obHGKaG63zIUHVSXFO47ZFQ3zg26VRzhNiW/X
0+ROER3ICBNnjmyeoyvipGoR0mLMWNjt7ULf6Bg2lp9Z4OJxkxyh44KqmfI9o9+XOiM5KFOB9daD
chnT4Byz4l3/SIxMu1Kr4VXqm3jTGCVZPgDCl9EyPSQJJmBuyMtADEz0ru0n5xhrW8vItIppOEHd
orHCOWOnDFReo6X37Nz5UVKigls5ecnYUO2xr+jlmr6ylg7LQS8ze9cNerQTGqTzjVAoncVJ4omz
aknclRYyusk6L0IQcq2CtigtiebSQmQy62IslygKqCLUW1o4FSpoWL9rOGd51FadzG/rg5Si/42G
pxIvF+v8tvi1uXWb5VpMMFUOD6HpsbX+WlmUhS7e+obrjXjt+e7Xhzi/32+b/rb61/tBaZC9UIEy
PgWALsULx7WagxGbcqaRoGwQb02akELwDALNPFQf5UWLd1YoFySidB8UxeY9usoUFpBd7gtG11Cw
zQ9zTvfD8BzXJVfD3yN3s7p4TZZxfovwkGKlsy5stTf2krpQsVpnJc7oMBr6vljUeXusbSY4Xd+/
keHIiuv0RdwktokiRCyiOnAUTyyCEa5p86xrYaMnLAdbYjDohxLT/Prgb8+L7VkFFeuvrWTru4mV
xI2pJv9s6etBfWFsaRJYUXENPq93/lhf2zrf/9M6f3pMlzobk+juLKcbKTXiGpy1L8VdtGrq2n+J
7cSSeMxY9XjirrgRGzjfFc9+e+23u2LlvCcNL9H4L9DLuRKNNupK9A1Cvi07+Hr/jw9qVcOc4/x8
ub4oPr9I3BdPmygPw94+jGvroOnZpelXsxiU1vz3onhK3BixS4mMPNh1c+eti6XzY5qMVlRIq/5X
hfbfqNCAA9totv7vPyqv/0+FdlkW3Xvx/rsG7e/X/K1BI8f8L9hApoXGSwF8pENE+luDpijmX7IB
kknWdKZQisw7FWXTRf/v/+jOXxhcHOYLJixY3VyFYS3DxPUp/S8NWrFDd0k2oGbqyv9Igway7d81
aLIB0Rz5GYApMNnAOFee3W8Mo2opgbEEc3Rtzu1toOCukNek9AKH/oayHYUoBgoJtSKox4mXDfGb
3dqUeicTiQYp71ymgAZjClEWpMl98WlDnMmqznhV7e4OI1KCg4vEo3mAhaAA2bY6p9j3tfXUGuVt
PhrXTqTibSmPtvyQzt2PhdCe0koWT4kjXHiN9hqlDM8xfZLBRRQuzpTbCL9uAXg/lVIG7Zg8Noa5
7BXitkm11gnjwveqpTeIrJ4kI39GTEwQ/Gc4lh5e1V1jEyKo9HoBTwpzJv2IfhsG2S7kZRslwlGc
xOFLlg09BsH556TjE+bXQxKth3uGUxtZZ8wwA9QLh/dpkdNbWode76CFbpcmIUnROknk0+77JVBR
js0g3Ufk1bET/8QkdCqGjGKcQW19cBW1lXcE2e/KCWNgvArLdfx1rDHt1CoAMwIOWI4YbEbEB6EL
0F3D5psjgwAGRNUsNEzflLIY0Hxuu/2Iywfeg5uoMEYyv8gm47oucletUsPt9NDexppzL8HPQuoh
35BIRPavRLTDkjI0BNjSsg9gCYdOqurZi9K0E9P27B2/DhEhcRT6sWOMwKQQxgS27WtJ++rQ6NxQ
SSm9opePqlOOFxWKXDLQvEQhiDfPmIzEZtPvQn4BlB2EV03Wm5INd+ZC3rkKm4KuNNwDmwIwLaaF
tAV7vq7HqCGbPPsE/SVtptzGlI64CTDmfh7YxpI2T9Y6acgtnGRRpr6HpQEywRiAu0fDIQNn4spZ
uc5SaaVG5nQlafWw5YLrTjElBa0APlBMtrKLrZw0WZkUS+eHEib9zkytt2IhJbGMaLoMM2M9BOw1
GIxRq95z0mxcqUOCJpNBVisNqeHVYlLHxRhuHkFr0VxqkhH3bx0TivfpyFGF/7p/keNs8RoKdczp
GGeXzPY0nOfghMJTt+IlPlIanseEFOeNGYHWQNo602+xoi1+7FtiOAvmK0NxF0VPTBSyk14zAutg
o/J5Iq5RObK8likbCXvJFN9N7Raza+LV+gctxiLqelduri2J+CxE2PaG0mqUc3xbimtYNkp+heSU
Rk8Ps10+O9pqxjRI4o0htDROkaJNsN7zJvjZcQLb0nBEGDSrfkxLrEVaxoDX+GUV06UmF2w7IcUC
/wrx5IAdXGUFCg2tUhCvkvS+AqB1cKpqj6oVPhSDHERoKDap0CUvtWFPB6vSlpuGTi3ihg4mEyUw
ncYlNWrU91EJFbHISRHIGI0h+6omK9zJddNubFt+i9EelhYyUJu2pwyYwDJ+8ovTZOnoqKXjTdeV
B9zJ/Lcd6h0pJHiLrNaJfbYJ92TxqJtCLtVTGo/vman6ZQv8xOhjqoVmm29NGWs3Vpp0mw3lSKEc
4acTXZEnTbSWba0OFna5OGWeoGfUAuyCKM9SJ9M0Kb0Z3qoPDG3a4RkhQSUYkUXQsSuzF9qZ7GHQ
5HETBtfAaimyoDilATwpGy3TdSwgQ+eruvROkfouzaJ3o4ivi1wzriWrwXSPW9Stw5ke0nwZPcax
l2UKANQESMckE7sTdruaFBdfNmMb6Zay6eY+2DcoxrAJuVIP9jFrrqM1Z60zOyR7PbFI5G6vKuNs
oX4NLrw5ZsxDGRQjlndC+XR+SKzRrvqh+vj1mq/n1hf+dl+l3oyAEZlvYkvDMV0Y8oglZdRuFsn8
qaXBLok0ZSdE+kIUbfy7Zj9t1r5XqH92wzJiMKCKuaNlcI34DqEKDXfmnnRKe3sMr9ulPZgq0e1D
MMJ3ivSLhRO1a0bApm3Vkq4iwmTkRR6oktN3FTYJm4oS+ORV9Cxu2qpJtws/Aw5f/AnfDAnnx5Ru
ouhMKidW38W6XcWZ1CkIM1rPhMmCQCWmJpwHuCjV5QGcFEmPpX21GMs+amNUbXp/LUuachQ3lREC
Cg+jQ9/m5q5YERq1cWK/So+RYd6YpDB2QX4Lgq1zKdRICAEvAbM4B82SmTc0VZjvm5Rpwtp5iA2l
xj8Y3k8ATeQvxatQk2fNPB7G7pGA1/BoF66dEgkQ5vEe41zoT5P93sX8qAll7Ww0Pkt4cMRdmcmO
Rty1sfYKpnVyl64NA9m6KopqOeiaVJR78nyqo6V+OIMZ7K259EMzXNy6i4yvOc3XxEZ0XqjU/T3f
UDpOj01I/lytzRZiPXhBHeFR1kRUJCxki4oFsw0zlPiH+tUjIsweWpqmR/2WZvi9LufDMS+PkWlN
m9hEwBAoMpEH5nDg4HyT1w5L3oHRQADqy5Sy8mJAUDO2VJH1da4apAq63HUP0GRaMp0+AEha567i
nc433x5jLN+4LX5eyg9dLnvx+otAg5y2S1VSyl1/pWatQ+Vx/Uv8NuebRTRu1t/r/BhXxsa3DPlu
ECKs9WbpZpoxcUNbaymleUtjoNskjcJvMppTtcud8WuqfZ4KawH2bEtRX4p0ysTusKwmgVDXqB/K
6qdKPCoJeCScFMFutAF//Iiy6EOa4EJu6/X3ndZd3l5dP+e7eToU+V48M9EqXjzxFElDNGIJYkPo
YM0paWRiDfEcseS+PrRRsm1nHVDNPxseCnx0pgqeVqyrrcecWPrazNdbrJ/gvKmvtxH3+7x/tDGy
+t/WE5v5Wu/8Vud1xGNlYHj6LNkhwZLW27cn/9O74olv2/z6qL99rK8HxG/229f4bVFsJbD7hRHI
lE4XWSMh01u/5nnTv63+x2/y5+f/uOq3LYu7Vk6wpIWpWM8YmNdaG50mPYlOdFOm0K9luFfNAlJo
fSKYlYqwzHUxD9f2Ell+0UncN/JHDhIO+ci4t0gB9MNl6o54l4lf/PNiWzHEo0ONpk3BTI/ub3Tp
LSAxtIiYO0qABXE6rlsR98WNAuaYwETAUsqgNPsqszs6SFO/0etTMa5fYq1DVC2hoDKXUSAJA229
zMx9c/WdzfiCM6qhY+OG5HpZObK21csm9HH2usuJu5OwtZzviweldc8XS99eUo5ZB1GNYdHalxU3
zeqlE0sqbgNXTxgHOADIjmIjZV46M0hHtjcESC+34u1z8ahY/O1REj9fCAbUPXMtZsykL3l2Wb+S
CsnJOCIntk9WPeRQwVBKSILxplR9jIfoHdLf2kji8BI33bqUMBjeGIGTeOqc/Sgw5jqJxrlvmU6p
jimnpcEarZUuZVKP3eBsMWV2blSGXrD+NlpHCIyUU/1lW0xM+fjrEl7PztatgxmPJNg5N3UOtER8
Dxip90E9pj5la04I4jHxM3DutQ687vz51PWKCTa6RNT/z69IQB7jc6G8zO3ccGmV0TQUdkjJeRmg
i3vV4lCSE6tQOea8qmUv1aQYntxkhBfP67lWBrexm20LoLR2N2HcYUgwuR2lxByT4F6otTA1FAvl
+LDcZFjJXPEpnbS7gjGp+WL74nMF0F8OnXq9aEXH6E27/VrxX3+tuFv0/Qfe1XgzleUa/peky5cm
rF/tiJiW2UvaiK8m7qfLmr6u5PuqTFeIXDvi2cjRZM5GV4yXPQaYffYvLdC4SjHZFz6rVdR7/ida
sel//2NiW/uV4cog06ShcUOzVq+BuWNE4CCwUZYivSy9ip9M/DNitw7lQdvCKoxW2aj4NuI5cTOv
f/n5rnj2a4de5aV/uitWFqv815sCXjsx9rgUh5zY18SHEXdzitR4WtfD9HxEfj24gHHbyCEximLz
odSbe2RmXyuLt2WuyTVILJKfxaH2tSiOb/HhGPn9cwCm4o3OHxmyEAwLxomS0z/o63U/WY+NSCIo
nphJFimblKTizPobVKRq50RDCtAoimRPrP61GKy/GkEKKJ8ZPq0nBrGniqXzzfmxecl1f4Z8W6Gd
Pn9j8QOIm25QuOSLRUeMTsTi16evlunaSC6nssv8geUWCY9vEkTJ4DhrodvqP2zxQZBlqLYqH8SP
LQQlYun8258fs8qemXlIC+a8snjL893za8XS+W88P3He3rfXxsVjn0ot5zB+GnHi7K2IkCFxXxx5
/OJpdxL3vz78UmFyiKVRdsW2xH/62365YFWRCvrz6w+vyhaxl+ti1PcMZcSe8udFsYmvU9UEeWVv
VysChMFbst6Ic4m4K5bEY+e74jGhmPkfrSdWHoOPEfzeQby/+HyD2EHPx0xgr7vx184sHnUIB1m8
8wvE0tdaYvH7/d+2+tta39/g+6uAAsbbznxQFjnZihO+uIyIJfHaPz12XkU8q4pRoFg834j/43xX
LInX/adbrcgySrGl8D+KG7Hit7f602PftvrtncL1hI9SsenheotjFkke0GPynsSxfr5ZbK1atuN6
PTk/KJbOjy2ixSXu16KT9bWmON2KjZ9X/e0ZsRjoyBcUtM1fe7S5FDCnzgfKb/e/FsVx9duj4r5Y
Xxxnf7/SsbYT5L0+XRRKegyO6w8Zvgqe55tsQWxghp1vFBW9+Jrim4MTlZ7vVm57+ZHTCba1qbJu
qQvTbVn6+rFK24Neg3FC3TG/FnoB+1CTHgkVd24GUDiuGgz3kD1jv2wmx5OTNDoQITPJpnFXTAgi
FS2gqNdm1cUyxwWZ8V2CHw/SpRVTbqROsgUQGyJ4z+sdROSNMkyr7GudgX3/wl+nk6WA7L5OqkDP
uwiI+NHE5VVcWM83zvlq+9slVyz+afVvj4kBgnjs6x3+9LqvdxhT54K0DSTWTP24JIobWxy75/vO
Ou6bKJ1TFhPXzfX+uO7YXw/+8flvLzcN8B+WaUGKgfRF1WZ9eW5bRXIt1hzSuvXVqb4VT8ziEPzz
Yhxm4dbIyg8lRpygQOijhjdus7HruWzi9kvG6MMqLnqp4o8un8ZEt/Zx8QJyQfeh6UDdaPEiyJi1
mEcdB7vTn9oqvlEa88KenCutGN4hildvtqR5apsbr0Zv3AWT/FGpEDrX07MXM/TfjwqOn3axIgKm
ipF4XJijCIxkVwolXHBt325rI8/cPMFPWVNn3HVSf2reAMgbvhoyMgR52fEWN2EmI+0nGwQHd9kQ
Ng8ed4xK2sRZuyfaEXSTQdIZ19k9l/iX1FSRzJaW4UpS8ES6CJKiSdqGWa66xJUh9IV81qNs2hQU
wjcYnajAB3DpHMvkwJgmjUrBfDVEIVUKE7tJISONDlJsiSBYvbliyehx8+HiBL7cJhscNJlX6OVP
SXGudUmHtkI2Orywz1yaMAfj1fUq5GtQY59ItSMUl8IcAgvrZoiS92geQpwX2pYKgdeWwXNv1rc2
0iA7odeemfyqoOS36g/NKbqrfu4WiPqybySGbzWB6WV58ZMIkoMhDdWmjFAaMknuvTktbupSBrM9
Kx8oTKSjXFr23irL7aJSv0YqrB8yVCdguKjzFpVf65TXFjOBPV/kW6SOLX3fzGPaRuW8RWmEeWZP
ZA5dysH080lu/LEkkF6mieDYWe4ryLBdbJ3FgIU7DSlbKHrjah0VT6nQ7seytk/GXOuuVRSIjNtH
Zwk017IIsybi7j7B27EFphXfJkb/EkXJLs0n6aF0gPViUHmQ8GWi4XH0DSeo5NQrwWWBs9Xv8Wpt
Kg0LTxTLp6IxFq8YFGixo76znfodZTxyxCVV3WrSbbTOeXsBNnrcmVLx2ttXBa7ErZp1uKVTiUK5
Yj2SQvDO7JNZpZ4pftEO+ymAZQo7kaJzQZmpl8ptrgw/zDGzMcMiVMgk86JGNqVZVYrMjTR1Yigo
vHTscUgUi56abEY0So+nACPooRu7agOXTdYlT6riV8C4E8D5Y1H3zT6/1nE+MM+lV+EozSt8wJ+5
Y7ReppgPxGFvlrb4aVVK9GPW5B9JNRX3MLqTY2GUhCISN8gup1x15PJs6LdAMxlPzhLb9yPRHhAJ
Of3iByrH8ALcKvwvg+tKSYetRwO/m/tfoRUXN+mY/rSVcR/D6fMgodOc68yrGa+kao73AMt/LKjG
LzlTpFQQ+nHDZeg1RVII3IjTf1PXL1li6B6SNITrTczkMDkYMztb2kfvSwcMwNHweZVZ4jWB/kLm
QTliGjXbN3OklZDML+GIG2jp1As4em+SDd2/lNDCOUR2t3dzhYzeiG5JZcEnA7LVD9uGYhNCr0Fr
mgvLbnALm+OrClXC76kRz3G8ShmsDyWITFKX8/TaxBmJqx0pTakAAZSthznUc1dp1dIrgynbSrMK
aJ4zhiqzzyZw04a1l5hVeb2tKudnTqkNExI5gPNykUUwf2uA7l04Ic45pCZzTSV7dmKuhsPGLhp2
P6mRwDvwHkj1SpW6Z2HA49HSW9VGmNbEV1z+TAMjGR6XQ8j/6M31fSk36gfW/Goon8ciClwdYjQy
o2DbZvyQkpKdEO5N24a3c8P5STWGZ2fMJT+bZ29SOfmv6XM5NNNx4kRKFiFxCVUe7W29MzEkctT2
uqbxoY2nwSjlYx08Lwvto8zytLx90hnvbFSC2kH/qCe7kVKKIMEtWj+vbAJUVH3XuuNSnZpsLZLL
Ej9CqVzafbzXm2q60icpcCHEcYWYuS7lEIu3NADmC8YzqKaaT73UzX09gAfBCbkElb0bNALyYkWn
TrsUh65BQpWPfXHAymFsTFXvaWhylIelQpCXOo+7jj91rsfxMqg61JU0mUHxU/13qmYf91MEDAE2
Bmd+jsAeIVlGYRdCWMLZxYKHUk96BwL8teromaoNraBQDj8lBEDhgnq+026HUbMOWjnkHFCqP+kp
sR4k4RVGFF5qi/poyBVewDlNT72kHbX5vW4r6WoV3GZVhI5XkvotUTnDgaYcwJQBI1Wi7zKgthQK
io2VD8F2GMANdJCT7NAyNj31/mfOjyfTyUlqkNlRixlkq8bJSlUkLFyI3aguu11OpitK2Rysh5Ps
tDR6S5TyKrFBX+JpR3HYlMuGWv6lStj40iUnBzWp24PRYMa8a2uKtU4M/47qnZGsRAxcUJ4UhJeq
qVbbvravAlmKEVYjOe0H0topR90asYHsP9P5WuWy14rCOR2Vil4w3o/pJEuPeAdqOJqKDIbB1Lda
/Cy3o+1l7wEgcE9a+syf1hCdOOz38fwEb6DaDtJtnaXxUYWyOM3ajsYc/BfNp3iEnFSdL5yRQ7y2
Ha+d1+7NhFZKaThAAzZU6rlEiqeyNXLlMZ2j7jbEx4JtTt3ZEWjejF8ImwCC+SlBiwhpUgq8proY
p9a5C+NwPDS4a+N88VQT+4qFz23My9IN8Gsk8gze24dmA/crNG5mMx44jYPn5wp1VHOMviMUZW8w
Uq9Q43JbdfnkBTGZA8MS3/fqDJIhx39airyjAhKbIrUwLfFHAq+sHwPlBgfmVToOyCveNAfvyKzB
Qe3UGq/eMnmyOa2FH/zgRZRU2OPndbeV1qZlfzIGiM9VetKll3lMrV2oQetUM4yTQ9y+Llj060Zb
HqZZuolb1P5FsQLeFMwOXLt2hVqRXGUbrzNKjSmvTqMEOSSbIPpqU57t42F8sttor1hFfegSUipN
K124yB0CC5Z6CZTg4JizazghA+Y4AhwnIeQmPopxU4X3SFOq5Y4MFirDGYCezRLioZegJAdj7Tsp
zScVy/Ommd+ptAWbwYh+VsVygYmKgHmCf2YN9kt0KK0Q/Xo8XC+57FbaPSoJXA+xIblTxwWVZBt8
AQ0DTHLmuCrRCe5rDsEYV2nevgyoL9zQqF5tYzg4vaVsZLKJHCf6zOf0FaUJmT7UJYj+7u7UWSOu
wxgMbPb2jyhPHwiOTT0EMaSNWnbnww9gmKQY95H1nDP/oR1tgxOBHOxBQrvIjUtLerPCiCDEntH8
LJ2kcRkvxrVXNUuIpUvGLSHROgpn07JIo7t4aE9WueCaXRGFadThBOGkXKt15s6KRdd3RKfdb9Is
v1E1LTmMY/9kz8Tq1aayrXJT2zpkLQzRfDkgAwDAQ2qsjWO2MYC3L8gX0r46xNKNo5rC40fZUIUL
ZeEJj5IeTS6wU6iWBoRonM4jEm0jOE78VfuM7BxfeilGlYF66ZQnNaaZnkOYNQ39PubsYNkHzuiP
q+XYpEx1kpubdJIdHxTsx9Lrn0ERkG6CBAjeAmAM/bLLosRdqoHksQHiS4JGvSdOtDSc+TACCJXb
QSUR7WCtvUJw6t4SQx8skrpx8bxC74tReOfaegbi5Ke1400PosJhHMSoKtst7dy5/JDs987IIDyV
d9JE3rHWyfspyfXbfHERvdAIjXDIRK/F3Fy1RthcdcWMlCRqpGvEvX5TFXCaq+qqYwKtEC58lRIq
pnfr1ASabDLbb3mu0iDUUpyYpl2z99uPkYnzkhHAFFR3iTXvSkXf6QNWg16bKoqxJLhm5niRFYsX
0pZ0E1N9mmvlp7UQZ1UZCZMFK8j8ytCIg8yTHdOGl7pE+U0kjpvJmJakdLS2NiD+jbLUe4c0Hxgq
6P2JJeXzH9WlfxwRLRyLBJ7MGpBt44uxi/y9yK0LK6YAZBBytnXW9LReMYYTdXjgd+GBIMH2NMLI
v8LTcz/19odhG+NLaTvPNYr3TatlP+MEnE3QK3RSLRDnGvtXpl81qaE+ZY313KLsoUGqeF1oZscF
LkxEgDim/3b05Qld0hoMRyzbU9Xp+X3bjYabZ/l2gmDtJrH0WKy851aG81DOuYfvDBmtsjzjj6o9
VN0+OUs7CXcgew4UjZBgVi+Y+sjHf4RypaxcG2Ea7rPjTO7qIGlXo4btpNayaocBHnvlhMEIQMOo
ZsqOYKl5by44pGBa4GGCbhCD7d6ApB8JbJJt12pAUg7hrcr1xkfRTx8m45KbovlSDNL2LOCwC4jp
RQ19kmR6LmfkN0x1a5OjNjDkiKzUG6mGZlz9j80478e06jj0q3gzdxSfM6xWcg35vO+M55zpUoIN
eluiStsCPskgDrP1gXwyW+7yvQYkY9PQFpsanC9m0g5uHqIeYxx83UF9mECqRZzJsrQ9GtZs+BE2
HaaJwEua1Um6RIu5MXVmyYPd7nIE+lmez/u5TW5zE2BP5ExYL/XSS4KYj9JZ10WQB749aUTKkQZE
yu1wu/JfjADxVgQJwpcb1GmyYyR4VTsOOPZAX4k5+2OiUI4R+SQrjvtJTjRO81y0xsiUdo4V0R2x
QTg05d00tk92fBfp3RMpipgISKknZdcnT8o88G80IYFdAHUkh/AsS8cVm5Kr1Jl9zQENAEIr5WyF
ozzBfo88+t63ihqaOxRlxc7CKGEoCWafBugUclzlWlFz5HSwhDdKoxJugg/Pij4zfsttTaA9Xsb0
VzyaP+jf79aPeEjM/s2gyrUJzOyxmUaqYXO3N8CbO3mCwyUoGnfsX1SoYIOFF9fxYbP0blrDAfqs
ycI5BgGWLy4RdypTkI0WgqfVw5zRES4ZY+EvrYzBZ16xCfEnXfWltWyMaUhcCsNo8Jqey0D/CBHu
BWK3eoUlPbomH+hKnuK1I1BCksP66qV9VvhOo90nJMNsMLuHrtKtNYj5ukeo7reKJrtxPcEt05TQ
A9aQnWyl+19t8ReQ8r/VFutrUPN/oS2OV8Jl2X1TF4tX/UO4dP6CIqhZaIQdTTGxWP5LXexYfxEQ
4MgQymTNgGLJe53VxZqNbNDSDVVzVGYQZ3Wx9pdOH5lsHI1QbYct/0/UxbzNN3Gxg4BaVi2bUoum
yGic/11crNF4RCoJHq2QpTKq4fdZ5DedSn3QNW9GRxycTOwXvwJcNQn2ASvDctkEnAUfEAfk4ael
aKPxE9ZqKT3qgVnbT2PVdO0njbesfF/gsEk/B/bflVSAVXvREHYxpRiY+te2bYKHBPAMLK+szKy9
bzjHqa5stO1TrBYA8ZO2ivr9VIOtXrnDCrJcG+7OhxH1U0hBDZf9qYqG7DqVaAK4wShFlj+UKDQ3
OpKH6KJ3HBj+dYG7eiPb0UxOdV8H2s7MbEPdqT3lQQxkarhifrLiDVIT17vOQonE6M8gzswxDapU
dRHqcLwhHyq/1HkiTRFT9zzRggzxm0X11JmYnHUKoWbct+bFnPXpEF33BcHK5B53mdO2vFsyyxC7
QmOVxCZgVJR32mlpCOYH4yDj10y2KPKkjHrGCCLiLoj0O1RDsBm1BV9FWVr4LomDqQhYLIP0B8MW
qpeS7mTRZRcy3SSm1goIb5SZ5OfY3yghoow2neC1INY4xs/ZcrFpGYpolFCUGfvKpCXu4ACbwMNq
zc5Nv0TW+KiNdq3ds6JT/TSjKXoMsbl8oEYgoKulgp26SdPQTehgJbApQ+veTPDmgac5Y3DF/Knc
qmqgPRSKgTCW01no1ckKYOlRbVJmG1ExpLqq3xZmBoeO6Ru2tP+g7jya3EaiLvuL0AGfQMTELOht
OalkeoOQKcF7j18/J5PqplrTn5mImcVsEAAIssgiCGS+d++5tA4L4Jl1IF57UaG6LIaqm579nnu7
dLNiPTTNWTdOTcNH5WaMoqyXBR4Sf2xZhXpaptaJt7E7A7SmKlnJQED0AysGaXg3oz5iJEl3ciie
fObq3g9HjFYL/XDhLr6imgIGE6lHPq3oegiu6EMcxhp6GteasS+7hFLYVYWjkHjtQXTr3m+ptgwm
N7F9gsbJIbw205xtoLd5+BBW/WwecETn5s41XQDbVTUY7xLkHAlhR85YX6lUhuFVo14oPhSO5puH
uQZDC5zNId6DO6fbL3jI9YpvZVwRJDISQIALmflnQrNoiJFmhtqnys7nd4OwrBfK4CFz/Ri4c2qP
TzRYwwu/ALLAOsd5NCodwfAEcu97Zpvpe62hdDoWJuw5c4y/1oMb7ifNdM4E3FS0y+2AyIi8QOg+
dVsBinW7eC5Er0Uvmm2UddbZboz6Gof4jQBiWI9aumgUH7TpPX5Kcz/GXnnORS0uU6Snez8Yc1SQ
woWwbefHxgnHd24dMpbpHJzAeKAPYW+ZRz0InQ/6XAfRKvJj56FdrDc7H+cvBKA3D7Y22M9lPwbP
47BIgZJRPFfFEPL/kGbgaGifPXCLX4fMAD6ox9a7SFaiKVWK6OqhoNy6We3u22k0PuUA4g5WnZAB
OPNTyfoo3QEoK2GKJXkLi6Mg7DQOU9LjoY03mhtewjKIPQroBokNXCEfm4XgwAJZ1rYGTvHkug1B
7U0SbAWAyl1cxN52mafm0DZme7D7qnj2ybjcxKJrrhan4n7Q2mVnL6nzNNiB9oX5LYr+vqw+DHHV
PXm9LHEU2oxhMWGqTInl6CbMiah7dmvHie0nHYII2qHIzh9ST0MfkiT6j1xPKCT3eftgMCvyV/jt
dbyJkOOOdrtoH/Vqaa/dIDLgh/OMc1XH9PoUWZl49gfChWYYuRi7c0G6HEVaYIb+NimJNCbvg4Qb
C5XzymR4t+4R1L4sbt3v3ADKkkvYAJPquZoPQQgp0iRZi+K/hzaqRaZg5DVAh7gXgsbYUnzrDTPh
DIFN0Oh99G4oG/ehmZz2gfSOchvw/RzAxTrHICcQ06w6bUcsowaAwbJOMJqmQ4rglfaiOV21xMy4
W83F3uvCnuf6GMHxmX9rRury6VLHF92SIVVNRWynaVVU9Et3Y4EmXnvCbR4oMjN8nKvoNWgzxNl0
77amqSc7rDbMlBOU3n6ZWyfHy7t1guR+7WL735A0be77yBZXxuUelZUeGZOXOOeO1PFrlw76noDY
6TnIdTkr1VC8WkVCR2Qsy72vy6TKynBJ7iAa2Q88cLUNtazSXKqdnmM/KBjpon+HC1qbJUpxN+ge
xFz1KyebQTSnebCKMmfcdVw3txOoq41eDsZhcQfc/EYIDNBCRi2rvvuJXzQj1SXYQzkk88bWU5gH
jfmdNJXmgXg5qk6CiXThlfmeANyYIlRCgGu+gDrzxukISQPPyNKT0YbYmJIlwBV3noFaaaNzQO1f
7CxYZxdNF/oxJ+T4oyDK+TVtPPNRC0TPXDwU+xFDCvLezobpkqYbft5cRLuZiU3H3aJyopkGluX9
iGw9PENiYqa2aM2L580kNzkgrJKxtbErGGRj5guR6osXroFHk5eW+8mpXyR8i+nCo6dl1Vbr8wFe
RNbslwDGRSak0X+icpzYFr2+WAC01Jd+52hRQliCBeUnDi2KzQU0koHYvGvlZ/EmN5gDRMCeN5NP
q8sqF06HfkDST8j0cg5LFzD9gr6oJuh6k+PTh7PoLsc+ITbKXQymOl2WAGhOyMYx+GXkdjHv0A/D
Kyp8zuG4aYCYJQVBUGO6rkBrghzK5Q1kJLqW+x3RWbqzniqDszRPwJNMAYnAuMnjFQgE2BuDzj20
0bNLPPc9zMtEo3a6FDBlS6hoc9ztNGfia68XsAUNl5nW8rUDuGZnS1DotI0Lt98jPqCfas9p+6Vs
4MIl+mDvC7plNqBILP3IQqvoeXCz6ph5TKdWgdc2H6ueJq5F1+DBzhJ89altw2FIQESYuzZt2+A6
QdY2ABeGWb+LDHx1h8mYxuXi8U+COFsvbvd+QiFKUkDQN92GXsN45aYOpcUyIgZxdFshQeZMnWLo
O74BcLNohtkJIEyGPVSISy88+ysVfubDxUYN7f9vOyz3b6XE37f/Q77wt7KaGyJfu//5z00g9D//
rvQr/mNjqwj6z/1bM7+8kXvAU3mh8K2UR/53H/wJ3P8v5jfCtZiN/MfTm3WZlc2X7+Wv3snbc/62
Tpp/IKP0fN+xsCeCFfl7coNX8g/dxfRkMYpmjCjnPX9Nbow/dOyMLs/EQImMzfp7cgPZ38doSfWK
CZMleJH/k8kNb+O3yY0Hio20Pl+Ad2QCZv9G72eoU+noAbUz3LZ8LRj4S+oluR9/r932VRPmJspU
EkOk1tVR/9tjUwCKggAi2OryVe6vpzbVojQkAdGD/ATE8alLe3vZ4pp4jhgsYvVDppgquUvbkrWc
h14Mf5CdsZSdqgWMbDq6t4OaQopT1W51VPbPQ395ufsx91dSa5NGaafpx89Dj0Xy/uBvf3UkSBcs
yd/vQq39dsztnbWa0GG+TKTbyKPVMYXRfoR252+1rDtWoqHKQgWFNEscLbrtEkA0pgE8ArVXLYTb
/mM7lY4l9QjXTxopDhhB+Wy1KxtQ6xjv1fr9QLWpFvcjb4fLJ/7yB/7t4d/2EU7jcZFyr5HOnMLV
q+P9ldSa5Yur0Gt3F0kdMyHOdDzVqlrALUF5+vfCnGSeCgjRnzt7i3EXKVbi9lXev0X1z/tts1Df
v4fzCOoOEiLmNPg4G9ur0Dhy0iX0iuWMGShyFHLWqpOwzCtY1oztbweqfeopt+epU5r0YwsiJPlr
8mVmtU89nBsGJoEIJr78I9noeoTE0Ef+5blq1RztJ7cXEOjkcfeTX23eXlS+ssX0wtAeCJ/r0dKa
Lj8puaoW8WgMtO2+FJJaPIcN7oO8xU2QykVhYiZQmzYNmfUsCamxAbhSlFlE01eudnOHfwrIpBHl
BcL2YrrJy5UStZdWA51vf0MsRHwAvwq3DTAwSmt+dnKh41kzi0bfK516IANkbmTe+7bVlNYWVvln
U2Z9qIWrbG1y05J5NIYKpZGb2TITylV52xsIEudp5Rc2DhH5YwJWx9KLowGavDgobaNShIeiQzL3
y6oVP09IKZB2TfXmphRWEsGbjFrJdcd6otGc4ybzyeJ29Kv6OMVdX3+T3lL6HdelT2W1MIWZ4zcM
idNM3EOCylzf3t++MBKxMWt8eMp5UUnZvpLwqk21UJpntZbm9ZVuoQc3EnBzJ5jhrszFTiWUhf9C
LumgC9Z09V+4gzHVX9O5LR8mYIeJ0Uw4JKAywzAi1riY6+00CuoVimAWxjWrDhynTZUWSDJSU5y8
pRY4UStNRkejlLq9r5u5IuEMLdEw0PjgTanvxKY72geteVC71Fd3/66CHc2p4pQp1hwttw9Vi3Hu
tqkE/HNS4pSVwvpWB+Qdw50O5SmHLfWDL7F9o70ck7oc9ooHqx5Ta5QDtxixs4PCE97IwNIuhz4T
Q6biE9YRgdyMHr97kE/RmUschpVqNfY/uaq2wdG+M7y02jkD0D+mWAXIdLkaSIiFWvNIL+BkCi9K
2WxII1qKOOUnDNCTLr+QqKMVihue64efdGkiI8O1xWbx10JteosvCybRD7W/78PPHmrObYSYnEuK
Jlq8QXQJrHBhAgEWVe2Kws7cxzBhp9T7WNkZ13uFQZYf1lMskvv2pKNVpPJVAaL/6xPePiaEJc46
6ZepOoOZfo7pjw94/5RqU33eSlI0MAntJq8JiBExYO0rm5/85Orj0vjhNEQsx1LtkDBvV4yMmaUq
vMdwjA6KMf8v56s6O8q0JUMR6MvKauXN//YLlj90v9f2ufS13nfZzKvriF+eQhsryPF9ES7o+YSM
mVLfSunVI76s4ekuP1bq4l80xWrbMWymGgtU99/1r7pHQRG0E/2DuCXReICvVkFd3Qh5zrtTMJ5y
QT8lyYeRdMZiOql9QTH/KcoOwV/vJGe1cAm2XnUl8TAUE+2NteDn7qXNdAqh3Kg14YWcpGRlT8dG
vDPG2VuJwnPXJanyeGDzidNBr2HLyMUwEXbn61MO+UzyhUC4/wRw3rbtugtgaEf8vEMDu71ErKiv
v5FfpFosiBvRCM0jAqTaR/CzCGNZ32CX8lvtNB3YJahc6ofxTdV/1+0rPb7ahFFubIlPAKNkIOyY
F+OkFmFofHRkzNkifUq69EWphZAy3vs+tVkqGbdaVceoh++bap+VwCc2Z/estmxu2Ez25EvfVtXe
X17ntorObu12XPcISqRM29YXk9rracLoczKxPB/19rkkkX7T9wC+bfCYtDVD4i8cnxBeGW5Iebc+
ZXIo2cmBFIZ8rhq23HlbVY9zUXkMclqdOpU20uQxe9Hoz0+NMt2qVbVTLSr5sFrTdKnV5+Lzc1sd
qDaHZyQW8e1F1KFqr3p8duU9KzWXAfueWzE0kduxfJH7K0UB+iAzdhAIM0AJbw/jRGY8q46M1PBS
PieRa2ozVbLw+7Y68L55ezhX42Z1pHpSpobQ99dUx983bw//9teS+3McPyn3HdF290N+eZe3A2+v
IeomoKfnmUjxuPOXqMS4TY/c9NR2YNrDJgyQb6l9atHLR++bi8fdSR2s1u7PVZv9UkenzEEQy1E2
Vin6uXIVJMxCUp58KUquUtErV297769z/1PYDTFjZhk4sr//nnrKvx38yyveH/7tLaon//L68lXV
vinmSuHFN9e4If3QaqGc0f+2ac25vwZR6qzUo6a8oamkwfvCdvJmGzjzd7VLJ6AQk/l/lKh4f9pv
h6gH1L4SejeBYCmdazmssdR44bfn3f7Kvz7eD4A0ardGmPy33fv+3tVaqy5SavV+jPpojSVZvb8d
rjYdI3SOA9qOarQOI1rwu4Vc/fNGreMrF8aY7zSMmUhgoQii3tgQJMI4EsT1lU6T2KlAOBUFJ5RV
TG3fF7edDZ7dFTo2kxuTNLbdH7fkLOX2kupF1LZ6+LZTbetzNm2NYkFCJrRVRCjOuhp1jYksaPYO
3f5K1xys/w1kQq9JYH44iNG2dUVNF6gAMi3pxLGp5YzvDMDEYq5bMoCJXOqNBlGWHEDbcthGj0ee
8mqkTc7usvakMHTG+78Net8++QuIebUWKc683GfHg9gz1T/ccWC+GlUlBXpD3yLbY85QE621M7qA
glAMSRcmqRo3cZEx5IplSEEoF2qnq7VojE0kF/TWXszIb3ZYFCYdmIt30mVCwdB7zgnpjEPQSoni
CjlIE1bdKZGzFrWWD+0xSRgzNBLnTuKXfhol6r1tLOKGSuer3esktMh50H2h9rm4jjaWQQNs9OhQ
aEs9bsvW0rhR4L9Ghk7sVJ18Whog9bm6HRM/wehMLtoF3VtZftS5BPMdy3HWHZum1tRCPZBVIUFL
Q1Cs49wdT7eFSbRQu3i7QF0bFTIhUX5XKtFcpNWq2qsX8cNsJ/5uprly8glMhDQS83mpIcqy9T8O
vgMX1CPqBRyp6efLAK7V/bLI/7mpHlX74hoPoeZPaCNlJkHgzwPAfxv9vBWNa7Xv/oBam+S/ihAK
ny4Ps1D1/aq1+2KQ54D6ztU+tdkZsuhz376tLf1ztMz9Lr3NFuQLqgfUk9Xz4lA8dKC/dgoroggX
jbyz3Tc1dYuM1GRPpaTWyiR3PzSKCVsO9Nlf/3JQBqsQMM4Ws2qw95cyaLFAQyin784/nj4+gyMD
KEvqxlSNq4F2lxDlZrCq/qIWfT1SZu7xhugTxfxQEgrVgkYQciHb9jaD3le3C3g9SAX//RqWG/q0
rYZeKtO8+ZRZ9UZh7SwJmQZ8Pp7um/1Cvvbqvq3W1DHqaLVZBXp2+H9Shr3G35qyLX90/yy8qmLq
vSr7/1Gx1rCJvvnPqrUYUP+hQ/n5hJ+lWl//w3AEIY/ISpCM/EW484lStU3XAIls+MJ0ZZTqX2Va
6w8H7pwnZIHX5Xlg5/4i3JHN6grf8dCueLaQz/qrSv1UZmQGFv9Zyiph7JJgdztQZsI6ug/azrbg
h9g+WhT6Q/8Uocx0goZCxB4i3/Tj1EE8aiJn2xYaWnW/XOtB8gGteHzxtJaU+KU9R8ir1ihFvmiJ
FW+1eqYbWpWSfjtcKu/PiAnG0dokbRq/xguSyCr7Aeg/Psyz/x2uWdcQmWhnYk0yHe2PNDbfW/qy
nSqPwAW9uZCWqD/042vQ6OkxZ3aE4yR7b+q69TyL6qK1lDLAyJMtioPSLTTcR0Xgn9LRe2dXJFU2
iNg2ab43w8a7gJpdBQ0Wegez2c7Cq4fWjpJJ2FhbrRQ5ogcRH4tUtDQS3Y+Rn+iPWEnA0tGcqpJw
eXBAfyWkya+Cyrae68J9Ey403DYa3mKHNL+lcdCoddPR9trXGoUvMUItLDgi5YhQsrSzbcM8HbvP
Y2xpD2SlbobRhAtItFtQGNNrqlG5suwrNowcY5p7LumJh6QzPE9BoR+Nvjt6FjkiIk+XTVCiXQhm
72R0g74LB0F92RFHr5Z+bC2gels9jpi2YqDRtawTDxQsrZnAmqYSy8YbTbIQq3k5N6l1sLPj3IWb
qTba/eQc/EjQWI6jLSz8eINY5yuKcPMy9xSvBDVk1OvFA8khoPBdOkZN8afdtK+zGffbPiCNJIvy
vRE438Hp9dJLQ/WmSjKUobPAZyTyPVp691imTx29+FPvWuPWWF763GBihUIS0Qjwfg+BbizOVkTr
d8B4S0LaVlAcA99j/7AsYsexL54Lrbkkk+ZfgtHbuR/Srgj3iz9dEdmL9ZJFX+2xHgCC6xQwUngd
ofNgO2W+KxzZXSzfNN4e6g46m+mUa3s9IaNEjCOSS0SyAynmBp3rowkJbaz1AoBxmG0Ti2BHGCmE
ZTpklMbc8YZBfC9KJ9kKm7QkPQy+G5A+Dlba2uuU9sImjWcSH40YObMmnqFUh+thrEkXDh1j57nD
n4UeTUQId9c0XMpzEDioL8fumGslzhbMKovpbme4fyVmxnJ+rMI2fHaTgzX4GyNqQEpxgu1rA+hh
5X2ixryc54Z7jGYGx9ysnptmsK4A2IZLYvywmwlmNji1rVNEFKu1oNyQ0LeqhN2cXWMszvziJoRF
+jm3q/5Y+Q1V3i7GRUmB2yaBjntl7l70EvQR6aL+kH8O525ccV9cNth8gI/7a6qCzgOxCpdGqxJQ
MnXAWTd/trzc22dgttaaoz2OOVCUvOjg/1FdjOhVe6R/DPa7IrOLK/GP4P9cdzyQWLhzK7tdOTPK
JNsDiW+EwdpHd7SG8+SgGq13kwDY4tIlpZIYruMxQ0iapJ+6jBu8GB7CyenX859xhpC0hVvtR95L
M3LhMtBdrBYkwqTynp020Ijj5KxBTmIsTgy9PZxWEbEquWlmW71sn7Ef/bADHfxXfg7jAaLl5G1Q
EL95JP2hwHPWZoApIphrqYr/xvsmMiwVx6rEM1HUbbP14IY7+EbP4MxA28zTpuzbaN/FnyfXWqVB
yzA/H/gCF2876dFrzkWbXN4ulz5kTIxS5twQobB+aUqUuEvQpxvHndIH7SWsO0JCixiVRvZot+MA
c9z9NjCwJzCFWQLiwGLn9JVDnJAMjezAc3QZwhU3eWpad9j6WUpVcgz3eBPrTQ7Pc3Q1j+L1o+tj
/0tSIg2GEg5gH6TJlkLmzpeN7C7/VC2IublREX6bwM3UcfrY9XJpzWLcZARVbLX5uxO6Kbmg4G/M
MNzl9uxRxsCiPHH+2LK5XVPalibnj/kbSZ7ZPi2a5dh0uLB0FH6Eslz82Bo3fVx8AwV60UkKe0ip
b0No7LSNDhdoFfTHOOItl8MYruym9I9FbqLoMx0CGbS3BavGLp7g+5cYbjfW+JYKaWWcQAu2sRV+
4J5LJkD8tDQ+esTOQMUwz5ckwT6bFflX29VeNT04G2OLFAAAqBvCBeu04WM94aDTfZpASXDKGuwl
xJ6eo6wN3/n58FIPhbNbJhxnlo2hCRuNjDgexMqbxLsZsdrOIyFnIyh9P0pg4ofZ8oJTn3Ri3Zpi
QhODL7GtjHkfECz4oAusrJZZgeZq5SBToFUu7eUpSJsOSUR9IV6S08fRCWBIxPyUGnnJyd7w20iW
SwdHl1g44Z88m6J/2qQdglDH2ph+1qwxIBlr26/NfWR2B+QAhzLuj9qMyVLlJ9XtQMRZ1Dc4OZPu
NNCSdQdnebBcpAqDiy+8KvszKXHcE7ypgtuYveKqwfw51K+6TgqJjIzYimGqZceFKpxucoabhI52
C/+3ZsEI4Qxl9mDjexlrAllGEgHivrrkbmifcaOSXme2sAT4maCmSB5BTO3d0HpYKh+vBob4Norx
EyDY2JrxYQgEBW90o9vJp6bPnZ1ZCEJ2u5oa7uhEEVIw3EwJ+WnOuHRrt4yeIYwUm5bQDaZ29Vng
E/DrGHtL3CdkIwh/T4zEXiMiiZwjgzM3qbqjE3EDjvNyPfk2J4I3dqvI9K4k25mHBp5spR3QTMm8
yPB9AB9/wx2+3rtBNSCZm8pDQ7HBi9IVolfj4gQ1waNJ4lztaqAlgqG80iZsUBlWhME59jRit+7Y
DPJd5o9tzDCAUMuNVu+JD8YTC4f2qHceuH8kcytEjNmlb+f9XIfEY2Wzvq4nmjuKaaKaXV6WJf07
NPC06SvzcKsLDxl2vzCcoUtVbkuccUcMoqwl94333exmbTOYR9UvUHvVmi1bC4KsdSZA5AS0wzuV
rOb1JGvVJYmWKPZJ88AJuXaiJCXFwuxObmX9maRgAxJYRyurQuLMReyg4y5ydFKU1GLJEB4hM/hC
VbLdhs7wTVtkp1c1znTwIrjrybtTjbOcWOxDgJHNnYyKtBAilUXs4y/t0+KcmF6171oJX6ttiVRL
BfeBlMI1RqBurYfavDW67mvHGBwDHH0p9SanYmz4OSL6Q4BoU5FAKjUN1Lms9rXJ3V0QEtoZas0r
QJ50d2/EGX57Qfwa3joaYeVdqONqO9XCUOGhau3fehs5TlriRPyD6hWoRSv7B2ptNi3tGIfbZgji
c+RRaiv9FyvQE1J6g/Q4cD0peg/zZpHSjySKdls6AJU7xq87w66e1NsdEZCoQMzf8qwsYu6pMcgm
jloAkhCYq9yPk6w2qA7KUIVZcQjkz56qJCGlan7tN8MxaTBQKeaWreAaarWVnaNUz6YbnEk3Pkr5
2FG1VwcFbVKrJNIhTF8IJ1Zfq+qz3pqrt6XaYdjl0+LiUaFn/VnF5Kpeslq7L1TOreosA7uEnohL
eyFI4Ge3Q1ZCVZdLNT+aOX3TK5nMK/erXSk405Xt94yzZGdE/Rsc9W9R/6vWdC6OGQc78z05hguw
UWAOwWK7NMKSgruUGRFtw6JVC+9HTSDgKhoREKa6TRSr1AmWsroyYTVHie8esP1Ra/l74TfpeCLh
o9yl/vKaa5V2IqRWQyIgz7mYvk2NoVT1QNXCG0Sz1d32LaMJjxx4BNQTtXA3GHfcsttUh9ST/cLb
mmoa6otpbyet+6z6g2ohjILLpSeD0caBa1/f1lzV/WWVyGBFBPYP+IARKtsL/q6ASGFfjCjp5IOD
rLtZ9UQIdD0hegwX2o2YwaDHyrRNdZ1Q3UfVmFJrhupJqe2hCz/E3vgzo019FyqDbUgh8bmFeHcL
Y1PNytr1dyI23P3tBP1nHls7jsypJFb0fmILkH0Mm483nJ06kScFJbJlfbRhQPB7F1X9l2595Dzp
oyPTidu/QH1K9XmRWPzMm1T7uGwXhEVFx3weNtXQkCmlW99hp0kXGdoE0RkAb3OgJR6ZUybIlApx
L6oJ+zM6dFC7g7vtaCLOc/mqFX0MtrAw6PbDyPW97k3nW/HadjVl4/ypSVMusF4Ie4UQVe7jvoU6
qkuv98XkNwZF7fjcEr7iw1lGByl9weVBF+VEeJHzMkRetOn9a63VD4TSPDUuczctAkFLDmmY0N7T
TBfFsv1SduW72t5xx+yZiy3mSqQM3g2CbBe/uE7DNSmKb4YwPuihMawyLWXmN8Yfc/1DEoGiI9Xw
E9nln2DKuURG8BMw8uSBbMLsUNrTs96snbJOiInOL1jH6xUwCIuhhfWxb5l5NozeYcO0u15g3IRj
l+7QMR7QOjP0EcP7pDKrM933a4dx4hBm0WttzGIjB6q6nRqExBPeZSCxBkTQHXtoQHsUdeRMTU9+
7r2H9IgXL43P3leNOsGWQJbDDBn5xekJ5Jm94dTa9jVrvk3ms7e8UDaPd4HMiq3z9BI501cmJAAW
NO1Bw2wHGJ6ovJC8bgDwaEryvCaOjyymsCF50Wve4Xh/LLKn2UvJA4+XVTVHKuX5S9szWEFJOa31
Pr14xNmsJzEcnKR68ZqjL6d6AGXWBiYA/l3dUypyxgmTRZhanm1R91/7siY+LBmu+vQhEAJueuhe
CclbA33gJ2HgumshcDNm3oiqeiVwHWUELUIdO8naS8nV7Mp8I4G+6ZfWGd63rvcnFfjNEkGO6Ued
E9F13jVZevJy/aXOoENYs7WtmuVbajKnHhIsHMiDn+1ArBIXV3aT+ViPs/hDP1mbaTBf5yCAB+G3
WD2ct6axQCdY9bE38bnPbf+UVwNKiN1iT+cO/AIdnR/EKBe0pP0Inilt0Mm51Em2JR5hXaL7pkQf
i23iYPKrZNJchZ95PpjJEq5Re35dzPQl8WeL5HD3ms12D86iuIgADn4xn7p8hu9JrXlICea2yVHo
jYcob14XGvKp4X/23T5Ym/yOlnKhdwyLelXV3hPmwn2hZw9jihuWMekes+unssxfeJewufwZfHPi
wZNn4oU6BfA9ZuNZJ24OlxIeF2buIl5A0kP6Gp+mzGbgmG71gzHgo7QGgnXjsVlZ9jCvcfiItZX7
T/HUfqIrcBIOWMagbT81IfLfsU2hbuJizj2vXy9NKFbdlOJBRtOzLxbtc1Ok/iYwSm4Fx55Jjyhb
sQs8QAlRPXzRzZ6Ln9ZvHdPHBLpwOXB7oyVPrHvqW89bB9omSmmAo3fTduQoEN2MGtArhjVaiwyz
Q06WQkOEVjM0/HnQZBNluQZ5xLlv23mDGeAwE4Kxau0OqMqo13tvILolKX5ktROvB7f65NmAMSok
jKVhvHWzDw28HB4qhlhYXUhsyjIfVFuF3igkWGu0I+BG8cucRvMZcXm8Coe9laKOqPLIP+gphi0h
NHJFa+2im+GF8GjoAKOePFV9CuawsfatI178CD9wOZjDhnjqlZ1N5HjM7g9GFuHW6gdiurInYYbG
aco/zKCUmBcvF8OOLziUGFm7/Q/Sg2oIUhQkGuvL5CBtIzPiM/q6kkxg+9yDS10nNdEMXgSxy/pu
4+jeLgn4CTSqm5SUs8kuaIl5Vwez6oSeAAAvMH2bVr6f8NqVThy3CAo49fNTS0D6Ok+tYa93tnFi
APuBuwZ5owGFwLm4tOHIVE2MF3REL4TVfcX5WFxNVAnrRWgurnvnEWNxzMW5jlcxAUdNNxyGFKN6
Dm+cKoO1CgLvRwL6dcs0BA+TFvebRMDJyx1SFJ3qU0vF+sJlbRNPfJtY/H9Q9iBbEye+ZafVQQ+C
d1jJ+lPh1z+ibIT1EiAzzJu3iCoK5rofXjKXG624eHrWbWFCPaPRSzdkxaIkyvVL1/SPdp195xZz
abmQ7XKEnG7cfeoH741b+rC2JoL3fMc+GTkxbsn31HHn7bj0I2gj7o0JYzL4O2uz9YDvdruktRnK
ckvjh9S6wIMmCl5JRKDKAqcM6Qc9yg2O/CeDzssGD1i0YVRLDKI+mlwGvZjxqPZV9A15nIQlkBbR
cz2IX5rUyR+wCgwrN8fR0EtpPn/JyMRTxsR63XlVRRrEiLyEyIT+CgJpbdj2n82E4cHBHbEvcwck
65tMRl3lhr/D3DKuLKNz1h5vrezA05rUzyErkpZbRp9LncD0pQOR4qyjYSweMXPOz4ETwG/I42Vr
TaEO2GHyVrb1aPdLvBpqwQcmaxsVEtBT030hnFPQ7EyTQ+0cLKseL5oLkcN3riTNcsO1UT8V9vsi
xSqI/hmeXckFLeyHpwD4bd9UdM8ROJr59ECqpH21OKvJVN4vyThfbLyo3L5MDAbQXbJmM7XZOeYq
sdZckDlGVg/od8KP0NbzrrXPFLzXIUYa2zFeQJFIPhj+p50jxm+plb4v+2tbyAAKOgkbrGH+eujN
00wGzHrKcXzEMoPC6/ZxoMVP87CfYHGeKJMVq0H3Kwnl9DeQ+57j2HyK8rnfZPbHlPr2Lw15ATio
TjGZGUX13ubCNgJdk0zHjpyVhOIQ6eM4xgMn3idNsCXpmJt/CKUqqM7BaOt73J5kPPauvBhOB7LX
r9zmgOz0/gM5MMSQghNLhq9xdw7M2iF6HcwA1kpnHVjWa9PZbMwJmYLpFz8glI9eRHOYs+HzYkxf
GTdtjVAmGI6rMc285wCuhzUwbmniZyvj/bRi/A6F90il8qIR/7LNgd4AJPviODNqrgJ8CrqHRYeJ
G3fZW2+Ll7IuCAOl7e1YydfKtCGPwRvA2EX8hc1Us+esw4R7NWPEcV0Z1OupL6H0CX5bWQrMToSI
yaAJ83VG9koLQT/MhgcKwHmx6jpZNzWxE7lFooJ/DNxy3JlZUu+WRZaSxvxDY4AD60ULKaGzjq4F
nDBz+vM8FS5pBPajwGuyzb2EpIbcdzekMVePXZbu9LQhCWKwu5UYMkYoTVpfIpd+M4GTGwoqLUl3
X4phINBG/1ZXXbDx+R5RZpu73jXoq+r+l7EqtgkeozpfU3Uiq1MfwQ3IgnlvzBdRP4wLRQu/Kd/n
mWgkvaAHYaeEz5meESWE7EBt63XYUWrq29OHTMkQVB0hl7pqtX1fxFXE5cLhSq8VAhGaUe0jMjxW
5EtEm1m+gqbzB2I1Z/M436IYrIX8Q8VUPNMTAWQnldlq130xjER6AEBI1qX8o8nkwG9U4gY9uSZL
/tmjlLGtZMS26l2rLnbRFaWxLrzFWScxadKiTLHYdmE4nlSm2q1pHMWXhejCvdqvu58T056PSrGg
Ostez0BwmckXh8KBlhH6JA03OiNqU5CIQtBo5d4kH0rsEel1Xh0qhjNhHSdH2l3tKsYCsBFS8Plb
aomKM8k6THmLCQdEk0okJVbBa/WC6pGRWpy9d0az2TlSi6kWtZRhLgP8xNgFWSUnzknSjRDpWai1
+z5ki0+dDJtqhEFRXs7AwwB9w01Wcdc2qJ1FE21Kh/gLPRn5apdu26RuddAcJkfLVEXc3QOaRY2T
9Csln8hkOasmKncV1LilHah95v9i7zyWHFe2LPsrbTVuPIMWg5qAOiIytMjgBBYSWmt8fS93Zl3m
y7qvqmteExpVMEjAAbifs/fam57ulpLwd7aQ9lZC2ynvmeKhvCfeURMHtsfpYK7bzmxQKd+6BjGE
VtcPDPw+QQ6ja/xEuzFXTNj0i9zW9YtK3BsSNPkOnc+hdbWLIB1NxNyjpwC1TG/kc0nImVPe0yZT
h7NiU+As+i9Sz6ZNYdXMJpRIuzCDQTuk9bt8IJ82u6I7pOwxKauRN2eVzR8PmfACzagIn5bfT8Gz
xrjFH84PVvvSON3Ip+euCw5Tedejosl9lgkp5KHkWiMhgfOB+LLyG6dMElaYogAyie9oCqWpLW7k
Q3lj13Ba6uY+rbgS5xm7CVCj/P+/fQmxkXC8Obk/i+8hX5kZCDHxEqsIK/gmcB/NurnxhhlCW1SF
rLn8slZf8pDFyuII4VKEzjPBvmfNDjbIyQj2pDkaTWVeLzmBS3lJSVsZqGaTIn6l6RZxJm7yRqLI
O3OgFS770Z/13F4Dkv2yrOKp7Bgl6VysolKriRcjMNOeewjCsGYonpaXTPNZSxBdK6hj+UajULE1
ZvOyY0XTTYW1Swc+rlGi9be6nlhvYrA0oZs24SVF34ZnDk2sPZXa8KUI6ZUNo8YPE4Wt4AimGNXY
ZiCMtQO36wzqg6JoxK7acK3/VzQifYL/jcOPWEMdrcW/tvhdc06I/s/6Lf0TYnL6w/8Qj9j/sGzD
s1gsACUh7ZAcxP+ISBTpiaYNxkS3XEfQTM4CEhyAqmp7vKyShAgy7Cwgsf4haCOGw5+5xCQa/6OI
RM0x/jkiEZ4sKhWOQkwt9OdNCif/LCBBO4MseXL0KwNIHurCXyfx2BCox2VHOwXUh1AcytM5DXmK
y+fH8slO5VI0KAVXfMG6nxvWywCbLobc1A4ncSQTnmCVjqSCc/qdID3JTAJHqMwbwRGbUGRLfZe8
GUdXzfexqPix5JNptSFi8GIvY3/kY0sPLo2pjnZ9mMMAIReoX+X3BB2FqyXKn7MSKcts3KtAk/fF
cI3xd6HfHm/sWcMQP8A8KSYIiMzV7bp6asPlMUcTfzWO+UEZ8ZKnMaHYM56SJHI11vlusQpN926M
k0sziAiWIRHQTyvwKB54tQD5z2YKzH2naVAa5prqRh5TOCzqD6NENK7bzm1l2D9rN71v6/BuVrsX
cvtwElnYLgzQr4NLzcPJUXOQX0jioBVckT9ckX7nfdt4ohvUsZOVlDzhan5RdT+8HjZyPv4wOwt0
7mK91Pl8Y6XFnWbERwsmzBpy3V1R4eTXg2y/qPc2oBoQpcfBszj7IXvgzEMM/ZQsO/GBXdS+wI1F
J0q6x8Sym1wSajbjNJMK7mH+j0Gqk0C10A2iszUW96XCpCQotcbvwT8nxlXUFccqZKuiYodXaWd0
QbTlMoqb18p1H+muP2h1c+u2zpMXac+sSOFijsney+0fngYxIwWn7tR3utL4Chjb1MSQMEFhHEU9
Nqw/AdBP+MyLT9f0J9IpiG3D+m4DRh3Hj3FsP1y5Zu0RCaW7KCk2FLFJckGAGsZbTDVbA3vN2gsC
Okf2oVFNkJMapUW6vAGN2Ppb15mYzupCAb7nFB7eIf66QfvwBQJ2rWfVI8URfEikzvtRZH0T/ixA
oZdJF1Jjc2B42yPlANKbL5XEWnsZLdHZ6Rl4TXQkkQvotQNNpdE7ovsIe6iRUo2j915ZWbZuxuam
KH5CHc/RccfNSmM8+ItVPmgvuLqoK2i5R6XL3tIyvzImbyvGU6WW+1J170JtZpqvwvHQl+w2zg7F
qNyki7nmSnOhOPaNThz4CisLHf5Y2dHOCPw2nT9ZrlxnNoicsEtueldVd11qRKve4i+1/K5h/unX
asrsP3gxCu+6623UZeq8Ae9igQXtJ6Z6+qfZqbcKV/CODMQ6pcVRucneMnQh/YAkOzmIZqhaWqP9
2ZfUMVN0WgqZdT6VnAdXNZetBbvHI9zDcF1WvWCyYWjE+LnGVV3bjt+35m3h4Fivs+Dayup9HqYv
tVeMBAHsGwPZjgomVdPjH43bPVLcox3v5RuzYCTbOv1PcDnPVRfCyVzlttIgbyALu6sSerzj4LKT
ubKaLMPH2fphLTWdoNRWwAOEd91kXC6Zesl6wGKjqgWIUTfVWQdV8zf/4DUHJaJEiIPSJn438+mg
DvmG9spDYCfv3KdyO9p7+EgeRQ6+76GKB2gpQXIV1+E9HOOh340D6+xS/B7wi+wo3aWiYKbU+k0g
y7i+1/kc0X0Cht9qLvaJ+jvplH3oXRde89g11I1CmNudxjE9JMZtH1H1piYNHv7ONuLn0SQKsg08
1Br9YVRGJkLleKsX8z1g84yrBMMrOQ4GQZl4Sb8BWOHY6dLKD5Xp0s7UBy9hMGNZr9dON36p1jXi
YgEFvWmz+CvQJmLasvG+MxoKNEX3qJXgFs1Zhwu7FNEmooDjwrDiuAoehmj4aI3yXq2GI2EMmW8s
yNN0Agg7xdvxy9fUqm4jrziMyViAZ8vfFKCarL7oW5tPJbLi1lzcVVr7tVaU6P3Ve9i0TIXmb00v
Hsex3plx8j2F9IynZavoVbehvD+vIGdQ6aZKEHtrJ0NOoYG2T+pqo5fXlNZsfuCwavuC8HMALK5D
EyLQ6DMbsD9zG0J3v6Nx7X3YCeeKPrpNXOtjmaH4EijHh8TxDyhbMyotzn/LIoJCF/M6HsxL0XIF
CPICTPCLysNFWUJWiRb4zZHpXAX6sEUvd0kyNvDjfGF621+idNmYJiRTRDArNZ8Q22dvEexINbxX
A5o0eXdlGIcpzW/NHEEYngOug2hLmt4jytJc6Z22y7LiLhuyrzAxfix222y9YXpzjQkp1FTeDjUR
9+LomhYmqAp8GS2KvlA4bYaRxlPQIc1JiFka52xtKEe7TVws9t6+dmtWnwSf0snqV8xXrsH9fAzF
UqxaEb1aLO+dHj5PU3wfEuRQDsABO7Qz+9gWphxH/VkEHb5Yg3BKxSUBtMaz7DjDQa+bq0lJb+eI
6cQYULzgJF9AzY7scadayz1Qf4EdG/aivtHYCAO61PyhknS7Trp0N+LZrUYNq6/zMk1Q2sVo9/RK
g18IeiQEYhNO+ms4xoCkW+M9NxqA1iEU1QSE4U/EdXtnnr48oE1KDpZmNJ4q2LbFpIVgkPvXxAm6
3eKOeAioqbEW80ulvSeUVKhClUPn7TVAiauJBZJR6vc4RS9dr2MtkPsYJ1KYhPatpjf0JXiTWzx6
Ncq2Kn0zR7BbdgwLdGEgQoj0Kzu/xC/Ts9auON9NlOdKp96VRYmpZVEhzViMm6GkYB90wwpyS4Qk
r/5pjfSsVIvnKyqHfhHMwRVTitVYqlzdGCGG2exCeneI8y5gTVwMNl+4ipcnVBaXAH8q9vhrrA3x
IVnszyjVdzaLqHUyKu8eBnPWc2QxRd5hTA0Br7X9ts6OwEvVXVklO7c1dgN63pWqpqDZwzrbmV6h
X8aWjm1PpwUTF492xSFu5/WbYSaPxcwpp2nqL2Nu061bPxmpCjCpGiO/yLKrqmM+FJQKh4PxVIJD
96PKfUa6j2ySSDhwrrCRX9LUjjZW1JDMnd3MgLYQ6ST3dh58FUWjbhR8FxPB27RZX+wOSFhsBivA
uZxvUPsY+fRuVFW20kP1ujLeF3DhJrplzUPP4rzm1yD9mAtog2j1cUbMzfYR2XcCk1Z9URTqS7R9
CiwJ4RboDSnjpfsyVXBkiSz3oT1VFCXHC9Okl06tefBLO1/lxvCgudWH5d0CATmOlvvZkom8atvx
KkXhQtM3+TFHpFuX5VPgRRP8VPW2dSoa2Qv2eIMkDb2zka6OUIbSSadTEd7o0b5HGgy6i/lRGr5m
RvpOheGtTpfryEjuO52VeqD+QDbjrYpcvTRaNONtDhK1ZCDqrCJB1j3PhdcxyOqHxTWOhYKumYIs
VcPsoc/sK3wUEEunAMqAss2T8XakMGyVZHxAb760aoPzbkI4AyQZhYK0okOmUGwq6V7Srot4+mkl
iA/zTihZyIh1jT4ijgJuzZhwEYrCmxKkGpnYO5huVpZ+gikDE7tc4OLiouXOHwkxcuSjKRSCimzr
zgvdR+uSGblChrIfW0SxcpzXY/AYt6Dm3A4ZYhDFP1QvpMMaQd1zhrvSCM1V0nKCm6PsPlAs/jcd
Vw4d/FvpELyFZvRou3TLlQJYECpWLmdt+ZJqZbi16w8y2u8TBZIO7sG3yR1/OtHwOffdl77Ya2ba
77GHXb9S2Vb4O+97BehqBgG78eCWmV2yh7Vwj9FqN1vjldZAi9Txz8F2OPYhyFwCiLdxucOuTOcE
xG/s/CQx9TKo6c0g8sfrlR1HHR2d5u67iQk9zdI7jUYbVjD3I+oUeu3k7GlqeuNp6BWdyH7v6PIG
hdOTLi4ueLSKxy8aTu4qHBsKe3Z+cG0FiJZac/nvH8zSfTeSIGLeSw7BvqRyD27fAckNI9Ef+5au
rzt9cMK5N2hCeVDlKh3xND4jkEoBbsINJc507aQk9iSklhhe2ewjKmFW8kT3jJCJkMv/KkAcR4DZ
ErLY8KAVqgrjJaHHoDNT7i3Lr63pELuLSc+YjMLIuRkD9UavKsJiaxLW6olFUGuvYjenUdJf1SXB
HA2BH8CN9/2ir13V+yCC/b41Mgu1Xn07j2gdKvcVkfsV5T3OLyoHmIss0UbYTAlY6I3o3ij6YUAE
tO9S+3NutTtQmbtmIjOaHstVVHCGqr1ngqIAHrduggBfJTjcMW8aA8VUpz2nTrSheLWrA8Rxw5jv
Eye/nILHZDQJb8jErJaW8mgnXABRKVpK/KNvm2gbG1O/Mkr63DPnKM/rXD94DUYN/QPyai2Mik30
qGBCWRdO16HGRHNq51fGSHMzyJ0nw4ye3WBAJehcV2xXOjWrrqSLoKs7rR6uCv3F1PFARMFnuIw/
kX2/95H9DKjzQvHcC9bft2blfNdpdUfDcFo7cbWbooqYDWZIkVfirbM+Er04aNp01cQ34KhoCAbl
zi3RxGQBCo1+X+tMFoDmF4gP5hKyJCqqsKwe25r+RoIEn5YEhlW1pvfsZG+EqRNALjKKlil6jZob
MyUnI6y4zMMlv+ro3+gL+Dxvjr4S1yTv5tHiuofI/qMXgVOTGTv7IjBP+WJSGvkbEiTpAsSUthZv
ToQQQmmiirEObHvO90UF45rokn0vrGiSMOKFNxH9rwMZjvXGq6pP+XcgEHW/aupw7Z0zCqUWExtL
Que1wcL/V/TqVOn9LlEmet6DcE3/FfZ4ks1Nwi2q6s1bIAoh8oYcnV1PGM0AJTOhB1KjbRUwj4xU
Hyq0MhIwlOGPAHeOw1ipvygItpnk2y5tH2Sil526N2M/TNvlVIwZ4/RgifgLUaDJHFgw5It0aynv
k7+2EL/LstoQgixOeBkvJ+9VUhso78ocOivSg73BoPWEmZ9WLqIkGSEqH5dKKJS3uBoUIkCQu9Hp
EL8taxVwTr/dle92Zhf4g4TMnO4u2bCxCzs+MV8mQXoiTZVp3csC81SqDE9bKcYKRHF/RsIAnkBu
lbTjmt926JfO21/+xVkpexoO8rG8MYQ0oe2jfW16627s7+WmgC6JQ19umvNokK/Au2b16WGYkJtC
bhRd6iS7sNSZbVPuQC7x3k0txMYsOm1fs3AGZPQm0R1eYDHqKIFQmA+BgRcIU9adPt9zgv2lzcwT
29kt4bINw1poe1gDIemlS+lT2in/0z/+7TvIu05mFL6mR/rpnae9FyOi8Auaj2spnZMZn31DIrPd
Iuu5z0TMiNxUp4Dg344aV8aIyg0qb37bgkYdXZM34CpLuzUiuPSbxI2OAAPVU36j3MJE3F1gvSy4
xjGq5FYr1eE2b7A4yO9CWutNZi/qtlIt0mXanAN91JXt6a3isJZ/KT/sXz7n9RURHMK8LkfCACGR
GNOA+g+DQ59sZ28Gun8ePuINNv4HEqiYFlfhvJcjGFnwuJ8La0Uo4AZLUbI/ZUr+y/9rl9kBzDDe
6YLGifzf57G3JD9cpm5MDUu7OZxGklDgypEkH56fKx3av5yRLH1xNgSJjNvIQb8icRTy/fLmfLT+
NkRPd+XrC2XQPSFNonv+K8O47SJrpzx3bbE97bqiJpcEc93hfITLnyf/RD4nH4ZiFKrwY9oON23k
ACsWGIyTKFi+4/z3fw5B+fichHn6G/n4dPeP1+XDP547DduqFunK8iUwXZSOM/MQVtjzMn2vYZJc
qQPYSvnTdc/qfawFPnHvqEZwIFkktck9PuLg3NjA+5fuzkG1HpSouDOmgWrpd2N6V7hQBRqRG4N8
mFrjXZHj4oOHpXl6R40oVZu9oRCyUiv9Hm41Cd7ihuwPOrtaQxCAfAzdG41MpaINckq0e4seaORM
YDNO7ZpX5Pv//m7hBtV2dPWHNKuWQ2Y/YhiPLgHLEUwej1wF5ONAt0t7Je/2egPVC8XSaEwobtEq
hJfyhRAQBkkn4GRF+LmMTJQ3Mnvx/PD83N9HM/530Y6/vX7+5HhySkKu9GS6sqZm2Z7/3W9vP92V
qJjfnj19i9+eOH/B86f83XPn/y5fnWzrWAQNifcGWM4/Xjz//enf6eK69MfHLw1kqyrunk4fJ8Ms
/+5jfvuq54/pKIH5I1mQ6/O/ShhckLReT/wE6YT/7a40xev5jHQD86CEO8j2C/kx0EHEjXxO3pMv
yIftlG77QMX5+HfAD7y6UEBCtDKs0MJwQ9Gcy0gkGG58Gdgx58dpTug9hSomoTKXtxCnW3njnXJ5
xenTa6pmWxoa7V5OAJZEyZzIBlzgNlbLokba94cloaZhE0Eh3wjQO7mYTj2dk30fmG+4N1N3w3oZ
LEch86RlQycUmdPgzsgzIlnRkXJwM6DPRE5XeSEfq5LYJR6CAjrm9A42mmSMiINW3mMmsSPbBzNk
Rrodmox4G0omV1Oopp9UQ7guRPde8h9kH1/e++O5plEdVqFjTk2DDhaWx183UiFxei5RJ6DMeKsX
E/8abxjgZ+4ibFdyf0rdhLxHGtcvaoJ8Lh51GrkWsux5TvClNi2zXymhmBaPu3IPy8d2oz8HuEY3
sr0mu20xnREkeALLcu6+zfgcVqyuqRiLeV0tbuQ9uaf/eM4Q80fWPh+J7L2dOnCn+6HY0SSMDPsO
GYvcnXIXnztytrwUnR6Li5i9MPUqunovm3GxjAKWd1FfhxnnZCgmaVx/DXFVbeQehDwOAei8R+WT
SQH5VmGu2ksuzBI1LekC5kER4DZT7FuUazi/5ONwTsBJ59mTJXxK2dCV4yUZud1htl8DgVPzJDvu
r5u/e44KzF6JWw0hD8odqeGRN11BGaB1DOTjQtdzuhFCIRJosGepgbmWAp4lfjdCrwLPTFDX2A4/
LcnIkfsplLtI3oUC+RToYbTViDpgLvnX3pE75rx3ogZfpuLM80rugvON7IyeH54Oys4uNyluF7kb
5A76u13Vi/0zlnq1x9O/ljulwm9hVrm9k0faaRfJI89NBmtFSA0tkQgGCs7VVTo78z4NCrBIiQ6k
TMzOyVRNSGoRfpA4rT4Qzw2bUWynUDAyMrzQoCrF49NdL3SGlRqxfsaz1l1IwdVpe//1UDMH1o5A
cE5HBrauTQsa74wK8XB2LqQ897+OICjMMTZd6meQBsD25e60MkRCsoQBRYqmr/DbQPNW9XSP3WtD
/5JCs3xVUoKCgjAJe6me5ViqhRWuFDfnh/KefM4SMesjEwg50iKxGRRxtvlfacX/l7RCNf9rHseP
t2aGZPr5Oz1ZP/3RL1mFYyGdcBzVpjwNOkJqJ37JKhxiYzzVQnMhdBNIdf5SVRjePyDTa5rjopyw
Pc2EuUxfvov+/d8M5x/gjinG2gTHOKoDWPl/hOX4ZygH/1+16ZNSVVI9fMmC/1F9vN0DPW///d+0
/1uofdLkUbrsK5TNWOMXujImZxVH5fBS8lU50RRLM5SktSD5DdOI8zh1XN+t6TLM9qcX5Vdm0RHn
RP/pN5XKL4bI/yn6/JaLZSf+Hb/yd2KI+HKoQFzV0vmZLgKUf/5yXeZRG1xs1jxIk0nfMKld07K1
uvFm7piomnnzPJvOzsyHnZaTW13ZxHz8119C7IU/vwTKE90wTcs2NV3/Izuns1p1qC3wCXOH00EF
GuLXFX31WchrneCRdrif4wsOGvvrPSmLCtU1vSmiF3CqUF/Cd+5pD6XDhD/pWPC4iLYrNTtm3dFU
KFN5rYgmifAu/3df3PrPX11DleO5hunqbEzvD8FM31O0GGaH0CsDk5LXv5ADQTHVMPZZQM8vYRK6
cvP40okSdR2qSM9Vogjt5TVW+ZWdkt2O0zis5LZeCDgQ9h0fayqxXbq5T63Sxd2ePw2a+jjpESdg
D4rxELyykYx9kneXjmgtUr6567xh3FcDpoCpTnehSlZL3uu4JGswc7HLhWvZa05jovDo9Y3Ib/Dn
UjSWgFvSi7/XTeTIARTFrY1KIIiSkfQvtMQe2XtAXdC1maxgUujzUObUfEQ2oWQrbZi3tCcQC88B
TWirOBDM8RCGyi1RLISclLyHTil7Bmt7loIicGJ9nzb8+IxaIga46uhUrL0mi0bykOMSon/SYQsj
NHO8sPuoXhuW2JLi3Y2NxBDvh3BtdAvW7YQkWoQ3JO2RxzCvtDS8rBxjo2HhX9NidkH1/gwh4uyj
CMV9FiDHRBT07dENOhDkiI3YJaxVD/pjOJqk+VHer8UAD+gbQeYqqDx7BBh4RLuPtFD9PL107Ooj
w4q2NhI3Rfgben5k3fDnsx+ZdItrvWbRl88E95F+aRsVkezJMxTrmqQSNK3ezFFVGldOojMXWKrb
2iZUBIwJK9TE3hWe0H17VbJqj1q7Zp52YxK0XBMGv+so8PkezTSrEk3oDqFVW+lftqPQWFZwZ5jY
hOdgJDVN/AhlUL+VhH/i8k84HELXeqxNglFdZ3xp7eQIPOS6Kty14qXHRsWPURsO5XfvsTdQmtSR
RYYFxI4Gje1M2uUsOMfABy5Hks7jNpn8yUjQCKVH+QoJbDlMlHE7WebDXLPPPVwBGNaBQaQkcqRu
Twgn0IEQuYVfjO2Tqbbjek7MZyVMN7VNtONQDPvUpLKFswvjKdvOqTisawi7TkUwd5I96abr2wqW
7ainnIKijtV0E29Tom8XnTW/091kIzCJxuHk0cQK8oOovg40BmLB1GbUQGJ0ZmiQPq4ejATy9Ug0
eE80KMEU/IIwBrlZFvODOU7DCqUTHbaGTCd1iG/pdKTrZTC/R3tgdTteGcn4OC45tggNmD0IW79M
7dXSYkokdYm1UJvek4cZBdN6IlALEc7YY0pptoWBPpSgrdu2nvSN45C3agU/hphPmF14BWZab/pS
DIzBCTfegjIJDdWwSpsyW4M3eE2GeVzpqi5ANoTZxB6zton3hxumfPVOp028DWqK9R4hd8OSPSdk
ml3oo/GuI4rx63nGeJmXTw3B05w5vkIcIcjMFeOQjONzMVstoBuL9ssCyEYtCTsX+IXSYPTSyRpp
3OVPXY4hJM74w7yY941CkmfdeuxSl6WNPI2XqgWRI9dR/ZtBRoOpvPJstKvxwFBiNzsR8hR58kM5
N6yUQL8JlWdTdT8QHHEEmu5VU5M+L9yvHXU8r3/uNc5sboLbX+6bCgcC5ZTsOOMvW9OQKY1kV7eo
caqegwSJHkHYIZeJyK7olVTaD1Uz30Xq1SrNZn3jcuz0LJ04VXM4JzeDM+IX6bj8mimHttwjfceJ
eRyjzTIpX9YU3TcTh5eoDbom33rKEiyje1ejrZKF/LoiWHC0E+szZXw6quRdjjMpKthHQJ++y0oO
U5tx3LFRqjLHPILFpnxaxuiTvBCfEK2jZiBDkf+IWQpH9HRh9Ya+Ia4w3oFHQC1X3xiibyKHCdcG
fROO4f2iwzqmkiyWXcBCvbdkjC7KOvwph8gycjYDy/jdEh2WZ3RiYyhXrjYkSGDuo5Fv6FTF0cvA
wIxa+q3Tu8aqycWjT6aJUjLm2EHLblA9l2iZYYuFqeZPYqZg2DnfF+66dxOkw7AyWZ3i/V174lqh
5PO60whrN1Rk0TEhEmLsA9biREC8Hb+BDeqqEy92PR4Z86XNqJ90U3CQAxNOFiMtTL+VIFLXCg2v
2aDwUS7texcjAvPImq2H/kGOIoMssTWG9Tdg/DdNA3Uq4CqBfRCxkxjgbUqD0Vzyq1nXUErUCP7s
Eq9Mv6icShjboDhzYXQ66qIlMIXpthns14Jd5+mcVHJxii6bZZ3ntuarMwDg2nL5DrxW5bDEQ9rB
ES51vK0oaOI2uBjrjZtzKhaMa9Vjmyqd+KChxqMVP0P1ULkYVylUi5vcQDTJZdUXgXrJEDxigXIR
X4oeR2UMXBs4JasWV8NKXDiINt522bKA9+C6k9TJWlOWG80sKhgxySfyVAZxVT+1bNvANcCC9HR7
aaEy+8BQWXLps2GYNGaKIU6QDmPCnuQVG4sb4aAe7TUsOS21HsqfMQG5ubE1A+tp4NfDJMuPch6g
TIz7SeUyyT7xF0BLm7TAWFb2mFtGJjHTSweczE9SgwO+Tb/Tqn+tTOc2t4jWKburuRxg23N2WZL0
u5geKZZjWKqDozIxuKDFianz1VBO5YZLLZdBe5eHEy7cihOZvuSHQp1XEbMW8oqCR0MN3wYMWPKH
kAif4gCCAspVaFGZSNf0xLHpCv/Zr8OCbRrr+s7hbONXmGV/TUE0xK+DiAX3OI9VLcOic5v1zBJ6
4yQ3lRHsgPFtI1BFCFfrByA6z56Ny9SktmFeG/j64woXg6k6TGQn4qMHr96bNr2gtnPXTcNA6gNl
U8LrCSwM/8b1XCufLEoGjk4OlT5AxEQt+bIyPY5Bc3oJM0xOtEdapFlcYtOKrdOU1dELOdvVBn+o
X5M0DY89WjifsS3aXiUMIIfXVGoY/jALYDJkfmVYfIVkuogwpq/kIauPUJoT4E8dxcCNEvJhpjN/
hq4wNIAt9bFE5ysmYtYKlfGXZ6ZQh3qSwxYwH0MgprrUwaj46BqtzNBUnssx+3ZcLq2Wx/gpYyVn
svHNemNrVdgzqcYd5kL/2TXIrKApqE5410ZtumKmPKOr4iQ9mS0BV9ljpWTEIiFz4LIR7lHjHlqo
cj46DRsOR7ntZhPdMNsTKzH7DDgPYw3tiE2zi6KqSokx/2j7/l6vFyZpMYc5YV6XVWK9KEw3BmO5
1vvXVpzYk0S7JG4PE+jUz7t+fE57w/br4TsQXK3FrJFLT7QIXM5JuIRuOiZ6fpBF3674//mQ4mVz
fFsdR7TI+W3fZEfCqG4r5T2bBLA48G7KRF5Hy9suFBIzZC/EuxyhnrlrIlToXDVEeCSRskpKVd/k
vUlslQO0f4IUqDFWWzAHflsyRUzLoxx+3mDCgFPWeUnTdKnf0E9sOCh/OOKkKudzCDZu5TQo1l+z
EWGhPBknmksLnjmIPIknLRdXLVHvAgLBORtpzHvS5ghPgjZe9t337ZPXIAMvNA4Ro3Afqzy+nYr2
mFSsavTd4EzXU/RkVNo6XJhmUPwh+w/sLXSR9EPOfTGW6ZuAhrALUBEccw6DoiYmsOorUj6yb7Vi
3IsJd9amrx7LG18bmELaanAR9/F3rKXHCLodC+P8rg7M1Zi0qxIL8YyQfAm2ZT9z/XNZaScJ1sQp
xZkppqiLOP0vabqHK0PoNliPleIKZbr2GgycYJtm2EetdUxzLqTmbD9kHt2ghG09xNnRac3Rt5uV
QUHbbKFQjO5jH3uPU2Fwjuzsy262jvLquCgsXHW7v87H+KJmCs6Cgt56Yt2SG3eMhYWZEONPJihg
GxjNxEM8ojNjMshvn8boyguH20HMG7wcuXuI6MEtk2/2EMsQrnuWmaL24Qdh4OA9aXlF5YNJQH3V
IKnFSKciXrTe9OKrjzlJLKV9WWT6La4sJf2SY9+xR9i4QexR6OcdBLKZzJWRJDCLKfr2Ia+bH2QX
cH2BUhkV8U8xX6Cz/0hibcLWYD5sQIDLxbZxx+VHrOiTTyjze9kdU/rhK7mbl+gu7aExeYA3t40V
3YYokxQzuxppOK9h6Bz1lu9Kh2gXG5Wza2Ov3FbtB2AF0BYaJ+vkWyyR1tRUOKE9jKhVT+NYXIdr
09yrM18rh2iRo3gdRvdq1HBSTDGTQ6ZIeJe/mGoeTdvut+1Au93KvjtjCPxhmDdzI9a5I17+OBwQ
hAvjpjLdj1FqHsbuqlLz+EdVpZewepgIEmpU24uyV5T6lZzxp0513yLPu3ay8jazOb5KrQXpZ2ef
iDCHXcLI3d6k6K2YkzzGC8i3NBqHHZVssfhTxSolLhGNByNwH0wf3Yaaf+zrDiBjL1jZngdgT0wq
RQ1Aa1mulxYKIFMLT4tOoTiDj8A0jwmhVsXPqRX8xEhw1RsV7DGFqYVuB082F0jfc5SJ9RcXySVA
nZrTpK/x1Je1PpPnrV0hEevXVLTRLmmKRzSwAdDE+wa2NqO/QueZQmjx3vWy7nbBwFHTh8F2GtAh
TX1xxcX6KnSZibVLdtBDxNleg1s9IO8XZyhWkVKb39SGnSTGuVD01gOqPtWuPJ/sxwcJeZJBIp1E
mE9ZiYUfhB5qtZxS/7Sg7EyQUPM7ADenBsXX8bbIolLdDLmrQaWzr2WczflGhvCgAI6Y/es4T6uw
hIEq+kjqSOps7liQ8Ipoa9bDk0RLyS8R6ExW9pIyJZ/sA4CKJcidjS5ab9kQ39BRwWsxQ5EemIgB
70BrFRpEMaaS8H3u4qsk2cSZi/hS6IfkzektGHQQyEh5h3xWkcBwVY9ZAQe1n9YTU8C//kbeO7/5
/IIU9UjBhHxOPpT3zs958pPPT57f8y+f++NT47ygUkWl5tfPy+WPHGQm0/n/yK/XOk6w7ro08eUL
8gZiNQqnuaRqSDbupfzwtPPM/PeN4n2WJBkdjLKeL4DV+5FhKyRCqzkZsJrUKjWiWWIMY9BeSmKY
fBw69h2V/3or5T8eUUW7MZt2dVf0F2p07Dsy4tiWI8j7EDBHC68hizIbTL5ZIqt2OxtjGxh6+aS8
qWv0OaTPK/BcgcZTBQtZxaVkzrUTvsoMz668x+nUuYjJB8PJre0trb3tqsDcAoXTL5Sm0i8iCjIX
uJDv9NnDYAEJd9M29UfK1LcKWHAcwgHgMBD8Ve7kG1vL642WES0H0mTHcYsBTmUpkiv0HAO72KOf
2wcRNgm7SNNVbFbwUDzzCZ6999nPm2Q2LppmJrwTwy6StWGl6RWmfTgWGzOJBS/2uTh41oJBBYsA
zKHBB9oj5iCYnzzDN7voGl4qxZRCARnS6hccqwCf05gJRMuqc7Aek3S4q4bS8bW2uFZcYm6LxrsO
yBZw4qdQDS/ANiorIyDKFIZvvm61BU2Yq2wBi/5I7fGK9B2oD4790QYpvjfIapqr/T/Czmu3cSbb
wk9EgDncKsuSbdmWk26ItrvNnEOR9fTnK/YMMJgfmHPRaAdZoiiyau+1V4CBOEpamhy4M4tKBEbS
xwU1eiTx6MkaoovUIHRq1XCQg/ky+Fl2Esxy2eh8lYzq/zFn+9svPXutNTgFw6b8HXQDDg5N/90U
+xEztu3UYByrOfW+SvoLyu6HDioJa+B0jmLUUZPLwts4YlMPtn9kTHBfIgEfu4qm1BKYdQ6/iUoa
n7uus7YWicJ0d962iTlklwvCzz1UB0Z+nBxhrXsozm1uVY8TKc0s1VSAc+QdCnS7q742skORBvve
xSsJ/WcGtoMxpdnGz1PhuhQtmX3SndZfzTnqoMgehlXcEWCKETZRXrC/i/nDjEc2aMzpmRMw0/aR
A8rASpHr22C+xfwwFppx8NK524gGycOQpmu793i96JMUpGBrd+MJ8ihqxNGaj3hCbroawjjo7Sq0
xptho0PQQHFF8GImwNCC+tgUowFuK+DdW/62r318qcvmUGMCvCpcmsw67H9zBPQrRkg8sVWfnIzh
ujKBaZJQAmXEPk4ie1vHSYQYy00Utz2HkW4LWIgySvprGqC2yaR3HntihmsVo1T9Ao9j5mj721Hv
nWOAONIaSUUauvqb1vAQ1ebNZmsk+9e/lo3QMa7GmgEZzG5MW16qSbbAqfGOBKVTrPv+wwh2zQWE
9qLVG05hsjN1DLlcufFEZe+cDgOswTFuvpMjuY7sR12Eu7LT0AR1yDWwI3tzkfIDI7y6IbRMi8XC
jZtL5QbYHHvXMAQSaX14pUby2Glivmqd/kXjCqTipqdBq94NYtPXgTdc6m4Cy8JBOccVFOOH0T/i
svOVQzIzBC4tckYsBYT64GGchVJ25G5pSWeOyIwZrS+goa8YRtloWCctRyGelA/ugx2rfOuIOYkh
8A6OasQX4VnLK9YZQsSYeD51RfYLUjiAbBdx2SLHdI0HyJ74iLjAVZEr0MWhJfGpyw9t473PODI/
mpjpKnSudGV3xBLoT4GQblQ9rzTnc1aCIhQYIYVB0iBGmNqNDN1La9XtoRms3WzG174u7oN0ShHt
K+wxMB7FON7PyopBsnBbSdaSdyW5UeFMOql/9Mlel2FtwhWWyXbAtLobbWXc1R1jp9uHma6fyzyN
700xH9NJS459kV2E0qdxEwzbyo3b0xMmIw6GrXRnqTti8xZe9B7jJZJc8m0/u2/4cb1O5doP6V6q
biTfGIWtKd5wt79QyW0CxShLcGDBnGYvk+5XKO+dIr02lb1nqbsmQqxHCfaHpbfHcI+UGPO9x24q
bpxD71p3wVjdEai9tkakfvjKYlUUZcSANy81BkE1o6BwPvRJhZi2ZMJBj1gw64uR55j1eLV9F+8M
74Jtf7fO2MSwkXsiUOkbM7FtElYPM770/jCvdKr4ZirWjZFvMiNZN36+F4Rs6vbwncYT2EQDIbUv
gvPQkKGisAwNhBFonUmJtukzqCXhg+zM+xpCdu8aN9yWH5ltIebp0UcXXwETQkdd0kaU7s4jrhK4
D2O734WYh4TrdizOfV2xW34aYb6dPO2S1O2jb1v3cZNdZ41lI6iq+3Tc2KP5FZuUwUi7DqVuvInI
fPJwqIyIg3GsaAbWcpqVbVCWY//7MHXNKUtx4q+Hgz32d+qcF/geJtL8MKb6YuTR2UzEo+mCHziY
wW1khZzO7jdJXjx5RDi3EbUaaX4YSUYpEkFpwDzPYmAqG0pEl3vPFj3XauS+zOWEO8S0xULvDTcX
4tSjp9K239RHo54q8cShYWXzQcbM9j71P2xCWenY6xXOqZ9YsX3jxnvtNtiNsiZP3mvOxzFM9efM
PSTwz/aNVyeMv5zOPQR+tAlzh4lXnCCm8Y6RxE9Xg2RlDBsjy5F92+IeDH5lk4/iA4EPU3/Upts0
j7gHAZ3mfrPN4mhjT9Ev8JTn+XmOcnpGnaRxEE87JBovJ547lsGzhjk/NGbRIwFsaFVPUsPHTnDi
55yVLfGeOr/4Vcrorq8uPqBO3rVHJ21uWjpIwCTtV8dK1qcgS1he2htpIA5icn9PTtG+ve8n8yy0
jD0wRV1jNNkzUZx/wMTeKVU2TV1/t3gyplyGJdvVGvzgOFdGtrURQGDROGEnqwfdScom3LlGNtLZ
+k8zAIcnnJgOWxyG1rZQFKUNJujexZ5L7MtpJQFFizMk2RR0xDm5wGuKhaJxMwv8NVIfA+/8gbo6
2sxuJzdOEt5wTP5TT93a7TG5b40IfY6xbQrNOU2zfkjrktWgRGPhkrrY+9NXlzVfbseuX+Kljykd
I1YHUBkfa9yIDFBuAhawufPOUyd+4lH5CUJA6TAlWIVlTRvlRJ9C41oT0mCwSnmALTqUGUhohe/I
jT70BG5ifIT0o8H2LX21ZvqjpjD3xWTTXsQl/mMTLVXR5m/4kHl4/IMcp9ozCPeTq1nWOs3Z6N0J
jNbEBdyeiZlJjeeZIkkhL9kG/gOAMu1gjFn0PIhDquloYTN7z+r3bRjhmxNpyb6vx88B+vIOfGnC
eGS4VQxQ44mPNLlUlfzEzkSgd2dPr+fxbIti72js2La910hQGk2uEZEW70MAcJpZrrMrE3yyXOA2
Ntd7c7a45sXwOcfxjohMhlpVQ9gaxId1mWivUW5zTvLmVRvnezeJXwsdW0XTm1azxMEaUj6ez84e
Eu+6mHFYD8FNPD2qGeElW6ZlOIvK8Ydo7HyFKavAnMmPrw2aOlH4rzaYHPo3W1JfU+u5HqjUXNAL
Z0XylE7NXmDZYJs1Ec+PRr92fOOrkUxe+TfDi6BeXw8YyWWt2LnO+KIzfV/5tdhh87ZixgsqhkUD
TpjYiGOCrwvYY/yZz95t/ut3iTLSpbxvc2B01DCDX6yJAMAFlVKCp1fPllR04uhTx/hXO2qbf/+p
GdesRpBF1EMCZldTsbwcWYcH9RQDsvYMV40ZOdfM01HJq29Nq9xYyatEQczzRhgOmPyvHhzyGkPs
IxAyMlZCjmqyyjdJGkOSXf1q01YAc2BnQZntDDakGgVuzdeWlm6Xr9Xv+Ee0xCrgyrFwf1t+TpFq
NMO2TQEs9C9xaCttZVnx8n/NeJeuAjrOvtW4GLVoFfD36iG14e3U1+p2DHgtBGL37dgdrGpndyfT
fmQdWhsgdmOv/6gDK/s5Y0QJzJuIpzo1webGXc9fGOkp4NuxCIBw0BxO+xp5lXqEer06RnlTlRt1
rA5S1a0swpuFNbd68bodtrV6AwyusaE8MkueUP6rp1PHpV5WU2+nxJFBvXeeo3H2Ed2W+uvY1x9b
JtnKSVf9ukWwrE6PenvqFP77rQYcFdanmwjcrJE0E8gFEgZrxCJuWb93TcrVxs86JmCzB4GYr9Vj
Kub9uvul07bY2I7qPLTL/j48ifS9noTrkKfLgnDlY3pngGOBUDSxh+80wD6/RpZ2UA9BRLuRAx2K
3rLT5t/qqXQN7BrvDhfQfW7bL1GVF/WU6jFB9ZDLR/UIdUxl9Sd++PdBRfxQHTDpbEf1UrzEvcBw
Dt/BbdoZy8upp3PFcOBpLLy4aVGeA3kQMZZt+PC7ZXUu2g+deImVX5aXyQRYbBF49hZTvTJNV+XQ
EklgMumIrOTHo9i2uKtQIBsridnhPo50je1+viwD/LpPf9hur9rE5Vo4ONbFxTVKzeCkF/phYGJu
CpNxcKpzLYFFY8w5sYT392kYTnvoCD910B2miWm2rPRkV+Ja7AqnOTitAT0kPSOgTQH02GxMsprz
r2JEnGp63uNCg7AbLtSxeGCTBCxTQxG7udpoCBhDEE3UdjNCWbsrCWY/xGYRH62ofEE9dQ0l0ng0
+vRNAkE5TiVdNT6pfwUpDtta0cQUFayDNGSmndyNO8PDs02yiZA8QAYx8u9d4n1rQY8W3pnf+7DF
QsEBotYTkG9JxeZYQP1WiyZQpp9WiX7bRXCX0zCImB2ivs1O/5JF1EMSE1ScMpg2WTN7hj3SxulH
D7eqI7LWdt2mhlpRQCndmtrTj/TrAnf7mAhxlyTeRtu0RXHW1LzSUBMYALucYHXmMYl1mDU7OWDQ
B+OVXGrXAhSei/nSD/CC05wIqpzC1lUjM72HQUHcy7fdJnhER3SPpuD4yz+VXzGstfJP+BNbXcOF
y2W4fxQtNm8FAyQz0bO1Hm6bvn4va6M8CztLiUAgecWyd9Jg0NL7Q7W2B/2lzsG0GabdwgpBJ34f
aCwZUlRRmBwai15nGU5SOx9KD+ygjAG6TXh9qz609jLsmcTmbMMBoMos5r3lVuXOnMaTXsNgrgni
aQPAiJnkKJLmGGY6ZnVeIPz8WFQc5sK8qqCKrfRawP8bd5gEg5SGYNmGGkMLjC1xSnqJQorU5UL3
vXjaDCU2FEZAgsgUDsivyaXwRuyCO4Z+ZVF3VFjMnQd1yRNchJJVOOnOac7u7FjHWeNTxY51jSml
mof4h9KZxb1HtcRYBY9Z7y6otDcZTt8Ibo1tEqS75aWbCf6Fm2nJdjJLwmTsqDzq1NdO2eB1ZEMi
mazq4TetoOorPXiM3KzQ3BQdrCzxNUzEpov8U5FwXQjdfcsnvyUcE+B0yJ0drss2NIFHaO/zPpn5
Sy911g5ZRCsYYVdLMTMEa3SKEmnSjIXJsMfl7lqQlLCJBVpwE3tlTI3yjRiP+cBnm7w7iH1WDeiG
qxQppRGXezF9U3FW2zmdzT2chlPfyVU4mR+6wXAiFvmZPtAhWEaishDlxYqrb+bd8QrmTYBVB9Gb
YYO7cnw23PTHz++DgNKoyXH2mzVQZ3UvhAPXtlZMr3BdhnVN/gbDB5xFRpoIQ+/PgXE0InBCLEN4
J2S2u4rS93ecqgaKC0uqqDgeijxydZKbK6x7g3rfy6GI9ILyqE+pBjsuJWCbOIj1Vaamx7YrGHWN
FHp5cjdgManGRcvQoM2Zy1F+3DIKpnWomAvqO508Bkc6zwUMQoY9DG64gYfaxOXHesNuCmd4hCaM
HLOxOo9us2U72OkpGWIUddku9JgIVENJVjaRj5dJH4hww5tG4jK0Li2qMvUigkl0GRrveV3dutx5
yWJ4QIrlxdZB9ciwTPYl6BA3cOFymeV+vgsL/Y+any3EHDmyDvOiJ8eCNwFWfB/NIXNaejQ7zjZ+
cqb3AEVSfe4Ugb9Zo39q0uyGOudi1VwLZGt/aiIuVx1DbXNIvV0u0EqZ0zbuB33jhGz4vQyGc9fT
gerTexx1n7GCgZwRJk8SOy3mGnBkIKFcDQlGVPIOsU6e6EksrB3jiC07glgZRMlvCGIWQ1WjJAI5
2GuRy40wwIlwW3EQQ14QsZQH50Lzd7Vjnu1sfJaMvoEOuUCI5GFYpD4kO8RA2iDit2oqBKWV9VJ3
gcrTnDdJNUwr14DpUaVOfiSF8NGqnBtK9u966L70lBmyJakBSr1fJyMfQWDTX0RrA4+jZczYFPFd
HBL5Gg+jIOmK+jfKEC+P2Dbi3sKYaWjpHuzB33nMpAqGc23UvWVTsMeunVXdY6bt9T9ligX/Qp4S
3a+y/tHEU1Idiac4ZbnixaqRX56499I07nRF6+wU0zOLvU2fYJ0Y1yOEmq6FNBKVNzWxIzgRBg7D
G7LTkh81FHT9+q0zhbJ0B6yh3xhnrl6A4GSd1O4T181z2WorXbMpXNXsbIAlQujFRyvkh5hYgKqU
2WcTxCzCRh1txjzd/29esIVZ338Rmg2yIGlMLHYeC945v/8PyndrcqPBge0PYQ2HYh6WoSiTX98n
UYQd9EVCDj0UHTCiTV5SKgNleMDGN3CSSo2pu6JH6ciXYffFP4qr1CRcDVVbXTTFZPQiyqIw8I7L
d044qcs9v3FOSOeN3L0Z94QFWHQ4mPil+UD/NjKOxBQT7oNSUQTiWUact//9xp1/0sn/vm2yMQ3e
e6BOzH+8cWhcaDPTpj/Qph1yFo5JGveBB3lUY2teyfY+q3+qGXceDAhxcvANhJyIb1ZplXJD0MnB
CqBcqeDfzYrmQ4ojS1yW/lCE/Go6VYDJ4MtvVLKaTy4aZ2/ZRQHY1hmEgjFnWzPj4mVsQ24EKMhY
Sv+osilW12mmqMiTxefxl2uvCA5lCRQUNvOFKuuTZGYfykN1w5OVligejwjDkgNGJvWfJpGPrZbb
/89Js3B9/MfVwhs1LbwfAoa7/3XSsIPMvFGzOrRIFgS4OrxKZpSeKomWWe7UvmAUCstBsX4WegRT
l2NlA8eprYWG5exVAdH1jvY6ltpD1Ji7hRwjBaUXfs1sn+5c0cblp6wnyW50uYRiPX4CJv38y2az
rdfRZI4raZEUuQFHpIPM2qd+nNhUSUzBRCUGlFZ34P++Zrx/XjMWjpg2KgwfJuM/JAjR0GSI2KLu
oOuduUvyjRb6mB/GbBMFnu4QMxKY26wVuonZe0fC30LS0yw+yqRQJHDFJsfX6NGp5dnCKJ3F7yCJ
d0qK8djVUCyXgmFq5ifcxfaV2lQiu7jNPmemDIJrmRe8oAHcAgeC9Uc7hYVgRkRQzkIdwt8Iyhxt
RY6iFyFttxVedYfXGUyqdILhkU/EBJcHkp4XHhJ+HipCuj66fgO3UO1tdmwEeyexj5UiYvnRWK+N
nDGQBXyU0ILvA4IqwGSxFzsl0fyaQU2QHs4jy+7KuKqmIM8a+OR84mYabOBxA4DZxwYm1uZ/fyKm
7v1zAfNwlENMo/sBEbX6f8lCnEGz6nwW7SGtClZIitV976fTxrTh7JTiwZWuteoxO0dGOdy5aJox
oI1/2JPrAWKz2Uevs7r4cHeCKtyUpzgo7n2SA7GU5o+0pHxvTZr/kvnV30WpM462O6y6sUm36Ld+
6UL+9pLoBvdsJ7rkSqbdj5+xcBTaCzgLG2prMkOBVZYp1XVXefepPdxkgcRwbkI+D/ezUTxOOwQb
0sYYq485x1Zdew37WOInPojHwJu2vexPWtPrBIdgDdOWzqk0hHNyoLtmpBUdWsYkMU99HouJAO2x
5SelcQyFuUmK5rEDqztYU55ReHWkxVedDpsc7uymFsCNuV5sWdoQb1Q3xcH3GhewkwVPMcMWOpvV
w0B3rN9qxW9zaiRVpLlt/pMH0a73WZscm61hYVItvzcp5KxWe9LH6EdZphDduyrN7vdSUEZFfXE1
JphtOWCgo+4MRdxqPecqw/as+uKoTj68tD0GVfjKSnlTramKDFjPChsiFfVDBM5HqNebzBmg9I7K
Nzlo98CQ50ZScQWYMNIaj5gwVZ+KGETFv7a1mDLNyX7scXpqiuJk6rFLkwiHPrGowmXwey6jt6jN
DwtTtY9/VdHwpZnquWJ6iMBeeyWSCGxGJ9pNbTtmXCkyZmKH5TThB3SiSVOeW9e7ZhoMXsXqUhVn
l3emIoPka0jlZz+Pj37kYOHzl982qL6jHLnp9GKgj2ybQwKH1AdE8GKgDkWgs2PGTpmKnCs5XLMr
5I7ZE9x7u74OBnx+shLh4nAAVLLbDmLkrhusJz+sPkK1CnmSF9f75i1pzI/lBo/bOt445fQUpyMM
AMJemXeYlzqdQhXbbjBXUXRtZ5P47bsfiYtjaSw2Km3GEeneoSf3tZZSrmDJNwLaIsPTn6emeq6T
6jIr3QQuDque9jjo2Pz1MCfy1g6vGuA5ETHGurUaLLpU291rACejARQgKe8NRX8k6QPn+OkYJ+I8
RL9A+jVtuWzj+GQYLbsHM6Pc8k+1C8M/7a3k1HKSCZGEJKE8SQu5bXyEbNhq2ljgaq/kGBqnAXqa
oxEjILLkkpriOM++OFRmANBD3OxKyDHErpBc32LInqtyZD8hxmSPLd7Fobc8ahk+tYSdMwD0xZnY
+y8nm3FCwIHLysazFqMFk4hYeu/VjxuWo1alPfUgTgl8Tx17tNare+CtEkC2T+xdGXd4epjWuKVD
9zcZwophyPduj1fp5A7FpgomhZL2dKo2g7teEXsgaZYHD8+AhRhE+qNN1lLKJ0ESZxziL+/fWVnd
7HANvpMywbgbLzpcuOW9CWq+jzHkj62yPBb9bN7JQN7HpZ1tkcDgiGqQgGrXcl3IbC9tqUPo+qjn
Bnscp4l2wul+JpOfOhoYQ2Ua1h2UNOvO87p/fcXY0MiUyY2pP0mDgBnoa4dax8wldq2rG1TyLujf
BNaV4EtQUcTc4MO+fNkzDBr6ZI8zCoFM8IxPpteeoDxMhyaU2inxUu+ulT/LN536yfIVijqGoK0N
zbac0y37uAMB0L+XkNcPtu0Fp3CQGP2V1nvSBNl5iiZyj2SxwZ7WYTQ166eoq+4H+p9DJeRD5Hnp
IU9znCbzAbp53hSnXCOivEIevgZGdE7xaF4g0Tn75SiXo7C8jrdhdT9VCIclrEpcogJil4Q/4zlM
G4q5leXsC3/Ez2SOj/hKMt9psnMepsHaSXg5vUpOpa73hzoHp8eqqt5aBjzeDobgyS/emgF6nelE
x8xr3VOtihCyluDTTd20R2z2ZEd9f8CZb+8ZQCoZdSeDlumNnPGdTObNZJq/LZFm2xRHjpPd9O1p
io3vBnL6rpiqgbB1fERgyGAPRs5NNuHQ72EHdCKXyj0J0/bWWOUnai1+wQnvLUvGBJEdGRi0nBLb
3vVQ0kNaVnoS85PTzw9lx+0SB8bF1GgtQEzgD2pdepheohJrfT+5kxzAIKMSYCg09pCcxn1n5HfR
MPd7vXDpkhtlg+Co/IIhtFZkVgVk1c3GhUTG/g6CfXpMSclUUdwJGKGRYXPCvoLI5M5npWbjSb3N
8hwRVN4Dnt441KpktzyJyU1Rc1KlUaEZS8hNZhjXGXcLAzjrUKJUVQ8zSyvXbRcBq3vxYZFwVX0P
ApyNP5ELXwfC2nlZtUqlzYBe/RuXyVe7kK9LdVGMpBAxJ9tjthGso777GCPYjj7jPpjc+c2fWabk
1G90pWdwKoD21Mb/N9wu1Oh8mpJ9jKBqxidQtNkXLnSnhZ5dmvjjeRTSjOsI8VEm1MLVHuBH7Zaj
XAjTCiKSYXGZ4g2kxjsjNog+ICKLoQrGQQHjr+661EmtCicRUaFsiGLq2aBdE7+3VPMGgDfOG5IA
oOwvhxzxC6z+lrWfd5GCUjzLEPS36LKbUNRgHdo5ZXp7lU1xU3xYxT53LRjoCJsYJU6bDklAgggy
rEjLVKi5iOYNuz6ltMsz1QJqTpWfuxDspkeEaGXM4eoGC938LgVXXA0Dr9NDfc7I5FhpQ0NrxU8W
kYyMan11W7j9Y0znjiEQTlPw1DNBoK64yj4ZCWzOMgT98X2bi2qnkpGVZmshCGPEWpB8QS86wrPf
ehiaKSLlj1VHcEo6cM7Cor9tJol9o1vcGT3K15SUXe558zARcNjqwZXcZmaV5oXuFm2IK66Eep6L
PPmRTc69yghq0K7ZBOLgumgH2vk2+jBUer3ZmnNzaTz7UM4uQhOyx1UD7Sm28dB5j7AlHkVBMPzY
weLqvfaYL2ia0gMG2rEN24ueg98U0YwkAlOiAaONoN7I3HrJFaBZK3UNBgLBSm+Ck4gHihaLkFF4
U3T6Y4fyhf8TAVY5e2WI18u0TnXsYBtSwEGN76zQyhjIoKKKwj9jLKiL1RUhYwsskjJylZr1A0W0
WC1gyxTSnxCm8+4F/T5N2g+kaceI+Qq64kxsiDxBScRBdzhVQFexJ6qnEv/StYtgwMIqFoluces0
bdfl2vvyAhEG6AuP2yqxKU2d7qpEOzbrA6tt865qzwU/CG0qkcaJVOb0T9e0Lxmja0Qy1L54EJPR
Q1sfa9U5abV67QvvOZ+th0br7xMPFnTYwnTu2uCqRwmkWua3bsCpC3TifZL0wTFdH4I8uOTgXIWT
x+toetcNMB3T43Tg1+StIgc/2HbmgQR54wM6e78Bt+DzCyUCKyr1Cbl//DGotqObBOdeSVETJUUK
dYtDs5nTLS0i6VmQjON7f4x+a9E9fnIr0OpX3Qp/ak3i2w5/skK+s8HZiJpcyIsoOdZwJobIj/EV
tcfqEb81DP8559WUbxMt+jJK1lhVpbJhb93Zu0nR3A7VHHwSdIw5NWIBdd/2Rvzk+sUBc9g/GaG/
ZPzR/YL8Ur3pxB60v0eQU0sdIwZm19rD7T8NZM8hBjCHSrqPQlbhnWxxI7EIbe5dW6fROAiNWycI
bRKlNbGJRwtx49DYeyeGrWtN6c+CiPgwHSIt7AgNL+KNzdB9+bEW4/k8Gi9+5v/yp+ABDGqr6qV4
HLb66IeKa8UZUGq/KrqVjo1CcsgwzJanTDXsix6mi/igRZXegin75UfxnzJ2CZ72a5TUQ0ngU1ju
JmM3x3TykMThF3boJjCJnixBUW3t62qgwVGau06D0jg2hPshWlH9uGpJCHFBaaxEpSLD3xn+zFwR
Sb/o61PrV5LNCAaVwmPpj+qYXTuKCWGvem75MbguwqlFgWGoi6qZtdfShJqEnHoB4Bbc2lRVM1FX
WAoI1DcYKsArxeNfUPgVCme2RZmtLW7UDCDyMOB+XkxZ/HcAsOhzdHSOhLUD+XvYry5dh23666Tb
Cf3Yug51L5X9aGg22ucnN3gYZL8vKmygDbgnR1xqIGO5PlOcJL9L5rhka3kdbJcPwzmldnQ0bNNZ
W52X71LXpR+D+I9IV3sYpfvc16XyzgaL1HoyiDrre1arbEYPKvo2XGktxHP6NfRkbs1NVB7saVcT
mLDSE9fb2kTK93yKiyJWT2Z2ojLYIqedcqNbGyWNfiHo9pZDsFNWXBE2n3aso0/n5tYm+7GbSnZX
VqS0oFlsbFT7HgCt3lEcZMLeNuF8MWYDAgaqi4Ec2qNV696qImY+QqxxtwhEBZZRDoH1fr9B6qmV
j8uAc2lyTcyYa8s7D1rGnB30vS2qT6vXdoSzP3SCG3VR3YYe80qnmYad9TUE0zXQumnT2wjUkqkk
fY2kQM7K7woZxK4vvHNdQqCdPYD8etatYxV+2VUM9qCbKH3Dw2LTMQ/afG/ab3nk6OtC4OS/ID5O
ZKP56/zyDDZ95wVoDyaW0HYWP1Wmwf/0ssWVep3nlzSBJeRTNVVKYrholhflSSybIyvaNbCbz2Xk
Ns/sdX4/f8rAOKe6fMIcPl1BhQcYCzLFUig3TZB+LrAVSlH21Xj4Isr5cYK3LSrvij3um51jop+5
VxGO923l7H3Vvw5AFbDG0GwpX4cw0qptoVReatzsNohlOfiln9R0/BqEFhGCXWVAPkkF4Zw0io79
btn50rq9dAPTY6aZO6VAXO6uzJp3dtOd/NKEupS92hFvpUqbYzDAoQvx2VXlHdHT5na55Qo1kVmG
GmpQNIxfnmtUIOCkjubz299gRi4uK70kjv67HLgvNS3ejS4rJwZat0ghx74H11UPoH2oLdnPoi+N
0JRlhPl3JG20RE54a1dpogapnTF+flkmvctnCNWCWX0K6NwyzMf77Dh4zCY678qgiZ1F1UiVzso0
YCrNfFs7ThOBwWoYj63Zn9EeP/pQPAGHMXDIIkJLcLzn9qgBMJarQWuTervcFwuGoDFgYeTDE4JP
YrzsPauaGdJmtlkmF8sAq3d+hX7/smiJAqTNKw1SoyMx08byewZIlG/Y5kJpCLEUpR4Ge+RYbUBD
vKmx0J0VjyIDgmpyHC104ib+gpg9VcECqk7yHKkLsh7onVUtPVj4KdCDHrW2vAS+0vay8Bo5i29H
zZREGowH2N4UQksWL4MOKJ9IufOLqsdwLt4UWNcovSDeEAr7UpWWQem5nOU0tt8Fdac/AfgsUkXj
1ZMu9sCZzlyy09jFiHum2sEjG2vD6EfN+pIYfopsHuox3S/PtfgMyppJato2Vxr/n1JDEk061p3P
J79ehMWFWsdZ9YHt9nmX7BcMaIJ1suDNU2RAOGUmoaYu8M/ctU61xwSX5B+0h43o5U6NMKGaMfPy
+ViK9oK8+aOjucVw8xXpA4MLsAwY9eZ9lscfyz3UGIbYeVOLYMWrtlE1b4nTUG7g+U1J4twJKysC
wC+LkNZXAnyl5vW03zkgBSqmYI+2hDJD3Zn+iNM3NjKSPnhZKQYG2sRfb0mnvk2pqU7G2zLikAWm
BLX7Msevwx9nxoB+stl7Qu8BXc6tpKVeBUAX+DMwXirzH8srb0khLkkwI7eMiLShubG9XWPBPV70
k2QzAO7W7JxFV55nZSZQeFm5q6c9QXUF8d+r5WKdE2r7XqFTqmxhRpZs5q7fLapCVc8lygrBKpC/
KgXiQhtxCIbP7RTIuGGoDX0KtaZ2sLxq7aIK2pZJCGycctWqG4uxD3mB9pMZMS/TtVnsbMTOorYP
VlT9LIQBKPbMTEtc5K2o39zaVjNglBeXRA4UKJF7QwtzUKeMle5DJ89ItTOJ0tbaXXGJPapjNfxW
q15aD1vY/iXNUWStxJT/VhikGKghFwU3+8dbhJcOTg5c136GNFhH66Pq9Brod0AnKkPnKFw/WS9v
IR6JfQnwlW8q8hKc+GWZYJTq2pz88Lr4WmTIrNkjYf+SukzE0S2r9WGdOeYtmGmXyC3/SSrwdD+S
z5PG4KwxOd2LYRBtSG2iV406zYUMjKbFRm1OC0G6ktE8z8T70PHS/JGSOwc1+tiBaFYNITGXxVKs
oIS6lKWPjjb+UWdUvVpstXRkStHRmfpfTLqwzQ3TsxrfwuxcgiBLRxnwK5hfpzHFjrwtfg95cq8q
J5lRolHb7vI0QVVccu0wVnnTDWCYEI1oYQixMuV7MyDA9QA6XFVIOKZt4N8hT8ua0SldeppCaMrQ
T67QsZzCdtoBi285XBo9hul/ZfFUNtOAN33ng+UaOCy1Li1eNcl5TbWRIamg242KjXK+ACZivKMU
DkXb/9EZeGjYmKzNkYWk+IE6CrgbesfBCMBT6MBsJbh1+nEDl0wFJGQSNsb47abpXl3uy5qYpQkv
N6S7ZR7i6qj+c4+REiXYUmbqsQ+V3/n2KyQQQ3FO7The+34Z3jHTXItGczcKA18sC/zE2dFHPSxW
BYYSxcczKG/lIJYqqCGX+ye2PAQcwLyrIieztZXRWdVetsc8lAyuh0lkyq+9hcXnveKTX0Pjfl3A
hAXH0Lo5gglkvizmGG0+w7bNsHJWeqAx+z/2zmO5bmVL069SUXOcgjcdXTXg9o5WFClOEBRJwXuP
p+8vk7rcEs/tc+6dV4QCkZlIgCIBpFnrNwyjrheyhzacfZjiZRLy5sxMNrbuBuvmy2wydScJzKzM
7aBr/JhMBJASBeppZVl3IRlwXFvm7djyDuQ5E7vq9dq6SLadkHnJnOKkdCYaJPb07A64B4kVSJUA
L/H4m3fEalw2qVYZHUOYuq7bMxXM8Lo8RDQXAhjQsiMiDF8u0p6PqPAJQ4aMzoZfMV1HLUkF7F67
BUr5S5F9Vx2ijz3LXSS8v7YMySKykhXEY7RyW7EzcjxAf4CHf8gNdDs3d4bRfe2HERcdnk+SpNFG
aiz5pEsUsrZDh3b2MIZszwHfDmwwHDt5wxJuN6UqS0AbU2QMgt8D9aDLvk1R9owTBjwIFfmFYVYZ
64Bs6Q7gDAWSTlStzBIg15Dah8hXJyB15k0mEB/p0F9WtT6Tr4kuTRcMFm4dBMYEeKoMWLxjrYJK
fbnqmVqCyTZxRSP6VhElXaqev5SQi9Z22XlawdFmkbKoPMZjf35zWNiCzYH1kjs5bmoy6zpnj1kF
G8OqUQGqHe434mXGFwqwK7FXEjwU2mDppoDtaePz9Ztp+jhahkQxNFr/HLfNoov4Lzv1k4H9HI+S
xbGYyUVOTCrvRDYJkMripoqp/FBMFaNVFpQ86opVyYMUV4mS6oQ2952YNysw6ATuuwMKVdDIxRY+
JjvkaHzmTZC+FN2DHELleJbHT5HNpsAowVKaD6kXbfyI+IDd4/Q51vXJIfe6Zpv/pITWSsvKm7B6
693uuazIq7sxyZVUZ8kWgapbjA4ETCM5NqYAJzHQSLUyFuPlBWp+xF+fxO4uD7ytG+G9BVDHyG2C
PAFWUUe9D4U8QEO8Bvzy2iy9g6L4m0xLvktRjkxhhMtEaBoOwUUtQB8BjqZeywrMN1iBucKlluiX
gyiAxHQMc4hDQ/QI4pDg3nghw5wlqR5MF92N1zvRVgpDSaTXUKHcyTwggQMi+YenmUY6OnkD8sTK
yO/8C7NK3qSwkGUzo3gFXuKh8dDF5lvcpPdCwEhMm2oRQ9Io6le3aE6AKF9lug6032ZqyofZZR2E
6k6JtovQbQCMJjBDfQvasiGzG4qPr26LL1A0dzIBrDlk7AjQXJied40W4JUP3G8FKYOhNgDz3vp3
Yvs0jizvkXEEnyroZr0jFKxYHWYC4teZ2clOPH0x58qbDA7rtqATjz3hKexhbeTNCovnrjUg4fMa
11c2ByCIAnAy5OcgFXXrHvAbdmu8TyRG+4XV24us0QqRiL/tQtCz4q/Pyw2uhwRk1pZHwoRHgVWC
vbCVaz+5dyuUyyjzV7NLTjO1IwvOiAP/qwb4CDDbQKAJiG60Gc1kg/3Fg6YzJIM2/R4KSG2o1Tg5
6KRIWYcYtXvrsqfdR3350GputSS9s/Ds9hKsGUB4ISUmdmkoWSdr+H4mjn7fRMy3z1KkAxSCnyK8
XjRf0GfO3oGsrVAak2nUrtNfLVzrlp31mlpY2ylCTkLsbER0NGIGzBv0GIzRgZbIli3ltCPoswIK
YgINiXHLw+32FBYzUAGD/ZlpVXvUOhlGc+dZfBBxBjRNh1cjVtESAJc0rLScOfpWXcU1G4pM/KKh
WAG03ZWytessX/kjtmKu1txI/a5kZrqO3DW4eZcdoI52H+lWnBQrgt1GyLfsK2vUa7N3EchSmLnp
9hcRHZ8L5zVX6mehaNUyKZL4uIfTsq3S6lpoihSRdZwJehBEZs04mmRPvTtkSx9hEcLDZCRnuGNc
ucZo64vUPkzFf99TjqOqqKsqgUPcCDU6lESyjW8A020OBDGfZZRFGxk5wgY7A7W+L4jzQzyNgAFG
xlL8CSfcd/gv97euAPOg82yQQAEEw1bLSPOvqSqz6hJCKTae8sudhbqe2IPJ2BMxir3B6iU1sxdD
xE/FX9kt51NWununJF032y/ZUEGTAaKrZj8moRbnmK96NN6Ix2NYdrIOSW8SfCAZYPMe8jQUgkzk
bCrc4DqeqVndQuFjQieNJ07rLNFGWBoXlVhZiT+zXBGLcLrcX48OH71UKxK9J9ThQIuzZJY7wBZ5
BZjHyQGrGjZMzOBwjpIW5b1ujAFJlDGibIrgbRLZNpSVlbEfZtfwBC/5m4VxDyErmwU3OjX8JWax
1HZF+B6tyysbS1KJ8pw7ENd15d7KmaQH5YPckcpSnvx+XLIS4RX9ZiNYmM0ZhtkBmm0MUd0JD7tv
YqyRc7/lz5cGwKMVOFFzWgsptg44zoUeRD98dDAuLDU6aCXahlFePrbF3WRYX6SClFj02sb8lObe
AQaekB9Ehn0Ogof2Um3Cb6VivJY35joxC2tZlzxQsaqQk43iwgadpjWQSNcXS1URvdAvG8QSLsy+
38X5sIMmdQVE/2szeOMF7Pov+XAbZmSSoUR8qXTdIJEYM3QlT3J9i/WWssj8i6ix7osaTwkZddA0
ggGWBbNRD4x3FOR/vYz/J3grrrFUCIq8kcq4L0U51XCn20/V/wH6wb//K6756PP7Ff9zil7qoil+
tH/Za/NWXD5nb83nTr/dmZ/+83+3fG6ff6uspBbxTfdWT7dvTZe2/1D0FT3/1ZP/8fYvKRrrrjB2
/guz6Lfv9XOTPP+maPx+0T+Moq0/DM00TcAzlq1a5mejaDDnzFVgVAzUiz8kjU3jDxBbwLbwmLZN
yLW/GEWr/5aEse58wiiqrmmplmbiWq8atsV/7XdgZ2qgyT75IV5RvdmO2BtWfn2SQuR+BBxBls6H
f79Nqpu/Gw389W1qM1TWBbpytbnUjCxey59VSHMQeWVvCpUiJzKnMiNXl94AjSkOqTd3C0cfNhUU
sqQldRoOX+GP6Lt8HpxVj6IRU432LcPji3sxU1lpt8cs8IGhwSHjUGLnaj4zL+YrjFlHK8LOz+76
jXAKm40euwGv/OK74WPZAQ6o2f60inHfQvjPmqq7tkrXgAgGpmCoi2nv5/0pjfuvbi6Si7UNO75m
p+/F1r4cnJ0Ovmsd+kj+lQjdaLUPnhkF1mWQfQVz+zwMlQG7d/RJe+aLckKTxFIH5KR15VtmozCT
tZAKOqG01xmvWmsTnu8xYML2HglJVp0jwQw1KE6e4haLBLI00oBOd6UWPhS6CIiXTZ7PxJcASb7G
WjZrJ3YhXCUm6dMy/6rHwZbAfbdDxv/HYIawjYf8LlFZEXYdckKoMGRrC+CMO+ZE5dOvAQ9q5bj7
BOedZWEMLqLsPakQEK9EZhVYokN+mfcpJJpxJNYzppt8evXDwVv3LsJ3Zmym65ndimO5X70g8xYF
0MpVX3/JbfuV6KrKplxtT1OkjkS50+s6FGbg7XoGrLiqDe+hj7W72S6stWmWm8bJbmb83vqiagCu
YUuVBxXUZSyyiIghcq30DT6qyomU9c6oiJ4anvHSR9W0GkbeA8JET7EHq9Yf0OlN7a/qAE2xyFUb
skaNKr0D5zUkdBWTplOcgGlUQ7xaBaomfEmBcxNcRdB+It9O9nAk21mp3nNvwyfOy1Bf+1PBlqb1
4Ye8FH2fIx/2rEAQXhOjL5eR8KSuk+pIKDBbmnyQ5JPwRe3ShKdXlFdl5tnL3I1BhWhhhdWaeTWP
ub3PLLZLBqiNrDV2XTSg2TaQfw/s4mteOCXcOFBNXd8Pa4RgdzZhhKbCMrmCXK3DChkn0BhBWCz0
NEQn3Jr4BMZ6X1Y1HDCH+PvUFQi0CCfWzFaxytWhCQbzBLld2cKPIUiM3sxSq5zvaZ2x0O2IcaC3
2JvObdymbyqRvEVo7bq8tFe2NeEybz7nDgtVp0FqtEdswhusXTPNr3E/+iujvTGxsSKmVizHJHVv
tIT1YwBkAatBVRu/YyD2LRzRGbASUBCgwp7dckJYGW4mnOl7V8iLdwPPStEraxWDA/W+j1p5J8ZX
QtgmKjcQeZw+P3kVKKm2I9wm4EdQy9VNPvrlofWjH3aC4WGnrGYviDdFF+BtN3jIh5I7GEIcToeV
2RlfWP1+qZPc3yrEtKWU0fvBAXCdmQ9RNnXLOAL3VNs3Sat4S2Ai+Dw3MwlAbLj3tr6JgbJfO0m/
GUxPJy2oHogIdQu0SvZjwTfhwOdGUtG1IEyeCJJ9aTP0H/i6TGVeMwAYlnaLoM6FAXMq0zXzUCnQ
QuBFzWI71cJ8iivgflOTHtIMdZhoj4Zft7aMATsaMATHeB42/C6vc9CbJ1xSL8cIQUkdXAMpZaA3
43WVspVygsbZOhmmh05yPyklntFOaSwjzzoFjvvdqdThWFtb9HbjrcqallWee1tE0HyClGX9QMrD
6lARs4wr7Nlh3qGXvgoSd1opls8nNjfTTdQP+ZVfCXYgaphoe9t6/M30+n1WGmg4KxOhFljXMbp8
CwB3+Nq7/ppgIMic+a3MrK3dd8MGcad8pZvmU0mEu+lONZJKVW0sS5PcXDmxBwwzhPuii06rnUWE
5zncUSEylFgZVNboVrO7RTW5xsLtkHavZ+V7Z7os8koEAED1AIPyo2ip90RaSxdREX/p92Da0wIS
bmvAHnQImWvKZK9C7DTR4CO0G6romYYtwAy46VPsr8WnNSIvckwtgRuLX/VM3fmWCVgP22DNzuGZ
FspbNfSPDEi0xrhHd9qxCIvXshiumAwQwXBBjYQMuqGZ3nhqikEjWswkApb18APpU5bwWf0W2mwQ
SVkxVbY/Jn/q9k0Swuhpym3fVctCI1Db2u2PeGxHwReEP+mYx8gqH3NLWyVOBJpIibqlbWu85TEq
oID5f8wtBKgcT9AB159d0/Zb0JQEBCp0LzzUFKD8QTVEyc3AqgyyXVicQlP7Poz6bT1NR5ylu13Y
T/kR+GgbBOy89PSr1praPk+MftPmiLqQQr12/fy+gs57AeaPbycWaTEgkpOPU6ldZrAv/VOLtX3j
gkXxh6WRWOOqaEdc1rI3L8qbJTqxrB10wIKzefASvuXcHb8BNFE3fm08+5W/MDvuHTjdD6lCr5vR
sWjt+Tg30c2UfXX1QNszATkmaCUkQ4JVMtk/8Gt21q6BFl2v90hA1PyZLOeWW26qDhvycFBJY6rQ
8jU0eRPCv8e+C+GOejkyEKGHU9II/5vcTgIU1a6q6eC2t0PJKqNo6iXIGQcOJFsMle/pouqsEIHB
/rKbvGZZatqbUH/ykDZYDHZJMM+KFn2c/yAESzCG/XrLko7YPUlkLG+3fdNMyybrBzRHUSuuHdRY
6r5mdVG7Cw0F1wQI4dIVmGibgS3A3SAKCmWNiA97CfTyhDQhcN1r1pEAZUZixV7OjskQfo5NNGzR
1HjGSpwMZdE4695AfHyvgHjZQvL1lsWsfNPjmMhI43QH1gr2RYtMEpO95/HLGO2yGglupUn1XUvF
Es+FZqXYyRHTIKzaiEW0OrqKRuYtu0BdOQS4ll2GpaPpzZspyFrQ+uRWW6hwDQ8LibsGMp9ZLtUp
Li9SI2T+tsJ4EbvVW9cxYBgGes1O5FiI/RPBzSYtvKwsgxelqtiOGUq8aZ2sOLUEfTUtdy46qE4E
nSCr9Eb25kzECrGuYSzaqkP0itwSHCaMGcwpG3bOFMFvSPFXdkd/Og5ObYgECikVReczUnTIDBOK
FzMzaxk4JD8SLIb5ud6AH0M+NRWA6lzHHD1PATJkFyhFqmzqDeL7Vdiua1urN30c3ua4Qx3R6tBh
6LNgMO3uxDvAGiTdVbOK/H7g83rm/avTJK9zrH5vaufOD0f0yc2RJXPXPVXh7K6mDuG8OiZOOzG/
g/ee7pUyird2no2n2je+ePNQEsYAlltqF5bfv5qjt1JasNkM6qipphzqKcQGXB8QpioOxK9eyJBb
sDGiVeYZ7cYulS9Z5pY3VryIyJxhhAJJEvjnOvDcU1VEaEJqTOTgEPul4aIEMxsBZE1nXMPqR9yr
ceplWkXKIZ3mRZgO2ZWFrNUGrWAkqAQurp5Z0wez0gNOsa6Kur4kVxtsNcMstmpK7jFnXlP9Amln
QDCtDw00LkDVoC1E9EsJtb2toMavlhofb0GSIQlZ2RgESgFjAYDTkKM8qnHQr0mevKleUh2a2KgO
sgQZ+8qwVG2nKyPLRmcg3+wMJKZCrKiDYnhQpkzZDMl0BO1iXYYOH7YVtVtIyt1uYNq8iN0038Rq
r6xYpF+OWWLsHFcs2x1PcOlZykHlwIow8E+T1o3IQJfWGuL3RWxO/paJ4lg3TntI/YngsD/fTKA0
tmPiOwCanP3otMZFMlYoMPQA9nrkKjwC0Ts/rtSvSKdcx5q5GLWpXSW4Wq1AAK8mxIWwbTEOXTnG
p8p3TxkDSacVx6aY1esRcKmhTSECpfY3cr5g9U3f3yZj8aVqZmjgZXVnCQSlmjtbPbttVHe+nnFt
W1VzVq3dnECq5xX5JtJtG6ik76wHd473na3cqQjtovtmItbWo6GaqtoD3IqeldtF3WfD5aDnxVUO
ncsfgOS6LE6LvGKdIA6I0/08fGpzk/QlClhx+GRn9qXbMy0GHekQ4k4JupKiVS0d1JYZz1AZGfc2
0rtIcuRIYp/rfQZo2oZJYng6Iao+m7ASzYMfJAvYrs3CJEseIFkBEzR6/RBUQNZao1vYkGaJclUN
8D0vE0VV6BrJels9B6Uxr+xmqvZaolSQxJlrtxFSSTX6Qnt5Qh4iowL9FnT4wENmPDCQg3bF99IZ
swHYp/DQy6S7niz2WeCuyGs/kDwr9uaHDa0sDcLGTZYmRbmpTBzJu4agfRfkwcKWPn3idvJGKgM7
GxBnI2vnQ19XKOKjHbeUIqHybj4ZfUSlxA87N3qg6EjxThtp6KkKC1PWWj4un6JYe8G8C7RjJs3r
pMuqdzZglqqgVRKNgAqVK2lyzMZDmVdtM9qbkfhB0tjt3ut8+CIhaSdIH5qKag32ZHku4DxVUOLp
6VvkFLuwW8Ldq8kfir+/+A3tY4JbESCYmRUjvnLrREeW1hOPRpbGzBBaCQDambX3Z0lZWSpV4Wxr
js4j0nYm/jQQdG3LLfdF2c3FFk4imF8PsxVhdhYaOgzvPOUBy7ouPARZn8xbQzEwJijqPeDbGioi
JbNOuq2FHG2nDfW+EQdZSuvWXLX6+K0XXX112bawvSNYt+8vnyxFOCbygo45Jjpxio+geNvQofS0
lfzFeUjiRSzDi9jBFy8Sv3ErXrXOs4ikD1kKsF3DUw6zlb08WD3qCKUwVRuEAYIa5BvZNAtJX49t
6EWS31vSBxCyTLmXCr2aKMkqWlv1ajS6V8tVW+QH25uqJXVFXIY3M5YWg+9FUZ/COFomXqa9q+d6
0p9QGuRKtVt5kNVZAc5j1bmXHzuivqhoYoKpzt2RTZz/LiersGVYhX72GIY4+l7U4jeQv5D8Xcbb
rtCSfUUQmWfy7ionzOAYECBaYzC3sTt7LwkRjgKpoo7w0ti6ZsxQot9a5gCup5tgUcSQHNgHcEj4
UJBbijUk6jHVlAe+6Z+lyRb+0+e6PA0ujUavTwb8z9kjf1xnq4k6Q7LgPm2no6rz6W5zY2S7Rn1D
qYDfrTJ5796LJsLdjOJwBmVj3Iege0k/Ln7p2YMg2Y/iIEuyYz8yDxO9wbMQ56q9HiOghPzsVtZU
j5dGljyjfqzQ5V3JWp0QalupAdL8w1xay1LJo2Vc9DruyHxEso8lSp+qtpZvPJtRBdZPAzz34/aG
AZA9ATr6/reVf1bPFZwW8aeWh+GjJKufupC7srZ9zohuiW+RMBOvIXYJZKGDGhdSAp5ss83sqggZ
PEetApocBCGpZqFP7FhISr4Xq0kH2h7ba2+8LiYL+rgwRvfl4AQhKt+7skgYt1rKtEVb3CjyaXbi
of1SnMVA59bspCNYO7hZMkgyhXMsvBxrMBNh0I5nYdi9uyoV9YGpr9yf//uyGokesiQPYVl9m4Eq
rM6uoT1DFhlpLyLaUtrF3h8mdeN2yuZsUylLwDdWY68LM3atRrMcSwjZLg9WU4+AGuschsvEDg9H
+VCML3xAYb2VxVExigUxbQg/YvBFFZNvQJRkdQxqdqBZFHf7Nn0OB63f9WbdYabKwWDWZ2wSxUFT
LtHl/vwSinfShki+l++kRfxtrQ3m9S/vtyy2EaHQBBwWAGQecIl63ibVtMMv/eSbDe77UrMUY/3L
yy/7nH9GpSECjb5OuJBtURjwPeUjK9jIdH/+B+UljV3i2AZoH2kDFVZELIW5Y2HLGYmPPBSlT1V5
wkhwoJBphv/NyHyZyrf//k8wHXkr8jtBVOS/JVdEuuL/n4+5z6P27fU/7trn9q3503U/UzK2/YfI
fXjIa3u65joYAb57TGqOjsckPEcbdVdPR8DhIyHjaH8YlukYNkkZTbge/jSY1Nw/PJiEgJc0iCo4
Hzr/TnaGzNBvAhImGiiarno2EhKO7b2nhH5V3Ui1uIaznlhvlVGc2OkY98AqdCTuZm+j9bZ+jx6B
vszmGgkCcVZ12RPLs3qdG+9n0zT5efafXXvu/M+uxWWKCEC4RNWgOsiDi8goYb+PujdO1cERh09t
uEOI+KDsqDRHO2/HbWDO9fF8SEvv12pkZsoB5JhXecZDUKbZ0bC9ABVwqhWqoCuMupyNblfmg+60
rwkE16uAlLAWhqvCqeN1Mg/TkwXXLW81EgMBUHwvblGfVZ3ZXKb+7B8mFATYHVGyS88/5GCaUFv9
qCc+xNwe5CDckmBlOv500dZGHCyhPWkHSBFOtdbw4jvIemiDaCh89XuZsE9GXy4nkBoWx1QccIZz
MOQq0Yv6/YSsyoMd1cUxATJOwloUy60XDMlRnoO9qKyCcIxXQTD169GY3cu4qft1AH/1MhSleUTJ
oPasguDJpmiM5qunVsp1i5f9JlHCgvRDX1z24uArCQcHbIxVCpnPdgg64giZnS0BS3obo20vtaCF
w1sq5p1WIMem936wrscakB94/lNQNveQ//2lGrLOvU2SuNkDinNsq7lF77O95ffot3lEYEm2yYP4
Vi68KA52smoDNb79q4vkjVKr3xp1UbAhxj6AuFM3HQY3+fUg20rUQ385IdtYmd7/fOYujksxXn7a
kF7VRhTe+TAANo1pgwHBpwnM0USIaIAlAp+93VRJa8CQ17t96Qw9lm9VdGmNMfhkdy5u9ZFIsKUk
4UOS4vo0jF5/KPNKXRY6cZR4aOKvspR+lJpBid7bziXH0PVtDMcVZwD4mpqTWxsv9MkkyvqQ90Jy
0mN/rZEzgJEHnAvE4Z0zJoDQ677aBqPq3pYNVou9ksWv4Tis2gqwV+tDpwlNJTpZre4fA9BDS7+d
hGkOCplZ6RMOM1QVsUyP0EeZIsseTmFxqTo1YtPiUDnkAqDDlmt5onYnVAPlaSVsLRxryxenGwkA
pE96DCcI/ctK2Ytqnvd9uMD6RtkbXfHE58kv9FGtc7O+aeadBnH8MFutQcwxMbVDnKdo0bVJ0a6M
gZi5bHw/Hzfad4K6IZkGgo5FCNa565XY3VjKi9ISjEoc37jMRm/BPjSdv/bpwJKxYlefA3gDwq5Z
RPPwwEb4Z7bG90NuQiX2ol9bAjIQRVXPG9+kqxAqHk28U1IniG4Kv9Av9KnOXiK4SWPcjQ8shS6d
vNokYrSQB0Y9/4A8889qJgeTc50HeOXPKDU5tRYf217LTmFtOkumm/kx8NWj3ej2axjNd+ZsRQ+Z
i3awikLZkRxCdoo87Npk1z6fQRFnxcMvU+FPEMfvDsHGp9nFw9VW4BBMz0aYVVc/pf4dLYs68gLu
W2JHENGkr/l5vYg7AetHuXSUh1/qn7v+Uv9T8fO1JPnYhLYoopqIvN13VXBbWdN4RUAlvi8GXEob
nMiKyV/h821cyoOGcS1jWAYWnfSGbMqIgxmgY+jiiitGpfZXst/5so8rzu2WPoP0l1f8/c+o8vpU
sQW6m1zETRs8N24iva6Pvh3GS8tuy+cg6aHSG8HXDKXcnen62Tqo3fK5P7R4Gj43WdGIxK27tdOk
+aooGTp+LPbn9m4M5vyaTQGSfGGHzJ3TPU6WBU3ets2V5rTdI0hf8rl1E14hUBFs6wBos1YTL/UI
sj71fjMtMlUdj33uTndZUl07or1xx3ClZrO/qyIrf5gRYpDtnYcW3tTCIvGzJHzS2qsBC4BHf8oV
wnm1SaKEZtJ/uzYucf/w3PbQCu6FPwQR0N54+Tdvnyuk0t6hRbvX//5PkC8OImqGDpiFpKv2J4Pl
GamJxlbt6DXW0ABB2165jtVkfjLV2V4Mk86aofSN2252mcqL6UlNPUSGgrYhIzMZt2EAoZkPlv1A
ES+nFGR4bajgNUU4XJZkm+Jm1wni59tP7bLH2NkjyW1x7fl0bFfXtVHzF/8nt5NtahNvyrC7cSyz
WI0d+Tu1zawjOjZ4X4CVfGzt+MoRH7flW9cVhN0H2VUPzZ9d+1n/pWvhpM5roRB+LTPtwQYjsNJK
TUT82gD7JmDTc5lfu92w45NcD7EJtECUiGfDNQq68Gfp97Of+yljtB6Tgit+71e4KDfodSdMoD31
qGC3+svBK7VdbNjoyPzefu6bIIV3lFXbKo7tmPlbqLlTh+Tvn28n26wiv4Ifjb2guFTeWLZ/vizz
1Fsl0WF6FUhQzun0hckzRitaqx/tCUJjBB39OxG905wEobAFBMERKShtZFGJhI5X32pRhhyDld9r
mFRcAcvX7z9qpPWN+yiq7vU+i680URPnZE1npjr3/Jeum8VP+LjL+ecF/ARZ+zh3/nni3Ln28T+D
bOPsklKklrQI4noZEK6xdNQwHDM4yTZZOh/g3HICnDLEyvFnv3/WORyJzv/1l+w4v3/I7J0MTNLZ
n9gabuxsejj/izQgaUAFk1pDeY1i9a6da/fGdeL41CS4FskvmiXBC9rz8GJCOzpVH+0u7c1He490
7KKo9EksIV7YcHu/9JftRuC8pP5zVHu3Hs6o3QUft3b0P16z95JoU+emWsXAY5DFbwhoyHdMnpYH
+bbJkuzI7GiSXDEFH0Xc7P3mrubnC/ypIZkXLIorLCIv8t7LD5VYFGeFoW5C1YhIWlJVcze9abX4
vVaIJrhPmEeMWXGIrKdZ+L77k3VIq7a5GvQBPxKUwV8INwMItcenjGXy6tzDtl59a9/0rr1zDCO5
aDWbRda5Xhp/sxqwfheGw3iUh8hmVyfAI1zvPz/FspsKhzHIRSIhJURyYWlgsOUustA2aacrX2QF
tenBIotXRnZxF03PfeYc/CYOTrZdsyr8qKL1xH84Hvz3s17k1DceSiUk8bfWXOlHw0zBmpWqfoQo
FGwN0SZLsu18tih9QlYf/WRpiIZbLZ8jsqoeexBTH9dtVTdXIMl/HuSJAiI4m8J/tMkuBN9YnYoT
Jbl7CxQx16FY+fM2srfs6CVogPz1l2L/+Utx2Byaru6ZFmRa55MeZGD1kaKOofFq5W0AZyvCpe/j
YDcRb6qst63J6rAMAEJFhDpFF9lUIQSJ/k5vrObIMtEJSczLhHhpbITNyZw681IXB9kegawjhkxC
79MJeXb0UNmo9WjVdp7S7oo5ctJLtejjZaRnj9UYaTsLQgXs/q4RkrPNlWgvTNxi3vsmsZlcmV1y
gGWk38964V07DmJiQ2ncG8nkXotzFRZU53Pk/vR70xy+FEU6rZDdqXYNMLuDLIFC+llKP0rns+dS
MDjxAZWievPXz0b7JO0qPgD0OG2TlAzhZcMz1d+HsRCecBqjif+aIDLWmNiAeOs6nJQTZixYvI79
TtbemxwNviRKfBOeP663SN/rorc8j83atCfljweuqwCoCq1+M3nFL7eRJ2TfyNbNZVsMQDXLGnSC
gElYen5blDXq2gRIJoGerwMD/fy8QmQZKlja5uqdGuLNlBeKf6pKNd7pUV7tXBLVp4RJc6UNcX1n
ZKS7pyYMnsQdw8RB5bI+gohPbl0jrDemUqL2OFTZCyjLDcZ60yMqwnBb8BLea6ntX8se4EuHyxTJ
F3SDxDsrXk/8S9Qj8D3e2aFCxBKHn3R9PnPuWOhdirhcnwuYfHPjoYsJzCG8IzER3gG6Qm3RcwFA
iraPHu1YgSId/dtK7B8tdATXuu9Hy0ZUZVuUOtm68lj7OXLHGXzUc3ZqN7KjbFO8OF7OWtzcyBPn
e2Vy45rrJsIkSrsHVYEUqJtfdsHIfliUHD0rLksL5UhSiKtP7bKHPCmulF3PF1niSuQkrcPHbWUP
2S67QdF4v61s+nT577dtvOJv5mz3T6M9CjumS87AtmyGfOPTnN3akRpPgBZfkilfapqDBU2H5NSB
1Hx2QJsrQ6qDamWBHbFqHG4K2COoRYrTnzrGaOQ4i/fustMoOsme5+7ylrIqb+mW1lWqQwyPwPFd
RqaBIVjrp91leZAtuNlPl4lsdkqAcsGAaQ34kkq/OJ8naksa10nR29OiCR8LcfrnXTSiSHC4Mwtb
gVVZu3CGeqWrj1pcYPoti/IAu8o/ZMFKVtTBrI+/dD53m8SZEElVXNlWUVlyO9n0XvQ7MtKtY5Bn
bDA4aPJ8EpRDmKLE3k6yTR4sIgsjrj30cQckSNSp3tnAS362nTuGXvvzDrLNKy1v/zfDnflp8++o
lqeabL/Y/zNCGe6n4S7w5hhgRqt8T5pk1RK7gFZSw0DTkBxHxpWZ5TyXILI0XrpPsgEyDF3lnDJl
YBCSef7ZX7bJK+doHi/7F0YScdfzvX6///sPjWLnB4zJS3xvmptMHICmhKpZXb+vGcTCgS34uSVw
MYQr46OJiMXIcwFUi9Y80qXBsjHxbyPJbt3lqEwcEK/FelWcHbXRuhMXgIho3i8g4soF2OKlTZNv
5NpG8ZJOpAmLrawGGThmPdUADolgeuj/46yMvJ/Pysi7PKuKzp+u1bALvi+yIdvN5fjDh952jUBz
/n5Qgv51LhNtJ5vkyc5NoQHp9Y8MV87rVNXn5ejpZBVRYci7dYzPUi9WjjHkRIjCk3VVTSro78Yq
Vxh+Bk+NoyxqPzQe5xkBECTPNv7YhZhj1OFdXxnhnZaMKy9olSvZNCKaykIWVVNykMxxOCEh0tDl
61CJIElqhXdVIbt15YhSacG1JZqS7s4nxsQzT5Uyk3qj27ld3qRrwbCeTxArhMIFUT29jHxzPoAa
IbqRsJqLy+JaVeyXdnLGR2zQ8rWjWdDQy3J69Lviyu7c4TYJ/x9l57XcNtZ12ydCFXK4Zc6UKFHB
N6iWA3LOePp/YNNt2uo+/dW5QWEH0LJEAHuvNdeY/v94EH4qf9EtRdGom5V1Q4G4wBbmUwyswbMA
8MzYf/QlkX6Y4VRQYM/WG0fWaY+Zkbj53Kr1H1rrO3vUc+0TYdtqE1kJUsSpKQ5t/mymY3ERDTXg
e0NpibsSTV9JkUeHxqNoNRSIPLWB+yOKi2avtlJ+Iraq3+JcwyAts65D3TbFtW6xqpj6/JXfoty4
z9NEFAuZC3AD+F8x2VQWYQl8n3WUx/JCrLuyP5vO4CSL2spXpL2Mo4bfiAjui0OOz7bXlvlJtFz+
BMtYs8zlLRuAcP0+H9tnbd6yGt3pOIEsxFli9vZzMZSHborTiH59iHR4pRQ413b+uV/rZJZD4Oyw
PpE993+t5AyqoX6PLPE3NS3d1GTToVRKJ77550rOLtSqHioz+6gGYH6p65aYSDansB8iyO+p3x9R
1fRHcZZFabU1y+rEfq4ydmLy1Ew6N8SbWrvEcmwdnSxINjkWILsaA9+jRd3l0kIX+cSbxaGYm5J/
K+n3UZNXLLBiajDJvn+zhgGLI9k4oa/NjwTxUyJcSM90tscLtJlwQMx4SB9SC8mHNa6bhNpJv1Wj
4LtKZnORDggaQb2Xh/vB9IPqYE+Hex/yBvgGqE8tFVWPw/KuvmQtnFi33JCO1161ECeOgcr8rRFT
cl+b9sFVnfzSQAKnQMPd8wiMXnLrbFljdOBHiQ7iTBzssaQmOGxrNLixshF9pdOSIYL+tL5tm0k8
Pcd55a7vG22xN7837/vuX3NFl5hhStD8jbbewlMe9vfD2ObDHurFJklqdaNpXo7T4a8pt7blk7Ay
3RFLw45qGBNiZJoUR21qia6at85ervujaPGM+dnfThZQA2Cw+b1PTCGH80VphmrdEeMtP0JNTpdd
3Ztbqv3ZfuWD955oqTYndjnssyFJX5UyvPVnrgsXwg+h6RKRekflQizKVJyznqTmo6LXV3Pqp2Cc
bCXAvXUq4RacqYMPctktkF7u274zn1ItC654rYjAk14poiHiR7pv+9OIaOBKTKi2/W2aF6yK0PGX
/71a0GRS2p9uKZ6NlgpiS2XlYJrTLfd7jEfrEL9iF/KR+Nwvli7bB3GQEGuuiiGGGPGrT/froaVc
p/w5JwWyeeDOM37NEHM/NcV8Qx6AUyT8l6yifkLBN+zC1iEwOh0GKGy6zkrk3mXCbcBOV003hZrp
t2lAhQC1yRVakKlP6yJlYRQOcmrH7ufYQyZbpS+c58KkwtvUKIwSTcAK5SaqbcqYptFwSMkHZjCn
RRNttHJuZf0oWniMZlBKbxeKnsTEzjsMrQfPCb6GcpLuE5OgM9pMdyZSYMO0AfnUJ0990Z/z7n2S
Qeb6lmv7dF2j2cPe6MAPYOrw3kRJ9FK1SIYV1eeVMqANNke5XcRGJL/Lo7cFrGl++3NqZPH20aep
RtG2MPL6bm2jMCXz0vonpE0o4WXCubKMg3gQ+yfTKBKIkNOAaHd2f2IbqEMOQ4A0E31Oa/gnmA31
XPOHdPnbdYWkohi10QEUvh+ftbH+MlqO/ALQMNzrCcEx0SzzTl9blL8vRbNS42Cp2Z27vk2O4euq
cVvuRdOTijfL8Juz6ZXKiw8OAoD198ZtSCYamvE0GEVwzE3lTbzFRBe5uT372+CMqwbMnki/6ENG
nlNsyBQYAJgVEku679Tu2zIxqhbEjT7t1yT80re9Etg7B3dkmKnNEO4K/CD8HkpiCG+dbGS116YD
DP+KhCFnYxZlPO0cCj//7hJnYpqYIZriINdWtXddpVqTdYdX7jX2WnUtbZllQfBmosifBeMwHiMM
e1+c4exjE/Ymu4a7H900nYsmpHZ9YZlyshXNrE73baq4l7AM393K/CtSBmvhmW6/c/wsudZ+vC/j
dsB3hv5g6ld1+V/7LWLqCJ40SmendGhPlSoKWZoiRSqyoWLgnja990HC3OSjvJUqWTu6sp+tePkB
4Jya94Pzq+nKIM+NQgeyMPVRm4JAQ5yWhRoex2Dr5oV2DJ2wWHq9nlIEB8+8Zxs+8yitfSdwMM4D
33T3LZHJa95QhwkT/l2PJH0dqnG9qkY5fy9U/RjwZn+ydd+5XT5O0z5dnjTSQvSzVNKXRhAegsKW
fpM/aBm0gzCxNMDYyCRYCSjnCqdY0RpSyLLGyCrRbrzobDXXoHdBoLArZ3NAsnHRB1K5bEMSWKLP
MBUyGNbVwWH+92mp8RZ17Hxmfi45j/pwGQnuZXPFSVFOqlpAmV/jP8lO4U6DxaR9cFvz/N9vCMX4
lM7j3aDYSKSogNEM02BX+ecbwkokdPcpPoO5C3coYf21l9sgLWdaoHC8nZsuEPjWQmGn+hRdGGLo
NkEM3Q4lAKiwA7NF8rNYt0ka3wLR+dS0+W4uxZbLzXCIzDBHW4oNmUnR7200bJPs0eFWFfoFoWcQ
Z03VXEurCbb3/rsUovt7UMwXmoj7NEfuruFYXTKorWMaBdco7OEyJ+ObqsTcU0ECbtkrhzeKd6jg
IcZ7ipzuNk0arfaY9JI6FwseVhcT+EMJbvkx0XdfCX3KaNwnf1pOfWreP5n3VHDLYtw/FLfCQ62F
9tnp65PISyY4qypS1L3qpQGOKowxq5Mi5yBB2F9KUpi8VVp5CioC/NR9EyAGN+ldXN6lMyWvi7Nu
sPbtVHnHW3t40yoj2VQDdDfRFNNUpEyHHI7RLHOHgrB2nzzcv8vekFzbvJeR6k9fZs3MwUsm7HHF
FHHA4Zmdspldmy6Td/f++1zxmbebRjKy2+eF2RBAKfZL6hbi6EIkWln0lQHT1jHCizioSYCZjD7s
RcvtFPvBjd5EQ1zjW6661WoHYOF0zb99Dv6j8v9YYhmTavCPJZaKmNAhKoPISJvCcp92LVEfVYnr
Q3evfTXZEZfzj9QreUeESrgCs/lYGJVBJaPo/LdhMVDnxntV6flebDRr59yYXnsRjagsq4UKyWAt
mlLfKEfZ7S+3TW4Uyd+LzPIOLfjLzaBQSuj2Pfyb0JnsE4o8W3TQuDeYoL4GbH2WGdLYRT2OznkS
v1McN2qvdqqHO9EH0tU5h4NELs4t1qI1Djq2IO6Itqlr8+oyZBSsASVz9EfbH5fih0pUIg9yZMKb
njbXbtb4jySy52bmdU9iRqlDC8/SONuKZmFh2tFNgR7RVDTIMFSIdOtYH9MDFW6LmtXSycyH4TQW
NXFGxZe7pddI9dy38dhciKFKkr84uQ3miQKUuYcCHJR32i68vlcuvlVhdUhw5+JFQ7vop7Nw6stc
Wz1KYtluRUAEqRkllR77YK5U0ibTAXJ6dRb9bPoeRGsM5CV5bGdvm5H1QKnau3h0VBkluG0uJWvQ
td6+gR219VP3sY776igka7WaRlvfAetsTo90cZAS9zGKrOooWvcZQvImrvr1GWJG4PUUbHLHz+7P
RfGwU5XKP9but0/domm1qn8kVCUa90emeD6KMbf5dn9YirNCP7aVXZqn6f7O7TA6aOTqduwbEcOE
RneUlQyxjB33xPsoJO1lI3xpfL0FYVBkfxVJ/YCtqvvDrD9acFWoIMBJZigIv1W18iU1nfTdi0zI
PiQ8djllpQtV0qzjQM3aMbRq6wh/FH9CJXq0o1QbF/7UJwZS+8n0WQO2MmXOGNF6lDm0qre+h+Z6
WJeZ0x75FjzCNde//jqJvfDWE/59Mg3VinWWqMDem3JsHyW/asZZVxJahPhYshWh01FQcC6K2s0h
YljBYxAaAEHkHppEU8vxvNIh7Uty5KzE4oCnT/kYDmeMGdYFIrbD/fln8dtYsd5L5rdHX1tdat+W
AGsis+yCKKZO03hTXL35aLBYwB+IZA84mmpnybm2LEpySBYF9GJG1ijBoi7L6Jg0jXUyXT2HhWqp
0OgyXrq2Y+xzdq57oF3mXjTvh7KQ152GKdO9C1Rbt9YACo0vSlk1lGUiotVl/6SSjXzoyWQ/2FJo
sqUarXVrTQ6JmU1Nu19g9CWG9Wli0PshOw+PRGaB/0wAPURrNQwp43LcUWqRHuKoVlaNUvLlgWgz
rwzXei0s42sPp/R7HmlgHpHxgWQaNlJR9h/42TZgnip3MRAUhz2YlU8ZZq+OqprQOu3iKQOttZSb
CH+RaVALauvsSs5KDIouT6H+vCYguRVNCaeIvYFJAQiWCBze2MXXGCOM41hQVpmDsqpWRYVJWEA5
0t6fzHBk3SSHIk5FpzhE0/DtTFYNYBYpyZf7HNHkcWuubeAuWL/7KtguDJN3fhC+9VnvAEtInHM7
nRVqIM3lKB+WYqCLoDa7JYQ4di/WPHIDHit2P7ypKpmz3nqlaN3de31eTfXG1KPr4fgy4qTDF1cN
L+Lg4QBFcfyDRND5UmN8tVeG8st9XCt1e9lhYQ1ljmtUufrLzvqQhQKFrz04t4BMiZf/VRsJ9u+m
imEElagnRRm6Od+U5Ou/zMg9WVnB/H3T2J5dPOKfGpuMq2iFhvdbaxpjpUHKeZqZKRL1L3+3prHB
hNWZEMTdxyBbHxo0c7f7rYgJ+vdEQm/LdSE8Tqt27+oI9tw8OQ21Ir0YdjUHBNw+u1LVXmQlBemD
a7KeGv2h0GJl1k2zQsA+67CAZyZG4xCHP7/KURfnSAjER6sZLHilBlQ0bQTEoe3abF26uB+LZghJ
Z117EEor8CGHflQvTQIhhb9MEGNwQapX6ezqIg7kS099nhnL2q3OhhCulBUZMj+gQNaZJCy3zhjr
m3Wrkkp1vZBXmClNBX5R+pBrLbzvUerOob8VPffu+1RfMcAqT/PjROmnqbAcnHWbUxuxCTIojsTI
J4sGM/5eIS5TMve7lUDJUMy6vhqxg2RfacZDD6lgb0nQ5uYsEqXFTcyDc7Fjju1V9qxy13r2b/16
r4VH/G0+Ei/RLrx85nKsOc8i0pLZ7tyBcHMRrdC13pTWdW9xGZUgKKiNItuJwdarAQtIY7wWzUAz
JxMVS12ITzOHcthZqmTBb3SrVatkISFNh1yxWxoHWSezUlp4M3S4Cn5w7z22SuRddY0XWK4m2koO
suI4TBkudtPrqpSCb3jlUHkYxc2TO3rSuvGHYYMKqb3EIxg5MSWMiLagAvkSdxJ/kRZ3+lFN2v8R
A9f/ZTFpyZal2JrO10dTPu3GNHSdnuLk8ZcgwKeyhVOlaFJ1ibAb3eUVWHlUS/VF9OVWpfDQj5u1
aIqBUbM+X4Ub92bIwJU+GSbIqXGOb0hCdW9zP0FbkTxqskeRdishCbC0ugJLxMFNjGKVGfJfoyRV
+9SzesiIllrt5ekgpogmWG+uE6f3i3+7RnxOP5Tv/2P3KsQdmeDcCTEqhTq8h6j+QQeNMvUfv6+q
hNvXJVr3rrYppl6egofKtJ5QpoM4y/2Y13og15eSMsCt6AumRUVXgD+YkQeo1pYEoUx0NlFApbyK
b0XUYnbhZh6bUVM5fzpr1Vi99fW/zv7/53VquaoNb1yLPKWBIHjm6wTWxLZYND09jPbqlMUUzUjv
w9+aYvQ++X5tnbWgyv+cfG96Vck/FEsuSAzFOthZlp3tIdokk5JDHIjXa3PAD9qaAKz/FI9OejYt
ba6rcvFRRoM0Q6NcT5ACdZND3tn4th6xL9C0GfaS5jdQzRV/7W9m1EjQr/twlys8ks0coqrdx+mb
N/DIl/xeWYsmZXrP2JCmj6lKMg513gm8V/IWQO3c+FJDqYFohiPUmM4djl3YDi9a+h1uJNaHcZru
NZ0ybfFZVBoEi8yWq50YHYAsOn5aIhiVe7YT/ATiw+Qk8FbiJ7g1J9NMu00fGyctLlVrwMkCPGwY
YbCllFRZlL1lkNLI3YcA6APGFUXwwc3xjl0WOGEZLJkZKP6qMsLyi219SLXlf3y60G2U1//+/qvm
lO3//fuvWaapwh5UDfztcfr79LwYNZ6akmMmL2bPWuRFV2x9VfmhOUBuWjRt4+4lU3Px7ysecUDX
16Il+smsWSVESkZFm2oaIu/IwDZdpyfbwQzZ4/l6lkAeapQZjiXVVmuN/lIUZv6QgVnCOXS4iK40
6+FqSLD9RVMM6KrzZJYNgsHpIovinEPlj1fREofeVXKKu4iqtEh+l6FK3ZI1VtgBNy6VrSFSSRaZ
lPnKdXwwECO89gGqBDsZrijpvG0RWiFeO61RT3KoEbqThWnMdGffbnlxKwd1ttb1cu81cLQNXkvr
0Bmrs07S63bII12d6bER/zaAzXB1FldY0xViMgS0D0VzTepncurjADj8ZIfUv85KMSLaJHptG3q8
9bXPHQTfDrgRqZdPtWw+fIoDiOa9D5uPERXbQfRkvI6O95BBrXpQS4jTwfFL/R0VINILmMYvOs/+
s2g19TnWM/uaqG7yKFv+mbST9KJCSd7LMn7spdFILxQpBWuTUGvVoU69UICTXnhWh48VfxA/ko0n
KeRQ+F02c/AO34u+JHfWWZ0MazfM273kSs1eyoZ278SqDWf7V1uc3efY02zRZNt38gkyq63Sb26b
OJ/gBS73+VXIKIRwQpzpfgMFHCfQDeZlbPY8Qsn3eQYom1klhSPLA0U/KwFEarNkBaVNTXGQJ3oN
wILHSdG7G0ojwDaujdwj3rkg8v6YFhY1aDJRHSePrr6HPuSfxSHty+hkDw+iQTSQsDOR5ZesUccJ
UpnoMzFiBVPySVcI206XOnyZgEGFR5444QVm0izGyeJBtHKoBuQvgulpFF7EAUpUsRqpr2J58Xef
nvus5XN7nkStf0zL4Vvltto1MnNbtMD7aNdQGn9rkXO7tapEVa8RpPX7TPyC1QWhV9yEKH3ewVKS
d+Ks7vrxdib6qMPUZnIXI9CfqtR/q7k3rSYFhyLq7xWdOsUkjNOZRc4bFNAwbHt4KAfVdqnHkwb3
1Ex2tBKpzgvm88ECJnV9xU4Vp5OOvEXfBt9D9pNfjVTh69xjgxoGIRjdgE1HVZZA7L3Eo7yjOSSF
ZH+YfvXDpSL/DaoYNPJcSa4ZVWIL16YY6b8fqP+o3LU1FFVsHnmo8jBl+JO8KjJdP+3AFV39Gucz
8ertcmyK4y6MdyJ83UtUquayHO/Eq1eMJkH1c1RW4p+j92vFqGr020bN8sd/u158nLjAB7w0N8pS
HfZpAWM4rWE+f6oIMGHxdWyGwTPcglh26HQHXQ2qOfvl7ppjkTP3HLO76mzaG8SukqSedT2YMPDB
CE4omzKyNIkUykvb0wYekjRNKGqks+viONZK9moYGSy9Il43Ru0svdo3N9T+FFBDVPPajMZFbASH
GiQXVlnVU9gZxqby4Jd5dWhdpVa7BJRKbTzDxwemB0FeZem7ISHND1jmHnUtVfEhV42lk5ntS1KZ
LyLK/WsqnjY/p1otNuxiqu30r1mXSwsqJq2jblOWvFBiaqdCDF1rx2dN1wyefVRJwR61urM/1GS8
mNyUH7JWfMdJ03zX8qTBksodX6laoyTSNNtrb1GEkThq8xSH6bAoGoIUMuZsS7vw9XOaSu0KYbAP
gDKX132j1wez02EjSb2zg2yR7DQp67dW18l7uyjgxpgUAzpBhotVn1unPDSkpWkP44OKLJgUYNdc
0jCLQUza9XNVquzl1bR74cGlzZqkV94CSwJhkXfSF2sc3/iflF9ZAGCMUFjfjS5Z6U3m7zySNuCj
+O+0ehqfh2woHtO8+OhDTXlXPF1eVJ4CsaaiEFKJO/jg9Cd9ba1LtG2r3rPkd98zNn5s+89dcwbk
Fm1HZwg3OaXSVEpVAaT0NvqqF83ML6Lm+1DYMMHNJr8GbuytMN/Q9nWRekfbM5JlLBfeK0CHlw68
73cpClcNhiIrMwtVADpBNM+0qLkkMNVXQPLbvYWalQeil6+a0s+fqiTkcelryYdRjCslL+t9lIEw
xJnN3pP4t24H0TTZkrMGgbAkBjBx6fDDmebIScipmHQ7dabLtXpM91Hw28eIyXZQA1eUsxj4F3C+
vpPLkysHKiirFDNnVItQO10s+iQ9/a7577g7jF9TXszzvkzlR3wI040U6vZGB0X0IPk2t15hFR+V
V87FNalt/2hUObvmCf56DV+9vaFRmS1BpkPC6/eEo0uZ12KY7HgaPgVi9TEdtGmVIvrLZnxC+fmz
695PVvJJtDpXpSgiDqrbZ/w/+8SHiH+hb+O3REMmYAY25iGy5j03bVGd6sTGvTj0n0WXadQAJ5UB
kxq6bKcEGocGeS0GQ8OGxRySDBBNRx2Ix5lr3ZLDao5Vw5LyupMWj/XZrKX6qfaDvRdHhLGUNt4U
iqEt2ymqRek0fGjVqc4Fni5PauP9Nq0ZUFomzqsWWcMmJ0yXOB0qXhVq9KE30K6Jg2gm0cDfzzDS
BeEj7QGraA8fvx2lucQrRZfUGV802al/9o0mNzoygGIpRlll5Pv/fp8QZ/hzgQ6l27ZReZJa5eZU
FPmTAKfQMJHKwlS9kv8kGbPiWZvvutFem8TdHovpRT46zpqyzZ+taezemsbEzHp6rfd/zPzndWJm
NX3mr3/h13VBJJXrrsTjym1d0ilu05FecQ5y1aKZtM3hJHrEYUAstZbCGBTBnwPYW7MLEIFi207k
hVPCS4kMKhmmlBs3eHYySnh2U0scIK4aax4U5Vwx/C5CgQi2Gu/PYe2nynxEt0QNYOOcoS7iSqKF
j0EaOmfRJc6kgHRNAxeQN8bfA0S3ylUKoO0UOtUS22n1YfKlexqSIl+YgJmQneAp5CuhvGf9gFFs
on6UxHmfA8X+Ptaqfy0VkMpD6io7xY2Mk65jV6HGXrWFzuosiUZRvVUbFytP8qcoT9eYr2avZtqF
BwOE50w08cJQeWoZIB37NH8dRhUzMTCEYMNOUpwmC2JSsLXHzOQ274zs5JXLUamQjOLru2UpUS/b
hCLY9TCOfxlqBhs8aoHAGoF9bXL1opFs/Zq0pFD6jJIQpEHmBhgmL9d/ziC6mS1qV1HXFPIoqzGv
SWqoSXJkD4x7TS4nL7zLvlEo4n5X1fembqqHmMpifeNapcfWCU8KPC6Mhy7OlB2m1PiCk7V8k3Oo
572RfMX/6ecMfnoZgFNmAfIkfVXlWGX7ScQSfJL8ElJv5nHJXlnNEbmgOQ0ku9vfJHKu33iHYOgx
6fAKnF7IotRSRT1oFRqQOzr1h6foJ8LM0UdJbe+sRQr7auewhFmURs9DGygLl//MQxw49SpFOn40
/GTAxAopyxC0/t7tjWyT2Zl9JNyI72oJEoC/GFAGjYQyrFGzWrEGH49aMVAboWba1oNx/YYp9dzK
e4eYORT9nvqDmejX3WpcaH7PtOnB1Rf9b9NkoHMz0KnDmzSkfFqNsZeYFgGQTSLnB6/26FXnVwhE
oXz3wB0sY9P2DzVI41OsYP/lUaD3AZMx9mTzayDL2XysIwdllKPuqroM+GHV4jXKklNiRliGxPH3
VOrKZ6vATeq/H1Wa8amygEeVA05TVQinyYZOudufSpC6jxQrbrLhilrHuZT6i601PHjBZeyMyWY5
gvD6DhEqn5kSnjAtzPvHXlVAa9AfjdGyHTA0pg5jruV9tBUbEdHE4eL3phg1s3pfBPmjM9rxwVWC
buWXfX6Jy6ic90Q73rVkfAyELtext7lhFT8qM/9LG2L7VaLEE19XJdlOvip1Xcl7Sa5I3jT58MW3
0ksFMeipnPp9xPgLT9ewGj8UoYuNODze284/i0Z5JTCuYr8v4gIkuPpjoObG1owtvV4bGUQ00LLh
2opbVpYUjpOrxCPgZzDd6pQFaun2YIWpxwJJ7juqUGm7UEMPXm80ZCV6fFn/HBBTwFBxiZhY4/q4
TOz+Wuvmg1ASCu0hVe7xYeqSKBp49HMrBjFhd+C1VfloW3WxtORpMyTLOQiQoP9WB1Suqp7xw7KL
S+ja0htAgQn7XCoPI8XqPP8VYnG/Lg9cNGPicn5zt8txINN/lEF7GbXBOze6222soE/PFWUFuNCY
6VtZBvXKtsxkLZVV+uZb5nuD6fhDUIzBk0PZrOgenNTGjbcC8TNdlA7s/nS1dA+6L9evQbbRNYh+
Tpabe7LE5Vw0e2l4ov7mHE5AoLR0T1ZoFM9eV8f7TtHahegHbnlGVFc8a/WwwIVawa09X+kwFHca
K/kD4vHfD/c+2aohv2elNhNT7gOiiVK0W1KzZC3SDtxyrybxo1PgqsxyQ+ZFGbTrIEyKg1cM2TZi
WbhLUC7sNW7QjRY2DYyQRFnJHt5LRjgmyyEJ+0scO+48t9PqGtWZO+sVpXmT/Qo/iHDQ/lLdKQec
Z9/xmlkNkev6sxHvXwMt6kwbMG+NvAAwa0YSxrXqr40XPGntmGKJg5hiKzJmuOLscjzqH7HU1a6Z
Hexcnm+PYoyMzm1Mm4rif42JnNw/r3Oi0l/AcFdv1QPgPk1EpY6/EQpMamM1gJg+xVlTjXTtWdJK
72IcEWZ8I5snR/a2LOO9H1Qqbn03C96JhSg8KProBAZb28mgbVZJqFpPdkkWOwDN8j00wb+CUCiV
Qp6NaipdbGXM1jWLAQCa4JI8jAwWhRoP71nh7QE31kf83rS1RSQPX1PJ+4HkNEl17YeU1+8ZyeVX
qwEUX9jNeAa6O2xGTc23mttg6iPF/h4AerCK/UrZa6USHOW6iJeIvqJXrYtf4AA031G5rJpI9/8a
IrgduTn4DxRG8KTB3m7jla32aPmTq/mgGh9W94UlM+UGcap1x0CUKZh93u2n/GQ31SuIARRBP890
XGHhG2BXIg+G+dB29XuZO/1ba2MtZKU4KumTLqtW9IXcSM7zEHfFgbomoN+1Hrw1WYhcja/HRjSd
sTw2ldddSreuH7sselKnWfjDxZukHoDSTE2Cd0Q+Jf9ranTNiXwCv4qcYqS7SGoMBotMc0As/5fY
amjahQRy6iy6cA0LNmXsr8kVaPs46im48CxnrecVTwY5lhaV0jTPkdmbM7lsuy+1lz+GfDtw1JWW
URRl/iwN8/2gtd5HPSoU9nuBfpXH021hIEVfeVC/uLWuvea1Mm6aJPWXouk4bTPHkC/d30b5b3Wp
Z57+++Vn/uPdZ2oaAWIVBb/iyP+o8FYgv5qDWUjPnZOC/XQ1QP84zJ/lLol2VVe6K8ols2cXI0se
Y4n1LUcX6NXcxPe5A3WN2yE6sSxgepCnz3kBkDLPNPM+PZEhUomPjilw3d3mTh9tTNUkFVzK+a1Q
Ox0bJPVxvK+J+H4va2XXNxnWUVWrz4M6TB/0qFQ3GfuOjZcp4YNH1ejclDLvS0JFtseiXFzUdlZE
FBSdxohuQp2eBLmRBM8WbuHqlJ33AV49R1huiMoEMfarNUTj57HpOlQu1v/AyiCZ+7xRouJEg2Eg
I6eTQat8ktERvnF15ITWs0ZqdxHBBM1fY8OdITGL1gjFqr0NrRHHtOm0bEhHYvZd7W8jqT44c9HZ
xRWZyHGw515ioCQ1x6PQuQg5jDj7pIn51Ow6Y4AeUZv6hmIp2EC4r7AAb+0nS1FZdNpts1ekwjrU
kQk8H7TGFVSJN5t2Qd+T/ACMwfgmLkqkgIussFnJGnt+cVEVedyWvq1dLXySPSM+q2ruf2u6bmmr
FXdJ4WGvPCCGobrvLwsbgzdHwaqTWhbjIg8RZbFRYB7rUJc21B/K20iO/KOBXAC/5U7aOb7+4rsE
1GJENgdCdM4efWi4kpKxe4bZTb0RZfpYS8K+1/mCoMdD79GG1y5yjGXglD8vIhAe3C5i21r8umgQ
SoESVFcZq8HtonD6l6Zt0+1fclWpe5Zd/JpaBEDrVncS6LejH7yMtfeXYtjKodOicDfmocNilyhj
5bKWrfre2+hTDLLQ5GxmFINzi0GCl5pN+81rHhuLDpguMlfFfMvbH9Wkc6+bGrdh4ikb2witqRsQ
cPbg6dFbYiUueDRqdatKfQVj6J5ElziIppPEKwLv4eFTv16p6rxJunKZDpeo0Ya9PwEQyYBQTDyd
3Q+iL/LafBOlB55Qdsu+TX5Ko0lwHLvGQZmSt5aJnla1UxO3UVO9ilEMGo0DroZe2VdbFWD8azQ6
K5J05pPcW/5j6XdP8VQElumVs1GSyFxIo6otpQYeUJaX6aYj/r4Qd61iD+nGGezm1hSjiZlvXWVY
G3n9w5i2Zj1C/RVhHJMumlKoHAv0nxc3+6YNlnSosLE+igWur6wCSy6OtzUvPmk1XrktPhkEp1nO
RNDdOjmEnlb5qKtZqrHL9PAT9/1DHvrJkzGGv/eP7Pr61EiepvlGkzjvunqIBxT+SU2NbdT4S138
REGSb1n62wtszOWNORr8ARJ/nCV1bR/ryM+uUu0txT5zSJt8mxAfnneR2jzhUJKvMfQKVyJR6EbY
mySR7hwifmWvafiQy8rwgvrs+SaCQeulLUZNklesja1d4jZYS7U128uwLt6MOnrwplhnG4ICT1Lj
vYv6EKG4E5wL3M22jlRV68Bz9EucxurMRqvyrVZXelT9SKl1eE8zbH3Ytc9+nUjS557fh1LUC+Hs
9zlpUVvvMsV9IuWA9mXKEVmEW6evU4rp8EoNFG8lRlvKJIts+Pg/2s5suXFj6dZPhAjMwy3BWaJE
SupWyzeIHmzM84ynPx+KsqBNb/v3vjg3CFRlVgGiSKAqM9daqJlmI3t1j3+nC5SgeUhCK75vjTyE
e6223tq02tRJo/xEWFleOUo8XRIWSRQCmvY2QSPpS9p0L8KjSkM2rGHypSmSctfaWXhQkrZ8aufg
m/BATHJXGN14KnimrZuZb6SaD70MmEYOUmWN1NXIvt6M6LRMzU2Q//6SDiHqjch8ipdPTosBxVl8
jWfb0oJc/FPrY5zn8UX857e/I1t/ff/P5TZkfhQSdX/lQtIMqZZ8eRhfJueIMD3yNmFKTZLj6Kht
55F5J4AR4gzVATZAOhgnqIPRgesbRHDaDNofwCng8IlNwF88oNYayC+xFTsbk0fVbtSbaGt6GVHh
ubRYFBlHM8dNk8NPVAJYCyE1ujN5sn61dOdrZsfqo2jJ/rDSsuglDonaIC7kHXluV2s/s4w3ENe/
LArlLoVTSw/xhF5aCsLsYXQkNL/i4RI0XQ34D9Z2mGrfKiJr1C5042uktSH6Sck5Hv3+IY9AoYe2
nT9UjuXtI6WvDxW705Q9JAIjZfc8qPJ0n4Ttb8qkds9jmaluBJH/1nTIKhS86345Zr1CJU/Zx0ok
7Uuv+TGiPvKETmjB5+Fr615xqu8Kv/ZMLaxXfdS9HXDgbGeWRXsJzOKE+oX6lqTaWuSV5AZeorHP
g7MVlZdeCqLDMITmnZeBRREHXp9UKOaoqsCmxisUXBXqdyrvWzI0Yel8C3IPok1Nru5sa2weSYnx
Km3DcaMZQ7mtYk9/rHg6ub1X2lu7p6JgBWob1qY2tp5sT37UKIP7rlAws8qLPFt5VlGw4Rm3uWyj
yJB1P2w7zFdlX9WbaGqjnVkhNMMToH91TDOEqj7ofvrA4Su/7IMV2jxdpjt/GJ10YVO8b8jOr0cL
xMIYq27TKM2qTwN7F+uNc5cP9bA3benoTXm2UUZQ7EndrWSqq1+nrB22HXVx29xr2YFnzaNaUL9X
U3T4o437s02y9XdSTsRsLAf5gsDeggaB2puyGIH2w+FPWGA2Th2wheR+8IPoIg5lKSt3UkwJ39wV
S1LlhqltbAojV069NYI/6Itvg12cSzMrXii8fVEqJ3mEREn+kkvKV/RorQc1KurTaFRngACU9KdR
xBbu90hus3s59J8ccN0H30pDZEHCXL+XCEA7mykw07feJGpctHK1FU3UuB7tgu2hqXb9Q2s2w8qX
suxNlxAZqGR0mRCTPlGmaVP/nL4ziwWID4Ba1H7FReDv0rF/7xfwmpggJuGa2UW0YRv7TbLybN15
4xcyI9ljmURfWJ3UD+MQ8UuaeuXY93X3VbZ5UlManu4IkvzivdtfUrvTTshg741ED0IXQi0Cejol
6LMRjc7+0g2WdSym+Ac5Rjx6GBIOTggv2bUdwoi7GkFNrjxUGDcFkeWvLGPaDaX3vNbmpqmZjis7
SguiZyq2oVOgTtPUEvQvppbdXU8tvWWbxIrLRlaK3tjnBWWrEmpWD0UfOCgZjOdyjIxHO2127D43
uqP9ynukYuSo+dHrRndGGaxw1dyutlX4NlUU+kbsdMY2qv/o9efetvovCJA596U3gR0uE2AVcQuI
JJqVm6XW26OohOAKP+dzKrXFOZvPLF05pzz070SXMHZ5ne76XkNEafaguCl9kJTqR0xKOK8t46WK
5e7Q12bliqYV+hORt/h7JGWIYLdj/5QiXZ7MLSQ5Kd/0u3YzyIOEcDQHqsnez5JZkawLzO9L1+K2
+DogikltcPWPkZZZo7iV/FF6yDYPZR0d7NZzgIQO6T7UFf/Uh2G9CyotfiCVOG61QisfJxQCNk4K
tUff+2eHN/M+T/P0Dj7i5hjw89+3YW7fazClbtVRnh7Rr8w3iNLJT+0UQz2t9/JLkVyqyqDqwJ7S
C7zW0b7Tq+oQ+U7ziO5ISNwrqd5ULzvJJb/0OKG2QMnq36Kq1VB+1NKzRtp1TyGVvO+KNnbLXAVu
RxT1gOxjBBWcNL8yetSMLU35brKxUOXK/N0u0meFNYRbExU89+g8Qy5S/KEDKgt4Fr75aMqjihTn
ZyML2301Ng82P6VdrNr9bjColZEtm9iCGaivslH/UM00+iMzT1RpQrDAj/lsknt+swKtcMtOqZ+g
e2m3ZdLk9/ZQ3aG2qm08X6rPIIxaN6vJBJQoXAd5hRhlwDbLyViTmLaebYEX5nfTpBknlTqSdeD0
yje9H0/EQGwSlY7CI3tby2b5PQyMadPbcnkkTGk9ZXX/O9gKHpRk7dkR1+YlrdvoTgt9mPzSbnxA
rJPti2H8iJTCB5bRjHslaNqd6bNEgrLo0lKl+9OhTG6lZOn4NKZ6P4vGytsq69pXwhMkSPAI54Wz
XebpRe3rnDqAei9bfnKwJsc8KFOU3/O/jHej3JiPjl4667Cf6aqGyNmPajjeZwXl+EPoeC+Grtdn
qxqOMcjUXutXWkm61x+a5BRCwLcjg9xsRHGXz2e5NvuwPIjSrxZicypF7AZSK0q/6tZetXCavshy
lz0hp0XItDHujKpLXE3v+kPbKv5mspXsDSDG72RdUJB0gHag5/4rnJ+5BtqrRScVbqgShx0d2Tx0
YTfuhi7Onny1d4hXtvVP06kg82yV3yVSFqUcWl9KWZ82ihK/2WOFHFmmOed0PgCwRyM04ovqmZIq
IVNRK+upsgokXyrnLBwdx9TR4UYFbOmD2Q18i8GDZZ5FuCXGYJ7t69zXyRJT2flUNXT99DpKSGPZ
eZGdJJ8AIPhA1s+dlqC56PxmxZpzCjX210H9PGkoZaqTCmGtA8q98o6WYyunAoCKO8GvTekJpPhO
UqsHJHLHx2I+hPtsTLMtm+NwX7BTWOtmq75Cd/pdq4bhD/JzE5XKLFTYbVdSkq7qxsk3PbFvHpeJ
Px2lhAe1LhmXgefIXh6lCMU0U/liRr6192IEgvnK83tVkm8UwiTrya5ZcMnFeD95VI+kmoEosqkN
8AHF+daWR+seHTS0MUnJPRu5le5F33JQavtPl9pG+q2fdc9YjcBIWNevdo3IZWbp4dcOUvd1lxra
OXYCtqjUQlDPvYu0CYgAgATqeyCC7NWyX01hc+orjS0gEarnlDzTClD2cBB9SqqZq25qABVL9jnS
Qut3clGoILiN59tPvsYqOVTl77IkjUcqT6ejLoE0WaEetQrHOTRRSj0LwfibVIfJWy+j+IQY8TAX
LtsEwIMjVekdNGea6caDXaFlF6+MICQhiSTivVwM2SGckHS0C1lal9akktpzvKfR6p980z+BjfYD
yIEkAixxu/OUCiUYhK0vrKUzcGwNsHGTVROQ2uqLmY/RaSCuQSikqb7ERW4/OLH+wvfHfJlQxZrh
4H8ixK2ZLWaBgpXs4tZlRwJYAMSFISpr76EpfoqGGQTyBhm6eG1Z1XSOocZaaUozgEzQpvO1D7aP
nZrY1F7MLsLAbgGOFAkOGHqKHl0c2UBtuZkJ1AbHKu/bNnk/S7Qi3kAbaUDzhYwYeVh8rqc8ifhe
JXK3hTIfXkQDykkkcotdqjjeSRz4GjgHxIMeNbhFTkZl8gJIo0tTooUj5zwWWcFaF2UaIEfhkzkY
lWFdRF9j50c1rqd9HtkqBFMgu9rEJAs/wAYnZ3CqlOMDWSftLI8IxWpe4F8C7no3WmOyl9halqo/
gUYb5xDCIxWs686QdV7TVG46hQoWJ9LfOkB9p6D7NWo5idZ2LLaOTeC2CGPrWHs1a7H5TImhz7l2
irY4NNYDWd5xi0BssyFsSoqiAAnZS8mbh4rxb4gJzIwoUvOV573iNpHnP1OLEm70qPIeEVk+DWH8
nc0VCfi2oni/NXi1zE1x6B2VqlrDIToArg2TOlgmYu1rqU/Us1Y/hXoNsFE2oV7x+IChRIA5WXaq
5OCZag9+Q5FCt5iIB+ixkazDSdIu4lAGQAJZbbVbxZff+6qmbUnYqOVhSCr96tcrygMJPfM+zg1n
W8A9vG4tRT82IZEWBw7rFyUw66e+7lcyJLgvutVtnFiWLvNC3Wtr5VWjYvWeAIF3bRpFmrrR2Efb
VC2iCq5dFDAK6P93UDAl5GLzn7YX5SgH9P2R31rIjlkfLgZMGu7oJNPOcDz7Lq6kr0GUx089CEm9
reoXfxyrl5xqpEJD/afwperF0XrD7eCo5glLExUWb6d0hGYQL30wcoqqgG55D1lk/lKmKXr106g6
hHJARsjx41cTtMxG7+twL6wgIuDuRIuY6hWsyEzAchujX2jr8hPvD8pY6B6sDtxikJsrk43mnSUh
xF50hrY3tDpZwyJigpiKawibqB4DB25+SQkloF9hy2vi+lhHWdkVOa93KbYMQiwB/J2UiSLEy1jV
6fxdoRTt5jq2peiMtz1xvtmZFV69zScq44U17oj96eNUXpuUafHCGgd5K5yzPiG/OaC7KJxlP842
VUtg7Dp2QJ3eIqG9E85a16jrKrC9qzUx6xZ+i7TcX8eGPYm3jpSQ+BPiKZBcMqzxDjEeFO2c7rGD
+n6bhlNxb8d3VJ+EL1Ltdorcv0iK1b2k1fAVFJVzyvVs2Jcd4E1JG/rHtoGCLuwcsENSaF77GuV7
OcGndu3qICt40Ek2e3IBz23EjplC8+Bo93b/KObIqjCB8yQLd3Y2uKmV9SzxQuhO5Ci5832A36De
fmYEp74XRYAcRK4Zj6lnRHu0q49NM6Xn1oi/tHLsv4JHVo/oWsB47Qz+axU3zZZY+7gVVooHapcc
oXMU1lyvntM6784+KnVf2+91iaamGuTyuuiNCsYQs1ojalft6ogkJ5oW0CA5KLiiZG5Yf54m86mu
pKXqfnL4dKqnSrFFozhECuPJA4T51eTPe3Z0yngHx/+q8W27eEl+FC3J6PXHyB+fRCuaMihQs/6n
aFX80cC3w5J0axl8nSq4g+yBHJ2YNWombetRmbKOTEl7HD35/aBLB0vq/celmwV/cUw8/4twWvoT
vUWNcCRTfGPI/UhelR5ogcVZuBCPYK8Dj1n/cTmvY8NoVIryBTz8Nuyb8c2eTG89NRQ1j0omn2SV
cBe102sbrhfw71XghrMKijigq/R+lmiGzc874x1uoYwirMrHWZKnDnppAEpuDMJZWPtW8j9ZAfsg
v2L2NVEJYq/XWevaXiX1ROFeC6iYAMusFgZd2PshYqlwTOaDOFsMi99iuPH7Fy7L9BMF8QjPzRde
xonm4rNc6V+43Ey1jP3bu/zbqy13sLjcTF8LQcgb882VlmmWm7mZZnH53z6Pv53mn68khom7VLqx
3LZB+LT8CaJ/af7tJf7WZTHcfBD/+1TLn3Ez1fKB/U9Xu7mD/2nsP38ufzvVP98p9A4Vq0MUDCEI
YWkXCvm++fAP7U8mUlGMymaJWzH02m51pEs/ta8DPg0Tttu26BRTXWe5td+2l6uKkeIgk3dGJvTm
fq4jb8fftv+v67OZYevd67NS5XLF6yy3n8Pn3tvr3Lb/r+ter/iXz6QBA2GUfbdd/trlrm76lubt
jf7tEGH4dKvLFMKSzB/xTZ8w/Iu+f+Hyv09FTX27HlH4QTF6rB/aIbA2FRXxrmgG3UwZoGc1lTtY
qdEyXLm0vbVk17m6S2pE/erKYUU5m4XjMPrUxFG8cg9IHQHYHM2mtTD73UbXE+dEzS8IOtHVTU5y
VzqsAgu1UHfqqFlrnaSSC+7PJc1A6eUs13YVcxO6bkLSDcwelJ7i1BimWHIXoTfVeh+4dC1ScJ6n
RbAc18l3L6ylgw7ls5ulabwjJ0U8Sk7zJ6oy93qZNQ+QLWVPEtGXe8NpzsImvEp+uVvHrIY1sPDs
SbipMVJiAcGWo3BRPZklUsbSlFmFQ1Lk1HDpEcWC80WE4V9eXbW7s2WoHkHU/3JlZ4R5SfV++JlG
BC6z+9NEJda4MuH+OIk2GPbAHRLn3bwY9A8XU5dwyQdc8v59mBgrDsLP+ZjFKONgm+uAd5UCRItW
RWQBxKk4ECWEpHRpf3KKbftE9eW4+zSGytM/3T/1Qq6Y2O6gyT00fXD4o/JmPnRKaD2IswTtiq7L
2tNNPwuicM36lO/QzYChCe672Iet4c85hIc4FGxvYYEyu93SJ86CxOr2wCB/v+kXkxS1fVcVk3kU
RtFlJf02lcf+UFJvT80keUKEnAw+IsvNzMq59guj6Bdny4HyOvNONCdBgCdObZIpXhW9jxXDaj30
1qFWNWiepcOWEoDODaMJUXn49erzqlQIkiBqJPGtpYSasJ05bCMnb869LzfnSimso9XZL6Jr6Yd+
68VIG5u9Bq7ikFKOvDV1v3PHeaTou15DzLR0iuvYlj9eryMMcjF9S/Oq3gmYrjiDB+ryjte9ge5C
wucUq6vtei4wuwK9Cy0s1Q7N2oGXU0iPy42mJfCal2l9lErJ5FyokX8+bxStkt2rUnlTdcNdo6jm
yq+7dF1H2jt2OpZaxya6ATp6OWhFDVkn0XzR9cnlFnkt7H5kA8f+5KpJXi+GCyA29AWrEJ5/hNOI
WesaQOk6sc27YC6KQCFS/i3NYQealTQWj8BUFEiD+9RVDzdFP3FK8flWdFqzWij4V4MAyDr/qA2C
0+guM30yR3MEkF/KU0gWFeJKaPHEAUL2FF25pruS5hWCT3r2a8iGXf0oteg3sJ7UUMcV9WVmKNiG
TRWtA6jeA5dKwYxykDRa955TXYp+rC6iT5n7WkDdSA4Ro92KtjDfzDPI0WPdev6hM+v+vpON7t7p
yRCvRDuChf7OVh/yNh+y9dVA8Il6gMFqfwSI25C4Vzv4l/1ivczQZtH7XDd9wTyfpz7cdJtyKO0k
dbi0Hyqhn94r7yqilTe5xBCUT2+Y62uHFODd1Ue0P428vmR6L5Rdn6InF4Qf/LgSGdM0CV97cGG7
bBabE4fk42wUonJLW5i7Pr6OuOkXTXbQ3Y7K/29139rTisAnqCkHEHOqh9JpOWRe/d7U/WbVUiZy
L4yi/zq2A43j+lM1bZZhRNW9dVeUintlu9UBHAKD6iED1LUwpAhYKTdI2r9pY5v6xyaz+vssytiY
hnV5iKakPMRaYstPvUHsQB7szBU+1ewYC0TC6FAZ3ZJ1Iw75ILrsQM1dFqM99CC1Iqeuo5rwFQ/W
tOc1pzwCZlUfxVmKDqg6he1p6VeRbrtPVQPuIlwdmaLalTIUxs7itoH40bkcCOvxl1D1vQ4lSKyv
5lB3oKr8uJrwrudLDrlESoarLTcQVFl939X69Wqf+rOkpDoGXbx+Ug9TEpY74tTys9OmEFVKnvlL
Rc4jaNP+h91kvVsB6j97H76hZk03vr31reIySQmfsq+QAmhryNESpyaclPl7Db6m/mouzZCIJJUO
7305wKp8KFHYmUdcB4t5+mAO6pWBvapnSwWPmbIWM5pDsBcut0PmuYHWhrC+M0JYc6NcJ6plDeYj
NevZxq4hGuZfZ/4yA3AiSlx+D8wIXg+jTh7LKkb7FzHDrQHO5UX4CrqW//SVu8kgTUPpg6RW0spS
eCUJzECN6gFgmJjmXEYsa/CqCatAGwirZVPoIKxibN6Sh5QdTXcq12MeVydPvqpmPSni9UTgS+qn
lqawlrMSlbCmOaoylU5BU63A8uu0K91L6keISkDwzGeLYekLZisVHMrOjEArCD9x6GFjvhrAbvya
yPBNfU8SdRkgLnEzk7jECNsJjNBMLJyXayfzTVF9VZ9Kypo0Sy825kg5XmgO0Rs4KORg5DefD4Bk
YQjVcN8qb6WhUGRVjM9j3oPPk+KETLivvFmZbJH8lL2Tn0wyAoh8YefhYtasyarDQLz3383qDSrc
GJKEvg+Lx4PR28ZO8TqQ2dRnreAP6+5DNfRfg2I6+CXR/saOppe8zN1hJkYDP5c/qC2yUf7sBWiR
tbOJxoywOrFa8qcwpbCKKUHl9ffCGurypymzMSNRzBx2k/8ipZCQYXByKuit9kmGcPzQ2oG5RezK
/CpN4YN4Dy8eCYWfhyK0jG1QG5Au67BT9atqMsqdWCdPUajd6Vbm3qyVAVWyAp9kWbszonfre5+w
hHX1yTIOvH5W16U6CZ+9ltfP8SzfqCUJLDp6fWzkXuofPpokRf2TOEyZdQAcXZxMCT07Jsr3tWKH
T+LgUOBRxNTiiRbcFuqp1Js7rdMRgEnHdNilbd/xkGXAxO//yUqTxp31t3Y5VHSIxDTysWha6yRc
RtXrH0x72i0DVHOK9zxBQdWLAUCZDbeBPv3qc73uFD8WeR5cJ9Ggd3wMRhKf4i4syvCRbfeMlfAV
B6qmkzW1Tf1Wn6efJLtwB1QRnqVkLUdwu+Zt3T+PfqW6YY/wregbqLi9pyrqlzPzvYquMtehCkrl
kzV39VSnb+PKZBU5Nws2fU+a8U3YhLsegSN1UiA7jezpxzH13uAO6e8c3+/vRm+gCl2cigOPd0lC
1+LD4dar/LAIH9H08sYvV6IN1Vm4UY2pu865+KR5NHruMlrMa1Tj+31cpxDtIrVe5L7ydzcuZi3z
RvWdL4FRoaTSOvrR7qSQ2sFJ5lQclrawC09htqDKevcUbXPxvJqEKwmJ0VV8eEaEk5hDnC2XRJtA
0tz/ejXhyR41gHWQykRZrYdHC4LBdTQo8UY0Oyegr9OGx86erFUPB8X2xuD1ya+AfMvhtj8fjkGR
KndVViUmcipMMtjP6lj0D77qNxQnpdbWYWd5gdS+WnnV1B9EUxzi1n6S9S66F60yipRLawzrDAGh
x3xuObrvXwBmLkNKWDhObWvsvbGeQtdpG1gGnPS7Avw7dOF4mfiJqJD9ieHzhQc96Ld1mFKnVFYu
5T39pbLk4BkgAHWV3rM4aJHZUEFkeMdk7rNrClWnSULcZW6SrW8fM189lrrzPkDtKGEwEBIUXUDR
0o01ddDGzv7U3mb3XW79sfgDDaS8y0TdbnYou3J0/S4Y96I5NUVLMZoZuqIp2Yn2lBVf0zh5vxqs
SCXhS9M6aEkTU3WTawRt7Fm3DC7RiL8s8tdQrKNYNveFuUER8dLWDxpAObj6cfBmB+ElmuKghWZE
HU3ur28MSxPtFn0bGCY1gl81xUYnZ9R8pFJskk0DPPYGhY/rpq+nLVl4qOvtMLjIob2KxiL9i1WM
1ZHkEb6JZvvPYjzg/tvxwiOAnPbqsVzh4/rCuMxBUTBcvhShO1D9b40ADq+4QkJvZQLeOdlSswGZ
4UMkYPQ/qybyj9FcY70S3q0ZWu4YaMNZHBpYU0+FV0Nr34znzATkkUZeuhP3BMU0kgxGdX9t2aTR
askYVrH4OD6s4u7S/2JNCIl9GtvOY/v5o8vk2NiTq/ZBOCVAb+KiOlIuCLcUBbBPQ+Am4Zzwn3ty
OXKO5pD9IUxXp8prN0lph5tljN/nyWrs/Pd5hAEy4/+P8yzXHv7v+2m7SXY1A4ayMjG0+7xWd12k
GofG01hvJV2n3Y8l07D0SrT7xNSi4wAEGFlI7V509cJ69RHuJaCcjdI4YEnmIcJTzC2a0oB6xLr0
IXxq4nLciE5hvl5RuA+AkDaAr6pVaIfx+1O6GKnzWRW6Nu7RxNigfhfqLkEN/RiWqUHpNs/8xueV
h8QEbUc834WdWM5ob4qyafbv6xpvCA9E+aQHfiD+o90m9nbIGw2u4z/75NmA/h3InEq99mcw7yCW
PLugYP6tU43iIMaLLjFA4euz5psCLco8Xhj6LrXvTXWUtlE6gOfoi3tqJcr7STGK+//WFAbhMsJq
bVYT0Nr/21fMlIT+d8uEEa0ynwtJk1xxplO0cj3L5r4ikRD/+7D+sx96sBJVwQQz7WRzw40lmipl
vFIWUjA7r+NElzhUQed/kuFOKC1IPA3attQ/KZYP+Iz8sq6n1DgPukYBc/Sszd1e2sbHkb20K5pG
CfQejiSJAuYpf1UVgvBEgSAcnZ1Z0V/nmFjTnCMrePYBK71yiPnZ6qxjULgwU/TednlhPdWeiZrk
0gQccuh8CE12Uu1crT5kZZfI1I17KMKH8wRNijFq7R0kaOPZ0znUoQQLdhmqa6sreHgNkRnfT/b7
ADFKHGwtuQ4VLTF+MOJoY1FKsy7sMiHW2Y67XAm1SwHQatMWxMl0w0BSb+7zJL1xi9ysry7CMDLB
CmY2Um/q+HvrG8qR0LB2gdT0KEeBfFLaxg7d/HUEK3ZpZtPYNtJJMYd9o1lOiJB2Oh5jSf3j6qkD
1qI6Xc9dcc3lZhIfru+IspiCGvY70Z80TuOWSHzsrlMtNyPM4gYjK7neyDJd/qo4sXXIItWHMIGN
nTbvJ+1Q6vaU+oPbktjSr5ZOZZyouxX7ReFOzTeekNZffZYpFsPSt0yD2k+0mvidonU/fCWE9gqg
Unpp8tHY5a1e7Ju0Sl5g8vuhUvj48z8dhhDBi8onLCOogEYZnIwGkZcgA5QDU1ubZfq5qc9N4Sys
wnlpCuvN2NykPL2hxtrtW0M7pTH1QINnf6O+VfGOvgJdOiAeWL6qQhoJ00T6idiudhLe9dCs40rr
7/LmjyQ39GMAxdMdSFL+VaWETiXI0LyCRIxedMyHO0JCwjrOLuJMHKoakNTVcts2w0Y7mt1PJM1M
cNGzn5hOtAkitUChy2M0+tC1+3GXAoPmoE1KIO2HkoD9xHvE7Ywys/9IEj29oxq4IPQZpuldTUWU
G1ue4opBtZ04m7BtQ9ZWmSXpJ7SaQa33IwjAWSF9bsIaNT46gdciQu68Ww25qy4T0gAnAHiv7Drz
b20aTSslD73XtqUcSeny8dUrQ2PlNHX26lnIDua576CiUEsryQCz22ogmkgbOEcFddorTluPIu/a
VATVA2w1n5qLVeDq/u3YJPFD1+rZkjcz+lNrKY/RqlBhreBYJ3NmOyF9RhX7SM7wrvfLjegbKLmc
1lfzPCTtcmVTzTPoALo2jqJWG7uSij30KfYmBrb7psbR1xqIwUXuSvWxT8tkJfqztNPXqUwZuTMX
9QJ/ZmmmfPOmsjnyAdQolaTxG+i2elX7jvdALeD0VEjNRfT7alpuE083CIxxkbButq1OOVEDz+Zr
+JsWRMOvfvKRK+CxdumKZtqjflLuZT31n9gOUkNvZuav8De1gf9EeEJvNl7MKPfd95U1fJMgn9B0
XENhkYCB+pCfF51ADZLNOFrJiWo86zErJcmVfIO32ceZnxEqFX3hx9livZ5FQ35qM8ixQt+8BKxe
D3wXtQdxAMSuPxiRh2ojyoGrG4NojpF3KYrUPgjfxQOedyJhBjWnXeI/Qe6XPStVEm08mbL/vAY4
FklF4Rqdlfxshsid9HH4zUddbDNV8WePek6R/KOH4IlKotBNwwA1UV8C8JFBtbmD3SblVyTJwaM3
bzjqwLHWhgwn2FVEORCbE2vehgi754NvkELjzoEztF07s0FYncTmR5NUp1EqKkAh857m07B5bnLA
w11dnZpZalftCPhqpVM8jRQmHnpbUrfDVEhfiWBdPTRAP6t0hHjIjIBEZeSHlZlvHRXw76SelTuY
dZsneBTHB7jP91rGbbtyPuZbY1T7tfAVB01OvkNhp9yJVtmGE5jKbg+fe31mc+l2U0Va0kPMTQjl
NjVxuFwjOjLVzfjFUrO1gEBDj8p2GDmVtUA526qlrGzTlE8AFN0kUDrpOfTGcQPrfm6ClIEWVxwC
U5aPkjEfqDVPeYpwSm2trgIpaH+kPBvJFMwW4T5j2v/uNPMRgayAw4J7LcfhEs7Pa8i+DHI4icG2
HuBC9vvkNdl2kfScqLtF3a9EK3C09qL/VvVTuGSRNtwlY6CvJlg41sJRGJapxJkf17voY6obt9h+
lBwlrcMdlCtqtG5SY900ZnY2ioSNph5Hu0ptknWthuw05QTgfCujM6pXP/oidbZqJ09IEaBPLbSr
RV/jdJM7SEN9EYa/7ZPnsSD8gKYuPmJIUtW9246DshaJx4Ug+pq2/JTHDFAv2np9/0VkLa/mK3f0
X8+v6U1dQ5Luyjnd5q257fL2ix2uIb9cGeqQnPqx64JNLAH1tLK/NOMZZZz1ROiSrtmJ1odrM2OR
q/nw0S9mFC3RLzw+/EW/PgskffiLSwpX5zezhICpmFmrxSEvPHNTd9W0WvrE2cyfeVJzBxpb4WPY
8BKC138f19g9oCDh2cclUlp9bG3yMv7ss8zYQLy2Ixv1C70E81iWxsP18xBNWK+ARfMBLH8RWbar
m+iyM4sswMfQa1NYbvqI+H73/KpcKWovb+qGJ5tgFyhq7RcF9d2jT2kxNazKSnAQ1H6Z3us6PKHC
Swyy/A72hZnK/K+Dmjo+vadKlFBB6VvPgLsV8YiGFPLMq7gwh5No+8jjbLuRVKLok2afz46grjc8
razraGEmJqyQWST+Ru21BvFQ9LtO5u0gZaN2Foep6ay11df+ZumrgNeRQpT9VZrJOttipNr7WThM
HIhWw7daEfPOBg8Gx1k4LDBjDTHq34TDp+62U7bQ2aau6FvmICZH3VNtWdc5hMHMFOek+iw150u1
H9ejCijZTpPe3xpYc/wk9dodlslLh59Bobd8+Rx1D4MSlDCzaCukhtVFU3Nw1pb+WGeo0CMOWV1m
B9ElHMQhsj53Cdd5IMXKxnXgf861TP+fc415880JI+Voq8HKMo13FZlIyVG8V7z2XdemySFFUidH
P7Ry0jx1XeqcuzSYY1RoyfQ++qqejPe1TeCKXHymvHtbwHHOOVuZW+/lemKEPM8v+kZ9cM4D84tW
WyivYRq8DnFoXYae5V4Za8FBNAV0x5msO1Bo9UlgeP4fa1/WHDeuNPuLGEECXF9731u7bL0w7BkP
wX0BN/DX30RRVssen3PiRnwvDKJQAFstNglUZWXmSRDdJ9aRGuQkwEyPWkb7KdZ1P2SHd7hNe6Cm
GgfFYMsO0nkrS+KXQyPIBxXI75e6TaUv5SGIC9ltfBirLcV92KDOT89hovLqNOAyeaAzW2ZYbCJT
AGQBnP6dyPtLM2XqSCY6VGB12kIUm4HMEW6IPIJLPoGf6QA8kBpefahHO/GgJAzZ7R1tJVJ6xdEp
HcDhGK5ay7IWtE0hG21L6Oxmu434zUYT2Mj6LUy/7NYCBaCADIEv7BNpGIpFvX1jZlBi0HRiKHd9
JwwrVbN2HAaKzB7ighsD9ZObRidIp7TKNygzSDe1zqbeelXE/hotIGiQ0ouXqFPy1r/B5KlJvRVS
jnPvDSZPcHpkacU89reOeSrdm064k6FtiOgWqoigafQyVWDqCi0w+vu95byEHXuDIFNxpc6uZQuQ
5LGnOm+CB8XElswihxAfH1CHO7LYfRlLU+4Ls0pX1OtE0lhHQYI8mr5ACO3j+QLzlKP32wWQTPx0
gdiX/gZUpkC9osylPTkiXaKJsAs1cweAPmWxZZb2BxB4+qcuVPFKOnH8vUYhx8TAfwohOHszsNIF
qUWZPo9Gc08OAFB6ILuI+PU2EvKA4nttYRMchPaXbMqdDcRdcFs5YK3Pxhz8MBqz0muwy+1AtgLC
K6C3LbY3exA3w6YGUBJxLoiD/TaUmgaBKfVY1OlCL+pjYvWQxLiZnC5qqkWn9Sno4JYdAlV02iSA
YLX6cOsmm5oisZoGBIKo4/cp5nmqBoliRKFXnDXu6XYYul4e+grQpQ97BDTSiY8g2lv9PEXJYT/J
Tz5lG4/btA2+99FYXsCVzM6NsaEGqKEh8+xiOT7b63xLdrLQWavHDKlkZ6xtbuYIgpLgtEOS9ZdJ
P813s/8yaQRBrL6Qse8tGSqn9J6CNiBO6LvbcUzf5i0KJU704bf9BwqFv0D0C3ha3Ql8GdvEyYho
8a++np6tFvHbvAOi3nk/09fDCoAm/5jwvEZIp2geZYYCPtOYUIyS1x54hGvvSbmoTAdhzT+QsPOf
LTw/EcOzwtOUNM2RcQAhoV/EH/GdDwthtObfRnslnS89xqnZ+5jQMsKTjGJIc6elWluDWqq8xK4Y
Ee23Fs/nRQ8Sl2sje9B5mBF2XyKf3qQH7gfwRaplJsHl6A2qXCGjklwBPR73rq+MLfNkee9bQY2d
D+qweAC6ZU0epuLhbuwl+/LbIKttDLCt2uV924D3wFfM29tDoHKoTmABifqgxtukTsFf0ma8ZMrP
/kp5ikpKrN4ewK/ZoMYUHsIw+Usz9BeKn/3J42OO/+iBIjZ/WaAKeOV36TN4KfI7Ajp0axPZrRdH
yQYFYOKJABWlMN3DCI6tGeaQVxxQT6hhbPgI9qoOfLvbihf9sixtqG1rJERSxPOkNL5d0aQKaEma
lDAUKOz05kk7S3XrBKIlgBZjmWJ6w11k1sUJ2gbYgUCcbG6SSD3xxlowIXYChhW93CG7NjWJWZxo
io95yARBz6WXGBa+ZtD3uwA9ovAKJB/RaXJZepVaSK8TovirE0BMtUHwpiYzXGXYaM0eTmv2CwGQ
TgCk3caVCQqoPuKpoAOQ17LKLHRARk5R/PRmdMCDDZlLA1sXGo2kTb1g4HzQL+TIXZXjhPCayvNr
XoFLlHTNuzoZAaj6d0fjGthL6I4IEbV5RNoHuIt1R5RU9olx8BCfR4Sq8lKa8vE9vjNwL9+MSFCT
3t0q7JX5rU1foRSa/4VIn7mMAzVdLOCbTihgB0XYu0PRx+smM4DnMxJ/q9pu45itd3RV6HgrhEvS
TQEiRaCMoDFP3bHBvGOMvwf0Q9CrzFB6t88YitjpLwPMes2B/n/tRjB93OzgxlnbWSpe/+DvajuL
gxLIRgkushL0Hlna4FeqY5LUNv2oWSBt7EDQDrGLoLLGhe3mLSRja/4qkXlpWgQhERy4iKarFsSy
CZ4VUFoZ4Dukpu3a/31QbdkA5xXqjCBVCfpbfTDAUwl4IfQz2umnTXckkCmDIswA2JPprhXYjSvL
r0+JVOpe6EMxOmtZlWB31y06APBvxxKLTm0J8s68dsgVUwuUjuDjALIPksjR8WZKxiY/Dr35lUx0
cLug3Psma+eRMm7EvmicH5Do6Y7g/oSMUTemPcRBy24JInQHOaahQrxdG6mHPOlsdqe2HeU/isw0
gZdJxxO2TNa6nvphQVhLa0D1Ddbl6KE2+dAZHcCSBt6C9HQzg74XAM6q694HNBIS2/VkXlPmQcrI
aAMPz2SD4ZvrmnCt6shfJSlXT7IXiKM6wT0zgeUSYwX2UNcyjtQ5DaaJgkoIrVOvD/qnHUSrwyX1
+njVnF3lfUNlsXpywAX9CDmAsmmablk2xrUewC1GnqWD6uxaFeae5mENfjrSGdSaepnshoOFelew
YeITAceR3CWsOtC05AEkJAj7jPqBWnEBIkpsOesTzYaYVQcS+1qBRsuF3qgNPTzH6rENmwR7DlHM
ioRHDJooKJHuBtzIew4a3TOqsvFobqLqqQY5xsIcoMxW4ksLEfCJIBckV2aUjLsuKgC40DFVbKet
ZRyLGqx4aOasFHwBNEN6xksJfC2VjWIbw/ZWSZtYyyzMf3EUHkQAwjrfmEUNFWCdgjN0Ci7UqbkM
MaCgH9sLmajTlSCwMQN72JAHdbgdiJxoPNluk1hOB4xu3l3IbkpjgCQNNLNQr2+dmq4udpUI78PJ
sEH9RZRWUc5AZGWBI3UKk79yvMtBrqJ7hAxwCi2YdONCO3hBRnA3w51OZ1dQVxbrrkNaCvLUqyB4
FWWrrrcQgDJslAWEsbGjwAF1xNIeIYQtmxUesPyOOjImkfMurVcQZGQHrywLPPgCtrXzLrhULXQN
cieGoEI4TUuz8ZLXdvDLhTfl4bfary/DgID8YpzeKmz48K2WLSpI+vpHaucvzpAWb52Bfy3ql9Uz
9gP5ShSZvO/6EgEB27HOvhinnYq87lCbwQBVXvavK5ej/fnKjr6yIapLpUrEWcrsDUn7z1fuu/Ql
qXJzmRR2f53iYgMSM7BxT7axtUtlfOMD7vOgSxnIsBt/DYr/4ISa//6APLq15UNi3qUgNFt6sq6+
OLJ71aBtjP8H1EbIdE7pN8MyzNeo99IVw4/+LspCY4v67eQQp4k8j20yrZ1gKp88EYIwWtjWdwhp
vH8MCx/DCKPoe8cRBPztY6gp+NfHiG2//OVjNFjYnDnWyctuxO+5HiBfgSRE/gQq2PKet3is6JYd
mDgAy1d4qriQCastuQok77bUpOFiAlaJmi0f5+Go6/bkUg9FYQBqzEGK7E12vOq5cCAQb+X32GoB
mNA6j9ATcB77SAdhIIJ0JFsTRRr1q7muQHL8CIRRfu+G78MhCYZ8YuwgmmB35qlr7feD1Gcp4O+u
0QNdqltu3E+IrWQcgVPdA3IeqPZY5t4ES+WKBBtsC9EFpECmE9hgoaln/kVmqItCKkZ7kU4NeRWT
UqeqNu+xbgmXcVWBD1MNdnPqNYMKHVjb91gfgww6Bv3j/tYBaQR4mx/eamzWZRvuINfZLTniZ3tK
3mUpuK/AMOGDDBU4a+oF53Wwp8RfzibI8fqgl3XDcD0DB6ZBiEUYDv62jK2Gr0jv3dJGaCr4WxJ2
J7F4OqNeBha3Rat76xbYmW5ooboOkrDrJPgTI5Za3VKu+UQUttSnW7c+7Wl+eP46DgLDs2fFG45C
MsDCwsFR67QFhxItAefVIBnHuIJOiF4sUqqcDrO33XJU+SI1fzsEylBrVWH1Owh3l9gGB0ghVm8A
dq2qLEhfVdxUKPWDnbhp0zgAk0WdzXZfaYYxP1Rv2n7zt5j9A8u3Ac8wxF5GzdhOhzZlqBYZuhjh
NthuvZH2y712AtiBdotFlotLZOHF1bYDKi2UN34JgjBajTxnB8rueOXdNCn5+pvX4CU6t3jIsIO/
N/BP67iLxIUfe/bKLwQSnFqYdeByvK8V/qWU1ugZ9myUXhu54d1ntskfwbKzNvC+gWaK052MDPs1
UqphmYXlHBMoItI6NpB9KQBNF/JIvW3mHBRoKx6iSNg0B5l7SIueRI45aEqOOBjwSGm+yEWZQsGq
E4+VqmvQ7wCoVPNYPJYg7gdZi7+cRrDPLmveQ9MwDL1NbbvvvSm21TSUTH8arz2o00OB3dqBJg1q
BxqvrfSfImcCc6+06xP+FDlzlpuOaE7UO+nMOPUiOw5nAX7zWy/9mqgpPPZ57J+c6beGp1p6Go5F
7I3Lwg2MJyNS/zpTI3u3DR9nv/kZCbTcR9mMW1mk/ChGH6Q7+qYFDuJBVaN6dPqWH6tOZVA1xM3Z
gO6bY/fyyU43c/jTf0jABTr15eCa68r1ECACiclxkoIdFWvdFSTh+YJst44/NRFLYPWCxt26eTG5
q1ZAIfu3DkvPn+GNu2p9DokvwxJXOuRl9oT6VQ+Ix58mOgOvW7AEp3y2Lkkvk4xVIkGb4vqgQPvV
OxYAu2fu95uZqyi+XSH3yvcreA6wW5o1LliySGRrGnFzdo38MRryvWGAZRPVS8mizsdk00LlE1py
Ptu3k1lfTJ3pNUQeHM0OEAOd6cWbVj5IxJwgs1BDt1V7UEcu7b2FGrJ5EMqLu5WEuJmypvACOdJ2
YWRB9bWtkI50WC6OedhXr9Ajm+2NgkoRBInsdZ029dcKa1XLKssHXoRgK8oVkMba3uvhqICKbsNr
SK4+Rm73ApGLcgXtvfRxMBFuoTOyDdqmtI3O/m/8jBLhhcIE1/Q4CmsZ8Al0+/qJ5mynXrVfbCbU
UZnALJM1zXJrOQ54olSCQ79i3U0gwQ4gwmOAIG/TyMTaktDF5PGLY5XmQ5qP6V0s2d9kJi8/9s1t
Ydvqi/YyA2/Lc+BhSsN+xFqzOFoOHgLIxzuPZCuFWI0ocrznDnceEwg1rzygrrfkQQNshXCnFoB9
JJse0Ltgb53jAD6LYoD40jVYu8Ur4NLNPuwbthY69OXB7rTOZ3uJbdGb9v+TfZgyqM/W4UKMoruk
xeBvUtaX67IQ+TNoDPkOupTBUoRt/jyIBkXLXuQtjADNZAoRlKhAj0nOFgefT58PF+pMq2R6SEFC
FmHpNEBna5VHJXti3RDfD1477PrU9U2E4dz2UOFlmS0GKwr3Nt9ajpT939RhlKC7OuZsbA+zO2T7
oDcDESqgp2qQyEzVeLHjsnttV+5oD6+mIVsITo3ZgppR1WmGScNcUxOqpBXEFVDKQs18hIJZ5AyP
yEwH937nnsmMbxcMRRFA7lXaYEofKmg5hGB21OtZ6i20VbtJM+zvbq9bREcytYgRIYEWwKfXML1t
by/fcFzrot5PDtQnSIEFnRNkXuZ3NQ1kiEHHIEM62WB3xx7SGja9zrLl3dg+xFO4aTsRXcnUmT70
jkXzN/WR6TboZvt1UDtO9dHqhr/J//93UNwBLQa2B3y0TvqIk3rjNUgiQD0qOfD6u2qio5FgtflY
hG35VKThP5ZeddVeEy98LCbPoBPkc9P9tUm9N2dErOT51hxSVJxZWVSvAmMf2rqyeOT+dIdWRHXG
/R9b3CuKxZC59QMgIWzp5ILd+8xSG8hKNycQwfWHQUIsJ/B8eUV8ma8MACaepxpCGqqsm+9+LfbS
At52UQLODX4CCIXm/DuUd8QXl3lsmSLdNk/ZG5r20SvepxwmAJa6wXmfEiXlpwj3btzK4YtRsh7U
jDhTqMFbQOdg+FJIXJPOBm37o1/JJ9DEBiAsXY5tLjak9h0irHJ2PVBc1CBOXlOz6RoIhUORk5TC
SDOsypl3/rCTtJiLAAZexmmCteDZLyAbvMCJHeL9s4BUx3zyueu/+JgA/Bz6KeabqOPdSkxeuI+D
QH3xIGfdDWX1Iq0yOWdgiF6M0PX4Qm5xnBp7cARDZ9P2FhXrg12SsnArUKy4QmGyvY6HCv/rKpu6
FS8z6H5QW7V2B1oR216PEBWCLqg7rbnpbYFl+jt0VLQn3nqArtornX3YbyayT441+xPFPZkcDRgZ
YcdbNdqTnUzU+T/tv82Pe/zT5/l1fvqcASE6PuYemLMJUNW2sQzXxg3589CDyFax7toVKXjf68FH
6qJIvjfcC9M1sO2I/zQdSEb0gNmHTwmEXhIPqjAJntL/nupm+ZhuHp6A0tcdcyiEazUEu3T0XSSr
ZWD52YZspJ3Qgfn0MmTmgvcMvNh4lXI7svZIjZozbmzwM3vhSL87e2CZf45r/v4CTqp3txlGpt2C
tuzOYA1xn9OfblM7/mu2X91oeBlG+Be7uPv5hI0xFJiubeVAk57X3n0sY/seaM8B9cO40UvzlLVg
tiBPafN257rcB1ciw6ZE+zdTDKpD0YDrlnyU4biLRgJNx5BjmX30FcC+7Hy6grma3bMhnE6gjbgj
b5p2DPDc4nNyyJTjYfSAWrFDI99l0MF8MSukJEIvjM7UBNXftsnb+NGAIt1jrvhK6RrXNOMMVU+y
XFBzmiy+AxmzOfdmowAQZiyKHfXSlAKCG2dq6ilVBk4+mrIAvU7WRe3ZiULQohgBghViyShuog+y
yQEThxzciWIpXVRN0MSLow01rVQMR2ZCs6ivRfEUIW/0aGdzKIUcmhqUz7fhUtbmMvC6tdVyqBRG
SXA/1ihVY1ottBp60E54LYDGXQ/2h397DH57bEa86n/zAHIKYXGd8vjDHB7276sx5tCHx5olZ2sg
cRBScbmN46Rp9/vE2BCR/myb+0GqD5L9ugELrFMY1tapbWQlGFhNkQerTx41kTKZm4SwIUyNGJzZ
dMPUfAwitA55fZioRa4fAxnKEU4iQil1wsprl6VHyA96j4AGe48eYy8o42rOIIn1IFle+2vEt8c1
dbaeEZwVQlat7iRTUWSX0ssYWGkxOo2dZI2S+mZDw31TWtiJNt/n0XoQpDS2gPfHd2Qy/R6LKhA/
b+kTjL3fHQX0gBfUS3Mw5OAKk/X3ZBoqAxVEg5fu6CNAXbs+OMw1AQD5+YlA+gPVL+OBLK2ZQ/Vp
+h4mcb+nAJwEQe52qrtqDuANMW8veNHeUyfdZMjGQvQ9Efd0g4m0RdnHr8NlXlUr4TLQNxepv4/x
HgB219+3QZ0/OSwpnnKsk/iYjteo5rjHHWYvHSbkjjqBkJ52HEQJSxrwMRzPqxwkrspb+26ZXDh/
JNAEw0toBUjvBPYd8N2nNZLKzTDG30GD+83toO8DopFgnwuoMXpZZr1hIPXTQFUZ/spJAJopVoaZ
sL2jIfiWUasd0uKWhl7Ie+SFnUVYNdnGB2vBABmkL10ac7CdZshgZFpJSku5aDuQteyT/Vd/5AzP
LGhEt0fp8ggIawqkgo78/RYDrLy4WvIYCY1bx6dgYUORQG8Aq2YR4xne9yW4NIbwHipe4b1rIcuC
5XGw7SFjew+OAMT8XZR+DX5wIg8WJtbd2H2blOMkyywQrqYP/xF6g5ssHc0O3OgpyZfmoCmduoFm
n75C3TMEbzuod4c9it70zg7PJRcyflG7p2bDzJUAK+xzjJ0Hli3/dqNXRe9AQTvI2z+61Xo2AjJ/
uOl9zDwb2emiRmfL20Vptq4Ho3KfDgBOQJhs205peoQuWHbMLcPeKqAQrmIoAWMvLf+xCxG6rplT
fmWx+BqLofpRJ9C7S71RLPgICHQjyh9dUH9Vhii+5nWRQBon9R4Vw4+5MkR2hUDF+1Vqa/x8FdeO
kzXyYA3oj99qbr6zxkBpejgCs0UcMZ/M0IacaWX+ZKNBmoLDjyxIbAT+OkPs7REiMeXBQcoGwjyO
/Ui2SH5pB7t/GCy8DgIHssPNBC6smz+krwBplCZWqY3V3M+H176dIFpa2neOGt0D14tVF9iNjZWq
BGnsSV6RbB+Bdv3VOIvHk5Frz2RtH0bp+3+XqXkywXJyO/Fca7YEP09+8SmTQL3Ebf1Ga2RaLdNC
WfUQm5ehuSf7EPhXwX1gH7LpaxdBduAW3qUwsLbbDGLnthttqPJADS9VBKUKSEVYqxh5RkjOJdOF
h9JckoMTvKRtbS9FgWL1RkbZUk5mtJlix74YQNzOBytg4hRIe93nIcJb1EEuA+SWlgV+ZBuy9aj/
W5lOHEGYrpPXfgBdSOuk46YsJL6/ujQQgJTqgEWj+gL2XA8SlY5x6HSTsU0djN5rBfKao+NDvU9o
7Wgrn7xlJ0HhP3lGASas6keluPGmT/y0ej+xwI+bSgiCOBayi4WVWS+137Yr0Un7OljQFkibOD8g
YQBGh3AK1hWDKkJihcUyq0C+E2l5ukKfdT7Q3gDyoG1aSPolo2mt/7MPOdIhScB2IrT3bTI6E/m3
omgDbLf4ibacfSmmO2ZMJ5IhSxOm7nQf7TCpr2G4W/Tm9KPvv40DHwpY7kf7rYEswwLER+JR8NDf
KB8YmwE0hmeWBPG6q6X1Uhrdt7wcoWYegwcPq7q/QPfMF6MeZLCfgwC+Hc8o6EnArGmYL9M4zoMg
qzoPakoEtAA3McI+Pca1YyyzaUiWiDmlxygcQdJOPW2YqPdT6ppSEwEUJ58OfEQCrdBllaWBQvDY
gvA6tMDiUxCCQcPIZfNg2Em1LCsp3lQ+XD0HtV6LfvjWS7/9gZKpf4Tv+C9exsHD7I/2NfXMFLpP
UhzwzVbnVHG2lrbvPbJEvsZhtJ10/ogOQ6kCYGsE6sapnXGki1NnPFiUgfrk89EtfKEO1GpNKM63
Kpi2BAkqR+iU9w0iejNCSMOHQMnyZ5t0wUBBotTkTH7jx1hCHdF85Pcf53MarNH9tD2BfwPlKaZn
rG4Rlt42n8CSDsyNDtIUNkCBpeOCqkyjo/WBBoXQdlrfbFMSXCzjrca2+xD7QYVdsmmM+A6j1dwc
h9y9qiFPULkbBwgXgDgp1gfqAJNduOBOIbafvLFaXjUq6883Z8fTxN5p9fjJDULu8Xp08gZc4K8g
iAnOsqwcvmgRD9gHPHytGAsvSmLfsgL8fuNyMJDNLqi5mhZJHBp4uqh8BTwRRA1uz6eRZRXIrNf0
YGrJbqvOvhRZm68G7Uw9YYYM3MKUAAgmcnb+7eFHs+eMWyBbRFm6Zjt0NT1ixArUZdKpScSHty4y
DlZiA9UHbIYeQhp4n/xEb5ViRY5ObKE8iFce3zN7mG3zDFxVuwYybbZY5FUOuQnLsu/idKp3Ttxm
+4I76jpBCBIacUn9dYTco2dExg9/qHduyby31svHJQ3K3aTeDZkF5pGgU1eOKedBueme6YlgF+0O
MSJ3HhQC13YXJGrNoNC3yHWlgqsrFehQjfUSQavgzO3BAq5Gb+3BtSFAf4XSAxAyvvth1wTmElnV
wJsj5LP4GGyW8bCFPhrkjZHOuQIzPF7zdKjPzIVCvWS5C/EdUKCYcaMOZWDeU8vVJjoDb0m261xd
nqCH0iTUURhRujErwO+8sCneZwmyrF2xDpHU2PLDeF3Y2GiOKQMh4e1SyC3h0wBBs6PZRpXswiSR
FwlShbXvD/GaflGl/lmZcfEIJTd2olYTBu25qDvw/qGPDkFtDmsXiIt1UgbvNlSu3oel4c+/RVTV
Fudq4lfyp58iyOPlOhJDvb5NNITyjkO2+EzzIDgM+g3lJQgygVKl0vxXVhr/I4fEu3N6iHfLEKz1
ZJeu4y2txmLHJirGZ5aIbat862s2WFCyLhq1JbcUKfTMwsa+mXp2+E/TTsyoFu4AGi6aNg+H4sAJ
FtgYHd+hajBc587UboiFjJoJYuufmkI3ibLMbOpwfesNBwQlzOKfCK+F5x6aQgeZ4q+kpi0QLS9d
H4UIujdxNEekqIBL1E0zAfZQapp+aiJlEJ/Tqk3nZqQG8xxVxo95JmQ8LklUfKNWJB3n0rfmizdN
03NbyPZqQEeM+oTFxV2TBRfqG4FcvGsUB2cArghGjfoeC6xdCIKV59iYDGCK1Ib68p5ZDy4IA2lc
53TNo2rjJfVVUxQ/ufk/Fe687ZAA696FRf845EUKWq6sP7qa3AmwYb5LmF1BSwd8UbMLqmlq7jj3
1EqKjAEDGFsbavYWMNxFGlyoRYMKLNAXCBD0R2rSlJ7f3Xtp8qQ07UnWN+mDoaO2RSXsLRYYPeRu
RLUfUbt/IRckZcQFGhT724A2l+YWhQBAUOhJ6NDlsZwnifK633NAlxdgmAiQyq7cRVIHQDNXtm0s
mOEIiGzJYGV3U3hXZWV4h2rJbBdD3mhhkk/NUGZXVN2FeulAzupQBJF7NzulDR4uDe6Bed40AFOS
6aTR7jbodq1CX8ZKQGEbpIWzQsEVMCRBZLKjgy/nYy2QDzHQ2tT+9PYfY5WtOw9B8Ko1t0mX9TsX
1UKPkXD+FsmU/1WYATIHXvmcgy7tTw5p4z0HqqxmB7x4+12lsOnSM2TYLD144JFZxC407Qsrqs5e
ZvBXJjdTmMevVT3WlzGOgNPW5q4YxDYFcHyDZBR/vQ16b2K1niCSNU3lcX4zjizAbyQWJcr7II/0
6dCFALyJXkHlFx2NfrfSGWTevQs2PDEfgxVZAsawzknLchtmBdTwHDuArGsm145kybPMsRSM26j9
u0SsymC2/Y9EGqvyVPLVaRHUyIDPxk67w/YQy++DVTUottPDQ4jdzMMn32yekfLo10mG1X6jsRCu
xkfIxsbr0usu1PJMsClMbSqXlrKA79C9nT+890YRyuVrpwRiSg/9GB/4Y7ExAzCYxqCwRiwAhfC9
rlHJOGhV8AN5RN7eB1cU9gK9x8y3bnii/hDcbivGg+lIAzM9sKXilml8qrNYHTxdVlG3fnFx9Bk1
IzfE7zTsT9YErW2wcICfsS6HE7mRx2RE5bbtQBa7B/ioW/pOXiPjqYy5NiDMknIRW+ZwZ/V+dQH2
xQCaFalTd6hK3J+VFif9OYJHaXAPQkBwmGf2X5705ZFeTl0TBxfIoG1bgTf9smFRvwGTXrO6LfX0
AHfI2iOZBtD0bUyfAySN8KhM3PEtzKo9iHeMH5ZjnSBcOn2VYBZYeqj3v4I3y9g5ndnvUF4K1KYe
5DmoW0zMej+NorxOoV0sUlWIc6arUtMY8OgBkkBz68PuSKeQq3zIDwUHl+KNZAawUOj6GJ0HdlWz
OFBHhttrXWY2cvwshJJrZ6pzDYa01+6farC614iNEThywYoW1AF/leD/2iTWMG7ICayt72OYW9uv
1l92lO2Guojvu5qLR5ZzAOMzE/RVTRI/ZrJsTnjifKXOSYjqDIrqczG62YmrNFtBGRcCi7oZdHgD
LuiUDqGR4BGme9SYoseDcKcW6nHXZOyd74DEZfe28upLBvzoou0D84toRmNV1qzYUzNFxgLqmMNz
auktGHC2CwFmmC9hUo/AVpj+3hN+ckTVqbvEcmjRpVK+THkkzqahAhDoAgYAIdl2ZZR+dCh1U7tJ
7WZGtTgjXglNtKhBMgworBWobMSBmh9ulp4NYDFwoxGoYGq+o7IDDFtV+S1wEVPXEfPEbAYgrTr/
MgZFeUJFnLv68EBKAiUAyTAsXe0RtqCUJw9oEpXfovp9DvIwoDgHLiJwJOOBZD60SKatpxo1IGNZ
Ww8opbceMhlsGkQpr+SRxwkH4iAYF4hOgWfXS9xpgaeN2pOzzVGTLVUDzBWG0ohGz4lwZLO2y2HK
l5VrbMbe+cqgqbVPQce0aDUzjDOF1ZGaEKnhz04n35vRqOJNjFLl1VhLd1cVEAyjvbqLv3onyyFe
0UaeeqlJu/Wbs90O4RFBnWRBWa3WbkEVnBT9Jm58AyDlvDtIm/tHE6itOTuWhqDkGpFhpQFkp9RZ
o8Z4q4ABmme6Dfh9TkSKoEq4SgWWPSwD0E3kfXoXpHijjZN3X4cFTMAQHEfmv91MfeJCEsHOh2XU
Zl2y9EQuV4nRppu5XUWT5iyP+X5uWyFevnVZXGiKMnfTOzV22B/qwcDbzfNnKLEFSd14yOJjHg3p
Caud98PkJwD7/N4WZdUf8+ZIdhrRhgEHjapJVDP84mmw+dSHEAz2UEvJQ4MtyOboDvz7y2UBUNT6
RgNCZwijI40KpJ2I88fJUc7TKAGTUfG1k4bzRBZuTHvQR3R3Upt6btaLpOq8I3kUyEisGgkltMZo
XKyoUCopa3BI0VABKdkDirGCBTVREmtd/seVPF53dzEgLg2y8EGXOaiUnur82OpDPHK0OyVyYIam
/Ehn1F3a3QhyYj6Ct/FjTETu1E+e1VSBz+f3U+o3mr5eQ0or3tpZlK5IN3yf6+qwCvfJijXmcO4A
wD87WZauMpPx4+iWP2SYdidr6N4PUWJ3J7K5Pvj1HDs7UuekPTqwNSCO9uFCPSMq6EDpDF613Li/
pamm3hNHU9Vf5UdluY00A5koTUUHowVFpfaiFrnSwEm088A5o/Vzrtv0v85F9o8r3uZiP69IM7Oi
4EfUYuPxiYdRnaLylhC8/kcT2x32nLR4rNx6sZz43KReJMRFxpqz7RjDeWQy3OPVdmhZAsQO2eZT
HwCVfWJZB7LRoXAr1DPrA8oMQFL6KlrsIMDbJT31bAB+7yfGa9XW5feC+68+boTvoIKeT4AnnU9+
6TLD0XuBVMZBdxd65P+Y4v/cBxJgqPICf/fa6RznVI+uvSCih1xkYtNAp3Zmh+AelF2qynQuLf7k
F+Y/xRPjr38aFPqsmdkh/j1oTCr+GnE7Pg0Fii+73Bjv6NDGXgatzOXNMiEQd+fGekGeCi36amo2
y6Kytv+Psi9bkhtXlvyVa+d5aMMNAHlt7jzkvldlLZJKLzRJJXEHV3D7+nEEq5UltU4fm7Y2GhEI
IKmsJAlEhLtbMfaovLfGd0MztTSCqgjmKTsLXB3moIMS+hN0TO++CiJrmwYggiWbiwzlom6FBDWo
LNcdMPX7QDTZh9GYtrKyUdSq7aaT+jd7HxZvdgHGtn2F+roPrMAe8qf95v+rvaiAX6Ps1Zz40tkr
UF5Ck3mck2UVaGtPyq+fbvmzrLOrbce8YXnLn/VIYSIKG3ubW1JMueFLFrrDkUyzPVoWARBllHOb
jCA9RU75dPtohQfOtqqicXmbpg6691NTx2hl89Q0kQkq53vF7eVkASHY8AmBwQwlKZes5Hxp1E0O
HMAQXOYePKHGPXAtz7m2kV9tB1BQRAXJlmaYx9IEP2fpwe4DQJOe9OcBy9N5ppvpNmcVp1u8b8SR
OlEH9pCwTJ06wPhXQy6w4tYLmXnlgRdfObpIzWqTB57pXZGNoOrSTVquMBki19YH6ZFs3APBAYrC
76hzdtPzcqTCNzebtH/cpjVG7/20NMg3EMxK+ibFPgrLIJq2A6M1ddKh/Tlt0GCrMJZYVQ2twfZl
i5UdrWe8EHUQ1KT1DDW51/UAIiE1cWtSL7BsuF/Skxdi19MBQbwNhumL32JLFAqzO4FQHGs8agtt
pDM6xIGERGxab2loAJZ1vDb0EGrfZggKEPw7Xf3wm32e+d2HjJkfL4Qn+w1CHN1+EOGj7XbmZwEh
Vj9g8bdcJd2yHhLvAsHf9gQaD8AJx8L/YlVncmBQJV4WApzy1VCWZwkdkRV18K0DjamvUHauVrzq
47MfhfklmlB7gNRW/I3bT11pTV8cgNJX0LGVetkcbJEiRuyhgXAn3rnj59x0m0WcOuG9lNy9UAe2
AMBW6A4DELu5ozTAvxzYwFEM1UFYEagVmS6BGpr+gWx9y1BlN3bjQ4XI4MYJjf4uyCL7zqrNa6MX
tQlSSdTqWyPaGGDMhyIwRB5DIewDoip7ArXcgC7UhLozO4D8fO4kf7LTYURq6cBivvvdrqcFO7Rx
KKx2985f2+kD0smIjgDkzJ2/DQd6F/ljs58v74a3ITeURMrjVGbb27Q2aurPidcvK6MZzpwjoTOg
Jv+uC/C6BtAsfmhSH2W/BRQbhtqXS8u1yo+iqQHj6+vss+ehCqDv5Tc/BXmS5OqHcuUqTXMB/dAH
JIMS7FKyZln6TvADqTOUcWfp1yF+BUavenaVGtcRHo2nypTF0UJ2dTN5LhaVIB9YhLnXfnPscGlM
Wf4DHNwfFBvdj74xILiPyPuFG6a5L1xA9wX2ZNdEet2yb03r8+h2+55b2Q9TTAc1+tVnFG1CoAvs
h0I1i6jvpkfTlsk2cKv0UIkmvXO9KFxZftd/RiX9dizT7Ls5Rp9Ulowfun4Ysfu05Mm3lHvCnV2s
RSeKj0IhHKhdnXbax8KLjlUds2UZJgoU2Kw5xp41PbaN9QieDvYZGs1Qcwrc9gT9sPIBNG1fyY5/
DKIyXdWfJWjrrnUToZA69laGD3AdCDDDi5HL+FxZETb7jtN9rdmaJ7H8huIayGRpB7vh4xYYymid
2Km8B/hF3hcBAF4IOJSI17P83oL2mrcoc1zxlN2RCRguA5np3neixWAUu9Bok02viz7wpzautpfF
C4SN+4Oj33tzRwC0wBQU99SKeFCcczs63wZlBd76YxSDxPPnRBIJ4xVupmRjUIkIFtRvE5OPiKxm
kXv1NyJ7mzQfZ5mq8djmC8k05dtM/DYfyYcO79rlEE7HBrWuyvIOkLBZMA4WjyJzLnPNwgRpDAQH
kg3VOITSbs4AaHygTjLxyDrbTvfm36DCHWmykB2N2mNLoqNwi/pTEbvWg42g2ekP9q6S7+2J3X5i
WfPmX6EAaEnsFfjdfPKDxH4YQqCp5kiWDLrmjd8VSZCT4OAGpZoEgqrl4F9o6xbcE4F7jy+meO4g
ybRrAeHetKNjfZrw4A2ViL7iFQb6lCY1TqNi0x1Uqj0QZQCQrEcip1s8D3pkUyAwFPJyHkkOLAAI
jEY6qKi4UwlEx8VfI+kzTYESRRrJIs/81KD4iByw0gP2IlznYe0+oEI82eCP4Z/6NAbfMMSrd07j
lMgLRA7UwpUJPWoH9KqOnX6DdNFmLMUUApMYrcHRZX1LXCALUTGbfGCT2a98u7fvij40tt3UtQde
teMJeXaIj4uieqjwmAc8r5MvWEY8BSmKexfRw6RqMIaVotSqIu5LY5hy+adrm5Tzt2sLS/PdtcWG
AZFdjf0i6FY0NPmycaL2MIOzdBNV8+2BYF+NbTwAR9Lsyz5N+wUiq6CQo3CdV4tq7cRgDJiNHGnb
tTdExgJpbIldays2A8TMltEQ4FsnY1PEeEeH7DRpFa9BH6QyxaYJIXYuymHrDEIeDJSEnHuuhjOd
0UElBRjKAs5Xt46qCr7GjRks8loMGycJnb0nyujBGzWkbQTVLypPToB4lh/JY3QdG/lN5xnon34J
PfbwMOBR4tzS+u9i/PMpOU1wohSASGK26YcI236w0Y0I7jLhAYMSZOtKlxU3TtMurBaVgR3Kgp44
Q4m0m06fyC0wQXPKyhIRuA57jThu20ur3boQWD49/E9uA+78rUQpImSshHqu83wLKDfyerjzNjaL
pm2um31WLhPohnxMZWUeUptDdtyYzBeTDd/HxPfukWge7sCmDcS69ncsny8bJZC50tPmSm7Jf0zE
27QF4sa7KQeyHdTaYNjdeKgZWyK7GO9pa0vN0kyS/bzx1b1AbMTvmohlxvukMpGJroAu9ahwNYxZ
t7Csjq196ZsnRtWueEl0fAN4xv3bJ0Kd5hi2iNNkk92eADIBvUQOouoTBDoDexOWAJUXYug31E8H
Q8RfEl7a20HaChgWHGIZdueiqQpA+TMGBhmPDwsyxkXz5uNwpZZl0yD7q72pQ4lwAP8llBbSEslb
aK2rs+oDFBNCX2rZFpBo7FNU8yN1j1OsvNoNGN/ahYfQ5LAgY6176MxDpcy+qMTdzV5aNqg/5l7l
rKwShYYDVgYMr/FjQzcabqHo3KYu7jk6jbzH0skSKJwhbk4H5KiyHiHdv9ot+IUkeP3J8m4ktac0
tqBZvqS5bmMgJIRQvD7YuXDW7pDx7AJ6sHZjggv8UlqBczbVs6XLvehAZjqbot5Z8mSU6xgrFYE9
SOCdpjBfkktKttGXNfR7Ind9m6GOzWfsTiLQ9HlKLgyokh18faCzMGWtBJMChxH7OX9N1naqXZTv
ai8mXCidN+OOfMjksuKv0TTlrU0+1CyKnLnLWw+3RLGyOAQl6x4Jo17Gb4cE0cgaeHm0s8GrQDgU
fp9tGfWQO6tFsely4wdFIN8FKdM4hspPBPL0FtXsJ+wd30czfwtu0mCPhc9GbHxAFbRztg3wA/ZO
NEIpfkzO1ZhJcC8p4woQmr2s2shGjCcLF2CMlK9DmK5RpChR+xFDuIYF0XeVVF+LkLef6hF5e4NH
5gMWPB64JxsTf8ci3eOl1YEFpwaaX6Rrjpcr7gcm8V0k/XiaTw1HGQerxppKphWQRLqHDrxHZdYI
WrwBu8E2tgHaAx3GCwovrxDrrB+9qfRPAAvWS7IbCuSLRR1Vd2ngTPc+G7B+0QMicAUgY1Swowt8
8ZNXQE63N+VzWEz1YgAj34kOY2/kJ1MfbjZqql41S5bZm2JCQXgvm3PDw+LZRxXsQ+MFS9OuI9S1
rGous2c2tMUzIq8obyzVAzmGRXZBlZR3R606qV8HWY3zJNCrA61qFuE+1HMWekOLB1G/p2Y2sWmF
WiB3S83WK5EeRIB7Q80xDhrsxmpv5egPBVdovEd2w1lSLzLxxqEqQG9BvR7v4nPbYoVKveZg13cI
GVypE0vXeFGy0dzlhuFMYFtOawAy6kOLxQFCSXkanPHbCs50ZvTlJ/Bl9zvbKti0sKugQwB+BBO8
lWNjmEOZWZ/RIYQqwCGIcbg1/+R3G0YjyIWG3Zr//1PdPvK3qX67gttn/OZHHaLp1b6zHoMIIssG
VEKKBZ3eDiD+YKvCKYcFhBKy461DxKCkr4r8ryHUvnV7esZbk85+/4CsRUbSEmA5/OdpournhdGn
0JXMxtunkpHXlVssuGtdJxVj76Yv4jaEmrMLndKQskw+Qnmz2htOXNy3kIZkSAWdpGbspEM5MlSB
GEG5HG3nzdbTWZJuDIganUd9B6A2WjWbWqXASvwcSyOKBNVyg7DPN/tkArs9ZXgS0afeOkbQ6/S8
Ty/Si7AyV1HH12kZ+8v5E39OjCgVgNvg8O7pszMlsUuurGQ1T0WDI/WSiT66m6fKlFWuo9ioZhff
8C8OSIi2YJhQB65MdZjPRNa9nf3BRi6D54oMNzbG0UH+PLvZuJ7mNit13GwVWEKXiYs7HvRu/kPZ
CXBTRWBSp2bAUv9B2ZDQ7lP7LtIeFeTVdlHLuiV1Vq7nPxSIt+RVb57nQb2CUiBAPIh8oURUqkbe
eY5zAU1K9VpO7GJws3x1lbhEAicSFi9ImpOIM3Az+WawF/XwTAXpVIYe6lp0RAJm+81EHmTPq+kO
KPOFOWJDkLHkHgR67jWJE3HBA2lNLToYE9icM6d97cYwRaavRUVe6VfN0uMBWAxEHh7rzNX7+Yq/
tD/P0sR6s9FZl7n8JYrGbGEWuXiZe8OtafmPqVLplTGWXsF7zU9NOx3JBHGI9NqiEP8uwLMMqnlD
uCS3rrtGIGO6Jy86tHWzS52iP1NriJP0WsviYyEkmDT0zGQaGnBWcMMO9zdbVzj10kvMdEsu1JGp
HKCLAiAestGcUQU50bB109XtU0OhnG06gIH6Nl/oZPZeWAPqtSwPF5wUk3d0eXulYfRPQl1EBaXS
8t3sVgUa3mS+hNs/IcWOsgf71+VmkkF9P/giOt2uTIkgXligSQQmFV8Y+Ta8DhaGwcW7f1VlBygj
tUFXRS508CdwgDRWY83/KppUdD5E9/JcLW8fa7bS2xkV6tZv/9Ku7oyD6fWfbl8cAqTg/VfZ/nZ1
g2T+XRG+0Fzz39AfSh11He/m5lS6BzBs9BpM0++FDZEEo8iHL0nTPtlZnj4lkGw8CNNEha62Q8/O
MYr2MmEdjuJPr9m0oDLae3npPisQ3ZGTyW1r2XKzPscOM1YGK/KFggDfYzdYH/p2lOdet3jpTxvU
ioA5ufKtx5oP9b0H0qvWS61HMnUWqL3CPIyPZBu6sNzlcWEu5wHMDh8HaxMoZYGJEyV6WFd3yZ4m
ByduekBUxFpQkwb4+LEY3BquZOomhBKzoau3NDnQJvkpceR36qTLNWLriBRueDd/euv0qDaL+Zom
80TaX0y3vJA/Hfwk+VKkwjpRa8DycBsIuwOdCP5BkzGEV1SqrKiTTAUkMhduHQwHaqZT6exEjGAd
udAl9EDGmdMjGQwBjRe/mswdXQBoPcxDqAZsJbGn6uOPZux018kV6r6c+teg9/1PkHYf11AEHHfh
gGakjBVIt1Cjmfj+qaxzKPABQf0JPIUuKHHz9lh2MUrX7Ots7qDAp6oKfCGI0SzfdtygUNvNdXq3
2vwUqY9jJ8vFu0I9J2kgJm45DwYuuwyDj5S/Dk35VTWqeCqRZNupBhI/iNL6T9qBUttYA351m88G
gpxfE4YCyLR3f6ROdtdmo/2iknaEHqgtr9yJu61X2cMhqHiKOEVqgjXQHZ7SEcq4EgKd3/RwaJS6
P2IMFzmCwfiJBpvAyfDTyExAEjSOPPYMMFtYKcBnWTR8gEYFuJxhv7n1Gn2e+QJpRATUZjcO7D25
AR3xNtuo3W6zxcm3gIgOIHk8guYb8A5jkY+vuYhQXerbHyE7XKEo0cp3zdCmH6rOPYnSir4Cz5Mt
S5RHX5SwzXNhjUitOWP89efIPoMYBY0seIiybccxV0aSIEEUyuwDncmQp/NZ/wfbn/xC0zLx3Cyz
d3k2gzvjEcxgu3dZvTnHxsZHg018T+m1uVcgS7ZmRgWYyc8cHTnTLFnV7Mg+JNlCTkjsXsquLLcc
9AMf7byc+ax45lnr1PHqPaqQIM6bFTOfFdbSsCctCLRt3/ig/T3EyYBSQ5kCGwvwKNtlb6917fwy
4j54sKso/TftfpmoRRCr4OinkB1BqUxaXPKJIeFi9SvqQJ6wuMTQEHRWyTSsUEMVHG9uwciizRhm
Yjm4QHP2KNQ4qrzrnqLelmuwlA2buTmBiM3lNS7JFt2T6q0JBK7ZiTrp0AsQhgHUdaUWzTak1tts
rtW/zRY6RrjplGwR8fLsdEGcWZAfOvWeVV+o1ZhZs0v8vF5Skw4I8oKYM2wubuWjYFN7NCAQW7pa
SoRsf5hj9tADfp3jT5/iVNB+LTtwT0ajWz4aqXUkboYA6qS7FFir9aBvCmj0xToW3d9VEO1+dPvp
aEL8dY2HozhGTRgtW29yT01aOB9M0KXPtHVKFgewUJarEFVzn8gtyCr3ZJnh1rOLDqB6/pXumKaB
cEWFmMW1Nc322IadtzLDNP6q8nNROf7nLgXt6tRO8cHMM/moB1J/nRbQ0LFRLuTEKd+nGebhjc1f
QwR8oqjtvyJb2i8714/uU8+yIOY6gWXUKSaIKKdvvgyKLApyjHJlIXnagaEX3B+uuRrozMFWtZfK
Q7gAZ3OvPnOiL6wdoOLuASakDyDFVOG2QUHvlrUukrIKT6IWywjw+4tp6+M5c60EUuuaL23+Y0Tt
uGo4gq70t8yiLrlCWU5rcN0z32SfM3DtQkyx/2xPg7lUadJDSy/sdy3vjJ2JTOddD0j4Enm56aUa
hhNxaPsS7J1x0X82qwxykMBfGH2SP0lA7wHdxllYl5ANxSP5yUjUm+3WS2fSNJt1L2swA7l4UAKi
kR/okgOeZSde1V/mK9b/FF6C7Is88kjtoFiQPPt5eSoKw39KQPh0wBNF34X9+FnbMxNvCzuK3AMX
oEr51T4hkbEorKba4fE3nLHgH84T4z30od1im9plvKjMASIE1COieFq0FYu2RT9C18yADoLn66CW
bt5sIs3GHWrb6munDw2I9ZG9gI2a1HGzFY1oNlVgd0uqcqN6N+yBr8LlwZ7q2252QyTT1kTt8CIj
mtabspXv1Ffk1pq1VHh6hIZl38mUGetYn4V8fDsj2596UVgK+hzUSm4T/HoOHlIHm2YS5XNdy1cH
UcbXuGo2CMT1n608SFeonxovyvMQ2bOKZiMzwZe2nIxF4OXWySNGBAoUU5shIod1TnggEx2EjiLT
GdIU0HItJwjRonh1kwgFtLIG3FERF9lAAAD9G4efEcgpLr5+/Eplv9hTa+4Sl+GRXBpDundNA2+J
KoUGeteELsR0rOQ1wF3h2Zx9Kf0oWVmM5Rc/Nb1jNBXNelBSAesNvDjUPF/dJv8xFl375EVxuw2C
It+HOYNSmp6MPCYHiutxw74gtJ+sAjHJlTC9cQcKQapRp4MvZbUOBLPX1OwB3nvgbw6uw7Y8z1Eu
PraPkwwA7U/jfI+cBgCGUHi4QhnkzVaJsxEkexnx9Z80KwIHr1rdOelUvJCRuULJYm88IrqGb6GP
w3JF2P8Uqasdcr02XmFQeQKRYn2NEIyZbdSkDlS3tztnaQgQIHRuZz8DBt4dXLvU3NQewoc1pCFu
TQ4CRXyvzjlxQlRIe9xfppphHFKtH3hTh4+CtdmpG9NgSYze/C+7KpzsVDhangkR+DW4fDOIEpYL
3LbWV/BtKNT829m9UHwE1wv+EBmLu0fTq0E4pB+1Y/Tm20VgNHZsFT1EFsirVYBEFvaG02fXhDLP
oMaPkIt5s1MhBjgyZzv5TzIJ1qExAWPQtunO7eNogyQH8nrehOcicuVgtwEoJM2ynZXm7SfyiNrY
3SYQ51tgsZUvZ+r51jCH7R/bRDyPfBlQMszzdzYHNVzEG6if0Veq6vdN6kXEv9/T91/F/d96fxt7
c+70VJVnqO0UTod+RNIVUujVcUAEYCNry3mUKAmDzLGcXovgrhz64LszVT8c5nnPKrOwswyH4IQq
8Hoeo/LSWMsRSCW638zRrbeJERWIPek1kNILnl4fMn9ylqb55YaZvuGqS5BJ7PMK4j4ukNc9zxsI
FI/qDYl984MmA9bmXf7smo2J32lfg5smdzYZQ3FxnFblGSB4uUbZU/WhFtY3gjYa/BseW+nrbYwZ
T9HKCNiL4vhjEmoNFcbV5tb0m6HaQB452mQiDE9sBPSKDR+p+r0oOkjTRcF48VyvP9kKG5m4Cqwv
TTo7OMOjOVgLZAsqVIjgliiwwkRY2C1PJEOT6ybTTep1OmA7qRd7RfuZev80NuURMhe5BIGqIS9Y
JmBdCQFauxq8Y6VMLDW1va85CAPG9qVSXuH8UKnwHqBHuwLDbZhfo1ADGFR8AlM3c79JYIhXoNVw
74wSqn+jIdLnMCvqNZSkpjMgX9mBlynfTmXh3DtJyZYd49FLZ8uHPCvcHwD2o77RV69R9ddwESmU
b3SpDSJ/vCvAj+AjFOPnJ9Z2AaoHhg90+5PddiXfirKe1Yf80c7vge0+SglhpJsgUV5G7ZapCGS4
EwSJbh1W6ULww7gHgw2YqEpU7SO4sqhY3B+p2Y7FW5Ogh3g7vO8df21Sb2ICHvZvxxYTanQqma9A
bXtijZB7Xy+wUI0IRTavyqMztemgXYJikvskFfHJwuKT+AwS1X8PWBHd835wH8wpvRAZgiN7Z4uy
0WRDXmM+fQdKL7zH2nb2IrM9OvAaMnjplevPucBfMXvJpuQb5TXOGhFKFAgPtfkxdsANh/s6uMqo
AR83Hv5nYGSQgwq6CEGX3jlPKBWHOGLjPLRF0y4LSw6fEt/50vki/W5XLYbrPBTLKmyVzPSV+xBa
HUJmQpAtxD0dNuBG6UekSTorPgeW8SUzAndeUHaplZ+KJPpCyzTaIHhAuS48p0sPtFjzXfwGAYYv
18TmRbxeagiys1HjVaGZv8jeDgrQDm13e295cyU7ZDozvBj8agHC3mkL0Ez+UUBeXFpe9DUPAIMW
4GK7JFnUXzwAqFFq0EZfE0gDMBPcG7aIg+2vI1Mrnu5l7nyUWNmcQcEkz1j1yjN2IMmODcYHz4nj
o5PEm9DOq8csS7p7ngoUtPRQBh0Qc1nWgWnuqNfoWHsKQ+/z3GuO/LUB+OOIxRF2Ldw1IHmJCBn5
0gHEdRvWS+OOWnHl89W//ut//9//82347/B7cY8y0rCQ/yVVfl/Esm3+51/c/Nd/lbN5//o//3J9
z/EYc8FhwXywj3Duof/blwckweFt/a+oBd8Y1IjsR7cpmsfWXkGAIH9NZBACmxZWCN367s7xNasC
kPQPbToChquUeEXqHOlz+a0zVvM+Nuyj9AjEyjalFVbPWLdDqRnLLnyK8q1HvHKQS3UX0VjF21ll
MI3bX9rAEV8iFMLclhlJypIVsjE5BELATESHMA3e28i5yrOVid/4AfLEqJ7VBybz4ezow5C09abA
Qw+MTH/1ZrX6BDL9fMc6Eyt2lvMa9UheN7vQWHKmCaCmYC7++at37b9/9Zy7HL8sxpCD5u6vXz3o
8QqjbwR/bPt43CEJHKJqyprWuWtUL3WKpIleTvQTcNCV59b35MGBeQJU20SZ2J+9ahkYhzzy3s3T
m5pmwxkUxIqNA2NN9JLFtb1KnLQ/C0hiHqsSPBkjclMfJpA+4+vlr9oV/NOo8dauZgClkTAbT3Sb
WfV4p6LEObiujWcuIA3iP/wufef3L8c1EfXFt+OiNIQzzn79cnovrTyUzsvHeZHOSwZcfuF+QIai
uEJRtrsCqv9Mj8O4kcaGHnnU1F4o15LXsYRWsR35XxADVmvOcgnWNDyYItlArIGx9pOt6rPQa0S8
FB9kYhYfmVFCMqjs4ToW7rER95FR1PcotN8gYc8eC82mX4HbFnQHaXAkGyjD0m1bgv+RemlAHQ8b
pnn5ETWDam0du8DtOfkSwalkPwkJ1v5AAvI4BODMcPq0XjYBUIRR+wjtevb4m69r3Tfc3ntQ7vht
aU8Kc7Zi/kF3kvzc1IVAJ/UIemD5a54sN/5e937+1OoDIoVlzRIQgKGRx7xbdIAeHnK/lE+2suqN
YU3FmnppdN9n8+gC5L13c7zRLW1zbbtt+o5cvmuFfipb7YY6KtuM/sMvwvV/+UUw0/Qs/M+gmC0A
QxaOvp3ePanwZLFHUMmEjwyvKMjHmcOlt0CvTDjDuPpg+Y39hRZhrtENp5AFw8WIfCzRjBpSkEl6
JlXZWSWWxGNneVg6rf2yLBetVnuLUQQI7Z0qgbhMWh1pEHVQ89/a5slCMw22TeOhymZ0vGwn+sk6
mq5nHenMHVKnWsh4RLUVEkXmzvWS/a37bz6zwa3V9j88e3597OsvEwRQ3DW559sgovP5r19mGtWm
leVm8CCGZkQqNvcXFvAL93Zs+Cj6zq11l/nypTDZmta65FHXEVB6vduD4RbEs0gjlh6wx125a5Bn
0M/ZWj9d3x0AMjp3ClpucCAzND4QdLIihNPCSS7r1AK9q23mV8tP4wUFW6jDzI23DmRnYkQJQOtu
uEouk7IEl03gZ1eOOpd//lZ88befmOMKkwnLBuWu6Tq/fStYUbmhbDP+YEIu9+xowQxQm6QoYdMq
t8SJGvIkWQ3lNeZTtnpHvVxA0IDokskG/jwAYz1QyRO1ciBG1MENvF01dWKAiztvllQKWDDQc0AK
OTwyXTGYhFuhSvHx5tVwVKcJE9KNvQ4NlUECUozYCHfUVNrWe0AoRaPzNxv5lTrUNDtrP7KNjYel
tmu81JreeyHCyX3EYxi6InaYgKmLV3vqiStobAU1ZLio95237zYNBHJd/xQpW/8Exs/4OZWbxG6m
nWQoVNF2sxg4nhEIKoI1BTt+EPZ7KMZn3qJr/OHR1gCSEkBkpG6xU9It3dePUFDKWoTlIBEWhRL0
zr0V7CHuXV5UG4NmfmqDo5eLT5lU7QOZCry6VhlyGBtqUoeVAUJlWl/++Tdis7/dOj70NnwL4gI+
c7EL1/3vnkOjb+J1NzrVQxRZOuosPyZNHX+VPYoOg4Gb98j8xCjPQwEw+PWiryUYMZDfD15KpJU2
0E0FS4bg8dOvI/26M7GBGU9+bsTAuIKLhfdJjZgU6Gqp6cXTOirV9NhFAqwiodzEWhGvLIziDJpY
lJrqJnYY7c4TmuVGN/Ma5KOVx4YdNQE0epuSmpBCXscoNVt7Dn7lhAiKA7tZxxNv30GvgRbHyqiu
Z+AQAlXTPnMBdZuh1ywHkQSUwKwZeg21ueIucNg76HUZDs1a9bmaP4I+ZwQwB3XfdipebFuoK7f9
8C7tgH8dAOJ5cZQNpXDTzE+oUBBPVljtg6i0XsAq0m7wTA225JYk4D8vkevqWw/1Th12EGTnbvvl
Nq0TTogA6+E0bamKEKH48tQod0LdKKQbx6qLnsC57qI+B9G6WjT7sUFGALACsQT7RfyK5ZNc5FMV
PKfdZK8CY8juJGpDd6ro7D3NxFpkAG8z9WYePvjlAHAydLK6YFjaEI1DcBrYZE8fyM7qdlw3zFFL
i09vNuogvwGjHNN05jm8eAsRq+bOCxFBka7KP4MA/kDKkG3SHtkw+S8oYuTLRIwR8BOQTxVtbe2G
GAF7y3YcXIGXf/bi5tAE8hlghvTOxOPwOmJjBM0LCFyzontCniuEnF1YPBX51EAmoOy21ORVpvZN
h8JxakKE2blvGnOTKKe4IsJurQozEw92VWR3ZiW21jiIBzINcdCuAjuYNo622W7VQLljdg/6TF7s
Uu4pWAvRILAbZnxPAaOIMmTa1g4CtdGdCUA4FkseqNteDGld45ohqFc0eyeoqx+dnX5xkskD5rUJ
ltimu/eV5TRbN2sM1ANNoGsAinNTxqp4+NM8Wbof8rLaImDRrasOkngyLh9KjUZBGSRUkjUQRRoF
RBubTOKWgo0ODMIB5MsnPKW8uEJOfhg/eUWxmsZifE5SADS8ilvItWDHjtWtC4BGgRepJjdkWbkC
sGg49HVbIwPXd316bpKiWjaW6V/BTxptHa+MoThTjKfURnQeJYnikdtIFPAi8r4CU7XO8tD9ESr/
2LXIyNBwlAP4VzeM4i0KmqbNPz8Jnd/fllg1uKZj4sXALcvCM+XXByHCUFVrD0YHwXgLIdY+QHqJ
IAOgm7r3I2XtQBWGiAjZOmhHRW33NLW8guANWPK5KK1r0kmsB/oq/1bgV4niMvfjzQM1/CES1UG8
E5pihXhWFEhWsf/p/DWRqigtYEtnkHCEMO4ybJp8Xkc4qD5eKndMLypq7XvqMJEBuf/nr8H6fV2q
vwZmYt2g/+Ocdtjv3gdiGFDn7Znq8lbTLnyNJMUtb0L5GCReCAM49gS+zNtNn4XOyh2c6veHAY0o
MxT5090fleCzQ6YsWf7zJbvWb+scYXmW5+Ev5+Hh4f5t5wmkqQWhwTi5zAv6KRA1mNDD+DNiwpkO
yoNtJ91WfmBu/zLTO762UEr1d3MI3sbZbDoq/gypjZt3k7RixeJKgqNpTWHOXPjxs83A5VJk6zH6
f5Sdx5LbyJaGnwgRCQ9sSdAWyfJG2iCkbgneezz9fEhWN3V1O3pmNgikBWgzcc5vGoSDSXl4eaKG
T0pQfZ5hhGB4QwfNIw9Uw5uWs1u/HIu8/+VxXD4/3CIhJms6j8EGDxa65RqC8n9+nYdpHqN6NpP9
5EP1Mtc6piz9jNW2zUaTAJL9NMwDhroL4WTokgdAb/XbrYevGDP5IW1cDYGPa6MGlSEaR6ycQgSm
U9YcWKBF+GyKrDoOS6ssykNAIniyxuAUGgKvqr/H54OZwBNW1e9iuPv374C2RBf+8+Xy43VsVEIM
zbbhZP3ny4VqkU1ksoL9lcOll+trRIbYvnvWgpzEJRoq9XJI5qBBB5z6fsrhtCFQvUosVByDrkeY
T9iErQNN301oOYc8L0Dd/aV8a5ecMKf+X77NfEj6Eg345cWYQuOVuK6uEeExHOf3KJbA1bewo7DZ
pV1iHDvswtcghUCwDWbwEWUuEngAzx27hilpjNFK1oMAsrdoMZKAjvLwwxVFitmRaV1Ucg6vGXlR
2S0vzPwuCAm7yGJhIkvdxINA1DFitzy25ZGM2XfAVvHPrLywaWRFygOdjJTvfFmkhtdEBrsnw0/b
bSaq6tSmvX0kiTzs2tqYH+BmBx5/5dr7Mk/f+tHPef6cR1NQerRIJpblRQ1CFhAUJPsLQPuzEyTF
UePXrS7hoQ4FqqA7z8prje7GRfaS1bI4ddW8h/38TdbLKtkoD1Nf+Z7Ktn99vYKsbJYpG3XsV12e
BztZ98vFHLvddVPc3P1Sl/V5dmpF5ZlDhd+kHCIvZUL+2mlpnf1aJ/soZl0sHmg9AYv/vmusqHkm
dIS7Y6dVHQKBCmIKcwwXRxV+ppPmHmw/zTzFpUa4PlF9ZPI6pb+T5cIpgnUbqBG722mT+o2Fq9qc
TGsElFlRrDZ7trvQPs+Gf28ZIaWlqkt9ddW0wsQrxMzI3wTGnWJkP289BlP8RATb5q/dSNgvMpJE
nH1obWyW5RzuMhHC6YgWdOZZ9jDSKtkTGycAvTTKOj0xNoSuwofrlTJ32mbTNHvXOSJ2vPEc39v1
LmoSlOKWcVrj5BvVVe3NdYbCrx51/C1vk9rqHHkQPcudnNWYS/8SpcHRMYVZrKED4khR+tM+Fdfr
tIFvnLBueZfd5Twjaf1Vi5DmURb90DEW1g64zuUW5KEK0NNILe0kRwVOoOzrks9E3pWs0zXoCOS6
L7J/ZESIc/hq6Mn3Zhr9r3rRRCcHbTj+Y/qtFhrGE0KPxpM+I4WFn4S7aS0zzNejkqxwbMkeZRcw
BjoUNtxII00rNlpstDu3R024Sb+lQ5pux9mIDoailW/p7LMBsdNvICAbz2oL7Q7X0fFJ6fvvauUn
38BFsZXIW/XiBG5yz+7UWsmG3Bp/9pWtPEZ+kZzmpk09eQEi43fOAmcs+umCVB8y9iMfhbxI6r8U
paujvjqmu7Qc3F1jKOUH1tvrSdT+VksbqKUuaRylvRviitxDRzBwzb9LfFATW8Cx5i0j8ihW5RiJ
au3zJ+arQf4oW1Ur6j2LJ/+dLIaKC54J49XrVDXf4YoYzcVxO/GMIUa09TUCebJY5bW4h9K4v/Zt
R/jZWAUUW7/R/5Cz2aWt7DDZNdc8havPmjIaT5l+J9uuNTlMiAzE2/VWHaXNjzyzYLWy3Lme8nyF
iAi0oYZFk3js5z0vMdGYZN1O3kdXCOOkG/nnPQ+Wcw+cOL/e8/J12KJtUGzkVVMTBPts22TSlwss
B3nfxJuH63392z3LQWOj/Nc9B0mNYD95t/s2H7eDkpi7rnYPJbk5OGhdCbBD6dlayNMp7Wpgq+RE
ysg2965scZQCtmKeYut27dlC6ohNJ8C1bcGFLHMMIKq3fuS8J3qIkbSsE8iLhid5eq0te02sgNr5
uZJ4YcQCoCfPcVPB56hReWMLkj7Du0yfqwxHysF9lB0ADegbAZVqI4ulSLQnBsuOcggOYI43hEO+
lXWNQ7K4i9ZYoU6Hok/Xn8OYtwlbcDldhe621qfPIjDb+0m1drceWTV1vMyu2Mu5url1z7wjeb+u
yvJO9pND62DEjk2MzUHW5aMYTpMRf5mruTs4epV6RHbjndGO5lEkeXYOxpqd+uj5eXlwkgJ7K5Fn
qzQspx/hvE1zu/k5pfMfPEFrb05BciGu/RxMOMJ3c2PwYKm1wePooyOT91r2VVMdcsUMAjDLk06r
fYtNHSH+ds6e5JXHqTCPcTxaB6QBd6VjIS+kzfZdG4c/9EGrSJMqiFtajnmOWDW2RhmosOmwzJ6S
yl0LH8yD0mwqA2GOFJTFNycQFyS0l/QnURtn5E2OAQqEkVb8qXTBHxXOrh/WKJK1MUz+c4M+pYcN
g4D2MX9eGxZ/efztulEXOI/wIaDNheHwBkoYgrMKouA/rodFN3y+oim37lSiYI76+bZGA8TzUyx0
8l5lwz316jeIeSu/15ovbgPVPkQ1bi+IZby5hnWssmXW2lXXzozRkT726n0eJeRy5EhikX5YTc++
q5ZHGzPpjRyQ5btZi52vUEtSDHKG5gBM33mZXetBts9WTExXrYZLWBKeh92I3/lypcwNEPoy7Bd+
du1hFGGyrbTa/+rX2+tA3ek3WjcXR1UQ4cLk7+N6I6BmV0rOG5fwQHDWyN+si2VCgEvHIuryt9kJ
p70GFXybtV33JSmnleyg6PDz8O7L7hBfqp5cB/MpeanGhLzdsGt4CMBAnCwUMD3ZoJjN1uVf871z
dGPnIFW6C5NReS8MPvnlmkjcVd4cOikpXBA/eCRX17erwFh9Bd4leLIUHGr8xURYjqhjED8Ekr60
sxXsxrms97iQTG9zgc/K8kYnGboKCGBmZ2tWXCB4sbaaWZJeSVa9VhMOHhF4gn0RJNiGXRPfZL9N
tBOIZ1mkLhchGNmgBvazMmLOuaymtRKbT+VycFL2dpUeKxu5fEZuT4PzR2iNzXVBLbNo3hXo/qzl
INmrB707sZ08y5I1di6uGwPLcFFoO7a56hEG1coGFfOaGorymATlner3wftoF7w5kD2vsci6VoE5
iWzcyFYrC1JPIXV3kMFHkKQ/09IRF1laZtRAUbzmy4zI0yGsTvzSrLjuX2TxNMRvElLICeypc+rM
nt1pX43afrC7e21pgOsGieyXZmUs9/zpW4e5jPGwA5flnHxT++t0Ci1cdubxz0D9OhgBYt9dnxEE
c/VkHdphu3ZYI3eVLoxkjR3jTusd/dLAN3maaxGe9Uzcf3bOFRJ+Y5d517JGvBCGZtXidLNM1uT4
kIr4MY3c9InUOAH/0P3RWSltWudkG61t+JrJCzVG8UdXtuoGJLrYgHfWUeKy4vc0UKxNprgFxjYU
qwFJdj9MypMsjrq2B4PGLqrwzed8LjfFlCfvQViTyVhMvdhIJ++4JTi7WvifrXE6Jh6KTdNBtvbC
/mYUYX0vhyrBZtYFjIW0Kh8IvrzK62S5UR3lTWXL/FDG//mmZGtG9FHelILCJ5uFpNr50yxOEuV5
xXsuxZwE+MrnSeYqFiC7XGUEfkGGBopPgH3pZEsxgdtE105yzmjpZGbZ7FVtsOGRfg0sKX4GBzK/
6qDdkxZ2sCyJoWCLhhq7LDmqftBnkVxLaTmd9KAYHmSb37r36HU597KkBeK5QlryWgJV+d6NtnqR
bXmQfVdDM7qqhgsc5smNGMP5eglRpyt+G/5JaoMjsFqvcncCELLcnN8VaBaoqXMnW3PW+ZWaGeRp
ZCv+7/ymUpC2XSBeLdtN15k4t1adHEiNFS+zZce7RBGqJ4tBKtqzU/sftrAivsX4lAYTamOyUbRc
qtAb95g3SvEyJn2xzWNC9LJ18PXs1Ez8o13HtuikOOmL7JrlSJUTqGfjvlw07IZ+g+NDSvadiVwU
GI6g/9N6aC6pjrVAmmSqR369uZgVPr+AcjiNQzAWE44N22tlFbo0VY36EGe9cSD0MGEJt8whAIJk
evZRD+FhnMGoI46YP6vukF2qKLwIRVUKwKIzD2yqjp3Q0mpGTXvnTyDO/KwqnmUdRldfzUwDiLVU
Re6AafzyIDTJCSYV1oJWNPz7Mn5UgU75IeaOsihHaOU2THrxJGvUkL3eZKbJVraFUzI8EAa5dpc9
hhHD664kkiSLDmFPhPv7p9kevyKV055kdasAa+QL2h9lMWgqA6YRdAFZlIeh1l70Nk3P8kruDL0i
YvWCssSNyoMwPbw3PL4o6cNgjGKji67f8E9TbfO2sD05sC9U5Wn4cX21TeXO3gTZHFges8yxrt0n
abzTwil/lt3NnMSsJmbt8/adwOAZyHx3E/ym1vBF4eMHa5ydUPa2df0hsRdktuIcb1XyLBntLUi+
8SxL1yoMN0gbjuMOQu3ncHT+daDjU79G6eAQlqO9SQ14DhMo2Ic+drLrwW+cxXDBP7pdgcxM1iB3
N475Zz/d7YZtZ2Ps54Zl5A1JoJ7JZ7dnkICZl4xp+Id/kGHmW7sw+n9tl+NZmjMe/tJiS5bL9ipS
RHddCzdfuqPfilJE51aEOoT8zNIZmiKd2X6/3lrl2AZYple7Yjw4ZLDuG139KVPClhMi0VbX1k6m
hNm1nSeMCJ5adqGylx/br9OAXnGQDe726qGkqa99F7WPruFWj6mevkkkTBkHztYuS3fbsXSSkl1N
FrRKSMbF7qazlSp1dgp5bEmSKCxBAf3VRWpsJWNYeUjhjJtpKJJpZbv5A7qH8UECpK51EiZljW3j
Xc3d8PwGIFKOKKBbwuFNQ0g5nA0guznEGXT/9FfZisUYBsf4OqTJEGzHgDhdqQyoaapaIc5h4m5U
smMP+nKYUL94CLLy+6TVyVGWZL3TaZ9DZZ08CEsZvYmHtntTR+s4Qpz6brKb/sVMumbTVmGzHZai
oaj2wYqDaC1bCyN276vaOMpGWVX2vefqQn2UJfxykOedsuIOD/ZfZxPqNgpq6xGn7PZJSc6dlg+P
6mJ/PmSk0F2/FSvZJuusQMHGKhoICC39ZZ2bnNu60059nF1uA61pFCtZ/G2gnpukxRkEH2wgTDF/
XkkOiLPc3xea46SXnH0CogsqIazA3itKrt3l/mD91xk7/K1q+6C/WqJHRNKIUiwsBOABQ9WbJ1nq
RsW8wxjjmyzJA5D/aR3jdL7TswGh7t4JnnriqctgOY0ftcry6468vklQ3V5mbEPTPA2DEj5ZISCp
NMcDcn7T5EuKkbX2jNBykEDl7ZOHuK7vUl1XzrI0DfBox0F9k6XaHvpTXTjzLiVzdoqCEEfJ5ZD8
fWZGbrdrk+qL7JGq1WcPWZzSdG0aZYwtodEiQQsJaMayduWiln0ZqtS9F0tDtjQUBmBWBGGh6ReD
ew/Z+HMEbNefc6lB1zHTQ79AFHR1Nh4N1C9nrXnKFpiCzV/7vikJo8gOsm5YxIAUsLDXQU2hGI+2
u83ts2WOayvRIsDSuXGRh8EdsWHDQ3fbY6jEAz0NobMAnaelxYC/OOqE1GQ/2Qq48KXHlW0vlbVy
18ISxXLupLCWq6Kxv5INsry0Kn7wB5hP+PchXkK5O2jPt7NAmUKvXOqUgFYjcX9tvfUbC/OE2c33
cBiqLwRnSYfw8V/Iu2pPFdlIWV/jQU/YrCn3YoyqLyGPSdlYWm99x4YHCU4euZf62/Acl5q7Gmj2
Q6uhWDPj4/TOgwQC6MtZvdTJM1knW2W/oa/D31sdd/gcW9R+vXaHUNspsw5Jrg0RSUKJ/wgAZSOr
bvXyrLDa4Nw5RrNzzWR+MVL/rGDS8edyAmRykCeYwl9r7Bon36sVuc8n0cVdeFRq9SH1eYaI5Ccn
Txt3xqzHmQYCJHym1nKQDfqshUf3rxEOr/RypQLZGLeA8dBnTyvGdjc4lfrCR6nshjTIPVlMG5DG
JmGblSw2Y8JjGjuFoI60bq0r2nYY4hjsEENdEI6ril/endLq6oucuI4rAqtLMbSY2M2JtftEeNEJ
npwHBMY2ZaiNF3chByUjFqHCDLwe1hOpbL819HcUw5A0TLJyrbqp8a5YOdFaJa/guVX6e102XyZT
Tx8C4p8v/zBIUSfh5YVmnXNstRUlTtgreUEA6pJfjBfJk2H2WLGsvaVb5jZTtHw3gfEmPs7iK4t6
Y/BktSy+stjip7qes7B6nKbUOGqpq6yRgZo+BKJJ674zsxMhl/4dTFpu4Jkge4WloUA3c8cP10G0
F8Gn7KT3iuwlB/9TL12BC5KrVkg0JOnfDeUsZyjb7vOysvjbZenVpEOxrZRB9cgfZpfbIdbRgyvF
+VaTqazjKzBZ67o2y5NswF0kv0B+704CYd+PPOO3zDrzikuYtc+mytwmZD4/+rrx0gWzFNuYGARl
65xilGDvxx7L8yuYiZF+HSevadV+jlT97DpSdkj/HllpmX4dKdFOWEw+TkW7j/Cq+NbkuxHBqp81
TpSrquytVxOVjk3RD9G5rpTkrlZGbeuaVvFMpIXclt0bf3Rzt5KjkmL60oVz9N4SjPdAlYWX0CC1
qprE7yDBJk9x44frIEur79HgoPJA5izxWVGVsvmYI7dCs6UJ75GL7A9OXXxh05951WgQi8J4Cb2n
yfnKhhNMbRf9XIxOElhvX/JMtdd+YUYPautre8dJrH2hqySJwN9j0zuMXwyrwMaGtVVV/C8dC0Kn
mu7Fr9TipYdCsC7xCNmrblG8CFJV0D3deV0aYfkyTIO4b3FL5HdXvMge5ujsg3lKH2SVVbvNOnac
8CD7z0Fv7qpMTT3ZShC/vSCP9igvJauccPSw2ukeZakNdRe+ET4mcu4oqpWthacy0rDcjBXoBSDY
8qvsOxZZfckiE8Z3pOiY6UTZC6GrS5/mxVc9AiNtIOlzrB0HbO0MqaNRi6+TP6Hm2Rl8KfDy+CjF
d9ldUcEmjQ4be1lEl8Eu2uFLoXfVHme9Ziur8TH1WiPO4FJk2qHQwmojJ+0V81jwY3yx8hZKnm4c
wJAlT0lh4NtjAO5u7B5/qqL3WQor1mqiyU9lC8oonHpIXvmQrK2g7vaoeCkkSJfy/3Hwdarlav84
gRrgAhq3Beori2JDC7MfPYvXWEWMrFNLcyXrc3WcvTIY9Gu3Oh9/6dY66a/dLDZLB8E++TxF0hKc
JOKfUdK6q8ZW8UtoZ+Nd4Lybowf9JoQb3ltWFa7m5U+U/UG/c+FmbGTRqkzy8AQKTrLo6699YLVv
oV4blzELEtKYTNZbJmTiDonDuF9Z5Pz/gM3uCS0nOAGw6S5WXferoeMmh3WieEKspd+OSavc+W7V
3UHudrZ6VCqP8YTgWwjH+6vZdxdNjp8TZKCGqP6zzLGoGO12QKEV7+HSd/OLXU7dARnraR/7TXuf
TQqqwliRvJEg+pHFffgzEHtT07mPStVendQZcaPht6csJLM4rtQdzIDu2IYzbq19bm4itD9fxPJH
wdP7+F2xGrSsiYnhF9nvE134+0mpA69tNP01j1pnX1YEIWRxAlK2T5QkvhYxOdX3mtsk1+IQ8CvN
sD7zRBEbr6kYyZbrec76SrE145GiVVw726Sr9xVGitdWqw7avU1E6Do2LGz2eWmI1eAytrTInjST
iv3jclfQezJs45T+2pqZEEk7R6BCubS6bhntA1WZrq2p6yu7oFfFtXVOY39Hih0yxjJzbZMIwRJc
v7aaKk7PpobguJwqjIS+Ey06qrLI2qbu5q5BtmAZm4/DvNNMH9OU5bpqr4077Nugak3NoXHKdu9P
+SveQ+O4gmXZnOWBj/fzLNbv7WYeT7/3kN1CKK8rEnnpThabEpPhPDQxTVrsIzNDc87u3IIzKv17
Fl/dRhzFirZVgPiprJT95CEo4u92BLJUlmSjpaA/2WXDNl7G37rGKbGoNCYXdquTZ60mXrQcS9Pb
3A3OrHdOaB6byGfFk938GM5thVaOJydWM/58VhHs8QyW9d3tYn6B/UilFA8JD+S/XB8KR4PIUR5v
ZN/bxWwtOZhOU55u9V2gZEe0q9/klW9zR7nmrAmMqdc57GffVqGKLnYr8qBEOK2ELi7Z08Iq+6s6
TUOzXcmyhlXG36cmqTT0W5Ac0JXMEwAsTtdT2bUtU2UVtvjxyZZ/ma5No53mB6QWlktOyzxW0PFU
JMvGpDhIjLjaRo0d9mbo4LqD6h6qgG+5LFpmYvPcFBZnYbrBW42Hm6xXR0c/VLVgGwv46kNtoIJZ
DXBnUM7Ga0Y0QNYnmTse5nCEHCgnx5aHHAm4QmIgbGhVUgHyULaxe6qXgyy2rVlthQ9RXNYNVUWS
mhx/uRKaMIhMxfY5tlv7nKSN17n6fMcibBAbWxos3+43BL5YV5KcfbbsKFvUCNvGpXe4jL3VyzPX
Vz+HyeJ1bB2YR6NAc/V7lTa7adKUE5CG1DGyszxMRoRg1XKQZ7IuImHkgYOu1781IDUOAXEZKzvH
Sr+bRFkcf6uXPeRQ0uT+tma7fL3iP11MjlVr9zsBxCUyR+g3HfxpKxZ7xGk5gOv6PJTSQDGFVnKw
ArGpZfHWZ9ADsRauMuy0xo5XpmpGGErXwcEus3Q3hEH6FvnJo6SUzI0f87Vof+3hAkb/9x6+UrXe
NLfIw7ooiLpdS/CqDfKTJuyNoeO1e6uy0xhxhFv5NqLWkm6vF9UZekx2kvXXzvYkbK/PcLQzu659
QGseZouBY8dI7MQl3Vfbe2ypilU1me3DtbLMmx2AvkXIlbpiOTR1Gm14xhaenObaoNr4xySoac9i
sXFavJ1GZRLrNPW79a0udkLbvpYL6d10a1JV5FRXcqSs/KVdlpsGLYzfpvvHjuNyB7JFHuSMlup8
1t2K/OpY2GUfJ69whNkmENA8l4zLuCqDqTyPuDGS2SkqcVfBTRF6SFG2dH6jdV7Q1nAr+ZS3stKq
rcUUZNJjL6nRPtWH5qmKBP8lWmQfHDchXDLUyaPmfMg2WQPiNN7bRB7XtzrLxMcjymHTqYlZP4Vg
BZ6KJ9ldHlLdZdsuHPt6DVlnhCJGNCRs9lrhDHs1E2Bgsiw9E4xLzw2xj32ICkTlF+rAd9fhKFtk
H7CcLXjsHh3npbdsgDupboteRzIsS7VjYSZ98+JnGP6aFVZ4rhM8Z2Y0flEzMOu1mbXkoStM6dIA
gETeTMepglTPxjF4QEgTg0YFBmbCo/NqyIzpT4j2a0goQ7BKuwGske6CWTIQFEij7kXxSeL1eo10
h430tkiT+KAs+y64S8VGH6fxpWwAk0cWyvqqkxyuM2F0SnDFR/Cx4+eXZvnFnzNEVNvyTjc18rj2
lJZkh/4qyzN5aKKm2BuNjthTEJytvw+E1uC+j/ytZZGj7YTTfJGNt/rf+s5jFS7Ytn+c4zY0TJz+
iCffRs59q5dnt7q5dKJThGz2cge/XelWJ28mmZFednAh/LurkxvRrrJyhLYCszkjDItRvR3o29HJ
mk0dz+D3s0fXhsipFK3zUubaQ4n90r0gkfrSdOq8mu02veuHzH2Z/a7xiLvYvAe0Gs1gbXW2/xtt
KbqLl+6sAMGRM8V9reIbE36TjSZSQU8+Pxf23Kc6MUts2AJ+6nivc/QXOVsyUGAZZFmeIpM+HEG0
LryP0X3NfHy+03G4yBJUzucsF8P9tRQaBLac8eFasux9NhfiUZbchAiJhW5Artvv4M+hDQ/tfC8P
GkDYTe7rAogCdXllfDbUICqxXHGcTSvMzoLhv7QgqrIK+Ifa32ao0Am4j4Nwl6cRZvR/zww53t3k
OuhLFxNO6E6ZsUF7zHpoAd08GIUd7yfDhlnWl0BLloNOVOScYT2v+TyNsCulrtODnV7PI9tTSrJv
HBnaqrYi6OrY+zx0mCbFyngS0TR4GZGt76jwVKr1vUZpzxNJpp10pbQvU09aTTZUsM3x7RRf+sGE
wzm3PyBkObupaYtjhlkDIoC30xh49pG0bjOv40Arjq1q4d01Kv4BSwdizhAqLbMuX8IeGDgrfH0g
uFe+ZGxwdjVW2J5szSAXnusheyMYnbbrbphXThc1T+WSVEVlZl6ZNi6OfeBiCgBDCluRLhfHRvXn
6yHJh1+L35XZyhD6VYI7okLwUpYzfy7CX4qy4be6dOlXOjkWtHKIOrcb/lvMfQ0caAxDMh5TFm7s
UNSwYqP4UTVrmDBVU31veuvFHYX+knSjsU9sw9+mZe+/K9AIRqA036sZydG8n9pLLDL9PJLtXFf1
mN+PUSiaXRDARMtBeaGHMfgHtUnwimw0/0FbDjw1VZdhIbLFhPs3YGDZpDcDrjE0ym4s0T8IX8dH
OYc8hFYECDzYQksFlxYaM97mSBka+vRVL0uUNkmk4wrVxbuoBxHu92Z4idFxuBRViOZr41tEIije
GsKlmBkt0CcdE6Zbg2KZ1VkBuGlXOcq5eWN/6IGP1nJY23cWxOL3oftuLdU+HlCHbgkOkiWoViCY
g70K1xUFrEHBHdVSTpCHjc0QZCR+lgZZJ1tNlcdcxNrpAxy2WqNBuFKy2b53WxDijm1E38WUPjVV
pbyUQLv2zWxo27TKlY/cVNayw4TDttdViXGSI/0cqI60XsFm5ClTBfndTyuI1kxZ7RL9PrZM7Z6I
5LANMgUHkb/r5Fkdh9V6CWdsJ3fq4RDyZNRPo8MXk7HyYNapdnGLF1nQC/4gVhmgv8NY2H/a9dQl
G/bd6caAwefdRlXL+EAv+1Uz+fZONshb8cE+YOETIDK/uGLbUPGVrgnfJjzf7/tSDVYk9Ak41/O0
s6vG3shujk+KwDJc1t2l9f89yuyj6rXDfEnRtf4BcaL+ATYCUh86Pslkkk63+i7KSRTPs8PjIN1k
Q5IKcSLEepCDZD2vF9GHdlhCXLZ+T7abCPvgWO/CFB9SVCd2d+gO2D+UoEG+X3XKN7tRLK93wdfp
QdgeGhyj9iCz9HuzbD5H845+gB7+qQfdD6YLzledP6kAaC/SNKGJi1PkY+h5kwaUDW0/3udpIjwt
VQEDN855UlFVk4pUca/tAhE5Z1mS9UuV7OXOob+7Jn61vADwZ1jhczlp/qOSPQEShvKyHGYsmby4
GqOtLAIXXWyUq2lXxTPClk53atR2ujfnDCFLsu5rKFXzQTZG9jhtcWHON7IVv9vxLsvx4ZGtdYai
1wSOSzbKKpgWQG2N6V6WTJ8Yg9+cfB5vcs1b/KbTxU6jB1DqpQDS17J486u+Gt3I8rj0aSqlXUtP
a2E7I9xodXp2HGQ7NQUjU7a887MCq4eHifF1WkqySmjaGzKx6Vn2b/jK7rCJZ9VZejjAiB770CCA
z2QuZApENkCKadjoaNEFeyy2gCP/PmX6OAmL3aMRnclLCY8bGh6RtdPY2K7433wc674EXKkl6ymb
8NtTelwCuo+gNd2H5GjxZ/Now+1Op4lsa5rZO4Po+taxXWtrFOlHGZcKIH1LWYekJ/ekYw8IAUeP
rs+fuwpH8atDoNtoUWhWNUNH48IYL/JMMYEbVSUCjprFxxorQ4Z9e7mIHrtr4k+s0oRiiZyxJA/C
x+248Q3PKTSiuMmCJN/b4+PkLjsiF2nfgOsjgTEVR12r5/WrFsHyRj7jyO9/XAFj+6NAYu+pFHpw
CJzsi9sH38I4cHd+pLr7xFeIbfE4zCoZ8S2aX81oSnfWgmZwmvEQ1yWvFf0cJ8Km2DBXE3JSDyVM
xG2I7EHigz6v1JdOV7+6quasBIgwz+h8op2Kvap1EkRiAvgzBN26H/j1ECXI8Zxqse1CM0Q8uK5A
/pw84UqbQwhAJCI2gJ5tiKfl2HhkOjbD0LEuizS+G4EtrsKiPXeE4wMi9n8mZo7EbKW3m6BQq23Z
KtlqMACYamm/RlcSoFP0RbW6+VtbdTv8Cw/NbN7rZS3u3AZsK4tTv3GjOl+p0fTT777VOerLPPv+
QAqb96L5gsrgLnbz9z4DTKKVHVTc4kkDrbYaaszlNeU9yJO1WVcsK1WL/VhofEvzD3S/tjrvTO5i
mjfazQ/BNsEzjTfYANURyDFPJ5i9rIy4J2SgKMNam/MUgJX5VYu0GcA3e0o3KsI1Hb5AJt2UOQvs
lGE2VZXJJbJAVs8BeTszwaNgLLodaNFvypDnL53/s0JCdwcJ7VUhOso+Yb6UIwGkLFoEp8aUxWO2
PaFqF/CYvJK5QpWJ8AIQyeFHGgf1RZ10zNDSl67v1VfdPvYgKNeKH76o8EK8AmUDb+Q/gIinccBe
/GLM47EIBU5cSXYZWjyfVCgymznhwyDR2+8i8KTHKDi4VbuxNcwT/aLGIscYHjs1qtl8ttUushAd
7PvuAeiHZ9TTAArZOKqFo6xEFGUg7bpney5IWE7F7HV+Xh/DeDjUHdhcpJZIzQJfVzqxHwY4ZoWR
A3wF14VsPdn+yMZCpSRN1Ha4xfW4MkS+dXFsYM645oRdZe3aLkI7MxJrCwRkiPTCfp7hMRhYAK1U
P1ePPJY76/9h67yWW2XSNXxFVJHDKShLlmzJ9vL6T6gVaTI0mavfD3hmPDW1Tyh1g2RZEh3e7w1D
p7B0D+URDNs363aCxaGeEk+gD6/rWN/WU92cuhTj9Nv6sEb3lvn/dW7WVTqK0u73jdodywqgC3Yk
z1pfRVtPf75AREZQEup+Ps7DHrFHgdrZlD5R7yM+GnNzEl6s76xOval6VZ8gks/cYbFLXAr7400z
QTLp9OkPc5WNTGb2XhqxuMmzMvCZ/aKTrWOuUERBWDlkUGXu7zt5Tt8Tlw3c5NSxX+g/ddt5iLDz
dWp6xwit6tZJ+l9Vw9cjvPm5Mm0MfCu8m6nAl8Vikt17N5mlMf7BBK/a4rWI53qbdRCRZfcnd/As
gajrYJtaVdtZid1bL8NjPrvKI8TgN5zis2Z0b4XVljucS763RaZsnbDhy8PYEfef/km1RU8Jn0K1
1pSPJu7/iaTZ4mQY2/vUpqBSDd0u7GUR8H7Tc56Pey/mA8krPFv03Oqf6pIPS8vEaz5Q19drti6h
2KdJvpsBlA+2aC55XmLtk5ZvQ6UGYsmGIaeSmCgy06hopru2DC+ywlUi5WZUtf65CrWPWHeAahp5
VtlvBN3c91uUi9ZJ0RUBZp+ax0xgciHb+q/QytInk9pQ5V9cehJ/NBOiyZuMwNTopS0M7YBDr4w6
a4MDcuk0DzUT77Wpxr5njGx93fwaO3a0k8aAv3AEN1V6+VHXWCSkbvrRSm/2u9SdAqe5VG3mu/Zk
+8IrCHzPK3dXUu65dlAWZdS018LqQHOxI8FMDR1WK1Q8KZvuDUw/8UVvfRhlhCILyOkmVO8wZHie
uM2pVKY/noP/leV9t4ac+E9jOBZUnvxYUC5mch6DyYLOV+qeGwBDjwd2XhnVNdxssrw+J0PLGOyO
5o7wDN3vlqRPI9PeEXSPcFflxZxcb5NUPdkZKeJUMSTn9dALKzlTHT1nubSRDts5NN7+4aYILECW
/NxW/K6VfxPDereG6ZfUW2pgsXmBjH2uUCE6Eziiabv1Bh+Ebw1ho1unyF6xFbeuI9O938pMHqqo
yZ/zCR6eEncvopt9s8uzbc6ibqMjzMIUKyHhSxvg0uZ20GkkK9e6MDAEctODzN3oQixNiNuPEZ9n
L7eOISu1k4hT7ZQMBgrNuJjPZZIOhwIT5AvUcGOvCTE99XEesZhF1go9pt71A8GI1Jq0bZWkznPe
RvE2kk91h6zHFDbFVAIg8c5gSVzU5BzGmP8GCwsyaFOVurkJJd4Swnq1DY+4wFnUb01z6BWbvIEi
cd9aivaBdKwOt/0Yj+EOGpAxEcmERb76ba7ZOWl1X34oNTVRL23HY2WZ1gbJa+O3DJcfo4XSJ0bX
8oGsuIWcDPcBniqpf50wPpjASFZEqvUx2l1Hhq9Qyda0yM8AF/mIMETxGdaHD/B0Nmxp3X9oXtj7
OSypD8/CCsmaXfkRlQwR+BjWH0jIRky1sXiLFONE4KB+xX/SA5Bwws3aTMSsXwsFFdEYf8xtWgXo
kkw43VG7q82RSdY0T7HNnjiMzP7aYuJ6bfhfz6MrdxDO2CszAW0qL0dqmTnWE2ttECXvWZml8tqm
fGSDGfQ27xKLoRQr73HAIxlTmC4yFhQUNx+oUdB+IxL07NHUAhvK+E5VlYbglOaH22eUmPEGQeNf
PqjpTLseP5ENTCE7IA3L8HvNyG61NTj+JFJjmwIB+4bV7/Uy9cgkT4bdXF37tJ4OXZOE15n/RUns
C5zFtywOxTNAaufjScWUJRX1hhU6jn7F/GybExN2KacAIAF2Hc7dFKbYyap90gWIGdqdsYSgdkUS
oIhPb/bQlUdvJmkVa0cyWKr5n7IryRkp531NKt92qrx3yMGbTg4Jwhfu/3CG8TvVruBfseGGEDjc
zrC1HXsbpnHkhxlAayPxwRE83CUJkiER4vGlDdmzraRXfRm6owzgys47uenwDlXwYWPiFggfAATw
Yg2toPNyx1fzkkIk00ObhPZ9qDxAdSvfNZ1R+UMJqFF6kbtJCYDzGyrL2yau7M3kyv6EUYf9lAgt
4Uc3w1togMs0kwG1YAl9c8rkUhg1JF3jMmFNt+2tKTmj7aj3LPwt3tkN37T6oOGYIZQmPLfcqphD
Vb9MZ+4IYhPWoceKJo4TIOTJ0bZtG5b7MhJZYCZvja3Vz9E06j6I2j+M3lSYBzGdCsvvp77y4yZS
bnbVdNfRHhW/oFz/1IhBBHg284+r3ikmeqMogXnSVj6DdkNu6CD+lBIHysIiQNvRNJzp8bz0MaV1
VS29Im/c8ZMYr21DtZEYRe8UhS6Jqbn7hJH7vo+UzO9d9WYC6GwNe5p8rVVOrVe+CWE7l6JV/siR
L2q0NOPJrOpi20zp78aAvyMxFSc557nsZHLJ+mH0lWRy/JGUgZZ5H1cIphXVzk8EeYfbKSQ9SPQo
pbswJHQN6w7hKH/M0RzOZgh9a6ziIO5GK2gEv5Ou0vOTInokoAbA6DSWR3fqSQZxy/qC59hVlWyp
DKgiBpGIOpEbkGVZkYncPsvRI9FlZPGkyb7ZI7LdxqOCZK0W8yG3sgZqZfXaNuWLokJ4w2C72TtN
810TmR4YUjO5wzJuPs+8zd2ISm6Ojm5EatGCiXZ9nG6xg2YFH2nTRmX3UXmxOKFRUqlezf80jQFX
jmXBhpsCDQU568E8jqQPdd73LCxMv3V6sA5smsYMb+jGvlEqHa8jJEM8i5pd5kbvDmY129HTSTMV
2XYeI5vNcM8H1PdiZ0ehuhVO9k4g0Lipgcy2WK6q2yyGTVgqEUYrenUpRvywmpApKrdNw3ewhNsp
Se8EbZ60gQjjPRhcdkqx3rVV3T6zxr8QdtliY548G5qm7CtuJD+cnjMIHEOeiJeG/WxkUWg2XOom
Al1JWzfsWFWps9JnZ1cZ0bjPK1vbJBBsfOFiJ5vcIjFaLG+aPshhSG4sJ32JPXG2LVduWyxyqVvn
6q5HjneYHdVD8YvJCWM4Upo+zXcdxu9zZ5fYeSVkMeCnvgsndds4rvSRK2e70LMYSUIRbXF5+q7h
u7Otu2Z4aDmwUI76ptZ1or48j8xSA+OvOkzGDeGPD74qF4zF/QH8me2EQtLFZGycDI5MBCgHW9+R
JJpIDO30MIfmM4r3GHwGnWugwA2E1N7KoGdJsastHMxrnCBgh5ftvc6QcBkUAj1q/nKEQZ+N5uSr
rKTNjmgwxp+f2CwMZ5FkL0pYz0GvauGTaIzvtkkdfu6rU9Kl4lhMDNemAp2rpJpROWeHXSbS0zPZ
uxuNFLqgrjUckcoQ6VwITyltTq1eQPIaMzwdo9oPMVjdqwp7lr625OfBmmFBmGVONJJtvYReOu/Q
aBKGkSJI7WaFnfqYJxABvPpI5GV3GgfRn9ZHX4fINrtTnkCdQlPDTO0At8Nv309F5u75cquTkanV
yQbv2rVzeZ0w+z1hiTSfkpxNm4cuKVhfzW0pBnTZuK8pMGJDcwa9cH2g/qvQPHlK6+JdujkASmEO
8jDHOVtkD1Wzm03YEnfTaTA6vMydhixcW8tz37JwZ9EL89grSyBetR+nuTgxixRsgsZwa3Xlux3D
Cmj7qOT1gVoacnZzswyUuIzZS7nhaT2wfGUdGqdXC9h9FyqqPM2dxC9rsPaS4fAk1RTuYsyy1K9l
+Zqk7a+mLbrPz2p9tH5M8WzhfT6Fs4vzSyf24ZJGue4z1kfu0lyi+fi+N7IqRt40B3sMh5MdvSFq
qhjothpW/+wuqMp6TvJuFFGhBY1ap8e2nSm4zxttSF80xUtIs+cfo/hmYUOJEwQr+KYJw4BBankD
9a0vm2uqMFxgoRvE6RTmfqyG4X7O6sPQ1BgrFKQiJvFxaNElKizWoMGOxml9B5h5UBd25jfKdhV5
FYY7B+vDRosrtr+h4cctJEqsQpB/v5aFx9ZqMMFrCKQ6QXTQTwKNeVA56Njqn+6c/QR3cflkQzzk
et1y2R3TJgOLGNRYHNfvqtLH8iSXw9pcDyZmHvzMl6/y/zsdEkT/X1cPjtfspkEALhZ7rRoCwpa/
sznpgsbEFW5rKyYGI0V66Ovco6jDBVFF/nfpJpilT770JPxM4dRQ7jj0MP52029BpgQVwFFT2kuY
dfExU3Ls3G8dMYG7Lu5firC6pIwDJ1yySUir8h/YyUUA5Q0yrY6M2Vm/NXjDA4cr7tZJpeJDjKac
ECXzPazzgrF7znfaEL04VMXC/EHu+ptUXWPfLzCBaln5aYywiZRSP08a0TZ7hAjOo5Pcw17vwpfM
y1dvlUESP1BECCn74aiUdsqt405XMWHIZjlKw6oJnNHDvKHus1OoCny5W4VlFWKsMx/NES8YxfJn
qs6+MkLScg3dT73IfOB4VFRVevLK+TdfNvk0kFaP5lCQrakn7SamRKYPrXcdxGzsAZUrVGNBwhZi
Y8mmvKk5osaebVQgsirxuywqb1ZCxRkjK0z7iz1C+3lDFcbjKgyfjRFnWzJudHdOP2D9y3NYJGZA
JHKxaZS5vqQYZxhaqbxXDLM7Z5TuMSOX6IXsTGrS1tz+GlOxd+aW7PnWfDiOKPfcAsUhBEd/L4sQ
x4RE+dGFZhVgT9vDGBXZVVHZ9zRev62yWPyIqvgNJCkggdv83kfiBUNU508uwNOYF/RCsW9ZyPKl
iJLalyqxbWZj/wSZd8ECGKMcte0OgCV3SoNoXLoaoRVoyaaMmvSo4zi/cXJzPuBiOu9nSgcbWJrG
ZlbaZsvycVNWQ7JX6wXv8ECkCpDWVnT2FaI/cYWivxfoSYykjL+HSmWjBKeYoD/SSi0X8Uq8VQ17
vjeD+r1ttI9iaGvcyRFMUu2nDkNWS+ImHj5AQ7HBczl9EUmaI25NJwapbTvl2bnOq+FsLejdBNV3
MGR98HqpvBF9vRWeAaSKYm8Tdtl2jJLoDabgT0HQ1JMpdeXVUC2F+Ax12LpdDrPRKuNdJkf3uwS/
lp4Lt74JpzPAZ7TJTOyUeirIBxz5Ny5O7j8abzACJ3W0GzsA4yiruNk3aM8esdmieqcS/kdiH2x5
yW9JIDHrac148cqsWrJHzINn9OLFqEOgDUUUv7LqD7YCMTXSuPJnaXsP2MbhLoodBMP1TMbWnM43
IIbfk94e50m0j6Fp3ZcOY4u4gM9M0LTc4wTOcLTWvzPe7GmteafU0jL/q/15er1y7Vzb62G9/OvZ
X33/70usp+05XMd5zMqUYwTyifpjCTX+fFgOxB2v7fXROt/0scpFa/u/Hn6d/7p87VsP/9O3vs7a
N2ltsTHUavTZ22V4vxVFxaS6PFQdljDAqf/uNXqTBcFyPlOg7G7JY/tX+/Opn0cxUQZULGUXpaI+
rYdqmWYHs8R8bG2bzfTvNu7VrCL75FJOenS3NJXbwc2NABJRdF/7qtxmdE/MYb/2rQcVbboaD+Hl
syu30+eIYezrSS3JjUcTN//PvvVE0cyS+s7idby8+GdfojS+pvXq8auPHWeAmb1xK81M28ZuFe2t
CqvxUqmtq1qZ6jXMvZipb2x/SFd7zyEiP3RVGU9zKPKtTQDRSznNbJ+iycfirfwew7jYJwRAHiiM
oFpGnUjI3kbTvX7TywwsJSye7LJvLmaS7V3m2DNJniyR5jQ7ohzbp2z5zwWWrXvMXd4KmTlX5Ifq
VmHbxbAS2U9DOyas8NWndGxPmKHkZ9J7BZE6ELlhUc1bw9NsQk9y/OPK+YdwsJ3kg/YeAPpPRSvV
7/itFRsx2MVWnbVnys0dW8wOm8YyHYMGd8O9KUsqPSqGTJqOUI6l9ybte/WtdgYIo226qClAkjLy
oYigioyPpPptNF3DThlCYxdZ7/NgVpsc7dw9izEpqMbyJ1j+dF67ZKR3Vy/Lj2trPSAUjnYN0u/N
ev3a13b6m2f18rK2+ricqTCNT207efDUWrEp83S4FyIskMHGw1aJhuG+9sUli13IUde15ZHKeY7r
/A82NP+6YB6xqgaVhIOyvMZ6yPW/8WCJl/VlvGqOjyrRhf7XBX1H3IOpyOy49tXct5dWCa9eQw1/
Kjf4JUbP2pyrhHim085xowWeYNhe+yIrfskLKqhrl1X2sG6z8tc6rq9d8TBPgVpp+n5tJlNT3idQ
8c9XKIjA1iEqrZzXleQKHfQ5qRLnkDSMr1i2/Jt0+3lJM7M+18JvX/3/ex0QfwEd0tB36+t9Xdhr
8WOkGsfOJh8CHJzKJywDzaMxLv45dTz6a9966Eu1fGqXQ5Qo0Dn1aV48n5Dm/OfE18VaOjuHSlef
v7rWR1MWlk9ffW6S/1E9yepHxp7vyiZ5KnVKxoKw3s9HX3220kIikN5pvUKhwvR5WRHV2UHRIcO0
Oq7jSWUShqLm7VsEELQNWTPs1qYmypw0hA7dtWM1byIMF5LPghUuF8eDyA+JEJCql+YguorEYHgm
WDWx9xL2m+Fl8NtKE4R5aZoU1Q96A3O/HTr7bSzkcBAKK7b1bDY26aGV1bSJTLTyfWs7p1CyKLFT
0DlV0QQmaZn96vQFWzBPvK8tK9fSx1InWFuxG9qvhmnhktTmL2tX2UWsJvJqvqxNGFNmQIbj9xqf
h40+1t6rFfcKlmCxsrU8z33VWBod1IJF3dossXrBf41FznqxwXDxjILhvJ4MYXS8ftP5WffBMBnc
V1X1rC4vmrYsd1vPKy7rhcQSs6abOpKRCC70176BmWcrGlyoPPb3Xlz1iGiY8sZ1YlvnJld3QuDO
pYzT9shFAsPW54OTNTvh9BnczyjeF7iFvEbDS1XJfOcpBENnw+J7OdgPQAKL4q/WbUtYWW9K2oNO
Zeq3LkqZ3acif7O0cWKdzyhHaEzGWtxwznOM3Bkf0eytV0aKLV74jh00ERwj5s9eZ+7XVl0N8tUx
joyO8dYmy9KBFXRydN1DvpViRV2E4q0ZQbKympIUMhr9oBWREwhqAgvK5wQ9TJdtnJndDhhrwcZc
lvP5Y+qMIjD1PDp4+gbzUffZXvJg1oOeHQxTuRmF/NbpClE8bj3deNPYcJQjeHXG3kUxkEUmFI+D
yK6QGup4COKaVf5oi/45DGv1lSTDlXHjS9MLHzm4VlqzVleVms9n0mAXLYf1kVjWGHZpPkVFlH12
aWMYnxSjvydN9quyXePQEGNxFRb+cBNL3HNe5x+svZtfrimu/Zhrf4jZ2KVeY7FZujXT7LMgL6hh
ty10CSv1PcyVv0UL/1oU0o/Ixngzk+YYQ+T9peUYwynPGTEmd90uzzjzFrtSA6ctlKTYukNSUfSO
v7Hoq/e9i5BBtJ7Anz5tn82+lAABdvxLih9qNNt7r9EWdn7hbiYVjLBIRElwtgtoq8KMtWf9ZU6G
4nXokkVdmInT2sxq/EYhTVxQ3tvPYTdRh+qGGq2GMT7H0lz0ZUmzgxWcHJoajxBLKQ7EPRHikNny
AOgnt+YiK2dnbtxZ+vPnZ2qQFCg2kKC2iUKhn6JW5id6GwPe2L6pv5A6eI9mRiCDoXYXhXpJ2ncB
60vRqjfdafGszYsXi93aWz+72kvb6Lv1HNan3rkjQ9sf7d8dg/ObKRzvkVfY8xOR8dZbxkSKNiHM
y7kRIziwZlJNl5aK3+K97kHul1ZPsfhekMS7tvADru6Nl+5EWFlvbVkTtlvk+/Vc51nqixPKw2er
MuuXdpiPppqq2Froh7TO5mu+HFp1OM9JqwPX0Kq6pt/1rmLjZaTb11HXHPa8U+6D6OAZsHYay5nE
Yo6Zpvyc69K+qoPG2XBq560Zxz2GtUt7PbUeKGAS89Rf18bnS+V1Y1FULYFR80Echj4HlmwEgWmu
JQWCIZzD1ma5/AGKADbPXmjPVC2gE9EcW52rZ1edj52YXj+b6xlNVv0pttJrnvUfZpmUxxzE69r3
9b8OOGA6W3Ll6uB/TgyqNz7pvJWva1vD0Qy/GbXah0COtcjyKnELGDTqCYYBZhjdjNQdd6JHTKll
anTjTkIkYPfzdFkyjNa+9TqXaKDb2nRr8xnFHSjD8vyv/rlusC+StoIvYyRZyoXaRkyhQHHKoUja
AoIxEsshqygiL32xyeiJEVAEncNuX3OreKvCWlzXludN4UKtJJF8OTm0ibJXBjthI110r6pd6E82
uR8wRlpIL1xRQ0tlc/xYG0JSY8Kvfr6sTa2FyoEYL9uvzWoqkmM4eDCHl2di45nf5iH+/MNrl21N
QSyz6L62rHwAYh3wRFmbMdnvW9tcgOjl6cK2qhNaDNtfm5nuWM8SCe7aWt9fG+mHzM7l8/re84Xn
NVqJQp7m8r4XYtGka9V2bVaEy/PTLEi7Wd+bnWODlGAEtbTWV4vD/jmrgHgpLFNas7RCDZS6kSeb
YgFA8lQzVptlc1BtKkMR4Z9vzlhOfhJFzg8IxGfJIzLpuJ8aa/4LbvE+gYR+rzrkIhTlxYOcb6Z6
loY+GZ3VFQZHdqhKOzy1xizOYajEB+qQxaHExPOm58l7hj3b73Zy7uZEXrvjVr+LvLSJXE7Hk1YR
auwmsG/AfuLfRwrxDQg+GwMtcpNrNhYJTJwoOlMi3Sfj/GrPheFjxwl9o8rsp3buytnPa42fN3dq
n+W39aDYdnYDDcUiO/zh4PAY9CkKdHeoqadFdQ/hCuo5GjoVj80OFYvXjmfI8vNRNvVPYjOVo6Xl
06vV1fzsxmeNPPh3ctd+FbMbUKDHubsKd8IWf+ouT29xEuNbmznKDpm++l5Zicaitd1prm6/CXtP
SSz7ZszzsDOUONm6SnaOFO8Xy3X1ZMr4jxmXP7tRmJR3auegwRilyuYSnIXR2CiTDAcmxA+eMNJ/
BopE2WS5UJFqipUON3Zaj95GF5SXaogA97Lcg8gnlPwIPW+LhPAX3ImpEmjf6jnyDpZH5RPie7at
BfaYpgNZaYAL3zR9eLH+cVF9X4dCuxtqc0KIXvtUoaKdWoKIWdhdAryM4L0qa3PpGLdx/Ecn8cR4
KVvbPUx5h/3hCEFZBuCMykFTqKuhaap3aOd17EFC4/QLqod6zUDANvgr2ZvCLpYc2fnI9IjFph19
r3NXPmadSZsu/eZQuIfc7QgQUw6KOYrL6CW/poLQxXHAO5eoxb8zMpiq1T3SAKMmsHrRvlC81fZW
bYlTZBWg8nHlbqJCNd5hfv4crKT6a+KCSS3oT9x1NeJvAVhfVphDDG3nq5jUHUnuG+5qqcXPNSyV
tbUeaqvVdgjnAceWK9ZDWOkwXUbvHCJWuWOjokH7Sw5wI7YJWQy3XjPVx0Rpdevp1LrXpoWR4jVP
8IJfTvawCx+DgRh7tPvL2mWgPtg7sV1vGjfVHl5vtLA8IRAtrbVLMywM39osPa1PWGafo8HMzNol
PpRauLh9Vt1jCqG0mnH1srbIpIq2mRsSobOcHNnZUK9uT2vL07XuESsZDAEHS/q1Tycj5Nh7hY2K
hiesBxYlO24N4kWXJ0SuMm3TOlVhI3AFq+rkudOpPiwnleUwDgB/CqKB43oFUPdwCktcoL5eMnKz
E+ar6ed7zuOhDGJvekwJcMdkafqjCYlGK6Q4Zblgpivb5K/d2vhKs3a6O8K+Z8PvikzcVzDNYDKs
kWiSwnitxuqXSDGaWM8B0aoB5pTeAcao+Wpr5BkqvTds12sLQ49ONTE1wXp2UKn0EL9u7UPzmfm+
ggwjp/zkCVYQSNHi+3rAHKXc1mlYbtP/9OlTnPtR7WHebevxfYpGWF6hh/e3uc9EbDzcsjMe6aww
6MNpOa7NRPG6ozZDD1kv0QbbeDCBTU4ef15fNJSRR1xaD/by9DqSO+juIYboaNtqpXPu6yFNGka7
ZhiPTpQ49xZv9OuYKMjMdQhopRmhjiaRZr9eDCIoXvCSY08TtkUA67fZ8gGNW4jN/3o92f0tcyXc
ouyHGEVsyh0tnU7EXdN9Nte+1pQbqTGfrS1CTMv9XEOw+2zqIc+a830IceO2do3GTDmvS1RiPero
sfZNc3jSCm6MtSVbpT+0liy5gj+6Hnp7ulWQQ54+u1BBkmg1eL7hFPGz43Kbt3hn2ZNu+tR2qRQb
Q3RfD54q9mppzNe1NYZuc42luy/1LE6DuVlQYFk7/nq2jJnlM0sHOmvSZPfVZ3jpH09VmfT6qnnR
YlRlfxyyRcdGva8Hfkc4ePRUq7/6QnN4k7E6XnD0Ue99FCYXqdkfXxek7FNw3mia/VefS1xZO36+
aNMPGFZgIxRYoz1d9Dh5bkcvvzIH5ldK6KceEcRpbRGUaav++tDLxF1rzfb4X33r06ym/CnbMNpo
VZ1D8imcl/XgSlBCB0EACnX6KlWBpEstRg6bFI3qQyZh9QjTCnjNS+L92pfHBVhlAsVcFGUVTHWo
+vz2w+N6sWmQ0VriUmyY0H8qlTisjGF2G3WxfMi5urcAhU/4vcpHmWJyawolDFTkoGQ9DGenM3s+
AE4K6FMbCqkwpTRbPtRJJrcmcY/rybWLnDEN8L7xjto0VNfJHM+2FD3f52C8NeZQnbxRdrCCpih/
klG1Laqtog7VpmkcudGsaIZ4FDY7UzGcpz5FopH0YbrEj23JcfvWGGGJHr6/hFX/ZPURju2CmhS6
hJ9hl+wsgeFBarHTKVkBeJVWH8bY/j27BQw2eVT7COWEIuB0q72+aVmDBA2rj8IjX0jP/RmWcDDG
CkLSkNl8rfbBj0Fdb8JBV5XhBGPiTZNOvI+YEAC4VSjpkJT7Xj+rM15zraYYFBdQJ7nKPhv1d/Zd
DDawFzaVoV7zLjsSRq1c6q5CHtsP7jHvEcAZxlvSDAnbP5d9MmzPvBfuY84t7TRR0QbvaAETjdLP
i6lFM+WrI0m6uBNTvp1IA/CqPvXbmTmSzfCT2r9oovGeFxO+CRGDPdUmusfIuJhNou4UglH8Mn6f
5/mVitAmbrVqV9qte+5z0mAAAnj4dZgGHOBtoz5jWvYNhsVICl3b7ypHkOOq6+G1L37zMuKE3Yrh
4/s8BI5pULktFe2Ss1bNrVF9MTJeeajz+WxhOBsJSCK5QuRiqqPJm9JDow3yJLtQbomPHDaN40SX
zJXzRm31b9FIfgCMqW4bzUg01Ll6saB/vNS6+aYkcX3IcWu8YJMIr4Q5ZZs1TnupyhKURB/Qb81h
ENVTf4FIcOgkhoytTINCVnsvH71jYUz1JmPdwNbKFL5BmlYg++5g1QsjMOq0rTnY6Q6C8E+smn4s
YaIHkyp5wKfVB9DhugB3NhA8fjd2o0DXS9v2rHHEJwG6Fl4S7Ng7g9nesFHbqD/rVJ/Q1ZnyPEA0
OCoL4GE0L+uKWluW1SxR+Bl11EEygTFLkWIZEQ+t+qbnP3pbuWYZOl/MUYIseYG9/Hd2jfpE/U1l
JkwlnmvqaSpr7W6i8DD52VPuteWQwr9x6sAoRHzpijo6RSMrjFzj/p0EuTxZV2G3Nyy/3ioHsnJ6
PCmc+I2gXhaYKRiqXUu5F/b00zVV9zK6aRsABbYCKPST7EC2GrUl2zlGvSARIkJMoxWElpVyQUq+
IQQogiGJfzd5RUp2bB6Yy/sUxgr2VnLHB/pXZkTEjMDwVB8I5Whr6xlgRPcT2GWbMGkentugMXMb
0t9UozwKyTiYKGYwD30TVB2YgCye8TRVL30ca5d2OTgmgZUOIsys8IUehVuzg6knNJ0diuJ0jL1W
s43S1A0gZe3iMvqtUHnAiSHGUQgo41dvDdV7i605k/ahK4ixc1w0TXpEDUQdkad6LI+fogYiz/zC
jqQNqHvWlXkl1jz3SQN4yxJV8Ocda6FQbybExbfRA2CXejdRFY7uGKswfbY1DKVQ7eDhm8llhHnp
E5vFqoJNYZeqaHjMFvB6zqKd7S3us3X/O3LDHIMyA3qjq2eQGMwC4mG4FzNRjTqCeb/TkDK1fwZE
gzG0323jQeeTtgPq7Phm0aoBRtPlVi07GMqdQgCLpirYR+IXE0UhhYXKfUz1dB+F3VyAGvNg7iZM
0fL2hnr5DtLc+BZ+8kdv0mGB6qF1dGz3pIS9d1LS0D1ZC0+nTrofjetd/o+x81puG1nb9RWhCjmc
MlMUFSxZDicoj2eMnDOu/n/w0bOgpT2za510dQJAAo1GhzeUEd2s2Sh0Y2lVnWYUlrBQ/T4ARD1W
Xfcd7wMDTrAd7JUyma4DXkX3DovHxUIgDlL9JXXcC/iHiVH26HMHh+8js3ZWNwLgS3G8143O3zQF
JIosrlioaAOTXbfSOlVuVWysxG6PQNcLQHGeBeiGj8EBMvOdk7MppRdobiEd+1JancsqT6Htkjg+
llNrHvu68r6m3itcpk5t/Z+zXe/gvPMt9RaIjPIzMvptbmXBnT4G+CNWarNjpu6deoBnRwscKLgT
tqQUn8lbB+HesQoWPVRzx5jx6o3W8JQOaBQ5pBCTSfatGbzmmWJf1qAaCueWtBn5n+0aihg2Xw+W
z9jRGyxwjG4G0LPyvIMf+N429FBf0+j6tkyZN7oa8Cr6pnGZ65htU0Yff6a5vs+DZLpTZ+SbEIp6
1uLgL2txiIKqc49usTRGZmd8iJdgEc8x81G7V826fR76dnpo46XnJuWVQftcRwx1qzo9loGjhtvU
4TGCCTsrLfOPrk8ZeVjRW5Lq6ByaxZNljPZhzCPm30vgu9fZ6+ChtVq8b7rn1GmSu5DpwV3qO9HO
KCAAwMaOLpZtPuuBAXvDG2lR2D0OIK5Y34v3g1I/zxhUsrDH5KxbBM607CQYMHvZkYYqDCzRtBav
KxCY/wmUjv2iHm3TwsMuwwiR1PJLkBpj5rUss+DX4CB7vmwEKLO+131sXTHcgiOBGagHxzroQWNN
wTAx4/Q5lqWRewSlzzTU4tKY05MaziPUDt/ejajSbKcliUzBtO1NHpaZugDNnDCFV9IhPTlroIs8
s7iAyDgNE4wU4EoPndk9Ky3+T7kZJzsdE815K5i5cCHwW+DP9s4w5XAKZvdhTDWNoWCXPXpszd3F
TfU2Azf6jNcGaMPiRzhE6Wc1xyXGa/90C5/GLasEzrJUUM86M52UBuV4rnaVYOITBsDKU3a+1EYD
HHu1UkIFsKcPUmCqc/NOToNr5WtUB/k5i0u67LFzdhh2Aw9hSwEQXDFvCxTTIqeweS/srUmXdx00
KL01QAH814ZD0nA9JEf8a8wC6ymZw7cQKTjERw8T1nI7xxkhuC94IwDau0Tj6aL/myrbtK9/Ma9p
L+2QHeux5jMJKjBxsLRWE0hCLTzOuj474bciL40vSMijyDl+0pPAOqWD8mlmEWCht6rHylyMB+Lv
amecYm8M2a3fefHsncPIeojZStumOrJKrZoj/GeAGLcvrqlP91oav44qs9SwCpBRDKEMLyZNlY+u
TdJwPaBAbzcFiCCru4PNhjdYrtK+CUek069ucLQXYLsu0tjKxETApJ/WFlx9nvbNrkht7wkWgPOo
Tq8zCL4nAzCCnQfNoYqTLyUDA+QrI6CVJZupkpxTPWPMV2YANBXlmHRuyPjJSIG/WLs86IxtVRb9
CXZE8dqZdXMaYYtsJaknTgPeuLbwC1WaK8Nl/k/b2Tu9DP6cbGU6FnE6XxD+eOpnwN6mayePAVIu
j0Gj1ewMI4Xp9E66t2q7OpbQwI0AdoaSIDGX8fMWpoY7IBXshGwyFsHGmcdszyz60WCdg158l2WP
XQhY7Eduv2Ja1p6zBTNTLri6EITF2XQeowU3WhuTegYYES5IUgkmPXpTFMPfx//Jknypni2vXX1X
BtxXr4VOt8mKlFCAno0Oclqrq2DnHyYcIU9W+Bo3IAX8l7EJ0kMAndduDbhFw/iCUDnqhnje3XQ1
BCMkuKHMZMLgxg5K3ovghhR0fgpJcvxjcpvgDlyWNe8ZrPJLJCpvtFXBJTtJNJlZQYKFxd8b6gK0
r9vqKAiVynFaIIWMZbO7ogduHTR4PfibRNGWdQRyA7BYe3ZVvjlKvkvUAIfcP81+AMW83LhmOaPE
VnyirSXqvBeoomSOczZlJ6kZOS13BlnE4Pfx7XISqaWF6rSxnSzdya9M0JpmAxbhs8XV7xg06lEU
RhxvC8l9OIPh/Nktz280I+eUo0Yte8ASJHL/JRozRWZLC+M7SWZZdQxLRcd/ZvlNObjPAO+Mk1xS
fgbOy2FUDYiT9NXeK8s/5bh0DOCYL4/x9oQlU/BSuc+ui7WQRte8sdS7I1IreDIB+rhhf6U1QLtl
h3qc0nGv6vUPwQNLMACj7mr4daynIjmSVYONGVHlpPTxbrOXTe8bzitUg+89zMW914Q8URsJ0UOb
NC/y7O3EfRxY9znMtUG3bg0RensM3dneKu5Sh+lfG6LZtj40sMM6EOom2MnjkqchsRKPz2QjUWkF
Vqj77Ct3G6/o8zt8HT3QZxJdAogItA3lWOH1Tt8yJDNABGDOWA1jBPouKkc7OFKARHaN/O4WndMe
NJQdneR6Y9OwRt3s4jb5Mo/6ndy5212CWroprHTayb2Wu5K0BfP/VkN8ZcEAyDORIyQmebfmIGkJ
jBTHkKYLgWgi+jh0n+TB35qm3Jq1NUhJzcrnpgLDvpNbIT9S72vuTxsU+pYVdEa5VvVHu9iGIHd5
u79m7vQzwCvjkDEaoNW9aFXewrQND/kM0bnVp0/60nXIZzuLbec4BzNIYOz4Nip0TpRwG/SErCQv
/p8Lv/sNEsX2CrK7Huq3mrenh5oMDqW9oe+kC5Dve4fc+MkGkDV+SuHy3m7uDU7x7q15B6r4eAcN
tvGKCNbk3ByMMNfmfeyG35UuU/frHaYTvNMdF0r32rmo/VOGieVBfkvvV4+pPasHNBr7edtk4X07
6Aowj6UfWl5rOVJi/5rndeWMcECY7KQl9HF6YAjD1GVpCPqItJMJx3ptPksFu5qpYOrbAQm2k7Tg
sbOG05RbTEuqfe4MGB+5C7jyX69rF+nZD8EKe7kBXGEBpKxtb46vrr4AGI3Crhd5G7q3pVuWliTJ
Na9g9WfpkSx9dva+Uw1gVtInJ1DoI6W+BOvb+q6J3qJSPlfecPIacyst4XYItgJH5a1t2CCQvpAJ
e3NEofu8vuFrW5Y8SQZLK1T7/tAA0juGTnSQMlMau9RYj//YBCUtT01it2MkfYt+KJfkh7xbsy0r
2/7d9WArxwZ/ap4DuHKbFHhMkQJy620QzsuHQ/cgmgY6E9VJP+BDwT494wJ54oOtYwzqPOZz++ww
NmB+eK+zYjGrBR7byXMOKGWou4u1YFXnsXzOB7c7mObMUKLR1Z0aFKzd9AjMbNjgPQjvYMoXu0hz
HupdEJWPDubF64OXq0ry9jqtaclcm8mHQ4ohbU899oPSGCWol+5aYnoCfcmM4TzJ3ZeTFOAZJzAr
NLveh1a/lbcEVju5En2XO7jG19xCREnmLROuwXtIdd9s4VKE3LAuVtIz6+BQQ+IF3zAm+ueoB+6O
jMle7rEE8tjjZXiCUC5z5Cn9I5/0Oy82soM6j5fELBEo87qTdDIavXYLZ7dEPXcXFsHtC2C0f0LK
z85yQnnyEqOnbxc2jB0Nf86D94RZnHvDLPuJ/eLjeXbIpUWsnYGqqc6Z49bfp7ejtusniPfrXSwz
h540WT4zmZtZO9+CLiSkEngBX8ElG4zEPeRHpQp7a1BODHRRRs3a33TMZLAFXrc6Tq5zngDmsJ97
hB6JRnFkbzMcw26jq9ssKtKCgj03Xbt1wnCpH2ojMQ5yfvldvh2N51Z/nI28Paim8SxPdX20Esu7
7mdsTNFmLAqU/qGQ/56grR2HIt9+Sd8GdkxPSxxpmD6A8d9rmZ3Dzm/z4Yogu3kCmlbdCWtniLrq
jrbwqwyz7PZ85Umsfcz6YPhA/5VCzzQnr95ZEKSRxXAMHE4KXgKXHnyHQuC+5JbJk5FmHaisPVrA
g/0C35D/dOZSYe3R1yd5a9BLf7/ehLVUYlLl/38qxmoj7KXr2tXLj5HkbSy+piV2y5wjbD8Y0CLM
IANdpbNPKh6LUkUuextySRSHTV61W5R97d+w+tuHUn7nu1HG7dgyd7fAAu7ZEMQegw+9jF/ZHGHp
Wl6TuUAOZhtM5ne0VlhPDvvkVDRhqO6l+i3qL1/QCDBIF6S3cZy0VBnRrcGaN80ZWw4aSpEaMLFl
ECZ/Zw1uKElJvxvL3n59OY8wca5jga5bT7wBnn6w2aWat+j1FmxC/eHKDzHrO93V1bMMy2RQJzEJ
bqdehoWSZCMIzesAAshaWaqsSYmtwfoY17z1Gh+OjfLPHUId9GH0mdJxdgAB8pOk5c3jjidM45fy
24+fS63YRMqgvhtGyiO8tbz5RwDR/izNNUJJF9D08gzCrkNyQ1rKP0fl6FtXBSinOblluvtIBQlg
iqxTuA+cECF4SOlasM4BpUCCtZ4kB//noNX5+fbrl5Z8I3us78xtPHNrzJLr6XnH/sl/3juJ3WpJ
9GNaDrqd9V2tjxf4eJSisbHR2q/ajNSs9Cvr6EGO/ae8tYqU3sbZEl0DeR5rUmJy3L+e9d10RmpL
xQ+X+qe8D2f9cKVg6fAxmqu7EEbf8orj4cxeRTXf5qrywkvAUgrkTGhETN6XZbY1WPPmDE9Q6HfU
qVqD6K2SdLdy8rXquxKJ+mYAQogt+FuLlpdF3pP1ZVlfqn/NWw+T907q/VPe/3oqf84Xcn8Rg/Yb
dy4ObQxrl7GwfLjW4DaTXdPv1ir+qfqHvNt8Yjnt7Qpyng91blcYEu9eU4ZfaueFW+kaZA4qsfUb
LX3ImpTYOiBbK3/I+5CUen6PYED/U6uRREgKGyIfLyd77wxvpQnfopIr6ZmlbKbVWZUddK94Wbt3
wFTQxte0Mi80cklLz89YKGBFycos97Z05AdWO2+le2D1H0nWBmXg33S1W6dhq6whSO9SlDMkTMTf
dv/U3a5NwZFJ/1pnbQZr3ofmIkkpHYMmZcnChek1qLO56xw9nbcy/00AGLBclIyvQTtEh9sbLzdl
DW7d6pqW2/WvSSlYX11JBiyk/O6+Jf3hDJI3ZwnYCS3hNVo7+9vA+lYuz2c9ssGrhMlbdrZYGDGW
FZJ3M8e1mhwrgQwM1qTEPtSTTnTNe/fHpeTDIYNXKfvZuIIKfKqhUuAaIDVYKTc0kBzLh6vEEa99
ka7Lz5IsO8mdKZM+z06z6myazLFO8rKvT/T27r9bzHw3VFirSkweb1T0rOjdKt0WuXIH0RMjjpBJ
0dHKHmavZDsGNRdtepBX9LZOKS1gnPW4+Sov8u9VrVoN9lhns3XSsDmY59k5QSIYljikNQnqht3K
zZr2rUBB/yy0NuWiO+zMFgZkdMjryoela8HR1P2LcLYtNgAiFe0auavyXOoMKpNeFa9lDM9E+OT6
8oDnFtGd9rae+eH2y01994huU9fbXZc5i0Rvr3nE5uTsmdNe7rJcdg3kB6xJubEf8m6zOin5SOZc
a0rx+pf0MNS3NtZ6G2wMsYoLcv+tK+LxaCAEuNdhzJKEeoYAaXHGZ5JSS2fvzHCQ6VlKPQ+Yp54k
eDfVwUukZUdtOYea1Nm1DOp2I7XmLhtPylyaO7XPAOkNQ7FpIl51CbzMNbe2B8BTA1N0nybuQY1C
K98jGYThMjP7PauSoIYn59zoQfMIJ4u9ZkRjIZ5nDu5FsXqf+uPrgmj/FCAD+wn+Tb1DNW5ElYOk
5GUIHmUJ2xP1iApEbFfpp9hzUBY0u+sUo4XgAFs46OztHz3Ln5/SqvkJ3/HUm1r5NuYmrlqp/z0v
GZLX+MDf+YEKUjxrXntvtn54rNazs+sHbDhoLeo4w7AJmrr+Us9gepmSl591NbW3KOoAr4qQ7VKL
xRbAZCl5zq0K/SZV3VVIBKMMVYLjxoixehiXEpaSMBMYcBQIE+3YFHb5ME9J9SAxCbKicNA9y3OE
hVmEt4o42JUV8kP+NHwz2Tw7tuoi5ZeplYEdCUocu2UBeOP6zNziIkb1WoXwafgYiaooGO7arAAT
5LUD8+GmcO9AarC95rHY3qL6NfVT9DQsAUSX6MlXk+/IaipnySozTLrRXUSVq0D4zLDYrXGCpwY1
7CeVndCnVNG07TSOATMICmLbA1qV2tzLHEtRPGQ30zB0D1rSeY/zEtQZsD2btgW7mhprQahn6VYr
HVzRBnZnzAmzuXHU0YXx/5qSaH64pUBzoPzr0ObW46vI8h5RmYm2Vdhu0D019o5mmbtpanI03gDT
F4Zm3tkOUGdgrdpOt/Wk3WAFjwwGDuClF5b3FVS7+2YJ1iTt85gUrKEOSBvZcNNK/S6fzdTYaqah
3UlQTMHfmUVfKdvJg+XuhSmLzYgavPY+gFHXHvtvyZB/NdhKBxcO3Z93y4TPDDIRtEJRoRLTz3+x
3fklzBP929QkoBUQxHkNxgzYNTpYj7PGXrI1JdalcvP+Tu/j9pSmcfHAI9Cg/Lfqp2ZUaFxZal5V
o3+tUQ26ulHyONhVA/VVqT/FPRtHDmKPe0lKAVuhn5Ffz/f1uOkx7thMS/VYSzHli8FyLcexg02W
o0C7pc/YvTvYyr876Wxe5FR1Y2oPjheeIIfh1Jkhi3bgg1Pt1l/QBsmvMJyT23lrY24fm67d5yqy
Nlsfi+U+yF4wKpxZtC8a5sq2eYFo0XyCe94/sHR8lhRGu+0nTOsgQ2UjYk1LDclzjPLjQYn7qrro
ceEaCFAb2g8rFktUgUF3j35af18PLCuXKWonUuCgZHFGBjMBzcat0E2lPSK2qW0lKbcnS9XlU+WA
CVvujz2OAF2qZaAXH+3x1+3vpEnuH+2ihnO23D9Up0HkZZOHPz1tZhxMlFMkKkEVzDDc17S0trFF
QvJdphRLSQe5Yzc8ApwBgRcMG3BdWCqUFZ2SXn+t6yA89fYQoPEeVt/L8iDl8RDWh1RHtamaFYcF
a8XFLZz1wHMTRMF9twRDgu6Ja/jHdwV9n2In8xb4dryHwhBfyjHDw3AJJCZ5JrNsLBtsFNViLWrw
G/yXinLIrfZ6dDdiDvi/HJK6A/gKVTt+PE3bFYjcPo8Ppcpq4PbDr5PacpGpKPXmPm0XHgXbjqbV
woBFkfIaLUGOwMRVkpPvo1gY+QPkdTVmcX0pLlWUyzdrJYnhoHfhw9exj8zBscuqSlhWHp4Yk6Lc
OW8WUHyUpaT0w6GSlAu3qI6eHITAb4fK1d4dkenmvisBaHwsWH7VVMaQHZ/nwv6aYk8Kcml200s7
VenFHSMAJxrKm13GPqPKbsU+KULtRS3D4d7V6z/yUFNfBrtQX/SwfujoYB/Ym4bpguggX7/eQP/L
qVv9YgMteXMzTsVmTnlNUTN4iyrlC3zk4FEKzTK4+kVsP0kZSOF9CqHuU77UHOu3ZNDMV82Pis9a
cpYqfHOyF7VpoF8+hHU63feBll7HJUDcTx82ZlITtZt5Q58NGm9JSh2Ipmzk+O5fajLgXuqydglz
KX3LvBodbc1ot5I0+mY4Gbim7krTQhF/Y1td/wkbK6SLrFHfRxAq35oeWwQVvt5x4Ve+AQUrd3bm
m6cRy8yn0h5fgdB036zyx+w27hdLcdu7rIyQTrL17lszA6RQHSt/QkQHLd2w/xU4dvsNyJa+m2Nc
xO3Gf9UAn6Fh2w7gPYnFYbufsYaFL/x3FrTI34Uf8nTLARWbzffl4NV7/NpKFOac4jVTLPuuSbsJ
ze2+eNVhTH/C+n0jhQowtlcQGF9g8qpXybL9hv0FdyiPkhxRkzhr3pRsJVnHrvk0s0snKTljN6hX
Fa03HUb0JZhmcAmFFRqXGq0YaNG1jwqbnV9ZdI+7HVg8ZD2Rlt1X/uDcSUnf+t7e1AaLdofbyezT
8yAYE731atVv4fhEd5J0ItUGphD1F0naGBHhA6n795KclemHyzf/QVJTnz3RX+dPRgy+xx+DUxgN
ynOateo18qERhz52VUNePQH02SM70T+XXvs5iVv1AlhheNb1llclRlW+Stx7qSD56CIeSqXOHiRL
AhOVo8iGwFB3OoarBe6xmR08S/UYOtpTbj43TXFwO7fCsLDeI2NeXuzJKS5RB1luEQsuL4pK0HSV
i8ysOu1ir0d03I6ax1BzsAKfrFcUwtJvqlV5e3Qzy5Mk4egAqdeLt9IckaQ0erAESzWtn/wNmn6g
avIRd2W1BShepd9AUWdH6PjOQWfv45ttGZfcVawXM8yca5lYACyWau2k/jWBljzzadOuDOs03IiI
uUswa6m/ZQWvAb/7d95aRWKW0v5V9bp2/Kfj9RYATGfHj/U4Nw+jUgGXLlyk70B1mXyJ/spV/7M5
DvZb44zoA+V6cZ+Fho2ycZWCiBvmL33lPkvV0Ujv68jwvtZNru7cOrauaelhwFLXqKWgC/sZOtJP
BfGrfVxsXWBD92rJS+WO8Y9OAyBmGW7z6JldcKfYTnKM0lB9QVWl3sjpnfmrWnrNz459I2BEZowO
42ScWLMtUd0trWfPRnOc191B2FLLN0lWFyjjolF1X9Kn3ttluOt9Pb6rESf/XXCrI8XlmguPBPAz
Mv47dQ7UeCflIbjHezlb7Lhk2hV0wsoxz7ekFOuelowHXu3oVjPQ9GfLTKyjag9wt9dTWI55sYGX
3zmhpexTrdCxpRqckwXe94zXTXOvGaZzsJNseprwcdn1rdp85m1Ugf64znfGzs9o8yi/Gu/VHRKG
pGNhHZ5f7LYwf8JJRCzSpJ+n9fHSZokDSSWY93VV1Q+x3tYn06iGu8htLdx9/RJbgs5BHwuwKh0f
zEy9RBbL7/1vcTB+TiJT+UsBaXm7UJZrSMUV1p9TOvwIFcX5qtlNhtqxNr+ENtrgDFGCRyjU7jFb
RMVVxU8vfRpbR5YD0kcXKhAY58Zi/YyOzPbn8Bsd8HfIh8qfeoAPMugkRtgMwpPANf/KUEbWu/41
wJqjaT/1HZhldIqbV69lTtj1lfYIbqMDnoPDErwrZ8fimu+fdN3Ag2p0FkkDNcUtTuuyi8Qcp2YL
EAmEa5cg64J/zSfNGbzXPPW+alOsXM3e87gHyPfWYVrfSbIzUJ7Lnbg763GPMJXGuOzclUDdisb1
PgcQ0jfVEKrXvir9z1E9f9OtQH+Q1LwgwB3depSqnuZcIs3ynyQV9sGxTcv0k1no/md/Zi+xsJqX
0nCcz/5x9DPnW8yn8tiOant02iH4XujHeqjt7yWILCxzqvo0BEPxFZu7bW9F7ifmkfeYPBQPta8g
nh9A3uj6UNvc8paCqGDHGWfdhckyHhE7mniJEF4zIuMvsTu0EFMLnaD7vFZojNrYVXZnHQYsBR+6
JaBhTLsGb+SdJKWADdvioZlx28Ky+gLYiSsHXQW6AcPRDWt3xYOxBDZSvBdXMa65U82fWAX42pXR
9H2KFqBHC58DHSgk91L9azwP0/exjqztuORHS/5/13eRXFrr+67PeYCnbZvARfDt7/Ov+f92/v+u
L9fVqwHmtmfuzdyKtwMT9udymOpn3TH1o73kIZdRP0tBzuT3lidVEIpsnssl78OxfDmRs1K8Y6zz
TZTAWtiWXtWoB1pG9jtPxT7ay83DWk0Kx9jzNnUN3yAoH5WstSBMwvkatXoI9g7v+q5Hx2aXjVrx
KMFo8ryK/k3faE2118NEvQ8qiHh0UpJAoV29b5dAkrahQLq/pbNq1zNdQ+vx71LJX5NyhOShbXfJ
IwBta9btTGs6pdObR/ex5Hb96LH/QJHM+5bAZ6JRlfnZ8+GS6qPzabJ774eBAB2rhd7waLkuhqMJ
eitFqkbsvsImhnh8bkrlYOje/AVFhuHYcVYRPH2DlnWWa4QZcL6+aq0rTtjeg99pbHQt58a84lHn
rn0GN2LhOmAYB71pxzu9DtHsXgx3xFHnZq5jhQXkXCZfUiBBj1b33gVkBRO9d85mapaI67T+c+Yk
yjMC0d1OP3nYiCXzjKaLgXYMIuSOuWEIAi8mHuujUmX9kckfsvjGr8psvyMxMnyJYpzgk67tH6Om
105q3GZnf0zNhzDQ8cRQyvktDdNfgA6zXxwcYgd/p5gm6lhY/z7jJ3M0xi54qIqmeS6WwFAZHoYF
colLBUNfqEgNkA2rLR+0FF48ksnqfvCK7kHqSzUMnvaYRk4YoCFOkyye7EDm8ZLtk+cAsQ581Zr0
CdEhDCIsjNGMTh0P+KDVD1bQJccKas01ySBVGKM53zsuyGLY8fbFyYboXCBlfPHMyDqz7FHcedM8
3GXVOJ4VNSovmVFg7OP30X3S+Eg8DY57n5QTXq81iyRRl/iHuG1VHBjU+uB6xQjRFdFlBKD6J/Yn
yn0aO92zj9oTusFgB+lxQANVff8yd1j9YO48vkYW8siduem7kEWpoFA/N+xBb8NRNd5G10XLG93T
L3jP9Jsqmsarjw8VEtR5uqumMEIJC/04vk0QPvx0/iNp3L2PH9lXdq8bdG2ihWs/Ry9gSX9Ftjr/
oSTGHyz8Qi+3AhbKA1c/ZC0fZ38wj/1yBjfGvwMcWInFw8iEyp4Q6QRi8kcBLlHvzB8eWAOmgNlw
QRt1fKoxUl/U+GdE1+qrZ00dUsi8AcyMylPWaAjJIN43PsSotTAoH0+5qUSvvuI5D44Gm1aM4EOz
h3Jn+cOpT4fpq2kzd9K04NUteFO0KS+QDVDHrxEAwH1QDv1JjtLj5Fwbg3aXO9qwYy2xuIMRFDNV
XZDBlochh99ublnmhCCiVJHYu0x7KZHMjyVr9TETfUIusJ5H8qrKhYfGBt42wzHwwSpbrBxbpXvr
MLC8G301Q76CW5Kht8265QDTY0miaOftp7bA53JJ6uYEacm0irMk/bTWNrAT4w0mD5DkbIdJwRLo
eYjfU2lO5WX0kgoHC2ISrHUkJnk4jVO70YEoDTlorP/huBnBqBKC+n+dW5LvLu3gI3BmJLR5l7ce
Itcfo3K+y9KvzRSGr/S5/qaIHeus+3Ar+tx4UT3HPxpDqGznnMfseEX8ZFfFSVJykGl4L22XeVfL
Uk5IF80PXtdAKWzz9ks/OtXGGJzgRxsorxCKvD9NTTvkLt0BOuDbQMv1iAqI8nZZ/IvFjEfUQeI/
qqiO+ew07dfF7n6bWF15ZZ37oiLifoUoUF1zrQoPyJnOm8RUq+taIKUMsH7XM7HkKVpnq3ZvQGRw
bl7OIIdIxTXZ26OzcYaaPcv/XOTDqZUxgS+k+28pGFUEM5eLrCeQZDqoJza/4rudOyjOfTcGGBBh
HYrji9KHUEh058lEyfEptZfeVytAGJihe8uD6YulUuqeHJYKro6KcUmsIvV/Sy55OHUP12gJJA8I
prbHF41dkKV0LZB6klfVanYwB1wBJNnaRr6PkIXZdfHE8n5V/xFBXPAKtf6mBRP0t76c3pySSXs9
Nf5LPuf9DqhY/6x3MWqYzpg9ugaiKjEibtfJ6odTAaoWBccIzD62VWcr9dAEWXrxwVGjhzxVq0PG
XPdJRWuXFQNWr1OrVlhYL7LP/Lpwy5q3+yWxUUCxZtP8jqfoV79J7Z+l5d+pLGQGKOHAa0rqhKH0
56JsbeT7WGRgQ6P7NU7evZ/nxU+jiX8oJqvU9JYA6EENWVaPG5aJ1IKFpGc2Z8Nnvx4aNM2ZQEjp
6ITlJcygAkppjoXnvd/PzUZK4zTM8LxEU05Kp9ZOH2rF/J4sZ2LHI39M6+pFymLTZc0JoSXG5NFj
2arKQ4yTEPHAmqNHiUmgZsG3WVer85olMdxQw12Mj8/tqLVUdTLnGLMRtZE8pwmRm3QbeKeIg27X
eut11CG7NmZh3/mzTt05xpUKJtLLmHglW0Q+mydaql08t9MuKjwqOOuRdkxnpGKkQILRRTVoqyx1
akWZqsN6jOYrP8u5RNnuP6d5V8VyYjhkcvL1bD02Hdvemcrd7bxS7Kcxl3hXc7YVZYsdlrkzbA8i
2HJ6ZaihCMJgfXegFNwuKT8wzFT/4Jnm2y3PkF+wXnzyEpqg73TquQnb3T/+p7X27/Nqf2YBug23
37DcBYm9+7HLj7v9Jim5XbQrs8cYYVeo4kerddVLsVSTCr5Zs8wjUSmRYJLbL1HT7ZBuGP7w2BG6
Kt1wYLSBndrYXJskqrY1BhZBBNUsaPIfVtFMaOiBaezVsx3689Hxur+A5U67FGFFNfrZ6wnWkaaN
H4WHPpg3dOcwbf+sM987MGa6uEiYRpUe7TR7WqRsvZ+2gkV23G2Umo4coVkTOXzXY42xwd3KrZM3
5pknSHifzab3Nj2vHboe02vtV4CLu89aMHIyaH4oYicPvdrcOzH8ywrUEws6+5TVrcLUf4TFcK+w
6zkVWCJOSDCUy4ZfobDpkMD3PcEjZprqJZdI0Z7rNlGe1Jgpb4mf0VPlX0zGItjLLVnD2EOTSpPr
LU/DxGUzF0N2Xo8KWMnbZTWSS/imKk9SAAftRzvDuKraHirn/NJUL01qDk8DA6HWqdFCz5mSDzOQ
EcTLYn5I8FkpMVnBIQfbg6pzUHZox80I1dT0wBta6UOvjTiALcGU+s/1AI8/Ky5OMFig/gkKVou3
cMzGg16gNSZ5OQoMxxmXNRZM/87rZgYSSJrqxwoXvcK1/MdsCZCj8Eqnempt5JrSFl2ckTHM07wE
UWqUJ3dypo0k6UGMpxg1CghDzS1rzW9s80tktcadZLlKpaNLNs7YhTbFXvIkMHRfZ5sIzUap8q4A
xTxjam4XlmxLL9jfnYr8LBeWPD8cNrbXGrt2qtmxXn6kFEaJml8sGwHCJctiWf3BcZTdEITxc1Hu
CwjBT62mRc/smf8ao8o/D5pxRYg8vR8xq3qSwJ3R+kfWyjqseenU55i4ocyfqEqsQGn0DTyvu7vE
SqwnFvut27FdZO/nwsf9KGwbXLRcJm1+isfQbJXu8ZbGIak61EVqbsH5Uh6Wln5ZBs9x4z7OHqOD
fq7YK6o688nzEuXRii7BkjCi+HcwWvW3jlXLu8lMl2khfB/c/wBmrPXGBJWjdKbrlRM5amHjXRE9
YXjXPZTFtLu1qLmMArDG7QZV5OaxqLPg2WSR7FmPi5fSD8aLVJOAIZm+wRaoPElS6mqorO+sCuS4
HCV5MCpSKAnJlTncuPXUwHtKc8N7Qpd7vjOM7nvg16iELPm6k/U4ScUbP3Zh/ks1FDDP7NyHV6nB
yO9JjTTjEs20v2KK2pMSePYTZFHnCQexaq+FLl4G4+w8SYHWIu6plmzOSFIKEEwxH6qUAeP/sXUe
S84ywbZ9IiIwRQFTgbza+54QbfG+sE9/Fv3fuN8ZnIlC7VsIiqzMvdcmeUODHBsrRsmW5Q8J6282
2Jd/3xvTOyXMrHP2udmkO3dGMQHOMr6rcUMExLNkW8uBjOY7qgl3lmdBDoffcgfqObkTqsMbamX0
Dyb6oa6VEyq0Zpn8PVC7LKRlkeZpLhPVRh0Rh6cRFhKupL4Q8PD/e7Z+CF/vpVRk+ZGt4aG/W6NV
QsKhT3/PiGsumF+f1OoS6lcJ49+zv4fxTyi5PrCpRTj590nQtf3eM5l4TynAl2p+jP8TXq06b52y
u33VzYU2i2IXuxof/j1QI2N1+Pu4+HM9DKJ4EavxqF+dNO36L5BNhPNI/vmP7AawGzRImgJwd09/
D2ajpoWAo3blb/z/p2bufSWZCQOjK8E+/n15GBYcon9PU7AzIP+zlDEH4HyGdlD2/jti7kwESQZn
JHUlI8S/o/jfl4G9nNeuzB72CXEHOMywL4itNlsaFrv+Z+7FdwgtIq+a/UT8V2AbDxG5jqeqH14d
Dus5IQ5spwzxHs/C206rqjbj11TemRWn2P693n9H++/Z3zvADCveiohjpZGSdtZ7M2izSBwUQW0n
aVX1UbJJyJq03Wh6vx+FfMp51bY94dDH1KHzDnMKGC01uQuQftHsIG0xMa+mtHJVXDvrm/X3rADa
sG3AgnDfHYxTB9kiaiSDLquGxJfl0+V/HRgsyhw36XUgFB3D17QipN9Pw62J7S9RxNrWsi/V2E6n
Lpbjfw+WSKZTaK5HrpjfC8NsTlh+m5NXNkDH/56WrjcY27+nf9Grf8/+HjInbFA7edAwVu18tcax
1FaDQYei4/88sWrPKY9JAQhg9YiuL/Pv4e8F//uwLyzIMga5meHqYVpWjeLf4aj+PKd/T9VCw6ss
nDn49878naf/Pvx75hkj8VYYeFm8KziBPFir7O/fg92LeN8L+5yt2vu/8+DvIVk/HBlx7Jaku/x9
qg5twh0il2rkL9Zg+Es0kNrA+ztU1X1udC3po1aJB2x1jf331OnN8ZgB+cIkzzFd+RCNIMbg7+Hv
wzSBQmwk2m9LSTmeCYZUm6VzBlJRtHQ6O24VWMR0qWqaN1FBtG5MPnWguw27GFMP9/R+vr18ejTq
FaxLPUJubEXgHFb6mdH51iwGfKPZVVE18QZGGYPSpY4vEi3MVRT2PvP2bjPOxXVhcIsovcYOPCir
Z71RPktGzQidzmLd9EdwA+vWdtHvcN+bh2UkQUi6ZNI6L6pV5U4whEHF3g9ksXTRLlEEUYpyow0F
8xFkggE3XBaN9EaYhvRnY9a2oaaIhRnMHex/8HTLkyXyY1nX9O+IJEo68daMDZmFc74Dv5RsbYx+
leovcdTqG26OOJPjqgo6DBlxfwH8ip4kZaSr6Yxeo5SmCl4qHyhbshubNSNaWahwaVEwnPaX2hzJ
N3a7oAZR0bn0Gofpt3M4MO7gEZXCzy+Dd4nmLPUTArbCMtXhmhJRmhi0qwcd8K2VQscnNLMZftMQ
R7aOksqfFtvdh7ButFodlBlzEODQJUJypEWMV7wbBbqY8dlz19YlQZDUY923w617XVsMA3aMI49l
tre0GSOwht6/H7U9FcXiM398p3iOt+6Mf7/WZAabCJmOu1B7Crw5Lng05Ju88Kj05kPm3k0gkA5M
PPULYlrSM1wSGPSSN7rGpYtnvo8ABruRq5O11QuYU7ieYu1XhWTLtNPVegaZqVRXebz82HzRLztu
lA2bbM0Jryuz/2oK6Egml6hvjANhTfPIvDF2SMzRUxHQEL1UWUcCrsQnhoM7yGknWAJT+JLpuS/V
ihSBtbyZTPUScr8IoLxuyGUmH7RghOPyt2TjJTAhlsFHlTND9LKv+kbbFVEX3s0Q15fG/axzUvUi
PfqYB22nXDaCozEEawE4SCs+o5Xb2V78rcFh3VQT2cTGtLx6DQ0LGpCG9uMQkQjXyEqOlkEnz0v1
O4gLrm/NeRDGw+NsuDuCcJGPxEixNKEzbWWHpGVfWWP0u6WZ+mCO83qnuc+xVpYbOy3CbZuX9GeG
cmdLrbosMb9wVHQGE8O4iaZUgaacj73+wc4/9r3ZGbZ9+9BlRLW25HXRz99Kr34z1ACeBUCSaxF6
rIZnFLkWsKM09knxLDZUg4a/wF/deASmbtQ8FZvUiQ+20PTNALJLpuIZkFgjEEmC+cqpjxo9KFPS
V1yIobrRHwwrsvna/BJ5w0cYNS1Qp+o7XV4XMwO+lsdfiHOLoDOfiFB8GtBLMnWBljqePZCp62xD
Tb0b0Gub5t6hZYYIWIbmL+0bECbyLR3t62piaJ97F2HybYUxXlk61T9rerodSB1WdXcJl54A2XLe
E88rSZct48P8SXI2/erHrOzfjZ5AeV3NtyKl8u+XFddb0QgkGp1Bn2CFLoFM9miGARtGnBN+W/UA
wdKPgYO0aWtCgTVLO9YTRVYsjMZXe469HuQODX8iBc5WvWsLO7wj21BtGe2k/tQ4T3IqAqvsWQg0
MLR5/krGfR4YHgPvrlXJpuuKF/SimBwVe+gpS8hLQr0pW4KE15xYlNHTttPyZ2D+d6DT3E33MkgI
dE2S4bsfj25iflda9l0k5lfXWIQFtpD5dfZQdLj35djPO7dgWJAYaNndHB1RPEevBl3QqQD2N87V
g542183aqCrndRD7Y3UO0Qsj/3CMVLYbxAbuXbudNLnaneubIU43SSXplqxC3SaajpXBTaFAIySB
98F6YdWUkZ8ax7ZIbhyEGJs6r66LrPotLOfYNPKjS9h4TeI2dvMiEHp+QKhCPyhU5LWMIb56dzwp
0swiUNVBgwJ921spRJ5xyAKpkUZvamreaHY5BaGlfbmQjeJwQIieWFtBqJSpHLmfp/aRmDfG0IXY
0wXY2wudzLh8Kid9J0j13rmxRD+MZiWxOc206tXTq/Q0+FHsrgyx+8GKoY3nz/Oi8gD+zGPcLl/V
JF/Mar4bpG8WstnJaLpaQHNmEvJcR/6kIeVVBcbarTo4g5XJRE10xywMkWnL/ZhogZuQdf82J/W7
F+WPsu4vk0TTqI/PscoPHRqcbOKcSFW3A8kGmma4xIADEbQBRmtzO8hqduBaG1gt1ydUeTs/NF01
0sSdYcbBhwYaQHZFZL/Panonm7rYOLn21LmAbFRivnVF9jWC07Oa6Q1/2Q+yXXSx1n4ZkmMviscZ
G7mf69V93QMvT+AwDRmKao7HgyBEbF8xBkDzZ9E76pY9A0hgat0x6vs7Mo3IEHTpj4/K+elEB5qC
OywZ20S9lwLkLwDljSZGIi/1EmxTfjFVeZeB5tkYy2hvheftJ+kd34oOQB+0oWM12QrefoZYfkYe
EZOjSRr7mVCM6hrfMBI+B2y6yRVZh3R26Aor+0sv1CXTx9eef4qt30uCCAPSZ/7stdqZle8BcVm9
6XuHQx9dGyTTV7a5V+l4mKpw1x26sdx1HBYWCXb+zA6nDbO9hPp/BAXs1NcJXaqDIk9N7wgWm7xL
VsH67K2MeUq5GxOu3tENf/KcCOUMfVo5tS+yVxfTU7e9m/vkOdzVKnq3C/aNWMiIbhjzNwdPPXzS
avAZzZDyIIj+XDg3mAiAjS8pG1pjpKKZtq6lIzDu94J9xtFjt1wV10SPttQBiU6visulf5GKpvKS
u9MGDs9Nnk7dpnEgAuoCwZFVRI+VzH9qNbWbQuVj0Hg9iZGYDttYPw66d+9YFJFzDDm7jIaz1VFl
13343iuuu6U3dxKYt9MNVxbdO8gpWQDiTmo509AmBCWKdgrk7gsMQoROES00i95hO1gcZIfDSOTJ
woJuFEFvOh6Gf9fdDOlYBMVDV8CIGjJN35kWzIauTe4JgFchbHtucFSSd963PvX9xQBExm7MPrih
etTEDHbT69+FgjQ+awm6l/697bxdNIAU7RIyir3MC3JaBC0DjhxhfFDqGhcPRVgjUr+J6Aj0ul7Q
sc4OxTK4R0ImX5wEeA938H6ovw1FbTyPXJ4VfJ00uQitImFuhKGYcro0yb3B8hPgTkLVRH7PkjSX
KKl+CRmNN8LoGStZT2HnElRSfhqQ69ylxSVhkAgWJi75nOVVHzVnSbEYqfJ68Bgaki8C6uoKA9Ez
tfazy9DCt6M1K8KcvmabHUDmDtO163GrkXOQuf2aMMjdXBIglXZwVJuXzGy4OkZftot+Yw/FRDGe
ZxvhUoPJHN1GlPwO9LPV2a5WQpY9wXubxie7GreGaU8UVoRmJA5sB9nfauNUHxMtu7UiCnIyaUvT
LvcWnammWUYK2njYY9K2OlkENISeZBx9wreCnZqh2YuNhiuAk0b7pen3kVTZMZTWRDKwYlp5XdRg
zEDci02O2vaw2FEbdBAxvTH108W+ansPbWr/Y2snopYvCcGsJU1ogI9o77J6i5XxNh2E2Oll8wZk
4dSXC8TnakU0vzeC4OrJMzDrV/FTLRwqITRQLk2CTaNH1J1VAmYSCXrp7hEt2URDOqOfSsw9csYV
Yn+kPQjIYZzJbJfmTljzo6nLS5NyBcYc4UwQKsFU8sd2wiHIFcThYhsbcp/I6X2ZTihnnnIUqRty
QZptYXCciBK/xomBbGRhvy7xKql5bcHbLxpkvlXb5kMPeTW7s2bsJIFHG8/WHkQldgOA23WRqjZw
ULFCzQio9ytdjvSPjIVNs86gA9+G2Po0pTbvQnMAloyFFKIh29M8B29HRWh7nP2VhneAwoTYxBj/
CjW+SmIYSZn1a0lVbuREu9+GmsS6SQvRBi9o6neJq5tQ5ZwgI+V0o3mcJY5tftBw+SFDuT4PGVNr
k8H9TFRRZhr3APuKAKkMBkrLCPSsstcf2Cb0iAPTZLDvZnthw6U1pungGINLHZDWPqi5DnqKek2N
Bhy1OmsJZ1vVik2X109pXmJHkifAmMFSUT+PyiPVlybFRubxfiRxHGrnci2RsNfieza8r7pY0gAh
W81p2t855fjmdOMXJNHDMs++NI33akpsaMkjiF7MF+HU2vBJxtJnDqLX4mHInLu+c7FlpMXV4PYM
UBqdQbb3ltqKRPvCegzVfS90UN0wREkQI3FHd8Jgisur3BYXYUgu3UiR58Qco9Wdm5pdx1CVYxAn
+i2BI0/mQCqm15e7KJ7v49Ae0AI6dwxUCHBJQ5jNy6vr3btSQyRiriy+Qk2+UikFNgUm+LooSM0q
mKHYEnO+GdqeeUO81+ryqsyfwOZ5DDvDA+ek39axtZ1Sg53YYPCtZlJuNVNavnvqIoCdNP3QLpAN
7vVoTkpnOzb6q5bnjFp6cx9OMPemkDC8HAxa4/R+NKivuEF6b1tH6ouuzCkwRmdjU1Wy+xpv9OxI
JW1DHc5JqUo836gGyZ8hDyH3ND9Em1s2luG7bvo9O/FrzJxynvvC1wbYgKlnzkdnfqlEkm9Dc58L
BtIlPlQ8qNFWkgNTif41K6O1Q83OP0x51zzZ+twQmJW0Bp1W8uq0fYqJdJbZ0zRx97ZJ9d7VIyXH
IBVjwo7xcExItOd4MJS/65CMjCyur1UU7yyCRHbePJ3rzPzMNQy7cQr5feUNNeoLRdITA/Fqp6FR
2TRc8VtPc9gbelxK49hdl/POgwI8z7Tb0XM1QZhF0NkqbIENToScqVba4f3LQ3ohSfJdhflFdzSg
5mlNslBoM3pKukMMYGODaMnZtJX5PVpgp/InQzrlPqqMd8fQDs4y0T/xUPNY9XdVgTqF1/0Nb+aD
inrcNWZ8vYAchuybZT5psFAIlps2JsL1duJuyqWI4bD8QBKD9Hv4Jd/yOvSIWE5YowyCzovBefaM
6Ty3wEjgzJElb7U3Qys+St4skCh3SeaZe22NXI7r+ZLbOtT3pOx3ScI+Taf2r+vxmWsUGQii+nU5
lNs2mvf8HFPwPgJ8Gx+JFXrKDFMLSMDaP2MkDTdjE6Ie+vaml8a1XuhtPzpFT7WJMNVeUJwRXY11
4pxnHttUlqjQouDl2kRkS6+3aZHXvOnSfG8MtFQFmgkatvcVB29Tjtadlme0DIX1OjC3NKJxCEj/
WXkqXnSJbfEYLfJg5BToIiKUj9WJCgDSHntY14Td2vQWQmNIwjSsbr04uqt/WHhDJj8jzsopHu5y
wU5Ntvhp0pFYFKG/xi1BDbNZkQc1PgIgzXdouG5TZ7gwVsDop+XXIo9UwCbwMq7k1tl6MD6i0v1w
+u650zkxM/uZ7IsHU5aBiMgpJAIYCjhBsvOpa7lasHWhED90lv7aK/tTcwb6yijdOovsulSnGZNy
/3eWxMIxMRyb/jpr4ICzACCDW+HNxlu4bl5dLboskApBal8yUy407rqvupl2jaM950QSb5zYGv2x
ovDWbdQMIWcLVUxfVh5WcaFvbJGfqlB9lgILRdwvQCmRP7X9g5OLs1XIzje1npqqRH6vA6ieUk0L
xJrP23vGFis4UfRp9RUX8QFwxalN4p2e2d+x29KnapkCkqRKlGKyN+f6OpMEirZNfqwHIlN7vd6i
Cv/IjA65qElCt51s04zBc6rQv4Ul4GB7y79w7uMbJykRCY+XUjPgO0kj3mB6DEfrPlRYKMLwdym1
R5MooUlW8aOWvcNMLO3F9LVIR401mtcz7LHAUsaX06uj6SUP1chkHQfgtwrXgx3n77MxvGQlvmrS
FqBfVbzmZLyes/GqSpHnhdEHJcQHwarxxqmGnV3P7329+vJ0buRa4aEIXCrY4yZqO2rztVM57Zni
xYE105rVE5MAeJNuQvzu2SRSZF15KXLilCr7vnBHwQRde1ui8aI3IKS98spkCReOu1dV5frFCOSu
VNtkTF6TvBX+b2PXX7aVf4Z1jdbSrO4KaI3KKVhcZEvakq3A452XctyG5MejcsKrbdRnfEYPpjYg
Tsf5i8viMI9gCWOyQdNUp6nXlwNnI5rzRViBzkwVBleEF6Qcfd1Xy5SSlJhkuyVyzjgoP6Ro3vNl
uRngfDFWk1dcIS8yg9am9YFXVmgw3WhvtqnvjD2CY420qHS5xrx0glq77Bvb2trgDbj/GORR5r5r
cnUNiz4cyHSAoo8MfHJ7IOu8qNry7ieH5o1DP2VjUdFxFpdXVv7ciywgQPW2jdVrPDACX0/BZSZi
CmGJvoskJwr+ieslD/d0xF9DR13Tub0JAeWzS8CHljfGlhSicy6KBxWbb8UkBRu9mLIWP5XrQXkS
ihtjmTz8SQUinaYMzeP6wG7sgVDt11qlX+x+H3GBqiPYfDKVlzDA9/Jq15e2Dt8oD9BjxJQoIY36
i8YgpzUIW+lnO9u6hXlAZURbL50tSoYmIh9Su1ROrV2z13yZCnq7S+/syMsug8qWI3v6ydsVCyia
ReTZoWyvykpjQMAv2LqZ9sW+dzPjhRBJ6B6mRcM3WYCsJCQrmtzoNCQjm0bICcz2Nb9ObWKLZ3s/
d4Vx0nImWA1OBCYRDhs1N9axZxj7efaaI/a4ZNPOZDBNhlXca3MHNN7Juv3fh/99Dgx9ynXZ5WHg
YOEAxF+b3KsUYeNOUZFlsKY/Ta+uSIBxE2AhnWn2G28+Vg6WdExO75I+siHQnzpWrx14PbvFoFDt
RUinD4g9W5vnJW+7/UCF3o7cw4aWBmSiHsgX/uhVvjq7uPss2ngUxuDtnfDXIbPTn3PjAx0Z95oO
uVuqi4ic4/xN6wGqVhalvRyNn7B0uWiosIsw/LRS0fu0iNwAbIDwLCDOeslrkixLbnNKxrVki7Vz
7KDhC52v2DO/hg759swiHPbhERIzgHQ6VsozX7wM6Le9q2ftqln/XLJOYCyJfGqEfO+5z/DzwB6W
JEsspT/M6WXR5X1R39SpGDZpPj6UEdPn3HWPbS1oaTo3mYmb3HG/28kG4h81t7Od36Xr6MDTCtqG
U3sWejT6XWtxRXikwOMqO5GPUQZN1EzM8FVAcT1yWVvHchAE6tjs3g5WFAtgEyg7dAmRwHBqmKiZ
5UBojNptatc3bTq8TsUatDilwz60it8xWborBWkjor2t2+yUrcjjBjtbzAcsa+vF+msyO1de9Gt2
FjPZljw0lw1nnbgly2P6UIzPoZVAF3LZo8WRFW2wWG8mBcthqibf9VL2zo49bpip7tNEN14yj9Ua
diy7W1osU0E+lJGcRU/3RQ7imj32o9SLl65w863WigShRfQKYwQLu2vucTPpPkIPlsFVdOgQO0Tn
kCZV769tz+1gYlY3eY/Nddq6aARD2lm2J8iUnzLPFrOwne7KjwUnfzHSqgwHhisgVLC4M3Ef1cQe
TiN3yS1z18+kNHA0DY9GDhBQt0C+DFWNrIqGlV1/Z2kD+6UcD/lMn9nIbe9oiqMqVL+ZIwZT3ULz
yXGyj54mH3ebStuUiB66vIqPUTqsBbT5ZmNx2dCtjMCdTO2tXhQMVkz7s1pHT+F7Q4fFNzKN2lVd
OnqWyGTbU4Q1sKcYuQslZ2VZ0ezsdXwnw/WAv85Ho1JvvdKGkj4z9pBrYk3f0PFLln5kXsYJAxkh
27cxlArKu83UZv1dQ2Z60BFvtAL5z/TlryK78fOevs0EUcMYaWtSS9XHdGggfnBHiBsR+k2f6Fdq
1HcFNeVmdnBOJwuJ5UK/8Wph7YXeNzsIkcelSZ2NzMptbBLYskTcHKJIdOeRfnvmInBPs+lZlohM
dfXE1Iz3v1yQ/tCRDZMuPeUVbXX2rXBqU0n0yrCDxQBFoimTi3KYnzYtTfvamjRMsfAgc6/YLsri
Zjx2ryB6tqW91p8V1rhlONoZK2meVM+lXKyDY1aomUU1n0S3zoRa5DTEb6Dhc7KWujYnTxzvxlbE
nBbaKDBgdzQCudDYZkn7ucjbwneMMvRBrpRoOXG91qlPZFsJAGq9JG/yiT+RzVzCVt7avhBizVNo
LrZIX5Tk2IaGkoc0yRAwcdlj83luJa+4sfmT+InoxESSZY2RjHSHF9uzERZnxQXU53SOqjudFgpn
VLkJeVe2cdaB++5atnv8baOedwSNDEydqbIcZj1b6daVn0bDQbBxJ164IGK1F+WeYbEFI2bnDVdV
THgLXtkPXQp1X5jhdkjnF2vEdTk4w1MX4vVEBtTuS4JoWKLVzZQsfJP2K0gJoq0TfdaW7APH7U8R
M1Qah54JGCWaaZvL+ht+M4doTm8HvdcIn3ZxwAwusRslxoSmRk9r0qEzCRvpSdgsOZPtENwaFxKu
//pKzIrlZirNI6CSaqGssDnnRG18T5H9oZu/w7R8g54h3AJQuN3cLp3UIeOE9KHDD+Bb/LQw5U7P
cVAwMoRe02Eyoe+hjcP1yIxZkuKTxsO2i7U3rxXutjdaAteSrLpi8uds88UlHU8w02Hs5esGlQ77
HMy9VKzsa/eAfYQPEyMLuG0fUyucTzLUmW2w9RElkhwnqqadBgseHfKD0nJ917q3MC4oDPX5eZiM
w9LpdIWn9kkNTETkqHwzKjt/Gj2DQjFf+O+jq7hTb7lkRGb9mkNy67LbZxPMXXEYJqRGbAf6iQF0
7GnU7IcW3/hNRB6JVhFmTbhTMHbad1sNb1ZErlceXmU92krRf48uDf06pQWPuvJR0RQg782D+1tK
mh/W0xCyPUyhN2wx6Hxoq3stdubz5BBdUKTpnSZq6Pn2zCm31NWmQooSGAN7Pmdl4nd1+aNb46ca
dCoWOR4M1p79Ct0eq/wT7QbpldBPmfeyMzad9p5XlHJWxSntFzvfxyBwERsGmZYeCp1A5za0bpvO
S09Vx7ltNUHEQd7MtYc8kCG40Xj2NlbjeF27Wwv1bOBOgrSN/mOeqxvusClVsLURNfa5tirRgdS7
OV0Nu4p9B6FtCOSX+jvFZMVWIX0wdS/044bWa1zZCc9onORR1d+UEmeu9kWvfXzXogPTVx20k7ge
OsZsy1R+Oc7KZhFsjdoOYd3Au2Loyz7ylu4mWR9sum8FStrT36dk3hBlROehziSvtlsjaMLpUCB/
RJNrspYSrO5qHhT/dpiDumEdDmvjMe2TlPNAf+nASwSGaTp+ZB1cKe1ALN5LlMQClxs97aorxm0b
spEpRnwQ6aadqubYTN3j4NTL3kytZDu0+fWEZIzZMdM5q82bPRcPwcZun8ERnpjVMomjhGONxaUP
poLu8NZqu/56qN37vOSAlku+KWqjvVaeqsnw3rnc9N0aJotivAF17KYNZ5r8tBlVPH2OvQFF3GEs
n/bGsyVRFtbde91AcsHRRSlUbL3WuSmYiAX1IjqfonUbYh0cGLHCzFmDNsaftJ2DUA6K+MJT1vbT
DvA3ysXw2luiq0iyV2FbtsvMOvZHLaMfY4wng/wBipzphyUXeJTj3hpWe9f0GW0YGT3nM/NPwX0p
giDdavPvRH5wGlrGdWJbQ6DKItppOckIjeH+OjYazUI9T2oINwIMsu/Muu90M+uztXyLyT20FjHZ
6a8jOUGXIv9qJry1uqOo/TRCjMo5Oo9W/dRmiCkUJ5fZPeLjOHstCp8ojLdh0kLx6M2N44mv1XFC
IQ6dpPNMyw9N52KivM6Zv2yHSB49JD8njIpPxhozHtUa0/aKA+CI7y7HbImPqKL5uptCF6hNmj96
kjm16ZBRBAvkJKv5ZrCYHtgifItvUaCwqvjhuGx7E+n+0F7NfZbvkWUc5yG8IS4E6wu9iMyYkOo4
/M5onl+K0v5pl+lKiP6GKhVscXzOQr6Ds1NDENTtMtFzdq/VGXOUG5nGgnK2K+icWIfGVkdjIge9
mB60eTGuerRAJjrgXZUcipYSV3nWj5lZ/aaU3YtWqYU+V8bNgONm4sxsED21bnxWzNLouX2YQqmL
QVhsGrvzTlPKC7ql8j0Rc7YkdzlkBj9ira/aPVilI5pJbuWZbuLvr99zSZxYOFkkTms/kd1/ZCL7
VG28cPab+7HhfREJ4YXkre/k0r1HFk3INF3t9CkTNIuMJ7NyI1+AKKPDwMTW5jAP7bBD+MQKe0pV
+sT7f+98tnXrBRH9Atq0NP07T99oI9sqO/qZuum+M52fOlcv7tw9MIUIfTPV4OQ7BGd5EKWakO2A
MFb1DnNUjdRgKZBkE3ngbvpiadjy60ydndA6A0r7NMLR9ZsSndg6zSoV9nx2anlA7M5xmCTwh9Ns
zXuHK6iMqn3Bwh1K7dXqk1/gZiWd52baVzqyNuzvcftTOt0LOVN0o8vqphE7I+TOyZoOXdk7FGKA
flx+mpmLNn3a9m6CpE4XNbkM+E7rNX5GmxHYhca3Y/4w0HS38eJdTUjSgtIAjYD0Oml0NL1efJrs
xdikSXxVVxqplVZxkbjVsrIp9mq29S2yOZvqYvT7Uu6NcYqgjdUNESzNvckvhrDG5Z+JU8umNMLR
SbpjjPHaaxQr/H6u05+4albolDpapcbrJpVTSLo4lLdswtYMtHl8NpbYO9PZ8KeO7HHXTozt5JSP
cd3eWj1BEGCq+TeSYCzQurp0y/F721cyYyvUMC73k1knuMrKLjD17pB/A/2baiZWE0OMiXAnlFP7
Rmn1dqxv1KIb57IYdmOpRUGTUZTV3aEqDepWesJJmfDuTeXWjZerpGABCuOm3Oq1OkUuwe2RTuwC
iiPD07qtl2vYlYfXfGq37dBRAqjoVjMo+sey+o4Y6DUpYZRepCWBNpsfUjU3QleHwsvnrTKod3OV
SfpBFmahHCJLON6qyPqsxTmyWDXJCXQYh/16aBwqYWNzH7wfMlI+aH6Jxn1mgrKfiIHD03K22JTG
EWXEFJk3GFZu4lG/ScYetYdxrKO82Bm0B2QhbyfTW6U8lKN1Q5DijNa1bs2XbkoeUVhSjsKhstWA
UaOU1+ViPYRWei9YU3au0++zdtl7tXEKuZNjFvX7igEZ0ZTbNKUbSWJnmrQbs5msABklH7kRxU6N
LqYr6Jrj5U6qeD8Pxs5RiqqEZqNHZsGm1vKLmNrvMB2+s45ZRbpsjOY+b/qeiwbLX1i9mrH8Tib7
px8qeP1mYOl5vQd+z7xsBqzQsGuX8SctWQb2ddnSPNNurGp5jG3nOXWmg25axyamVNWUeQG/g91D
oNHpuSHandtvLr+G0LaNXnPDAA0xeGJnN9xh9fGzLcEGZp/CEuSwZUeaunfSoROXq+plCb2gnRex
j5Xx5JHD2jTeW9yvivgkvmjj/7B3XstxI1u6fpUOXR/0wCXMxPS+KG/Jopd0g6AoCt57PP35kFSL
kvaefWbuT4QCgbRVLFUlMtf6DUAKgHa4QKTDSaT4nuY6Ae7UeVBRcWu9/BrBow7kVXdXdsRiGh8y
bG5bZ4hjGNp5xW0KkWHhTuMpa91VOAlclOhCxuRkoJNCmtXZCKe6NUT6XNV4lSmqjdY+gDS1u3dN
wsuGC61AOHd9o7FhEyuWXDLQaCQAwzUfYgw6oZsgLyaM6jlT25UCSrXENXQI9WtLs/EMRTcwIube
Ft5ufuSRF3iaslgszCCDmw7VxyvFTWnUV6IanCW5Ro7dmNYtlNK4JK1VrzMwPb0D8nFojnpLNtgn
nVIpLyg5YPVIbHXRVyhIgkvVbf5re/LlSaJxLrX3hOBZG0Ot4Lk2bVutfUxVQmCoIs2M9K0Csbt2
LTYlbBR72CpzGhA9qRDZCdUfCQ6w+/Xqz6WjbdrKPLW2jR5KgTNkzJqNoIWdE9Bsm3NfmM1Zy8P2
TABiIq3XKzvgI/2iVophn9ZmcRuZSnzLsXq+lxV5Df8RnSIem5aHFqQX+NqyEmq9/d5MR2Xo1tga
lteyCjgAeQhhfnqfJOr9iHXcGdZiqotb4jDlLXCxu0JFvENWGdi7XpWuunvrMPdKMDDd8G6D1ftE
BNJh6fe6spf9AFsPN0OJff08q7zALdkFECpJW/POZF1t1c0ShJ1AxuXvuiR0lhqiPteyB9pdI2iX
iIC2iPtrc+i+Xzjb3Thm1h9+qzfZGyCl05PQ+ru/VlqoWJgn8qT61Xt1grXalQ/CSE4q65N8xHoq
EBfOIptCL71LhKfnfekBnMqLvjnIouXm8ewBN63DIWrv3cpPjnpJLDHz+5YnR+Pc4IGwTKDfNMvM
Hs69yuIrh46VWy99wHp7WYwSN9pCbDBXbxP7Xn/Cq5Cg2fyyVYLqXKy9dZUv5bjFE1kX8yxfqQ+x
bJw8xycgQfe+LdMdx2llKYshzNNz7+oPaanwPlT12ii1+k7OozGSUEZVnuREIgPUV2aut5GtTSSW
I5heWDVJfiMvIimrTVzx00IqKwiWrZWjddGn9VI2g2jOb3jBcFfhwcwqPvdJwykAdUVS632euB4H
zgPZliCFvmkaI7wmxB5s8n5ILqTgZ+RAUdwgUWevcj/sbmMkNVc1qgp3Y1VaSw/2zT17r2rp91by
2BB943cn+qdgQs/OToT9MRtEtkiUNv9sVsUrprLQJavsyemi9GUoMmiDkfE1mwCyJ07+rRnYUaTk
VMhw5MtOLVg4JvXiDexoFtWJaBWQ3BQVGtOKgB9gTcx2p6P3lG8DciGvJCKORjOVX5PKvrFB+H8J
++iTkwXVs8qZgN1b7X7Syd0u4igZN2HhY43iauUNZvLoaiY2S9BsuCzr/LiAUjkpbH66sryRDZqv
2SwSXrGWRdlQhQSHIj9R2O4w1Vu/wh/WFhCzlSw28wS5rTvrbnBQ1PvxGng958CnyaOJvsyD5VTZ
6kYxNFSI5z5yfpec4HYoRff2VmVDVnvtNqvJackucv5BUcH5dwH5/rwEzwYjfTd1MXaRpECvcQtK
d20pIixBi+DMz0xZN8oQ3SFiEC4rTTSf00S50kXR++SIbybHC76VqXgG4O0+9ZbuYIHcQJvt7YSo
ilselSw3jrbeOxsOrx2//1QnL250H3uv+yhypFwCsYY9wH/QFE83mV1YnwZLz5e+30+3rhbmG9dK
kdtJ6+4Aut/Z4trsXWNrWq+MMlYfQRRGCCYFl1KNb7NJ16+MIkVowbB6UhPkAts4KK/44pAo8vP4
KubotDXQWjjHsZls2xKVlCQjwZXG/XiOhdFsjQxUQWaS/G9NLT1r7ahvUbbxz5qrW1t+KPYpjiEC
5Cy4/MoOGaCTbQG1f2eIKLhhN8KWTrOtFz85oCthfW04hy/qxh9vZddQTApRmb+7Dl39W1cDmvOt
isf3tmsEq28b34Geik54n217D21T1JYJZ8g6Ap7briz6YN1jF7oqKpWsn9ffpHqNs3LkTWs9nPob
ecFe1l4ayElsZFGb+2kdTFzfKMS2YGnDuDsilo2qj7/Xw3J4GxdEBJUd3asOJMG/Trj5IVRFpB+s
/6UpXGRv4ClxGnR2OS4qYCx7yMDwEm4MVIVXgHaGtazrc8e7YXcPRh/FTXJC9JN1dm+s+hF5Jlnq
Ay+9QqJsJ0tyIvhp7i7CPQ84M3PIizCFh3Ezv6H3OvCcFalcS9+3P/qR/1jpSNtdy6rCdTIk3apd
XmGhPiRJs1L1HnQFAZRmo0Qm/3fYQQZr2IjwMZUpJpal19c2jwWAAHMlscl4+VauywoBPuK4bz1l
EeF8Qk3z5X0K2ZALv7m2SKmjOe0gA9PX15o3qjsZuM+UhDfBF/O/qfSFpe4UjRC/HCg7yotsgIdK
OngePE0F8PHYtfb+fAAtg8q46oj/XPtpCawF1cDPRA1rkjwiv+gFQhVigo+TtyQcDTt7zfTcvQl9
iDduSTxd1qe2e4fch3rnztvdsoQWowQt/bP8mBeoQokRt2lvzMq1rG8DTkR9WzyRxbERJxqwV41I
XaYCy1kt6JVjbfNtWsjbZsS5NBs6pMyFcpRVVRTTKstvt7L2vb1zIa4lqfLtt3pZ/K1O6I62T8t4
3TvEUPG9Go+BPn6/qGp9E7b8rZMJXjwNbPFRiyAfqEVcfCZp91WYhfWs2Nljo2nN3rQMc+toUbB2
UwPVDzTgH81cI30GwyPTHdZTX0OXqUrCJxwvMTVmwQSVoaxrYzw6qGx5Y2SsQIWz/mXD1ViW6etY
IOrZ1vpHX9QqCNLc4cTeK4f+aadrHbKiKqn7hdob/s5LM47WDdQuR0+fC1f7hD+5cotgdn7MdGQG
Q3sCkDC0mzItkqdOJYk2Kom2UaBwfba8JROk6/apq/zioJVVslEhiO3z1k8fnXHcE4zMnrXeyGE9
ed4xDbro1jP9b/LlJt3hf7Ac8ms7T7srzyfLMMwD5vcBgpKcVgQ2MLN8c4uc5JcISdKzvBjZ0J5L
swVeKxwkDhRO6SUAybOhh+awkH3gcs63wLThwJnH78UfU8juaVE8pWmS796nTgxgwabSNeu2hBow
DNMe3Rb3SpayGAKa3SF7L4tRBYoFeOq+d+orm4Rgs6+JgIAOU8NlXirV09iRV40ys/xkT+StwyGp
n/MkfQLm0b9g0Xxu2Y++1p0FJSvzcbDPp0XuQBNYKBzk53C068NvSQcQMo5vznT7FJ54A095FpfL
7RKFOV0rFiHW0ltZfG+IEyXFBxmcZUe4+zp8VDpsxA0EqU+OFZTupi6A+PaDVe8Doz3IkrzILmLu
J4vlzC4ye594WWPfhIOq7DMHXlcKS51TeoeIgg75ahXOzbJPpXjqMkmIiVZC0IfH6gtHeuXwNkTX
kmWl++L6rTP/T1cazhKiEvYNhCEm+fEab+N7L634ZvEaNZCC41A0/WbZgMO+9eM0u/XmI0eoVmB1
ftQ5ddusYkJgQHeQhIO5ol8q1XFOpR5VJ7gsT5yJxb0KrQq9MetS1DaSshF4cpsv4kk2ClTtV+BA
ip1agBNsOqPYZjZ416Qx/IfQy+110SGOoEcDPCronZjndFDdhtS6nxJQNm7uK68b8mvea9axJTWq
RtynzLUGIBufBmEEqyJKIBCBFLgjmrkemOtiCEPcTZVH4NTWOWFCsuNsjqi7YTbRQrbaBpnOsbG9
E+l5BEbDMLkqaqu6skGskUKvwi+lnR6qLBKPlVHYcCp85ECmNHwqFAIIcwf715HkUmuC6k7wBbzI
20iLFWtZjLV+IbdExN0uk/s+gaGEgGd4E3keulFak5MiSextP1r6MeIZARwmbcloR/mJ9a3Zjqlq
X5l8Pms7jo2bPMH+LlQV+36YJYvQ412Upels69abxkU6ezC09qidSXUmBC5R3ZqrMhD852K+vPVr
KjPH20L5PkK2NOOIQ3JvelgQQm4nx70GkdjeWkYb3BUWmhUhQm9rWZQXOpi21d6ys59ZQAgPvXeQ
dXTQTMKBRED6vee2Js60nX+0sqQ690GfruM0aR71MHqR/9Wa8S0UffA14rtKMH3E6GIe4yBVdDTn
MYlNTKGKzPpxMub0Qe+9mtnbmMxNtIXupN/HlBa4lDjJjlCq3KPWjO6RlCf5rV4nIVFGmb+JeTZU
uGHTlMmm32/ZBBsrpQ03yVCmLSYFJjw+XHUXNX89Ks/4qI8+IgwLoTpcs7ni/dIkIQbAoF7vJ4i0
63bAcb0OB+OUZ3q8DkWkPEGSv+75Fn4VYXcx6954greQkRav/6mrl7bXcutqBsOlcMPvXX+b1ZxU
PNbzMiaM+KxXmfGgelVx73c/FcLuWess/a1Fc39q+X1M4Rb9tq48QChT2eEsXqsDz1gY/yREVXMt
b2MNQYBwvhRuhMKkc62i23Ws4vm8Jm8zNGgVPFV/rZVllOGrw2QQsnZH5ZAJ/whlxNwmpIoPZOWV
g6yH+E7wVFZq6eCgizz3JunnZgvZq7W0Vuxkh1rWylt5KR1Brsxuo0WBcsb3/rJl1PzPrVsFx5F1
/uLz09glA4E5LS2zi5dp2UXesQt9bEimHt7rB8/Xdo5B4l4O/bUvaNPvfRu0exdoHLTIDjv+WV4E
Qp98j1JzbZcp2iVNC/db3r73qUfSHb/3kc2WKhBr6TCWCYEZ+vcK4u/HLGtU4tPzra6A+JJ38lL7
PLuAJwWL97pOd8by/F6OrSneRCk6ZnIwFEeUmn6bh3AlSZq6tliuHHJkP83BxsleZuOggq8p4Goh
19e54QUhg+ziq0F2KZPRhiPuGSt31NOfG3ZNh4Dfe21hGPaKTKuxkgPlBWnl7FLvqrmnrKh78GEW
W44tPI0Up5mniXTjGTOEciGLUJnybW2gtCSLugllVIGreZLF0ApXPCD1+8LV9Uucmveyug/Rbm1M
POSiMRufao1UL0cIey9bFaFe46Q53WCUbd7V2fQ2tZuY7bGP2gI9JQaR8RjX6ApxHp3flpagJpgL
xbjq8VV60j2cSf753Zrzu2UbFmzIJA1P7+9WThnzbtMageYSlv5WKqGnPC42Te6Di57F0t/U0Wc9
9fdiWQcw0VwgNLJVNkxDwsouy4mafUq0JNvJ0piWR5ZKKD6JtnYj9rrQAsPwgrbbsKqJZ6+H2h6B
MgXp0kOo4CpnK4R1kidIP1TIZ8nebwNtIwA7XTqzr0d4EUodXsCb+Rwt+psY/4sTAvLHVhmcJ1Xn
5Ud3gHXkupeyix/quTpz4dlUMen0po2dp6ExoiWB+PAkWxsrwhNjjB99DfR0Y2KxM/SK81RBGttk
VTRs5Chd7wlHtlF05SqJ+zhFJ/mSjtKpJ5ReyQDOL+VFEYncKlO2sjjG46cJ31k0rOrivva9tXxJ
tyE3pk04X7ddoj+asMbi0Dk3iUHGQ1UhF2NkdcYp2z73pSD3EmmWBy7UvBvHxERu6EfzoIBheB8y
TdPIIorEvuDRaghYJ0F35wdtd4fREqHDBHCo51NE8gYDmX58fu+htd5DHxnJWfbH9aTeGh1ES1ms
5gnnLO48lxzTV6lYoinibl1DbJt2rK6HDL49GwCg9pXCr1VFJLM1LP9rcNMGXf4VD6cUnKA/ew2Y
sG2nxoHo30cPwqq/uIaSfY09HfiLVX40dFGuG5QJT0QjrXMxaSUeSK79OVLKlexaOuT59F51bqcE
b7hRDXmSiKq/nQq3W8jXsyApJp1VPnsFUEWlHNiMKbE41pAq13loOU8AB86yaxPpnzpHhYOoWxpv
ioiO/Btyry+XNueov/+GmDPU29+Qp+yp5N9QwRp6CLPyC/DdbuOVsblJ1HjaAQ5IVzrCHg+y2FVx
ttIDVX8wm/p76+T6xk9FNdbLHUmjdAPbmTyJoUSPKj7pK3VUqyvA8P2+1OJ6h2wyOqJKmKxsdPM+
jmP3BATa/ObUxzpRptemZJlAhDyCUM7oyfWqq5p4Zt4iuNAb2XOflsEWvawU+bukL05E5rCMmu9+
K7aIPGMzbDZLzgH0Lst+hB2BDbTXpNZVohlrb1DCE2kjZ5kQd13L+tLRwQJBdM5OhsjXedNjGeG3
jDDcEOMXd3DeJuj3hm3iqqXN9nq2rZ5MEyzoXCojHxRPXo1vjV0VaOuq6lAkmBtkF9nqdnp+JIGA
in5EggolsE1S+eJsEt88W/NFFoOkt44T5pKyJOtlDy0lf0TSx0aZOougvs9j+xyPo0CkmwDXm6UU
YIfp+lAg9H8X+gAmaw2chRRCt6f6wXKd+I50evBWXyT2stX0+jNqG7DNu6+ojfMMA/5y4xemt/OR
Dto6QZLdxT1JjkZRu69Gry4RgG6fVVSbVsg4aldIp+KA1ibhZiiV+rFStQe/inskdTDKGjP3SUR4
qESaHZ/aouzxADFGVPtH/8IZAzJ25t9AK+9Pht5YN2K+mDq4RZHfjFFozYpi7RkI5hH+H1jLyoyr
vT6xrXjv39Z1uFEbjmyyTg7rAlD4Y9imW1mUDWpYvSJbLw7v3WyQVHadp9eQN62bpPTqa6dTlu8d
UJZhaxaNL+/T1IZdbpsJUp8cJBvaNhxWcRJ4UC6YSNZpTTZgdh2me1nscs/aZGEBGkLFG8f1xZPD
ke7Yu4AAZLEex2CNUo26k0U7zh8a0l0XyFTeHQz1Td204qkYfQhs7q02ROaZ1AUS/L76DRiWuo2q
giONrJOXMMzqE5wraMv0Vafc2HhTVeybLvsEFhjquevpK011ott+zMTF1L+0xBYgzmBXsUfGDMrr
3JhXeXyrmqG6UskOrWXdW4NXfDJGXTvKElKK4uJmX2R3WRMKTd2zaf15nijJVVARjbKu7K6DSNrU
n3w4VG9zcLgArl1OnyC/OMvKJTMdkfrX5gUoRO/17r3keW8luVYNqFy8t3W/lH6Mk4vcj55yHDmn
/k7vyVXPC+CPnm+vN7fNgjv/Ypw7+KAf/X7v92N8htkYn0Xs3bbp2O2QY4nP7/Xy7q2uHEiY9SAb
6P5enVWs9AtZrqfuJfEB5uPPcPZSkZ/lnbzU5Yimip60GIj93eBpajj8VDbtcJerfnqIenwo36Z5
n6GrlXGtRbN23zy/vMi52BR0iw9//Mc//utl+E//Nb/kyejn2R+wFS85elr1Xx8s7cMfxVv1/utf
H2zQja7lmo5uqCokUqFZtL8834aZT2/t/2RqE3jRULgvaqQL6/PgDfAV5qNXt6rKRn0Q4LofRgho
3MvDGnExd7jWrRimONCLT968ZQ7mbXQ6b6ihmd27hP4OsdxrZ3rX8YABXiu7yIuTls4yq8D7lgsl
7F02KpgEJBs/is2rahLG2yWdtCuTpfVAbpjPGrUk8wpUfrFVNL9dvPeTDeTcMNDMQySTi5CgqMh2
Zeb0Z5Glw1neGT/u5h4op2Rs48CdBhxNzp6u7ZuwzW+KECitZ44/ldxM3YvAHTf//pMX7u+fvG0a
lmU6rjAcWzcc59dPPhQjOD4/tL9W2LieLT3Nr/pWTa5wt5jvYW/X5DfmmnItRpzJgG0MSIfMl+/V
UeUiG1jW3lkhublKTVUgeDPUN25oV0goUDd4lgBOqnYBrL6/y0VbvZRJ1eI+EzyWwPWvQ7Lhj6r+
mMRN+2BAmrqNwXLLWqdtorPmQTGUxUQjqTIYCuL58xgB92DtJ3UFeb8Vj2AtkuVkZ8lRtmZ5/NP8
Q/HT/Iqh7vu2gmjpabieel6DWEfdnYk+//sP2jX+6YO2NJXvuW06GpQv0/z1g26dzGHD6mevRER6
9GL4/OQn7KcuH6pAygJiH2p58jN+b+5zZFHrLDu89QvqFqYwOqKHwJyqE2Ed+LAxX7jUGltMM+fK
zpnxw/LW88z51ta/9yqE9dqV7LtKv3D3aFYZ685ppuemWYw18fAJg5iNmurtvk1N51542kW2p5xy
iJjrBUxOz7qqkDde1p0zPXt1fD8QY75nDfhtwgT4wa3qGgANl0OCbukkhktn28Gp7YuzLCESOF6+
13cXfJ5R4OuKzFt0BsqPwFyMlWe+d2FoY2ZvQ3XFrFYT+5NdHoHyCJAOQcI+HG5Vr7wfB03D4K0j
luQ089/iKx9tez22Qv2kov6/AyxkvRWtMbzK4LDeGQ4mQWEuUgxTGf2vZp2HVwZaCPKr8R+/LH+1
XA5f8mKsQj9ofiv+4z5P+fdf85gffX4d8Y9z+FLlNSCBf9tr+5pfPaev9e+dfpmZV//+7lbPzfMv
hXXWhM14075W4+1r3SbN38v43PN/2vjHq5zlfixe//rwjH4WYVbMWcOX5sP3pnnZdxyD58CP58T8
At9b57/grw+r1+QZrMPrP495fa6bvz4otvhTNV0DqqglVMOFav7hj/717yasRiD1Wa6Guo8uPvyR
IX8W/PXBcP90DCpsvnnCVg2NQTVMnbnJ+dM0ORaozKc7hq4aH/7+678/xN7+2/71Q8207V9+8sKE
Z2dpmmOqmuM6vD311598HKH2pU1uuUPEA2pBVxwmrSs3juUcehF4mPAJlFoxp1jAMZiVXZXOWvdh
me20rh9WaWk3GBsjPSm0FEkwNG7GaAZIanh3j7FdHkXE0X6j2rgVFuToj6hkYoQAewxH8Rlapjcc
DCsEX/nN1bmyUfzPjlXUqwaNsWUNlegYOr6/ZBlVV1gzPPNsJjpuW1e9GMEvFvoytGa5TjxuA9VE
6d/x1whHv2JPgnBVLVDz5U9cIowMtbb+aA6ADAv+LLRPqjb5bKLDyA+43Q4DMNlxtBChCezH0cBR
PA48mLGVskafNF5XumqvvYpFZvLAnWYCe1Mh7vIoOap+BUGtnSUlvGDCvc/fguXbFnaIWQTWWuvR
QR8pHfZOq047G/DTxqzji+77ZA0T7c7hgQqZ7ORFaXVIpxFa43jf5t4ArDkJYBUQD8P0vgRsbdvo
zoEKxgfu04SDrAPXfjnp4q7v9WI9mHF85/n2p5CdVYJqk1Xs+wazlsrUXqdsVrlB2YpoloaqoDtL
8tXk7sHnV3X4uc3XpBB0SPJVDEtBQ9w0bMAf9esU4gOQ8hRRRIiIlvot7mGvA2rAqyJq7gq/MBbW
rG+0Adz0mOp+spqGmpDV5B8Dy1p2jv9VKPiPZB4wXC3Qb6pOJwDX1vgXxwHP7gCtCTwNN0TF9StO
W/1KxeYXkZ5VYh+mToWiqeXpmSjxIjWte8/LIMkTTINwOh5FEU4bNyq/arkQC1ESo4QDiYBSxH6L
F0J4CP8Ju4GMXBqLVtdvQBsvRsPGk6HlgU0gORiyuy5swmXozdv0poGrVBChijNojn69j2d1bCc9
5ZhKC/VLVaSXoowPAzLIcBmQ/o5If8KT8z+7lrcfC4uQx5Iw4z4xjJt4jD+XooPYnud3bZyubXia
jzGSPwM8QdRc0IQJ0AZRq1VqK7tWhUPMUWdZeNd+W14PBpoSdmQtwLrc847hD4tGX9ZtuwCKo21S
TuJgOydUe1S/JdoEqxZ4dTroy6oFEt41fo7GhosGRzfs8r434e3buxZUPrrK/QAkjXBTCvJJGwwk
njKSW3aJHRZOtfsw8u8tDX2xrGlQmlXTb5Fz6zbBsYZmtYYbde2ZygGUPczDCpzs6Ny1Vd1fW1V6
SlVrCxjiDlWi5hbXPdh50D61Kng0imQ99OE3wKUefhf7pBeosE4ITQmAgbUFGGUk6mbAbBu0BsFZ
574NznZiVesk9pY59mtbLCpgDbtwpjCBOFlebK99I0YENgWRZQP7XVkwpOuYpSaukL0rviCs513E
lZEEzYFg1pXNorMp5rVNCSd08T2EMzztaeyHnABCd5uGyMjrZDg7O0IabER9pjnUuCkjiVLBGsjR
n4DIsO4BusPNGE4GIj/gKlziNc3orwMjq9ackM1tmoMERpBKTF1y65SuuUtDLGPisd54sUHOoG1I
KgdwTztsZZH+gX+RI0sV3OUQtLDAze7qJihJ4KffcLfQOK77uLsHyE2EB4X9/6G/8+oIBSYkPRA8
1VBWdLWLXWoJkfr+qhtvdJjQDXkQ6DuBBdfWA7uvvkRhR1RaF4+TnhFiaWdRIBPEeetZR8vM7GM0
dNqegzB7MOhBfsGhB0poeyz0Kd30vAGjbCqsSvXqqPdRDJxt+trFA9QYuJvj8AguxWFtmPMMKOAa
ftPsxja8sSF+bF3UgFao8fDcsCvrqONQSOLYX9np48whPera0B5VbUBKMkGzJlVB60/YuiEHpC3x
mHZBxpfxCdlNGKJjQLaq285SfDOaDHq0wzqK8/y0cnOcSjJ0scin1t90Gz5O4U2gZMB0HokRC5jk
+kXJhDhmeCkuYyVTlkGCpniQtOoSmCL62ZYd7bJ+umoiLdspVX5GOU89OloqVnwUuA2QmAlKNz7Z
mfHktlO0xTDTPY6Ax3aGa6HxAUslysZoHZBMXYWNab29i2p+K/L9lNO3wI7sgyzguzPs+KK9vcss
iIdj3DbhFlA6igz6oRtLkX6/LUNr7zSPws2ng28Z97lq6KQ6kd4AqkVoWL8ZDNS1E/Qjg1mW3K6N
g7zLdM04mOgrLIC4qqt86r6lAk2GHOjMQo8+dgj58EWHGAUXAZQCKtvqaF78zMTswJ3OSTPqB9/I
MqR7IOe09rDtlelcDqrxdvz+/xvQ/8cGVDMsQaThv9+B7th/huHP+8/vQ75vQDVh/umoliZ0w0Sz
4MfuU7PUP3XTMjWT3Z/cZP7Yfur6n7qh2TpewrZpgirlQP59+6k5f6IuLBzYGSrQf8fV/jfbT82Y
T5TvQRXTdQyHPaiwdAu0CdkH3t/PQRXVcpMpEr5+RyxUQZEgaXdArEd+KNo5DmPlKcEoCoEdOD5N
az44E86ykLHHQ5wWCAdo02NdK/i/eqjQEM9DbG4yh0MzyzvG/LhVlY2VBTBgSxaex20D4KBAPKWf
g4hZKfzb3lGIlcf1fVggrteEO9tslMPI1u+geihmKpYGLY/HKYg6UFAasUoPF5q139f8ugbrs+MG
IJU09mWJWwwLKArGLmzgq48zOM/IQAC4XT1dkMgA+GblzSoPhnhDXPumBMa/nBDf3bQ9Qo1NHZGN
QsMGxvdDiZ6x7tZ3ZT7sTAusM6qs4ujHhC1ayLmRMe1c365R2VkUg5EfNTNKNnyXqqUaej77VDte
eYCzOGP35nXd9S81gpuAMMxtFRXtNi163AgU60sjxicnM6srZD5uSFmi/9tUcKEwRe7LOL0ZRZPs
HfBAs+zdLFgTilu2RiuTnf9T7XjfyqLtEEhw081gWCDpQAitw9aCoq2tYkIzO91tIREQ8toNUbiJ
ur69EqZ/TqGf4lVcrjQsy1B0H77leR9jL6N8VJDGw8d1uk0Foi1tXPt3WVht0PwdICybxZnMEPCQ
IsHsOFO/9fyNR3gpL+DbOPizZUZfHAKUr/K0KafpvhxgqeHLl20xECmRVCc08NNv7l9FBzmR/f5F
tizH5sdBdJDoyRw9/Ck6mGIwFilebd1lJYcN1SMrZrQQtwfIZWj6eXuhYS3N6wZpEn1WAf2IIs0X
TkIaUoJZO5fthJIDbbf6fNvHnYZg4SBgdHbwwxH4dP17LS+QmhyR1rGLDsk1ZAcnxHjYJMEs05B8
6luN3FCM3ahJFlJpAFGOA8yA0t46JKcXWglBwsC189S5PVxDuHRKXV/lab0l5QJaPmmBKDfJi13E
zzaGZU81jxx3sh+7pBW3QYEo19R/1tPMX0Gx89cu4P22NvJrJPZua9NplhBDSUH4vQ5bA5JSZqjs
V5vUvfv3H7iuzvHWX5YOU7XnRchxVCJVwvwtKlhwRPU9tcjubFxOVgHAmwNiSuse2PbZIFvoeuIJ
FKF/jc1PXHTHaFQuQ9F9btSZ1xvOvALYdsjdVi9oUqFqkHTZztDS6kSaBbsm/RxqYQRGQuccMF/8
0g/njca0rgscJ6MB0V9AzkuljYwLjKx9G9TOIRy+zI/HQ1J0TzXe2LsoCS8lJrcLNbQB0DlsbmAw
s18IH/Qi1xC5KrOTohtbp/XtQ0Kcz0Ax5yIc79E3oU1VKIUcrALnCmShuqUdQhKd7OJTr9anJCmy
bdpOytZ0gCdOnGCJMKxLd8AWzSk+hWrtXKzePHBoTnfqBM/Dak99pWs7m8WNDXa4TTvUzsssyh9H
tMFMsB0CiNq6MQlcGka+IOJVbIIIJKcRgVAzfTxRRhRd2p5jQ4hZBBqugXmICAzzHLpK8Bplqyvc
ldEI7EL7PdvopdZhdFkVcMnryP1oi/YFhelTHMze0OZDWufhnTC7fdyg9JTUkQ9kPt4GeXCLZL+z
JCSB1FofuWu19VUYm+02MrNV3WTVKVNr5GBgTXRBHUIpmcSxsLQHK5uuWxPNPbVmNzoOMz2wDvuN
GzjxLsQHZcExP+XbPB7VqdKXOjJiq6Iod2VC9HzehFbIjCuBw5Ok4yc9zYCnMlQXRqHnB9sq8GH0
2z3SwEvPdfpll+DbUNqKc8iMGPqthuD0BIT+znHaXdG1I9xO/9x1It3yQ//awLJbVEh/chx1wyUG
jS9ZUNc7FFn0w/9l7zyWHEeyNf1EuAYtlhPUMhgMmbWBpaiGQ2v59PPBmbeYGd1dZbOfjRvc4QAj
SMDFOb8gLwUdBeAfJC/Xipe6PsXHEia7iMCHtwwmejFlp54c13pkA+iXQbAu6yl+HMYnQ6TmxW/Z
Pma+tUElBWTEaBUb23MKWIwUzmwgWpIuGPnP0N6Li22Wgsf0rOZkJv6IBqL7B9jhYI1oT7zWCvRd
XD1GziRlM2HVG7TVTOQT9WEbEfJadFEQ7w3o672OwriJpMFynBympxgRxZ7ZUXeLS2PX39tK/FPI
GuTrb8OApaquDvlGJcKGPqKuy5j2LwOvHgC8CDpHuUbo0yBwpdmYkpbeg+dE3rKzACx7ZvUUl+5+
HHqMCJyWeAkaZooT7nhZ6pUK/uyABIxF6pbXK826t6CqUaNlet8R5P5BqMV6xoXSn7Wx2+FYW/5D
YpV7N1PsjYKoxwrkdLNXmnaRCqM5l27xMXgIu5TT0O56iydZCXDD61ksH9GDD1e2sxGPakO4Vw8I
ffE6HmE6Rg95XWP9oKNTZxoE4X2DLHHQug9C11AOK/zuAAHHZh2ejYsgO8IoLNd5hcqRKXBf7IcQ
xRhVX6Ln4+n+NyLnwTZVzZQ0vbls84HAgOfu1cTRT2XH2N8rXbgAXYstAB//YDUEf4jesR5Cu3fR
qNDII2TOmHsSc9MoDjLeQ5OuGwO/TAjk1qEc1bcuFX90RfjNxk1ro3fBgiBjAMC8ItoQIOtvjSA/
CDwJSDprzGTclYP078ILYSpWNfZ1RYTKKS/wwQbF9RB0KCSFfoMVmtaQD84QVnLBzBKDAiWIjl1w
CAN+3maI+iVSMrB21BhYI7+oHvbb2iviUwPDaYkzSrbIgz4+ukH8I3fQ8ivHa6h4Ym06FghGQ6mv
eqS2cIzsFyRlfDNPjxqS0HlZpMd2wvxAFtuha//195OX/XuiZX5oiem6DppdRHktV0Zlf3loe3iH
SgCm+Vr7g7f0usA7+DbI1qnR661q6m9FlW4VZRqunfU9mrzxZFprzLUIuoUTyka+sVGyJF4pasIq
WB9qUky5DnNGH45pj7KzMs2qedF+aGwFlrj7hJ3gCAkPdilRYHEtUkT3Qk8N8Ych9FbW6cpy9W4B
zYqgkFvhzSqzgDljmQHYBdejASH/oEWt1e4x7g2nb1BtNCBPsD6Helo1NZYqw1Pm45dBKq3GXxwN
aaUx1auFmzGLaH40UNVvnvCXkzNp296YgLegsH3E1gp7weYSpdhpIILrbHBWXZZhq/xDKtGc9xP3
RYP84s15b8O+VzUc3Zp/mF+++GyK60oTgXNNbGw80EEdzmXB6PmBlJt/yQakVFUTRWU8Etc9GSdP
EYe8DttjYcEHHE0lupJxxLUbanoDe3EMCTy3cfEGxtk6dGWggOiAIKGgFMO8AhbH1SySNwhzhSI5
aKwMdn4eoELJkAFHsHbgdMGRyq0OZcjRiF801XpMYvdLlYmcyCe00Uz3s6MdExxjOocq6NfLCf2k
NavknWLW/v7vH07Nm2P+n78kx3Q0DW0dTzc/f0l9WoWwPHvryhqRGTOK9cdQe6ontd1XolOJqvsf
+K7FSLQN7V5tp4HtSoS+fqeBIegY6hQESNEfbQHrWkO/GP2UZa1ZBssCB+BVFnvakjjKwUYo6ASO
F/ALnAbG7Yw4RhF2+7gJT04Zveetam7RMhJphzBykUPSENqu10ENu0G7buwUHFztfBtFam0ZFacX
x8NkdzC8XWGoh8mtgUh1yDcV7oguRzStC1aMxPQAh2puNJ4Tk0EuDjsVrfF6rRDceMi93NyXTeYS
v4T4Xvt4nAIJRYc1PiOhLz4UzbK2WfgO2aE6hiDakY4hOAk9YImXh/miaiOShPFkH9KawDgLCQaS
fQB5Fx4yKot4qHYIcPf9Rh/WpqJC+K41DGuLiPhiaX3YPa9lz15nNfQZmBYXiUQzr4Ntn9raMsps
7ZDvdA0/DTwRla3CoumimX24UjzCkkqTpKe+Ghe6EAjj5fYxb5P2Gk5wWhsfubmmtM+4VTowrFVx
RBX3ozVqho16WBh5/E0fhuarG5NWadwJGTeUPVPWhD1L8QsOZj8gVJCTzR6a0U+WWUquR2srcyNn
IAQILi4D1DFXy3NYKI8Jxq6PFdwfnFiSfGXqyylL6rNpAahTFXtP/BgeRa7tiR4BryV4GjnKvhD2
Ts2q4M2IU+vBHsMRjRSxr+zZmGZU39PG1V77wdvFqHMuswGMkGoqBPv0sIYnnNXrRnGzQ+Q60Cdf
Uz2N8Cxgl6M3Yq1b3oBZFSNPkG5CvTMONfo9KYD4Q28iUB6jveRorbNUc2wYi7ACvK2n8YsR7kWo
iGPpBvm6qBN4SHPVDeqNk0bfjTzNyVWziuOVYtur16y/ibi7MV+7mehHVkszwrV5NgwcXDAZ8R+c
BjWOcQjUE1+ue4uX/Zav/RWuwmD2+S2e09aqp7kWonoEbD7tSN1MS9s67sqrhUjpYkAJbFkghEsA
e8rOTErXyWbot6rMfHRi5VlHeh6pkBoptX4oN6Nfkg+IbFYU7O4Gw6oOs0jpKvQvSpoBaYuyFySf
bb2ZnlQdld/QwLlXQIR7RVLdhEJnYyAGRW6D/D4ibK61AZeK19c8zgITQ+4jwd6IMDG/RND26Cn5
Pzq3u6qJ4b0ERLdzfuZzR5j3QdcijPQIoCyYM92VVZDU0Dt32LDCxUXKU3AXxhB5Xfd1vHQUQLu+
hi7WIKAFe4rfPCQ9qrbK6IKmd92zX+bBtk1xgyhQHeaDg+zRao2DMiKyV3oeoitZ0H5BQ2wXoWlA
+gMmdwJgfVUOeEhmUMKzBskrBXcJY0LnLw753AQe90vqP9ve3FudlBNSVMnOM+tk14aejo4Ro5vq
BE+dloKj8VT8cVXjGPmg9XtEYx5ZKb7XNmwwMUKeskvW+Z0wU5SncNzxWuf7nEW4Bq1KXlSEwcEx
8Lko8m3mGf1Bm5czQYSbTAJed0mmB287lkzXRptQVYbZXHsDwBSwSCt02XdGzIZuAA29wWShXCdJ
t8lY7D0gh+mf9TL3EC6xrYVQowbMZIUdV6Nk53qIiWv0yhvJum6V+YW6qUYyqdCG2Gaw6Ji15+FK
vqiqIPWboxLh+0SO/TyyVq0tlqFBFgPYm/3QtWiN+AgGYFJlVzw6Zdms3KKNt4ivk5ALoncRBTh2
EEteJjADEZMAzpknHnvY2j92kT0+8T0srRqrI4ssam43Mbh6I9hDAKgfbQRvkB+IFoBg0++a+ciM
639V4H4v/YY3EuB5ssMKxCCg6B98M42x/An3edImr4lmfSNgo53wIEpem9I7eMF0LcvE2CcEM1+S
rIlXgYYBiR2+pWiwPiJ4aFx8YSBjWsU47iEL8ABFz+Un9OKrq+ORFedsv834X7Cnvtmlaz9Fb7oB
sVfU/bQetk1kIBmh/Agb4S6aqnLJPiAeH5BPQKIHaWBNzd1XE9j1higiVGCAh5u4Z9/FNPCm1GjD
ioa5Mg4Me+lnKi7UzL8DqOsHEhQh6Be9WCCmFO0CK3stkPzbtGqm7gv1BSgLS57cCL+4XbotqxPp
JWzpAsuFndD80IzIPYyY8SEThITxhAReoInwrIKweOqDBr1mOJuBqWQMr8X4Fvs8diyOhGimj3IY
eXjiLlumlpZhAGkLVMmzeGtmX4oBdSPTdpytHlnHDg3DizNA+lQ6xC8Ks3pu0fxaJx6mfrnlJaep
LRFw8glPduHAmkypx33QRu9ZqFsrlzXUonW9FE2vXuVpgSVq6Zr4SDWnRE21cy7oCRNzqH4Qp0D3
JCg8RHWQAc7wKF57ZBc3Zof8UBNqcOka92WLnZVxZbWyQ9IVGx9TvEYIwq+KYJtETbUtxz4iDGal
B7vAIqpl/wQfAaRxqrj1WqswtTEirbtqJM9V4NgqmfhlkokQLnTlXwaLwCkmgAm4yw5fNNPw92ac
kgS2sJdxtD58yOpQZ9TBl6Ap++cgT5ITjB+YCtgdQtWF4jkvm0frK8nQasfm/Xnyx3gBZD/aZIhc
ncNwmXjjpmij7wn2U+huuvhUIhA+KZ277B1fAH9GgMUefcSRygl+S4y9bEGevDNNFrPgRraTZnyB
j79FaeCLo036Vk3HYedpLBLiBhsqODj9GRjmHxPB4hW6ZbgLuv2VHILHl+ZdeFmqfaS2/RlXcOSk
MuNfSRlMq3jQxndzzB6DSqA2V5SMacChr4AN1573piHt9eESO18io6E+DKKtt7gMObeZ8v9nlv4p
s4R0/S87g3+DNv2f5Gsdf/0tsSSv+N+8ku79j4daCiB7wrCmPaMyb8AmMkdglFRN9XRL94jOkD76
CWxytP8xzBlZ6JDqMSxtTm39zCxZnLJUALYGzDCTZ8P8f8ksGc7vm5j579F0cl8a4AT+bOBUv+/0
XJDwEG9V88+pbv5VDSOxqMkKz12bkBKvtOlrOCMqMA7/UWaEe22hGU9VVEc7UjmkkdG+GUQ/PAUC
1GaLZOPKs6z8GSZE/dSGs+FMAjd1LgI8NhZtkhLsDOC4BmVhnlrLvTiOhqdR04EGqInU72+dFXfc
tyYs3wkpaXaBcBVgwwQn0Bs+Etune0GIPz+5aLZizEXYYlEzjS3vp+WR7COPOkJgRx+Hsfkmsplt
41vlpO0ad+oeakOpfUC4PVtl1f6J6Olh1Nr2y1gN2bIbLOK2QZzsY17eTWA14bOpdqz+Hb1boXmA
jqKaVye0lMuT2fjF1s/913uTbJfFva1ECL0uLW8v25XQro99+6QYOTIJSVkMh2wu6jgYDrLKk5Zs
vSr9t3Yij+jW5wWDnewti1s9HxDnIo3HjUK331VJ324d2Z9YxnxVlg27jDwMezAMiSrCa09BD5jM
HBXUmDBiOChda+E4GHfpAfAOXgCfD/0wTQ8mgng7b2E4oMBmrLQ9x0bkEU5+8fjg1nWESnu8kica
1pebzIJlpUb46YGdLr+gMA3UpeuCPV6K7keBJkyKg6vnF8FmwF7T8drhLAbm6n4ktq9pbEWyCplx
N2rNN43Aj9MXWJ3h+bJFLBCD+LkbXjVPOSI/V9BB/S+Xk1g0Fwra+kDQWstZYmsS7l23vNyqEgdu
+7h5pEjMbmwM8hh+3UeCVT4vSNHxRJTKsiR9++houfdozQVR2INoNfNwb0eIxN87evAkm2SBMY/3
iFlEtwzT/uc9BIunhzxApqTOov6IT3p/7FSrO05ph1z6wPP16YTscm+rQ+RDMDnLVwX4iENt4NGt
1eW7rLWTieKNPPxcF0rCKQCkWIkkKZY/zLGEILiFLOAp6Ig+dfrPumwEeboioA5eBRDqVRZq0iCL
pDjnNGuba1toDbre4RPK89GPTqvPoyrSr0YBwSqB6PI61qmxDFGaekSdd9rYg5Ye/KgvDk4YDCxQ
vfaAnrnSv4qm9SuMrVLlLOb1olKOGtHGMbzcClZJxyzR9r80zScVt7TwIQjQR/irbzjzdH+wdxc/
r53PpFHtr6IsMRdQQVlJNwRfI8176fiHrrIwdX5n1uUmXjv/2xb609GLFOOUEu1FDCBpj6qr3C7y
gYPtHEzfHsZcN4/AXFAchJI0V8IIz9Bb++1QjLV5HD1kqwNk729nwHuaxwhGMisf4Q+rkVgd4ENV
nN0xYN1QmqcIRclTm5TiTDJInHFBpN130XDOxtjc3Pqxi/x5Pq3VHwaGImMnmo0MNyIfP14dAiGE
Hm8F0MhNUI/Ooixj7dY2OYyOyOAcoddr1yFIM9T444/7RYAuYW7+flNsA+beedA9loFm8DPOAY+k
WU2q3p4kvfnWBLJxHfUOSkFzD8mfltTov/re262ReEWqKN3C4J0G/YlZ+WTCgu4j3PTEYKXfMXxX
lGT6pjZo/SptGp/cEYGt3vo5K/xzByta5gWbiV/WA5dbRPDXGIOmfp5kiS8YuoZboWZbpqF/nmRz
tqs5pErrTxJL7bbhGz8ORgVNwPLYEaA+R9A9bV4VolUtwM0CfFgIRxropHZtXYW8nG6BceSHQoon
36kjiaVqPinbkG9EdH3IxB73Kgsbl2iXmlXs7rIo+pZMFkQNFeLyhBaLzhOaoNz7VJATkzVZ9N0u
sdv05VYp8EgRU3hpRK+8WI2FVZ/ntVhbcXEB92mRZVW1k1UVXGdtswt2Ijd7TBILI8oJe/oiUaP3
KSkvgUijH5CVPuK41V5zOzTgwsUO+TjihgIjlqKP1EsYmc6mSgge+XWnnVBBQrTOV7NXDUv7B8F2
ejMmYbuMkEvZ69gvERfszKvSUjiu1pFadYCTwnaj2iXndAqOsia7uXVSLtHgR8O5dszrrduu1djS
CN1ILzmBGKx2McDzmtB5BQQELDPovvlBTO5f9wClIOd3YCMOGDAd8m/+uSf2tdLS2llOwCuHJxRx
z3//0JCS+y0wZfIoOJ5mkeVBScYAQfRpZeZE+pDmNdze3gGwk8DPvZIpmp6Qvo0jHQZd2XkAY5vy
YpP5WY8+STEjGtIXtcDz18nagOx5NByMMuEJ+EspgbWoB3MMNFCZd/5NOOEufSDb7lV52b3tfu2n
E7L6X9tYYeoP3YBORqhnqwIB21NhxsoOzKO/iTuzu2CZ5S6EqZgfo9M+E6gx/1Wh7VfURvC9FWTJ
gA8b1rGfYXnWDMvrkeUhIjLXBUsEbJ3n1tuhbLUbMrC6CI+37nNH2e7pPSGGsEWth6jdttTVelf4
hJs9yOWIK2C16ObN46jl/p+hkm1A+Re7FPG/heb16jnRieD0EdHdukupNumER9l8OCRIdRZ2vJf9
ZNMI9nVlpWht8cinTA3Wt6GMvWNj8K5NMLRXdd7BUI7UGAVoCrVoVNpYFcBTj5+MTomf2E6nuCmx
N5dtsp+plMo2deEDyaoswBkjDxKNH/cmhBPTkzNL3PGVL/Wq17d8CtobBc67cVXgXmETfZ8L0yjx
J0tIR2bzvH8/IY9kG+kd3H/+02nS3/rDoAtUJf+6oTxq9ACJGLs2vkKbrY5gc/40QSqfMRKz3pzE
A74QhC8agsrPAiBVGlnKtVCV/Fh4RrDQGqF9sx1z6weu/u5MqCiKLkh2fSDUZyaX77KDHid/FpZV
PxOiL3fmaKrrAmb6e9W6GxMAyjcPvDLMXg+wdewWR8Q1pqU8kWxI6m+CSU8x5DbsRe7jGRCPmTiN
SD/WS/BGu77WgzNLY/Fc+s0FGWgVCTF0f7RcAXztQIKTJ2XRKdVlrDT1JGv3HtjRc/l81V/3kD3I
4/i3ezRRgAywnhLEgANL0ib23f3tMEJcaa/AasgefjkcLlM/oirWGkRbrVZ5Q0tzWrKNs7aGcJU3
cAAZS1VmA3nWroal4rjKs4gz5dqn7caae3WYuW7+adj6fdSChTNvJz3PVS3Ns9nX/r6f9AHg4oac
ZH/Gutddch3vzj7y629FjJ9rXOEfgRlvmFb4BgfdMWoc/dVtySQ1kXLEfmdKFyE0BDTXkRaXs5sb
E02sR5Hsww4Sxzpq+nE9OXECmA4049//+TNr6ZecnunggwXHXLMMB4YfisbzTP5L4hMmqIIlqGN8
Dwwy7STH3YcijLttnLoFBhxz3QuFuNSlib9V1OTbW6MLmuE0TNWK0B8pSCEMcZnUyYYqw0grL2li
DX80rGwWvImkWswUmboKMxdDsaNH2SYLO/HsTQ3rHd9wTlhz4aB8toGk55Nf+/v/WLJC71lM/mMC
CZYJadeCywi56dN/PCZp6U324P8AOHQqcQp8G7BTaRPX+KiNot1lfeAubcMwPyKVPXrXlWyhCBG8
lHm6m/zC/DBcI9yGueGuZNVv8x+JUVcXw1WUJxipz7eri8xZm40QG3nv0sufavVkhkil93+Ew1RD
iyzqg8o3UiA7zuGt3jg/j2ILwMFs91gfGpQiVvmYAYvP86h7FEhp1JawwWGQcICmBBHF6rAO62IX
5LqDi+JcINKKTIo87CO0bcGHaw9dquBxPM/3JoBQmDzuh6mJej3oOcG7vKieGTV+yA4V49nsDklO
aEJ/zc+B/dSDV39JLHdBViz+ijEwmNWBQd0Co/A6gYJc4xFlrNSZAX2vmiMuyJGhPKcOEM9Iw8xA
HslCFGywXQBR6KT9diKcYHj//c9vf0IWzz8/u3xDZa41HNuT53954DWDtIk3RDYJS7eyzxYAl6Cz
q9OQqo81rrRXXHop8B7BiVkXSA5SlScSpVlF6F3fugV17+9EAEvd7nG7g/+PBXaju0+REvtPMSa6
B7VN37pZD9WcFVdHrSANAf0CTFjuRAtUIo1FjFjyRl4hO05B8M6MYh3kFbLdfvDmu8qGLDBdeVdZ
k1fIu6ZQp+DY8bmyTYwVthRWCYhj/mAMnvZlUK8No7T2WtzE5uJ2ONflkSx6FDb2vc2Oh7QTh200
LdXKsLZtHGf/gLfQ9H//GQj1mRq5SCI4BgHD38cdPQSmUoSW/iMpUPEPUWl5TKvk6rlhAog1iB9l
0Y1aPOuB41Be4F8k22RfeVQ1jrHqNQ901nzF/cRQ9g0JlvHjU/s4VPG56J8/Ncfzp+tBdGzyURzu
t5Hd8AUkE5QYyu3TZdutMLp4BZRBuX36/URNVmCrNymvzl//iDzK6gA5BHZ09/b7hykaZp+Zphzk
SdkemgB1hVslZC7Kjs2OoGhiLBhv9c+HsoNva3T4fPjLZQLlOA2n1U83m+u4byhLu1C8ZVsNzskm
K3CSRw6WVWY7nCBtoosePBtBhUZkDloSvdl8bYkGBw09F+5RnrEJvB5ldSQit27ghYLAdDHlUET/
Wuva++TVwZWY23B2cmdWAZzUL0mK5LvWxRoZJjd7KRL9INsJH0SAbtxim4pQ+6Lb11Hvqg/YlPYO
3TaF1C5X/4e7alk5Lf9++NDtGT78+/ThATYEoWXps/CD3Pr+Mn5EeY6nQaenPwjz8Avb/oCtQKu7
p7gHie5X8UHW8kgX6lLoKYS2MWgWsvGXM320HfykPMmmBrkkdWlCq2DRbfbLe+dhCrxbn7rAHQ9h
aVI7yIurPeOWHrebUBuaswYy8wkoLys++Aaek3lPsilrsnpvWsDyzMx1n/S5KCa7WqcRUkiyTfaL
G7ddwCxuN7KtR84rZQWyc6uMrK3WWwd5dC9kmy1EtmaInhXh6efoCCLcDv/Tdb+cxm9g3AK420+h
b36+/3/9uPunlzVTIom1/9TVa8B7J3xHh0kdZhfbTMHFlCOwvW9dbCmbT+1Yb/3sIfsaFWt+kD7z
YozI+f36T/16Mygwf8V87NOJPMcEAWV87orNR7tEmW0kl/ZXo7yjTVBwiyf8WbSWefDjHuldcgyH
yTsENTZqQHJolyddtF7xazNC69bvfgXxxiffV8fNvel+mbynMDeh/0w8WwWQkrWA+pv+rdGtL8Yc
7I8He9kQWflqd4C0CJuUG59Y7WUIklVlu+Uf7ujiQT9W7Kna0jkKyB64jvj2F4/QlAx02ImAPCLU
5HnQ+3gLNKvZYu287FEYetT9aVu4TkEOug4ei6T5kvp5+QYquDiSsEWTdK62oZgV+IBa3/riHrSp
oMmt4vlsX+0U55iGebkQWdtfjCGqdqNqTwi/K+EzChPYoziJ80P1vkQuSUTclEnCwNuETjmRZY9c
lE5iY57R2+laQITHBxHJeNlmRRBwxtC9XSCbSG+060yU7TIIoukq7+QHBq6LuTjJHt2Q8w8S1EPv
tOwXthcRFx/npO5txBusoUMel7jXqJUELxgpZSHP3kfG+4mYuYWEdLi/N/XyJvcB9f5J9zbZGzvn
n7f3twDg5nkbzxbm8cbDu0nO67f6fGbUQJkHmn+6N92nf+0/rAZkv/vi4NPt7tfyFSQ/P83UevEP
i4VPUO55j8LmCtVLW0XrmsziJ0YH7nx1Bdqw/m5WyOPbYXFMCh9yVBn9OaCcpGIAVBfH22HgvTeF
4uwZKdXvgeK/5Izib5owVITRLO9Qe059YoFrIqOfgwaOS3Fw2hkcXtvdaQIh+GKn+hrWkPsBKzbb
do6JPaQjvA/ECL8WUHkuCUDNp8ALvhDWf/r7+WXOgf4+vVgAPz3c1VkcqZr9OXKqebGrD7qafbcj
7BzRO7SvfuyDrRD2RdZm4DsAJ6iniTKW2SK18ycAMMVJngVBU+0THdCk7znmGv1+ASN28g/DWPp4
0nFUGP1jp04EouYaGU+kQOWhLKyxXtrTqO77wPJJStj+vlS66oCvsrrp8qZ5FOHAlEsU4sUVJeRO
rzCheGdiActF4XMBKRwDm4JIqnKQR7JtAhu2ax1/c2+6d5N98ekM6gfZiPoC9wrD7gxCvnxlEYaJ
qBtm6ykqlTdMz6GDmH69l1XT0N4VoKWPsgbQvRym5s0DIHRpy+mJ9Vi0/fufSfucRuaZnBUyWB6o
rG117XOw0lc0dSgqS/kWKpAo2kz5w4An9CQLsK0JCZrowp/pEdYJwXWFarZtRzt7QhI4e6qQLXyM
0WvxlNIPFo0f2BfcfDpY17gktl+tXvEf5b20+a4uALtJhYt3/wwr5Dd1WXDJ+8l2JawwGs5gOOrT
U1uAg41L3zu0vgUwNIJInvi2fk2iVCzCvuu/9o0GryRHphCjxCyx3a96jwhYYHnB8xhNzbrDHPOg
xnjNdMCOlqaNdtJf6SBzKvlTDS3+NUVU2VcPtaajTBGNAHhPiVb+x4vCtlGTRcgFznyBvK/iDu1p
/pRGoF26KMb410+wlPKCbnS/KMoc/960bE/gkc+w3ZqrbOKlGFelMOKVrGow56DCJ8GQw+hybChM
uPbFYIl6I/RgPmO1xVv1Udn1tG4HZr/Mb+2PUrTQcbzoeUhF8lj1QIoxgrE/unQIV+YIdC/zcTpD
dTpcErnLDybui3bTK6d7IVT7Z7Vqhlc/7oixP4sZVEoc+2eh+6ZxgDwHGNQPanOXWMlStskuY5Ma
B1ELbRNDm0BNI2/f9e8IyRnvqISMp7RUSVzPVUUphnVljPbarkLjvWKCfOi7LDj/vCYPSvOqBcLe
wLkp0S0pzUXCv/G9tk+TWqh/hNANe1tBfxRViGd7ZLOvRtkf5WiNSytUzL3TN+Mr4IdtSs7lD4Ps
y0oBgYt/QRh+RMAQZH8kjx3eTniksuohuMHFXzJI4FsCue0/ECsBnaufY1e8dQ5UZKI5noudxOel
uBX00CHaKv/m1uxoDJh/WENTlJMYFk2qRmvZ1qNoQTJR1beVyzxx7yfcoj9gSXMse6M5uIRCcNwb
tE0wtt57F/SrCAP2r5GX1sseH46jmWN5bIzZDjWU6pJZNhMS2E1HhPVFNjVmBO3CqnEs/atNnsDr
gxc46U6+z5Vl5YUPVZpra1g5bI1SA9gF6QLQmsI1STyDI5HVICjQ0LRnxtntULbado3Q8C8d5CEc
tWUSRcNO1pr5brfe89UAwJGt9WNsLkHj4dzgF8/mIMJtHbvE+sZMvQYoyOE050C9iJxxHdW5OMrC
p+NxLLISC1nIdfc2eeTOZ/9rmwHRFwbLy72X7EqObFy4auctRYH5Rl60DvahpYp/duJgYGf7+s6a
Nyv+vJWxC2xefA2Iytw0Okn+iLTF0phrsqkGK7cnMZGgr+ZHFx2Lzpecbdns5/MFu41gawZGuW4L
e/wiQnHQWU69+PD5SPsZJeh2uvHDWA+ZG4fnPvONa1eZV9kOGgYz4dEJdrKqs8OJpvSLBSYfANOD
F+XxIbLq+qEbhXhp5qLDGBN0z/OtRaQGxrpDsRd2hZdDlhYHYWGvN7QVPwEFYmDTQyL6CIUlu3qu
RaDuq0irH+RZ7LpAN6hjsVNYOCxHmAZnYCrVvka6bNNkcXvVJ9V7YMPqf+vLBni+6f9p2+U7Kenq
va+xAlfni0qhwL0J7GidBBinPOhVzEZJHjoZe6ZboZCHx2OHuqH6uCtFGK0Swy4NhHNNpJ8qbxuY
TaxuCny7H1wl3crcToZaOekDrJtk4kcFabkDALN3QeW8s4hIFsPkJSdfuNMzAU2IMmzkAz+zVnGj
DPg3u7Cdh8m5CLPxjpqFN95cK6FlX+SRq+JfC/T+7MKaDXN3WMfqOHuazwOvGyJG2ejhFznuWpkP
VFuekPV0GpbTWOiHT+NzCIazbzEXSqOwYI5KsZn38h5rsihfBpUeviYeid4mTsUX1El/OLFafB9w
G0bxxAcL2T8p8QSyNKYCYt4/y8It7XTGbq9Up7NQP5pPKIrln/NM+wgng2S2PKG0WOwVZbfxMk89
+uNE4abaUVbdJplQv5zrFc5/29Ip0Bud+81Nt7OyzuuBYdBcyH48Yhd5q6FOHkN41ktNROYCzevu
WRYaoXlgX1cbAtyzH5XJsrdjhAfnDkEu8lOhda+y1vpZ91xW0TcrEepCMwgBFq6FA/JceGVUL11g
KKt7W2vHymPve5jE1fbx3u7EzryH6/7kk5RHXS3ZgTGWz1J1lraWjbKzmnXRroqycww4ewcQJPkY
DW/bQDoGwd0nSOxF32RzFJrxJk6bdi2r2LfNRi8ifLQz333xGgWXJK5uXCffk0WHJ6u5yUeMC/Vi
jKH6ulrAts/OtT9ypfCILDIQZMPoXYosBRymedVXPyYND3wneAL7BGzBwM9vxFFxbY7o4gy+0hxk
Ees2PMR7fVCmbKbVw4Kf+6TydICuAjpkCJppGP/u2kSHJBYp2cXxsJ6p0eb+gQ6yMzTDd3K8wwLq
UfuYR7VNZrVlDosT521IhyfZM9TxXus999XSRrydEz/Ze0L9dK/AxSkrtouL00/aoUeFolzLQ3OI
jfJBHg5muPm/fJ3XkuO4koafiBH05lZSyZtS+eobRlt6C/qn349QT2tO79m9GAQTAKlpFUUCmb8p
UdXZqYg+Huzue4vU6QKPzm7nBHb1ikxDs7LTPpqdEmt8JCJsMXiDrFm21q/F6PJFhgLe/zzqZT3v
/Zl1IUcdaAs7YWPcKUP0u9W9qQ3KQoZQxfJji8vOLUQhd+Wkpv0UTFVIoqoLf3oe6Cy/R9IG+tyR
ygBC434eLCPNzZ8nIZQH1B197vmu2CO5DgNKW+rtUksT51yNJfKLXqG/mOifLxqnHFHkUw9tbShf
Et3cUSEIXmyMvB8nY8TZRI0xdFGST7iJ2UlX4hCZnKh7sFoT7lFu5nB90/FQWLxhEPmSjUa973Yk
w1ZzsiPOc79HZZ/iw9PSLGTCJgzosPWNH1TgnQfZkAduDiYKDfjWujblncxVYAybLToDfXiRTeFl
0Q5Cydd7lzyalFpbmxE+Fgpy4dgJGeOXTPcuAHGSlwZluYPsD+b+WFUuSjI+D11toL+M+E8dIJMV
jmFxJr1anOWR6tTFOe3G36PjHMo+OeqlQGF6v54+zFlIUx9VlLLsQZzqmRallKL61tVompV29jkG
bb0WetbtcJjQn0sDe5KJFTBw0W3oNfW5GOP6LI90sl8rNtn2kswRfyfFZViOuFjhLUVg1TyO6bsP
yJNHYaF5h1nBRg7IvtsVLD16dliibUxMcqEvIu48RRfwddSsKxdb1DkcRdDfQuh7SMAoJaoHg78v
JvTimrKvyI84ySNmbj35WJX/dbbLC7sd2kfRODG+7xGWdbPEbe5aFRk6iGj1f4ZKbfdr0PblMfvq
u/DzFlVmvKh6EX12hjkssxxEsdmk9hplQfNQoMt/QAkl2gDBL6/ANYzlVNmkg9FQ2PDLTS94HL/l
ESK6xhzJLtSH00uK4cnSbiFBoR2OxqEczsKkekCIhC+2rk5uaYdPWt9Nm8bGvRJIc/sZ4hiUTXb7
okWdcyzVFMd2iG6fjZMqiwEd0lOk29Nzo5snL3PbTz0v0HCJdMAj8+ngdyBi5PG1wrlKFu5JULh7
WayXjRPm3i2UA4Ws8N/nwEYIVzl+AprSms+6GWO81TXvKb/PQwbcCsJ12LzHRl+iI4Z6vBzlb6ct
RNUjzTePqrlY5kbmvpj4fT7mELideFRPherHQLEKOBSeiE+FTTV3jmSXbPL8cxxs4yLpZpPilXAF
vUc1wXa90qHq+ZUQb3pmmYsmq52DDFN9+NqMvQVBjEH0wraqWuHQNkeu8hA4Q/us4q2yjKtqZZS2
fRRjD72ydMtuARfkdyw7o37wF5gXpg/3iXLgr7B1CgNsGGbdf64np/23uf/tmk1FRVBFP5F1SGpd
Wj2ItkYdQfQisZI8YC7lLiMzzlA5eB/tFq9MJB8QioJgQjLtUkWp8ik8VIMmw0AMab5bu17FyC8t
yUMXvbbWRjXZ+gNZ30HLM7QWKU7XPEW+BFZ8qREafJH9URj97s+19IK9mf+kd1+bLAofq4G0W1kO
NVpD1Rk39ODN8qGzmjl7MDG641tN/kFOUGyIoJFmDpdojLWjPbVI7EWB+JbDNRzApn3BlcnEM8ot
9hrWAk/2EOMFNF/bjeMfgY5h1BAIY2e2DnxA7vHPqYDVPk8wkF1BAWoqKc2Zzrk0AFXn80Cfmtuw
iDCw7qigKDFYcIkCl43Ef0uouDy6D/w1769QTq4ivD9dewhW90vJo7+ud/8MnQU9yLypXEW2ij93
MQ5bZNKbT7deF12bfEFOHghsyp8p1tzkC0keJEedkVyoMYFoqJBknKdlRXP0SKK8+HYaoUiioH/Z
jPVh6B3E+tREHO5hN/clrtKywJkPZXyb+OeUe19ZDP2iSGofy4P/PTlEYHdbWxGgsqJYRInBXaB7
2ksr4u9haeUnc47q0bWW6PRN20bxjX+UzYsGMphMKPH1WCvLho15T0O5Q4T8ih3ekkyuR+YtFtH7
LYN0P+EWx0pwEPNkdSrxfETIdo9hzJJ6Vzv7e06/j+Y+xYyrX6ZRIrg5ekfDdtiWzI0M700B2e/Q
aD/vPX/NQnbMWuJM1ANzQ5ezxskimbFxI1gi4HxNu5eh1igmi8sE0QfYCS927ebgrpRPuFmYiRqT
t4yKVDspWqIiBuVh7oMBbjib3I6D84apS/+WB+iUm7XAXi5zEImJKnUlkLZe9GWm7HUnA6Hta3DH
UOO62Gb3uxlQX1v07Fo2UEyDRznQKH1zUdu1DFD+gB7ujHW/Jmm3F16MlUGAhXmgJj+1Bla2l/7q
ovBnpLrUepSEXUE4TaeQ0tS+nvpsM7l9+QQ0EQtlXtDf0iFlBiexRoKI7dkfqkDQ1cut8dLaAMmN
wXzQ0PUKfU+sQnydvlXdWiKeo8qFnZqhl23PqD4NWs5YTMXVVNAwxH9N/9ZMyiVsEv9VayJzY2Hm
sKWiXL+aLqIauV1+GRzrdVKz4smBe/ikOi4LhcpINzKUA0qN3g6cjLPsQt6EWjZlscZ4Z7cMCkAr
f2D68l5nPmQXRzRrwwuGvYqP8oWt4QCZf8i/m8XBnZLqR9ZVlGzhxF1TX6lwRI3EBouU7CVssMmW
U8Rob/Aq7z+hctiroMKucPJ099jzulu13dR8WrAv5eeSEOdGZY36hCCH/SByvz8P9vS7KQA7HeAM
Qqf4p99zh5hkUgzCH/P0ZHmffJ8zIuywKEbNX7SJhTm5Gm/iAYtVlnrqqhzCbHsLXTFbyvCPkOGk
xfky9tMJwSsmW4kBu0+o3oFkGmFDtR9vnPokR6PG/yAh7Zx5lEZvbIPP5eC0j7cLUXYOkF57kici
Yrjw+ya7tgiU3d7bGaCzPlG0G0dc9rV9TA2xtnGVgTZ+f70DkusrssmNHezY8MXNk1m34Qa45let
6YCPIsda7Yp0+g5weNq2qsguRcUPBQc/SpGjhlZvIrwfIyVXfSyAcFSGOLdkkr9EuZUvMf9pn3x/
3ggqQG1tHwFCj+TFptTy5kpWHfFWAKerFIfule2PIFsqsNalZ8VPsvHadIf4YHa+RZEgT2srO3tK
k9sEV7GmjRF37dJpikXQ6nvFSoaTbHwd9uxCHo7eRzfF6wkTqzc0G8JDLyCVmcnkvUX66K313EHT
YA693kehq9G8nRytjfRHmZvuWZ5qpXgzqaTLSHyUT7hl3ibZLj5eJVIVC3lOEdgpUlB5AFMVCUGT
pcnUm/WxL0ZPW4+lUz0MPJ0WRixcjV1hJI5qXMBKk0PoZiBMNs835J8gG0ttFaQYkovZxVlr3W4f
G9lVRtKr+T/7VX22iZZ9epr2cq70epZdUiPvzzXuHtBDNPZHUlWvhZqhU85miCqW/tC1VJQdHYPP
YUpv/Zk64MODReHOm/v/c77s7+qieKkDthy24aOz1YIin4/0DCM+PYWrg40VXj+jMm2LauLB9GfR
idKXcZz66iC7XMf1HuUtW/v7hgrfrioRwaC80r//n8s7OaA31s9S4DV/n/bXUrBNeo3cM6Lqwv4g
adJ/kgHvtj6uRA/OHIYRhiy6z0IojfVTICj1yH4j8bix64l3m2rnLx3r/Jr9RqAbr0qYRZDcTNgl
map8JrrypfY764riFqR4D7617LddFnJszUsSWl73oBedve9Vz99z65Ho/sPbEJqTIug+NlsJdGW9
oTz6WJjISHI/ylit11OvD5hTQf7IHEt/mOJWPMxSC0Az9Md6qK1nzGDLleXV1Yav13omaa7ib2ck
i6DEBFZO+XPCALiRrXIMYNFTs5dBFw+T7kRXfY4SbJaWRRa/xEqPVbxw9p2NfQqi1oN/lpIHVpBB
yEbajar/Pse2/NAFNhI+ZXMaZ3CabPR5X5ZYzoffd2Inu+J5gxbOjU1Sawn+MaFAQwlPmZDEnhD+
8lZ50Wp7wx9Ot1DmCs2kPEWlre9lVE86D1TXxeal8hH0G/xn2QBwfDcGu4JW4MHtTrTpYVZ5fajn
sPVZsZil8sVMGgdtjLJcs7oaIc4zWESeh1NWq9yuZkRz3tmJscmNKuXZ0Dv9efo+9KpdL5WxQNjd
RHZnaHpr7dWYm5vxG/bO5i8MrF81z2o+grBEEy+3f9gRYmJ6nLG9jpKGIoZpn1UtFleEROqrFra3
rjzv2I/PM5qhcc5yUE6bu1xf28PtKLfs8QCUQQd2j45dhPUKycVntVYLpGCDCajZDHuQw7eZlTZN
q8EwxPJfZ8pJVhD8SNAOXQ6k1Z5qYVwz0xw/JpWtPumjbi1D+AJfUh5ejyKabrMwtXp03AbYOcom
smFNw804dcBo//TlQR7uqJBW0BgbE5HTdFp0KkhXFE15EYro4A92CA6XUDYTUh2UldJiURUlS2HZ
qaVKiOnmPCkBkWIv5aE8s1lT3yy3ODZX2zTskPKoQvi3ptP9CARvWFPvvqmpChigNsQF+7B+H2DA
sPZ7G6Bdp3yhNNH90GN97yfaNUtVdZ8FWRts2s6ihB5R7Xdxbj2Rq2NB1bXTI85n/YP0KepgMGQw
7B+lg9FAlMyRHOth3MgxtcZ+dh4r60S7jf3v8+SYNiOC/5xnetjhoDUdLkVSiqUx5FTURr/dgbnu
N7wGyufCQLOpmME9aMgtsGJZxDZSu1lkfutBCS3GNkOde6qLQ59UxYMGgv1LxdqsnIxvbTD/yfGM
opYbJWdAl/pSDmhGuMRHNvlS9/xoahEa+8hquEErh1fhfG30EC5DoERvoUbaRO+1Yqs1iXIE0pOw
6DWtfVxl1l6k3e+jwS62vtKHW8R+ZhjMPOU+Ko/up4VmqcIn8+Mzy/XFUBn2R+DoKDEkybAZvNT/
GDJtEeZm9pXXVPOga1myt3k8v/A1Pdo8+Ba4pKWLKp66F1wngGolrbpG0aV7UeJkIHMucjz5GEWO
GD4i6Qgjd3zEpFyx7FsjebKg177AkycRrJrT4X4l4YDeLuZTmb+AnlYfaj9pj5nnGUs0iRWcB+ZQ
OPzx56ZzbQNpmPnwNnE+SjBJ1LiTNvd58qiagivYM6j2Zf3GY1/8quecA8yGHyx5O6Q7vPSltLFF
tMIW48MhUlF0j+NlqQznpHaGa+dk43VIa5ZEAAVkl2ysoULVSrQXGZHBHq63UXlCWOsCwEuzvF+j
9nh8p9Wwv18jMt3x4IX1m+zKeJSctbIHJDRTgYFrO4dupgs3c3MPMyV4j1CH3gSSUSwHQLmrzdqc
2cMylo1I/AREdbWUF/j7qv+K4yh4qnTThZBuZVsNSO1KcxT1zdSBYdiN1mEY2mhvaLNi5ukN1r6a
tHSHJCXK/sh6P2D5WKzREsleQwfRurRFGizEifs1zit9Z4c1Ml29mr52FsYqdm7Ui1sYwlLSveJV
RpUCltWr6mY5eUl1qGOjOsije6NELiUSGcfUstBinWfiRVwd4gb/9ahstQdbaV98b5ajD5r+NRKx
2NeDmyxlGNtWiiQQSmaVmg2vRYgUg2+a8EHnyc6guEfkXrCRt63+tY9c64SkxPd8jnLSHec4Ht/k
WIP8zsWLSvSbOTEJfONxDMKDHEvNyLpWjrKWY0VZOk9+gNLAfBUv543X5D/l0GCGyavG0yiIo3EZ
J9vcycwXOS8f20VckxGVn+305ooyu7tCdgSNhtbOX/1+3CUWpUqw88XrFJKfLDxxlmMu8qOolw3J
UQ7yM8+WmVfHezmK2GixMllRb2VYdOQJ8mFQ12asUfcv3QNaStGp/M9mHFed2mtH2T21NX4Xtjn9
nhbj6rNHwmHVBpEuVnIOegPMmZpp2qZ6ff0dyhPluDw7bmN17SMstSAj4+1Lu1f3LAfIOfHKBtJj
pcbRQPR3qVBMXzW+4fGnmjv7CrXjxW2SG4ErVieSi70+YRf4TzPNcmZ6bKZ7EH47bY7koOxPRvLf
8MC9etNPZriQnbkGi31xn0T+PHpAz3Ne0Ci/uhJ0GyVfcKu9lqyKwU6PsgkDYNLdja0kW8zXsGeZ
x3H8fopGZ9bj+DNHHipKnB0dvuzCGYdL4mCzgsptua/MWLxFFW/3wbMC8jGEtV49TYkaP8oIe+LV
ZHTjM6sXthoFIksVUg11Vax8nQI59iHG/MQyr2GVzKqQWbCKvRjfIZY6+croimKdmNxzy8yh0h6o
1M1usVZ7lzBzp2Nm6uZVXscteYHnxuM0X6+Io+ZsjT4AbD5CdkE/mlCob37Jrlv/hH5XESJeJP8n
ZF/nFtB6u6B9CDutWGteb7Jq4hmZTIG4BBNsUcSeT828OavnRvYrSFCEmmqc5FSz6nsL1/Pfffdp
8qw/c2V/5o7VUdO579syGr9g0bNQtEL9GHDe2Q6t16xjuH2yP/Dt6QNB8mZrqVW79swqWrBQCY9m
FffLpqrMTZt13dPoZP1TqG1DtzGvsidXDR0bjkpZOLjrpkvk31VqSpbYKYHTPZmA+B419v+3UQBB
UHGi0FvKk8Ms+YlXTriyW4yn26HaDXmmX402TSAW2tA4eFBoWeS+hl9lp4jc9rnGE12ekCN+ey3s
5iDHbNb7F08Z3+VYQLr2pOsiX+DRoT+5nfWGVt0P3S+6l7gK7OfSXgsFZ5gll3tVPF85mfOYnQpn
6SZFs5VTO9eYNoiVCB4WjGaT7x3/XEcfkZfnOnHCerWPoA4LTb8Y886omndLZW48a3FvYL9BFKgN
uaBm6B+Ugs2SF81exMyXgxjoWM+qsP6eT/4Wi+Z50Dem+uyMaANmIaClFBm+yR1chMitZFH2pfnE
S8p8Qq4AV5PRK3ZNHVpPuaYHl7GMtnJQTgu1wVyJgHT8/Syrfy6gbl3lOXpptJspGS2E57minDVo
9ZPr6/FJRr5SuHt3/mBznvHXB8swiONjUkevtt1pl9pCFlLFwuENuZRfXm1MP0NMURQjhXkN81hz
9emzwe0GtIoB+IjXzLqqremQFD6JNYVNUAFC8ho5iBP2jmu9+WW2DVCHrqohexZzUwc9DAwFhExe
pNkzRhfirEfWUUZyhlMJfEk9s9nJs7wOl6J69L6hvGoVXBZtUVDJLUgtp9/BBi4XehImZ3QN9V3m
dBcQEQPGXLKNfC84aeqnnHHrgoiYnGVcUWUCGacetLlL9tsTm5M8rgZkLNvuUhiCLUiaVJ+TMOpV
pWrjXgjDf+/rFzfTy8+pV/1t3zXtgxUlFTnIFIpIgjhgGCjqsvLK8qmYG9NvcJSYwnIn+wxNI+HL
Nqh1gydoacWTTxIWdAeeS3JMzioReoCmUJ2svjMuxtxYOVptvdXEa9kntMS4ICZhXJzQubJx0ff3
rspozTP6s7pgXbCQp5dAxfnBZ0t+0RBMfkx4rB5lo7geqS55WHQVh4UZjAiqCbG8TxJD+3s69V6L
Feg/IWLbu4HK7M704+88N34OiPWQ95ymo+aHEb/gonuG8OtQzlf9rzk63ppuKL+szsO3Tq2+jTaq
l1mTWc9jmHhIRDr2MTaEto/QU5ph1cEVyYU9jifgtKyVMQjnM0wzd63F1rDR5lCheIdK0mym7Du7
uNOChyKhyI4RVL5IJ9/YWqmCw1CQv0K4sx51FP1eJqqrslskYYxqfT4sZRgYvrfKusz8f08yyiRf
WlMNeovkdKmF3+zQ0ldl0xj8GsbgEuQB+o9G+cG+8tNUQdV0pmWhh+gfZXetwSQea8TU2yitPvLE
Hhbl0NsUmIfojUrM7exB10kjOln7mLo4U1CM+SQVg4IHOKF1ig803svho9+DyVN4jF5I41dI6tCP
2o224ocxJzeD8LOa1n1slR9hrtksNKZ4FRaDz9bFxKs8K46qTwKlY8d46jQdNeK5ul33pIDGzohP
IGeTF14vB1nmrqOwW08uXgWyOA7ba9lT5XlrQL3jYoowopxmwIWBBVbnFxMlj+s4Wh/yslUx+7np
iCDKsH1wW7/6FCl6VI7doNs5f3Y3+fwX9eQ+heCJOmGYPpfYp1JBvxJ0wE6M36xOjceFZozPMb4I
25LaZIF/ghtucxhAx8mijpC0jbdRm9CE1tB0zbnpoDCghH4guapp3Hmyr4hOTYBs+xxZZtetWQ8n
O8UelUNd4skh+sx7iapRuSCqeJRRYpjTy6x5Mg+5WLQcCvRX57QF3BoIa8eipk4ftbD5fM1UubuK
8CNzve9lZyk/fF8sKVZEWBWy0HH7evwO7zhFjqK33tCOiWaAUQU0d+jwjhzq50kZRqS0sDaTYQdP
99FTwxVuBg3pbQO0Zg5hAQc13z+XugtqDWgVD/KnaOgJ+qxaJQYiB3JMCcvhFJoVlEUGQ5EwI9F+
oOufHBMoBWs+l6JWYjTLsmN/MVWZeSlbVbuBwPSh+pWrY4Z+AEU1hwXuSoLDtG5Y52z637ValFvD
tMC8DYb9WRekXIX4yq94wJoNcjWP1l+6H44w2asUCRf0jlbCGHkCI5+uaIOzlw30DQCZ8pCJHBaj
7eyrufl7/F9T7+cbTdv9Pl92ytNvwzV640GV61e3JW804K351VGBhThqMQsTuBXaEgC1w0vkKeFX
PcjRo+1M76XGi46NZ6JeSI9rOL00CQpstTgosQgXhmqn+zqz/CuSU90m9EJWzEPjX2Vf32KTxr1s
rLtcJTGcdtyHKfo7eTlVmxbI8wdqn19dFJYeEbF2n/PM2IQ8INitogmLQDZIZJ579kM7kCQCxdAe
fR1fwdNYAmPwwn5ljRQgc7AfTw0gia0a6gXea7byFPb8hkrWTa9GgiqsZoiM2ppfv0/lMCx028K+
fA4VT1lUbhG9IvkDxLRznmQ3TvaoR5cZRkGsFd55x/uA8o1uK0cxov4FSdU7y0HZJcOm6A8m/PfX
YeixX+oT98HsWw3ree2EK4f1rOdacHJC8ZIMrrMo1C6eQQ58OArGawwYvAd9DsHY1dvazxOomYQQ
E5S94lMJR+AqejWiMjhrIXl9xfrMi/BdxULhRYhcX4MVKx4EX8CL4c9IWqcOl51QrBeX4sTZLOPX
tEcoV8c6bq3UxrG1nPa5mxGeKKTmAHzj5DDOGFDUpILdlKoJ6AFG5bwY98uaBeBVRj1uhys7A3Lp
Vt4VkHC5B2dn46fZ8y8bxfBdayu2F3n2xTfj8IG1Pcsb3VXPbYm9g5xRoiqnFPH3hqzVUrjU4/0J
VIdTO+iAe8g2CRwC8Is721V09GvUPp1YC0GLJe3eQhH+ozfdZc9r6LV17O7cl2gHB3wRH9jS+Q+s
RPWNUY8YpgfkRxD9ChaTBsSl6MKHtOI2j3SEKTBoVs4xyM79UPKa4fdvveiBFiyMqiyvZhrG28xQ
lBNa978bNUUzG02O3b2/AXmZmkODEHyvw0AYhk9lKi4tGOdffpasaltNv+eYyrKZB+wEBzFZdy37
RHVQ+4M98cGqntlPTan7s9xw8M0p9XWsW+MvI/CxhunVL0IvMO/CovpoWXGwUBJcx1XIxm+Rkcd7
pHlGDCMJ69C2N2BWqNLNoZ6gTxFmvrUGn1a/UbgtVo7muNtxHrV1Eka2WZHcmUdZDMHibfhLKCQn
MH3U0D8rk6u8UtnCQShE/wJMZ3wZsf6R5+iGnm/9srAv7TB8BdDV/vLdnak24ifF4GwxJFr5akOn
eRCjmZ8yjeS+FWb5BtF8/6oCl1yOoVV8Tdx6C0ev+ZVV1q4n0fIlDnE/wdhruibY72wiJWv2eRli
dqEmBXIXrf5qzKVaF+rmT7tdsv5rfvEI+JHZifrWpKkDmMAruONgiKdQUTcDOgaPlgcCGCH5tYWR
0Azj7/ZK/gJoVIt2lYNbJWo1gpzWiEPMMkZw9iAbOXQPbT2ajYrRLfvXOXkKq0KrPGXL66M413OD
MWe60mo0etGcLM7kl4CwyWFNuMm/RiL2dKzYmSNHYbW8euwkmmFXuLyLb41VBKyO+mZd9Sl41Xmg
r3yAGbnQPxHM8netDOs4dlEhBLA6T1GtabY69TuKL1p0oCJeFwt5OAbafDjlYlP43fk2grR4dOg6
JN7X8vBf80P3MpJFuaJbvo7IjrxPqpGfqCnOpvaEUROIrWHwcND8LnhXW91YkTSZtnKUNzXy3kXb
46rLKEV1lLsU9dnCT/J5viQOfMqbvGTUTs1ChvKSPdWvlQwDlje3S8oQrYSNhdnclt+guhcN2aoA
OhYiZWq0uPfJI/SMp73V1wOK0/PseyPPu4fy6N7HggXnmOZEhceEWv/alBn0aKNzH7Hkch9duFyp
XUzHe785DPoiS8FMyBnsb93HdEYlNmRiqVD9c6pe89Xodtcv5LxhbxoUZXk+J5s+bN1TPR/hRPH7
SPaxVfo9+te8/zYKKAHTwPkqRRqcfNRck0R39s0AnxAlIhiyrmea5lIemubEqkMe3ibIuRTz9EXo
duJ2quyr5fny8F8nUS7BnVSzsBnDPAuigFJvow6gLrZVweOUBQGcDY1lZQ1Mp8o9io9/BsbECc6Q
yZdy2r3fS9CY5XkB3J5UtbuQw42pn0AV94f7PCXWo72Ixo/Bspxdg37+2hHqsNcTb9h3FnY1CxlP
bjrioFX45sN93CxzxuVU2Xmbf4t1M9DBBQICRfVpEauX3M2nr0GB17CKzju2D1H/jAHTh+z3cVG0
xnEQOkR1lnkpJt7XDP+Ox9xFQY2bvVnVwlZYdoSG2FJ6VFGrGxCdnarGPoCyvM2Wp7C49C5J+SID
an+c1VvK2qPEdZJ9sjFSsMVAeHmqqKG/6FwxJ09nluyiF7lJkifx+GXlyr7rE6ipwfjqG1lzLVW9
uqZl8maW5fiBggDqhOsqLNXX5rXGG/JV+J3BMXYk3avEOv8+tjH1CrNgukDTdpexjbNQb2C0HnTI
JgFZ+lkbrXPUo3R4iWoQmqHK7imK/eGFpS7WCqzAV3JUEUV6EpP3TQ6mlaGxRDqAS0jbZTTVa80I
LsbYgWg0K+8km6ylyL2wsIXYdIqH27eM7+PyyKnaLT6T+r5tE7XFmiryV2VOdtWLMfqzOnIV+A4o
7UHGztwpj/7qc1OcyRZkJlmIGQhq6CZ4H9eIjk3nBBdMhH83loNc8BBP1fqvAQgDqD5Vrrq4D5Df
Cy6Zmccn7pflX/3ymn5YPI8oV+xkNNh6T1WNRPLMDZIcn0nri51lFnC1/qH9yH6LTRpUNEkQkkQi
5uwM5t27bkcu7KH75WSfvOafubLrr6vrYXDQ7EpszWFKFNjMSFdY+Fh6SRaXMBHakTIdvu+7zk3m
Q2J5lKOUujDS6KiHWOskjm+cEbQyz6Y+BSjqjCutU8qzPfoIEWtRjoONEueA7udRk/VD33kLMXGj
gFXmX1eP0fuocxvlZpc9yBCbj2KFlEm1Azccvxta/FOfoU1yMLGe+JU4r8zxHykwPlaaEr2DZfT2
doecoZwUDFXN46rSQTdwfX7W6RI8pDjIyUPon2rK0VfXtqmncU/IbpFZNbK02HPIk3STvZzy5QZ9
KPPPKrGTRwlpYI0irvTA4Ekf70gHMOh/9RTaZ5x0ySNgYXHDS/zf17l9jrA+7tfoB8hi0JX3bT6C
KSDRHB5q1R/tJQB6oGFzA7OxWeVTynMiL1voikobHzMIq0d51MjOabLZnM92OLdJcjwSevN7/m2W
PCHBXX6J8BfQ3L8uIodvJ8VOmBzbPfat7iHxWrHpWu+FBK9yCM3Bqk/yMOrzAIYVnSM/SB4akBpA
+zkdGDuIjtwHkU82JPbx5CY7sijy8+D9aFw/Xs1pxHIhi46y/Pjfi5JyCEDA7/KkYoTrpq/zvYnj
T1pBUK30GU1asz+/iZLd4j/DQu2V/vwnHCJ0qhdSqUxDDUis0mRY9pWVHAYtboLNXdesMcbbB8QW
VZbzn/B2BfR8BsRjMuw22SRdtU/bsoyrbGpbb0+xGQK3x+9kiYOlsosczFa6vDWuuUhNjAsDGCOK
ry7vfR7P4JVIHAqv86XkQOHUPk5FVBjvfapqf3jJ1BzklWQ/z9WVAD8OjYgzDa2IHxWnvn2e7Kpd
/P98s32S58QOhNuu0XcReyzI++UAuI/nVed7HSvUKl7kCHa0fHAf06o1vrZywugHK6WMh30wn1jK
SfLQDyg8arErHu6rsfo/12p/Lc7u8+4Ltv9/ikhEswDQ1a6Hjo3PBL4haIP64gNnRm14buz+MRit
Yd/ymrcAptFXFc4bGVhzJyMnqetLbmjVxfGqHwOm6Lt7l5wx6kYKkmQqt6OFFHHSlcoJldVo4Yfd
+J5O0CmH1m+eBmy7HtJS8U9e02lbUxPpHhMPEm/uFGyMoqkfFdPqV3EWZa/ThFGp2VnuW9oO3UFp
VfBRFEhcYJo0QTZkx7LCRy7yjrofMIhU8O9BOUPXx/ho6uFCZWOsplb8WMyFxTiKnbNrdw8yko3C
U2CfGs2PbgySeOk0Ub8pvUrAWPDtlbBTcy8CyOZYnmEvO07uS6fUbFpz/dBYYAopaT960dmxrAQx
RJqEt/G1Qbo3c53mIqNbf+Dt2QsqRwoQ08y1E1/wPLL2coaapunVRXx5Qena2ppOoGL+qphAEkQd
bu5XV7P/Ye28luRUujZ9RUTgzWl5b9qqdUK0pBbee67+f8jSVunv2fszM3NCkIaEMkDmWq9BCLRL
SZzf67IqlpajFicLMYwYsCmaYU1anU80XZQxbfo0qre572ez2yU4Ms6ajqk86dU4eHMTZYqjX7fr
+zU3ppZeMsKn//vTdT1mOlUCaH66bNEdHfbbp7tX/f6E9ysIdZuUSOiZm9spU5YbAFWYPtzPGVoW
mpkpGbj7WdtAcpdQ4X59QjFgGaS/PuHt2wp8G6nf6dPdxlYNj/kOn070FuOLT1ghI3a/yG76hEl9
+/1uX0uHf3kZ9b8+nThatoyd5NmgoqYvQhydJenXUC2N3X14i7TjrC+lcAEMr3gEdzTxXeX8mJuN
/UCq7LHCFu0N8g2Kc6kLwFJxi9cMO6DclBKM2Rx96YxYCdRWdubBZDymKhE5f3R5ygQRWc9YVw+S
or2LRrEpAGNoOFzd+pctpPmaAOhK5EO70G8Odh79uPd3FOKHvPOZcNryotEk5nrFJNOe9P0C53Xl
wfcy9QFFqYPd19IxnEpDYXU7P+SrFY2im+kiWc9s20cVki5u7SNHYSN5PI0hNmqd98uktfI/6tyo
WjmmVZ1vZxnCipi/q87EacRRtR7gCmLmyU4Ue2WoToCbbyVxVF8jZ1SYBeKcv6/XV3FKHRX7IqpC
BB82iElk8/v1ohn+M5Pjai96xHWIV6Fa3a5UVKHtPhmmRz7ZPj6QqNPeIq9tbl8JYP98LYcJMH7t
a+8cNTfFCUxSILAOXnAWe0acQJ3qynwjipYRo+ReqCAQAr0OF596O5Hcb0vYjvcBRA+x4QxuOvw6
w73ajPIQMv5fZ7g3xEXz6ywZJBT045kPyS0aybKfLIEyE9pm0oEzlaRBqfeiLdN5xKxHp9+TdbZJ
t5fFyXGwSuhlv75qoAsW5HPMJ8yfvXmrpf0Xo+r8mdJrw7cwq4+l3bo/nZFcTer3zAlbsspMzbzJ
JRz4lOx/t3Tlo7Y86YufODbqXE36rMLrWSSojV6hLrE01TT5xOUqa9Nvrb2FG9PWSe1y20v8c7XM
EjYszLwU9zs313AAqpU3s0psFab8tdYmW9HSa87EOErJJc/UNhkOt1pLc2Y9L4IliIqUn6DmV8by
taqJ90uY5TUK0xO8mKZ0tnJNo0p/KNAfWgdVvg1KJSBm6nhn2QEPAr5YQo6xjeeRmtTHsTLlh1Cu
nkW97UXaIhzLesfTXYFTqS3S3JLewLMqK0d1MdWaDu+7Y6Y2SNB2ur/l1lCWopoV4r7D4u0pvBqj
b2v+zIxrpFAdeJYrpokEIcn4xvuu1+N9VeU1HOVpd1RRrbANZdcpXkZ8EWc5u82X45Amz45J+qzp
MUewLTN+ziVsFcwMfIcotg2UqzCTf4rSKNU2CunOURyJ5ovxgEr6HKVg3sXTxk43IEvqJ1HoonyN
cnt9Fccm4fise4F8EiU+Cbq8rh8eRNe4AwTYEKrfEj6QnhLWn1tuhVzG56oKiNWz0XolmMv4uy3H
IPhVh1Mb7lwsTQAKG4T9RMewV/9qnjpitpfv3CEDavy7PjemQEMrRzxIx5cItxVg1UX82uIChvw/
b35R1HJinhg5ejsPkNYrc4AX2SjCC3T18aUxFqKTkjrxWctb/seMYKshfCZTYSYwHRLbBul8yQUl
MLUOCg/Hzhrto2gdyX+DQ/KeB9BVVwM37LKOk1ddsQPMjYOScDwHZe2YrUwwFitxkJFjjzs0AYsH
HFb2qPe7Ky+Chik2ofDlcQJ8eOLJskdUamAJiY4iBTN6ZfkYEtYaoka9NpFWoj0cRMuMb3glGrvB
ds/kGW8lUVU2nTdP44FbaDrcIaW9V2qDjFefk4BEFvRZaryQZQIjEQh2tjhcSiCYfypG9Q1lB2A/
wUQT1638EumFsTbdceLM9aj0SbyyncasHmtVx7WQYMR7ZUGfUqY0utJgFgV06bvpFvksSjL5GbtT
Ui26qhLI1p1Nh0LU1pHGCU+SB0uUVbPnKmZpxp+y+058bXEbqUijbd61+nuEhTLUdVnHLo+oVx0H
yVGTMzJ3Ue9tAtlyz76lZQtbiZLXwJR+JJZlfMT99TYOpldXCauVt8boasBXrXR1UH1YuOOIS1Mf
P4/YWj0F+EE8tRVOUJGVPoiqsNJHnLsbkNVTY4Gl5iojnL4UrTwbIyz9OiCiUyvGjsgW7O9jkY+b
olpRfRDtlpMky8biTya9pU7TPg3Y9hbIGb82hq0Av8CnURS13LBWpt8UCFnX1SsrMaycoh76xNRZ
S9wViY/2UcFQ+AFq1a26NxN/n2YTOnrqFWfcc9BH+vUgN8a+wzN3phtSd5z0KRZy5Xe4Eo79UdSJ
DVCE/hhPmzGszQWWTnSZjugQssVzc2oRZVVGsPTeLOpEK3JwoKdScy9XcThvutE9VaZnHevM6ueD
NtrvhOB2Xu+OL/mIgUPmVriwhnrwxdNHvCVi+12C0LxI1RGvnVYJLynpG2i9qvWehsOrgvmER2Zj
5rtpB66xCy73jVW7x4qJzh4yY2HPItuJtqNk+jPRJQ6sX529AA1iXU6PkQm1aWYSqpsVRl1x/4sy
q4tVkfD1BEY6XCoEzXZjB5RHsAPaIf5eYg55EsyBmhKQHh81J1l7Hpzgu2w2wUmwA6a2eur5f3Gc
GEU3+q2tlMFZHqEKSBWJeNeInAff6JwHuwI+YptXUTPIBH2QyakXok3UmXa96p16PItSbETRpupQ
LvMxgUvnpltdEK3tj+E0WOaq9mrERQqLSfPBx2MF0fuEhYlWmw9qNtrX2ALmQpuoqUz8VV347IsY
1WSIk1G41CCAHBVQ2XZZhnMsZcsXJUt/7Yk6aFbN49DnczAUwVen+6mZWfnFys10a0FwW4pq1wv2
jtXoJHt5WmEdg5RB0gVfw1H+DmW/vfpRk50GbbBmon+VakhFZFZ3cjQ5ubqq/iHqDSd3mQcUJrI1
3GeOXRxEPc9W7Lr7pNmGRuJ9CXWS89PlSJ0Ur2Mk2NaiyNUZv6+u6+x+mU1XgcLMvmisX1fXMpWa
d6q7qpBSCYsu+ygs5UxENvsyhpmxMKMeC9zaKfZFhthj1wXR89gCUSBOk304cDeiutfPjaYmi2by
xSTMjgnItHffJI00rM02Ojhm82e96KvL+oun2/5z2+p7JTbVL25foEOG1+exUBro8bKbLdXEtV57
NT67ga38wID1AVRc8qp5fKyuzKR9qI3dEXUKmKO6X72Bld96zL1/KG7+FWsu/VkucT21c4LvWlDL
p84bg0k00/0aSd5SdEUOCUcnJ6+eMtjfq1ZvvJ0Mlf2MelQ/V5WBm3jQW6S4cdTe4jVjbbXQ2bDA
iOaTWNDrmJb1rBuH+KuRB9/ypHK/EUk4ZQh0fBTquJR57Pszpz0iepKFs8ZE/gbGyAzqx0rPkvLD
8eULZmrNN60NPsbWNzaS6XQrGeeRRxfwXpY/IheRPbZlwQJ0cJWVqGtHvTxDHNukWZfdeiBX6M2d
WCeMgcPckAUPfho65zwwQDFPezDxq0UTZ8GytpETWfoojPELOPtSJSnN65V1o1FED7fW2oWXFNp1
sIwsxItIdzeM89chtzq+1dshYnxfyZRl2Af1KrZbaRZKsXR27U7dxwNAucjLyvc2fAF/bH2Ly8ad
I72tHPnBzKOO7PC8nBqa4XsCD/k9NLtw6ZWsA8wBiEoud8irRaH1bdRzGBmN/yXvonYV2KG8lXJD
frBDH8uoqUffmk8aHMznINW9DfqgNuA9s3xuEuVRdECSCHvpsAByVlXlWpUCla+AfBFQTOB11RcL
TPZGipN8VWIEY+Eg/4L+vbqNdadb2r1sfDWHZhFY6fDqlr2+sVV8Q0R9KX+r+yB+a7BzWzfAj9aK
E5hf4yQxvmo2EYU+lq110XTx2xB/E20RHOcVy2ptg2XL+Dpo1ULUKwYL1bBKVGJevf9CQHkjTkF8
x1oEUrDWzBgPWMPH6oy1xF7s5VPxXicadL/8P7p0uqPDp2j0xadje5D2O1TdcbRE4k9syhCcchHk
2h91adJlZy4iXJMpwIvod+d4akCt30Z12vjxqV6todz6Xn38VO96WXpsQPy3kTnMK1jL867rXlOj
Kq/FxFy00fDZ/66C9V5dMae5VZFlKwkiwYqVWNb6+qAschz1rl5maMta7xE8aR1nlWt6fnRY6W1g
xfZ7ueb3JC3ubj3TyfdJ5rebCpXPo+GiqFNHORkMCRe/CC3kix9WaAK4pfeYKC0KsSGT0VCVT8AA
snNpavLKVFp3lqaGy8L69l3IwwaNBFamppmeRZ3Yc2PH2MEMOomS5oQeUkaJXxwrElJB3KXnW11Y
JlgIJnK88IdBfoQM7u3qsQTA6upDwVrPnwOA7q6i1YjrYmEF2IOKohbZ3SEfsm9ZmciPlV42J8QW
D7HnotqrhgEZXQMn76mo60o3S/PQvbUG3bjWnch9IHvqPdVqsxC97JH5S6kzj5dhKwL8QmtmMEby
hJ0bHvxSr18CvZxHg4Ycs0WkcNTbZimKTR39gBs/XOykja4pa0+jjgGJOrq2xOG9RveSgxLcqjIy
Jhs5w9/VMo3qobSJAutxcGwmtduoNoJjy8tftImN19XlslH9cmmayhgDhG4uumHKaw8EyTYN3OQs
NopeRAu5MDG007L0VhfUYwJbyfNxATWBM06dRZ3Yg8FZbuSGBOe9zpV8d4HaizIDeZiPyzbuyY1M
GjyJ0yS7EFLTOqZ84Tjk7Nqm4QHlPDuq5v4M4h0vDPsjLNyfatPLL0kpjcCSKv+MJ7i9QR89QGvR
1E+dAn831/LiRQnzgPxG0X6A5TU0zfmpleFT+JSWss4bajBvmzqxUKhrk2sRZVia/u/6dmr8VEds
A/+RZhYb/s/C8Cr15IBnhpIhj0sdYMExGzUFbGT4gSXRgKrLMOzF3n1jGUqyVqIGFrXuorzAxmce
Autx2g218qlVyRALAzdRJTaqBE9f1N06/+4nWu+d+1IplrGMUbcEG22N2eoA2sgMXlVFktAOlI1t
WHnBqx8l74HpVGde3MGrPmXB4+rFc62e0HCC1TaHjEWl7kgZdnPRKWYFC/ILlgZRWN4pA6+NsYNZ
ZPSW9myGurJIoqE6x4oabxS5SMAvaOahCON45Ze98mBBEpt30EneutF6IMg+AfmZfpG0mvzknwKX
aYiva+UcumP9oFe8QZJCkQ8KWrW71Ja8zVjI4zn302ExYGT60nWskvMvPHOSg27kpADCqpsR4JKj
BfDW+OBNNCmngQo5E2WxAZIXgnBoRjwao79axBiiu+hzO0aUVQnF1q59Gyo9ufqT9LXSd9mhTwuk
2KgKpyoQCMYx7Oq1qBKbTlebM7GCmTjmXi/21EkT+1ZHj1vX3+MjDba+DSgnxOmSqDrbfpodRH95
DKSVa4wVQCzNWRsEtvZjERa7OuscQvCNf7QrTVuBiYsuOFnZCxYuw2M2GDUJY62Y3rk5VkWat7Ab
eGd6pCt7FFsQMUgmtRClrKOVqAyV1C5uu7aHQrNLNG3Yy4MKBE1hPZ15TfXYdjFIcN0lWJ3IyRon
dIQR+1zfDklZbNMpMhmiyLganRLfe0mEslXvSZezZG7KVfEFH2EfnVBCiy3CpLA5U6bKw9qdFlEz
gIXLtiuQGnMza23Zw8yYAB9tIQU7FuD4vU1Fy2/cGXwJ6RDGSfvyu1tjgS60exgzma/96uZWpotp
Gd0cRhP1YjRz6gau5c9uzEJMcAJjfIjqulxLsU1yPxrUx8A0y6vPE9ysfaOYuyqkgBZFgl3pxOqj
ZabqJvMMmPxTZxurl8cUas/UVc+TbK6AdduIropcx7tGAq4tirpVY3jpFOqms0gJIRskPyY+ypqG
Y0QvuceqpxlV80sdMhnm51feoxEpCb9Wfkhpy5wrRmibWMXMJswVzrxyzTID01XwNMsqSoqrJFX6
vGqgmpdhi0ZTkxA6JAnwDon8mPkNcYvQ3nhlZv8kP/fs9mHxlidGPrekQn/QQMmtanRUj2YYadtm
SLQNpmntSYyI1E+KKJeLanbb++9lxuyUd9cUO76NWCSgd6YR9dbJ58MkUqgDi9qKNc7frYI+1ZER
K3Z+Qmh7NDY+JMUw0/sUv5khWSboD6HSLWl5cg3qPHsumuI56zT1NLht+sxVZoAbDSIyU+MoZUjd
2Vq5E61WU4XodxrtRrSS9ShQd3LNlWglDGusKmLdfdWcwNAU4N+1+M0O5IMxeZCYFssTz3W+pLo5
yY0GzckJK4CZreKyPK8hhEVFO6s0q/4YV64n5R9lHPcARJDEkvPuDWqHc3Cl8tembqphGWexNvvU
8KlolhWrLciRon4MMrRDHCwEk1F3Dn5NGBrxdRatocEKvwj6H8zIEGTuu58oH75gKO5/cRJ0guEV
decw7o1NBS8HroudnxMSwgtkts21qQ/OnNcbX/u0aSAY7E3FRkeu17AXF5UZrqgYSw8RmWnD5f01
BrNA9/RDV1Xuk+t1042i1hgzUkxap1yWjYHlxdQZlwBzPWo6chtT0W8cdJwxQ74NZeVOc/Kl5lkc
OrIqfkDwaG5NXc266eZMfYJVzHoCXqQ3Ros8ZuGZaVKvvTYJj59qwbqh92dAknucHwJEB4xFHg3d
h5wrjylZxne3NauZapnOC35ewxzP3eRRbuRgifD03kksdAL9Ac3WcMy2PUgclE8UKZvXZbtjqmGD
Z6dVsfR4LRl2vMgiN31Mps1AZoFMw1XUyK53cKxxK9N09H3TOapKZoz4dkOflk03WQAR6uSFaC8H
IsJZi15x1bjHkLj8vNB7e5b68lNkwb4ykWRYD6SfVqablnMhIySEg8KJAFtn+WQdD6xVHiscEWP1
xdL5eHaknkVJJoQO8voJT9XqoqA5vCuztFx4qWW8DW32w0qM5Jo7lXRCHpqkt9FxH+HzMEUjr2ST
q2+J3/ww+M7eeLk0eF8CCwi1Jpij2HzBbb47ZZCYloFtgyR2LCwzla7alh50axe9yQHvHOx25PHA
3fJVGXlA4gOC/1vdeivTAWGJ3lvww+GH0UpJ2URKKG0IAH4bSoTNEx0B8gI99F9cFhQiUzW3XvVB
d9dYnaRrs8ibq2/mx9gdVEy5NJb+ZfJdrlF2IejsX6ywuHaSH277PjD3iHijCDltjPjs5e9Z4dfe
zOvgi2ZB+7NTV7Imr/ugcL74mdsta00u9zYLiLPHJc7DhkmWhoLDCtdt/VyOjTfviEXCFipClKId
P5rVTWRB+5TPmtKM78pksYp4SjpzrTznHzWsMtl+9dHa/WbbAcoqHYQzXijh2ixRRnFlo3t1TOBa
pe633z1jWJdeQeKu0Z7aVHdg6UlXz0w3tY7YwmAhOjJE6ryuMZnuEt9eR2iS77O+6jemLe3cMUuX
yuDsx7hqZzJBDwIxTb9qA81cZW7zxbfSGod3O5hV6RB8Q5fpYhuF9ZFz8yDljAcsMugrR6rrHdKv
Owd+84kOk5k5DIVTOoBLj4CB9J4fXsUGgTJlL0Wo0k9VkSQhK5bYxpLcjnLsrEE5yl3+pbfzS2Gm
ROOz8gn6eHxG2Fl+ziTlBZVC66SGeXUcjPLShUB58iQM94HzEcpNepARnXDCfth6FgoowPsz/SCd
3Aamom8mbx2ojDXYdKSZpqI0mOcpsvVgqm13aswa4roEqE2XwmBRyo2/V53mqNSNjWb9hDicgIm+
wx5ThB9R7oORGpAvEPViAxkLPL3oIsqOX31l0p+ioj0893gLnYs4fK6VrDoRaOVOGjsyfF3Vvsh2
Gs4gWSTrMmh/2GRCrtgEa8e+t6A26n4wZ7aRHdi7ikZE47srvgjAlcfoG2F9enSKMWydIMpnt3Kg
Wv1sqNQYUF3aLvPeLl4KLWyWmELma1E0NZPXj6OgL+uN8N+cfJh3NTRQomxaur/tWqxa964O028+
gSr2kac/kAqW5n6HCaHv7NJquBRDaJztBFRrVy91R/vBuq6YyWH9rdON9jLWCWmnDJnPMngbS+7D
UFLnQxNWPzv9sbMtVH4i3zkUpJlmqFC1iz6CPNOEWJEHUuNuMIoj4MTtfElQ8ryk0x5p6EuixgUk
TqpEY5tBlOo6npWiKKt6cpKU8lsEqifD9+upjOSWdxCyUKJoBd54HGyCZbznnsB8dg9Jk82hQZhP
eSYnswCYAInz/k9vtXEqxpHGW9c33//OWk30EA0Or4etNnD23w5uFkrZQxD/LNzc3vUF2o92g78N
rJtkE+gwrOBnwkwu0SZjyT2stFwrzqNdWpAt5YYYjndx6iLbZEzV96lNXs7n9t/wDiE5lyGlgODh
eEaUOVu6QSA/NGNk4TLUyU95fC1LJqCTXe+1bcNw0+o4woeeU5+HYEq+OHH5prrpUS6406O4x20d
OBNRLm1uWliua42hbxp3lDdgpXEyz9R4qRhWsVVMRgPcPb0yuoLMNPNSWMtLVS7NDztPHpUBm6Aq
k2Vsa6RlZ4T5T1Z5J59n4ZvXcoWdH2VINAXNphzqk82ttI5Uu1v3hj1c0Lf0FmhAq68yCUrVTMKf
qXkkkwV0nJv5Yva19Wb56JwWrVI9kGBqVkVcZ2BdSrDRhLGYc1WXrNKbeVpZ0bci6+d+VsYfsl9i
gpAG8bMJNHDVIn2yH0cNlRYDLK/vdAo5/eGo1rr9ZDuOwiN7RZSreA98A3qnLRc7V+8s8ITdh+JF
PChtCyi+UZkA4ZtwjxRxuCRyM5wSx8xnrWF8C5Xce4KKOGwUhFPXiJ46z6zRkYpMve/IWAAgTJPh
YUj0DtpPKa/KtG1e0UXdiR6BWY+w1ojPqV2VrZu+2siWF2/RhDC3CvmHA79lROqvNs9ITziLACH/
ZdMTdB/UYDikhH1nfeC4T4auEw4q+92EPek0FIKLHrRgX8fHAKAejJqyXpYGNtUe3+XCxP9yy8tF
emnC0Z/ZrU36e2qtGhvHGUN/kuVJi9TNmBTVvEhLIBWa3nbbpiF6PdpK+ubE1kcH0vRSOKF+yTT/
B2btKQRoZ5aDo57D40NhwZHNLSZSw7pvo/TBU6fIddZU303Es5KgUT5Y5XwUcmA9F0g/LRUlerOH
Ml+Q93QuybQBs4ySKrmjjWtKqoTmR6UsxhLMku+WzkV0dBwTaH5IEvtel0u9SfSXB8s0iugWE1e6
2Lexb4PFJuY6zblvO4LNkucv7SxPj5JXYUAwxgg/tVp8AHXx1QIweQw0Y5n51SMS1MFcHdXDWDl7
PSGOazm2cswxdZ+Pg68sjLruN05cqVt8SIZzPm2CTToQcgFlEGxyzwkWutmor+aAnn7Z9z8hw41+
x4odWavnknj7rKqdbNkhkMTjMvbGHRmEua9LBkZRubaRB0BscWEqxGo8a+NGUjrnL8/9qsRffEdF
BsbGBEaT8+EwQladJxrp6NDU+kVnRETo5cGCUtc07Syqm0fEgpKNqLtvYIX91aWy1W7ZWZ02YzZy
1EkVvNpVRxjG0oOXSY1y0SaGdokc31n5kLPdxFiTkRoPEIzSjWfgeNOpBYo/QX3sSi15RFGBeTUu
e2Cv9H4r6pQE6AvqssBBJfvCUsD6UFTCUONkR2Y/eBqzZNwm3mVJGna+no078Nh8Oy4ZjABS/6EB
e8REMPoiVaQdOki4yxYB5k1S9PZVxt5TttSWRQ9O8/BeiZUGrHH8oJnHXhIcwAyn22AkYGED81gU
1qguNN9xEXfpHjyi4Y5hksIfQ8k81iAUXfhqVynzsitz6YntjG3EaDJr8kDvPpsYAWBH7jPJi+vy
GZcvguiR/sT/xwSjM0fhPb3YzeQr3DxbkJEvRD6T26YgL70oUAhbDlMv0RAWlXuq8++igNGpvCRh
Gi0sqxwvKEw5M02pe7Is2ni51cmGuVZjWwf/ShfRwGpBPxtAJKeavAujuWxg4F5LTXnoHas4NE38
ay9GagGFbmQYpaADpCz63HZ5EvG/iuV2FfMmPJYG7r6SbOTrRHFcWJVs+Bs426a2iN+n49EoTV4A
SXitCyni9uexyAzWwhEWhW6MTaCQlIZ1FXW1nRForJAtDW2VZVLlkqQjqgvqbz3KabrIiuHUIAd0
kVE2mGuu7119rnpNaC4mW9ihmu+NFxsw0YGbruqUBbqCOq9pV987uZqs61B/a/02OvrtD4Lg5Slu
hnzl2C5qMQEORJWL6KbYQ1MZmRyxe9/U1qkv+oHQKfYjvSmbGE1Y6FVL8ZuLKspXA3uLmaFL9QvP
e2Veh673WNglTm1h6Z5NmT9FECHaE0R7s8GbV20MXi1TUWw6RD1gQTpZn81Ek9oTt067hdTF6kWr
HgJ9EmeC7o73Dl/wTbtJJhy3hRVG+mKEVMKqV51CfRi4CYElsSl8hWmBbzYrxZO1m4BTWTeYkfYq
+kKThJPo1+FrhV60eYgydATy0IsXjaXouzqAr+8A5npSfLN6YDk9k/ske0L5cQlMUrpOE3W3qZRX
LXaKQ5kE7q1o5EkyD4cuXCHggsdK2vbSEvNSaR0D032o9Ow71AkwYmnX7bjXgllHpupqZBF4OSce
14bjArgqpRcfb6uHbkjmelNWT94wlE9ZYl9yxIRPuSeVT47WGfN2GBqesBRtW3HXpCjChVu7JyPL
u2ObD+4pxWwdfc7w1UvCchvIfg5xw4tezYjYJHHIYCNaI3jUYORJlYlWV8K4Ko2kR9nW5QfeHxtR
3Vtteoj9DGQTC00AkqOPeAMZTEOr4gV8CPPZiCMEvFW0w2FUmc9JRewboJm8sKeiMcjKOs94vUuR
ZTwnsJSAhCrxUhyrOq23RuG7Wd6ObUAO87bXUPilMzO8apWNrodOGkNFbR8g2g7/SxRVTCqXKPPL
K9E57cCk68iO3lplL0oJ3fj5+nZs37sLBH/kteisQaZYlL7t3lpjs2oWFjT7jegsBx2gp3ZKw4rz
jr401+s6WoMb3RiW055bb7BWSTDmBzvaZ0TonnD7ahW5e5qYNE9J2b+Qn3OOGcoCGxQeUNfX+u7c
1PEWSruztzQJNRZRVyvvxQgz61bVal100kEquHKuBkiXpvqe7MjO7nCbFv3TMogXrJ8D7MtxN7HS
jileQJ5YDmNs68hdJEr/Pc2N9j3PfRWbcM04w0sPNwG6UTXpsEtjRM+NjFWY6aTqjph6Ow+d3nst
CR2vNHQOVqJVqbD9qIsYd5GpNdOB9FVZe/ECW3tp3qsi8TaqnyFa3hG2CxOzXFRSUa5BLvPesr1x
2DnYVBjL0LD+2o2nXV1JCnX+R4c/dvVEyVfRxPbyjAd36LwXk48HaXlYSMgAvWj8265ujBHRVJKM
Tj+H3vAgSuGYZqcCdJ4ogbEyDhoOPbNgUkwfS0Se7L5H73waFYNObTWpay1CU9LOgyv/2ujS1pKg
HN6rmfDnu9gFTDl1utfHOpqL/hCY808NmRfKs8JNhvW9s+hCPIK1jonW/O/TuS0LRqNUlGeMCVbw
u4c3ezTdxVg73WFQUvkoq4S7GhXgYMga2R8QmwgmRyGxKSZbIbEXa8akg4Ex7GjhKCTqlN97cTYl
mVvsaT81iM6iFdVeTD+mkcVheP566CggZLEcAVHfRq2ILQN7IinVzEAyL6JhTHdZFfzawA1Md0S+
053Yuzfc+90bPvX7D7rchwduhuC9GP9+nCje+9zP9B90+TTU/dh/vMp/PNv9Cu5dPg1fedJfl/+P
Z7oPc+/yaZh7l//u+/jHYf71mcRh4vtQ2gF/Rz94EFX3y7gX//EU/9jl3vDpK//vh7p/jE9D/d2V
furyd2f7VPf/8Ur/cah/faW255fMDrUM096BqV0w3YZi8y/KfzRFlc9RKTnC21G3cqNH2Z/l2wF/
HPa3ZxCVYqjbKP+u//2s96uWO1xolveWP0f6d+P9u/OzmGHp3ekhs/P7GW+jfv4e/qz9fz3v7Yx/
fhJx9noYL0bRtav7p71f1ae6e/Hzhf7jIaLhj0u/DyFa4ukn/1QnGv6Duv+gy38/lO2USOeW2vsg
GcG+kdpJIRGw2T7+vREt0TAUO1W7iGpRI/YqccC9r+mW4V40lySQtk6MLZvWeQ+Z1uhzrzLgVtWG
dM2CGAG1un9iFYyQ7VSKc5iELfiWqV0cMwa6uSP7/lO0i3oXnajVWKKIJerEpupRyzB1QGA1YvsH
5KLPiHrE58KW4m1nOxg+d/B8bTO6bVCojI95igLp1EuLIpzkRGtgScDZPPlwqxPNaqR/tACoiJw1
SMuIoXK/h+ecq/Ly1tFFVXJRGYGNTrIBvyQbsdhhZQ8OEzPVlR/h5Wqjd2PAn++Ks07QgLx9CLtn
Kg6BVZwLJS7OitJoa+9/SDuv5rhhbUv/IlYxh9fOUcGSnF5Yto/NnDN//f2AlkXZ4zO3psYPKOwA
dLvVTRLA2muZFdB1Obo3mungVyAb3o12Rg9gct59gVyQGeXAxi6RJbLax2UuOXU4GA2bmsH5Nl+U
Vd0lzlNoeX+/pEzLx2G86jxY3NLMmSWaox88tR4pYkYvKBDq9jexeuiRKVF/J1zfqdRfzdOwt/i7
nQHlBpewEVr2vsUg6ZTDl3AFTsRTPPOUDR2oCresKDrNYfoonGNZOeHN8LTIAw0j/CVwXAiu2Ly6
jZDOZZjizMmaQ492+27MLbOZ6u2QZvn574GzNoXHLlYe/5pLmlZhX9npto5aY6FVnyK0NqtDcBd1
WXAne4C9AnRb62DvA5nlXJvoEpB5gzcn15nKUpG6jLxNZPQfXDdJ2TeNzJNsZrbOTigjmyfZQzBt
OmZKtpLB7C1Nmr5pBjkFJ4woKI5GbFZZ9Z4KvAy1sRDisa7S73pF0e6kt0dMbgum1ljLwC0q0mVv
mFW2vPXgInOXDE6c7J1SQukBXuM1d4kmWviEyJDOhu0fQWMuzIOpu98Wvw2eUIdPKy845fHVvYws
L+ahYQiqboDCRLzrt/d1M3NK9Sg1dLfyTVhOoPOJ1BkMW65/ko1VFCjW39rFOyQ23oKaEHYLRW4G
sgXh6wnluzkdlHcTmFXJhkE6pMptwtugdxPWI1yvCgwNGx1m9LMpmjguu7M0ZW9p/vJRpwdtLAux
9RL4f5pgGXZ7DX30dgXUdjkLn3q8ZCwRUUDWs4dQDfOH2MpZXcUISsgA+20JGtSI1BZwpMNL654o
BZjzlbTBnr46HSt8RmhB3Uk/6DHvtIxYcmspbCmnkWOXnL/MMhipxvDa46wmX5Qu5ySjtGByM+Pk
KQKgdnQdNg1UvmGfqt44yAwKuDzW3F744AgYe15QXVfaaQ2kyoHCX8BJegEn6SZAPeVc2hw9iq50
tiIie0uOHNKMO2dEvmlJle5/mZGEqCwzpep85/ft9Dh71oPZZsNzxYL7VJp6vZ3qNP8WmBZHSgCs
2DqbIHkTR1Bq4n+uLICrSQX9Wty2/kppp6MEG0sUsmzaxvXXluVl28UnYcs5VXXbDPzWWgZu8GTf
8+O94fLVfwd6Dto+OcK8+P2W2FHF3UQw5iJw5Z+8yvNOrFzNfCW7soGL3QJC0KBpf/PWlGmPlW7t
jCUTslMfGU6Rw7kRMrGikcPdqo0AWLItUNrNCGNoDqG6OgctsjlRc1eX8D7LnmzKKaPaNjdBdfjN
ayB566UBIAeYnM29TFYNAznoJIQTtXWa+zFPP8a+50A+nAI5VdIJ3ZDfvpijrHsZCEXvv/mzMf+Y
vs2R9M9sW5aX1iuTK9z/ybWrnU3jsfUJqderSwbnapjBkzRaeYSE9qLO7jSsZE4zgKDm3BNl+NxL
qA8Uc2V920R72U0766cb6cX+nU++VPyrhBf8IvsKW6bjaGQQ3ZneKRPNaGswUi627KETjC6J3Rz+
9iu9d/qXb7RC/6Qg+oSmu8i5zSq90pZjZNNPlJ6sZaSqJvXAqXJv2dqDaYblx5b95lAFyG6nofnC
rkdrd+XHIMhVFNQHcP1q8VFDQv7eGuwnOSIu3fRalzw0lia7tXbHhcak5Poc5qF/lr1sKL9OgWvv
pDVMlX8OGiDJ3Nx/p8RvvcU3ADNFDcdHfUJEl8BtsJxHzvjXy7VU62zyNhOc+H+MW5Jfx0YqKhRO
tFPDqNhXsxk8KmoNC33lpZ/Zvftijab2C3FtzzI5+nWD+Cl1kvaL1ycc6cR9+CGMXa6ZVqyc7dZO
z3/N00H6dQ6HGr4bvsQXTW2c46CU7D9BO7BqEc+5RMhLTNcOVsBdHwO9BItg15/iRPG2KWxdK4eN
cg5Ms2QL71h36UTDYd37ZvHJFE3VtkntKsfFLwcspkyTvrw07MOceGi1/TGlVc7vX2EZb8QcR7RZ
9uBbFoVQKeIODqzke2mmapndeVl6B8A2KdddjppFEKK2FRotPF8jClyaEY0rSLUGDs7/aAr0etF7
teD2XslQPGjwWMtuGWSowFZsq71z+lVhb40hBuXmNd0u0hJNlByET7LpTAgk0Lp/lFZQQYCzZAwi
bSAjcubfGTw1gX/UkPfWqrzZcOwYXGtJklS1KY/tfjFupRPqzPA6SUKkVCRJ53/PWcYsOY2gXZKB
ODaCgwpWDwah0niBKyTxtfKlb1Ci+238jlRKpexyqqMohhHXPSMotjFUDmt5GVyuisUEM24oAovv
dh0VAXPy2UgXl1XZLFMtgWXYMtWSXCDYxH5tlnNdb+cnav3HlcuJ+2lO0IvRMyfgrJWSotTxu2rd
wFUSdvqHUQQhxnDXnQYyW+aOim2dowaig6Iw+opjlejs1np0L6NRyV8kz6Axl6bDyfydGYxnhIPU
p3ra9tTHNCDpgCwIuXO3MDZ+Z4fHHKGLS+bAwsWaqEw2sgux+NSs3AJkJ2Wo9a6d8rFZVYb6mnqL
L0Nlb4gEB8PEWkWa7LJTzTQCwkuU4oNLtfGd3xra88Sh59pIHPMIakp7DmvHhe0+8FGcLqEKU81h
bYvTVwvJ16NlVD+qWXVZrgofmMYAEFhXH2dxDisbM9DMY9S2P6TViTNbmRtRuvPPXDHnMlz25Lxa
odRHWLrS85gMFfXrPE9pfA73Zg1gRvp6jWrN1vO9/VwVyl1Jne52anvU5sagXI9Npp1m2aQNAKdC
yAmupONdSMQLuD5OQda/9mTKu2wjiT7nhVofQO/UJ12FWPJNbVBKDkqziIozxyLhWbpaqUrYZByd
2WouKPh/6xPK5Nqmck4ZdaDH2atu4W3EqJVny3aC882U4WWWOYfuevP2Nqa+4aB8DtK1FZU/OUot
nziBqp4UJf3KWX9/MYWlqdZ4ADKJlJXIKCu9QlSw20B9Pj/IfK2aESIeKZGSQcWym0e9ZeteDJeD
fD/VAByh9X17ATfNrlluUdtvlOV6YKtkZSdecZbJoAjmoz5RKSRfH4UI9Ti5HEtCXO30xqeuqY2r
owCPlaYTQKo8t1TlSLPynGalmolzzQNF/fQ6pu8146pk8Iz7lWd8WsbwEBs/6Lr/EIZwWkZO+j0D
g3NfiIYjTO0+1DNrOwr10sUnA5lZoJOQoPIjTdnIlNCMnkbQiafFJXvUjI42mzPLPJwduic/h/L3
7eVumTq15v7ogXUVb0E2o2PCoJ6H+8FX2rPF2rOEbUBvz/pYH+whmA6u1rbQ0+JKddugakXasiu9
tzFyuN1wiAgUt2q24Qz+uWuLfwwoVGo+k0g5aB1LCNmkfeCDuhJ2oyr6zUm5y2t4SfzLN4sRnd15
r4Nl2DRSfa+By/97aiv13Axtzz+mLSl9ORgT/I3wgqSbBMWZz1rnDdxpTUQ67aD4rLkvkCI7HyE6
q69NjGSgM6b559yfyq0bUF7OEhui51pdOYWqbTyBzEcKOj9bArkpe9I3A0QHViwisineetKEJo2w
Z6XQ8gzixlsMR5Vn5gu81N2DFmb9g65Z/mYYULxZfLZaBdem9PfSNVB0CcusoHQ1Jnc8SqdsYogh
9jaADsFz3T0sjf0Ut37xADrTYaloUcRZNLUH4J4XrGJbvWYWaDZKTDcx9JqHktPqj13DJ9TEFpLD
QomZ+l+qq/2uPZvCHFoQrFQI+xcZtd3w2zB5050cCgL2Pqv16kHGXLPcd6adfpCxSGlXIHDSZ83T
vJcB+WEYXjxbeY5gynsAsNmcCx9EqrAyqA1uvc5LESHQ+uYoA6MV1A9e7XYHmLR4HhHJS6ALlaOq
mR2CF6TJXHBswa4LAKYsuXJ2ROSqJAxvo2+xsAaOoRjaVgkCf+cNITwEaVDcy0a1kIaaWwR0pYmg
8WugKRuoaVQ12C3JuYgiOTFswqSEeu5tlmTUivsg1L3t0JUIBL0F5AhrYNcuVhzImExlZ8O0feR1
7GOuoRojyClVIaCHLBdawZLWcrGXMMKFEF5Ke2rb6tCYFC+HybwvOP+H5SnoH3xD5/smekZyjdEA
vOdM+dUT+8Ugdn34A8kEEejLtqaCATApu8VbX0mp0489eAIhoD0OXus8TKKhKhcV4JrdsVSLnIcw
s5wHS/OdfTsmzmrxmZqiXahwOkuXHCpzobFZtbkeglFkNhnUgiC6vcziW17G66k47uGmOXuh0x8p
zKY4PS3nTzaP3JvM7NiPFKYLGxVl++bj2CvNU2I6+0DVZ7AmfXBOQZiuI2maTrJNu6A5yGhUjd9i
XxzVg855qfj2yiy4VSC+Z0GIaAVTV42Wo6pVR3tpznEFilILvas0tRrEp5J/yo2wu+NOld4Goc8C
8zBMDVuZVRqWsqpr8PzSzB0IO3UEt82Kr61dFigtQAd0bEon33PRNZ44bOBKDpHAfyIb+m0I8b/D
ETiuHaS+7//KNeEJQIuF3DxF5Z3Hxw3Fu96mVWfj3ItG9mQTIUV1dqrQr+BAJ6IAt1r1RtJCuImZ
1M0Hw2vjT0PSevFzmXftp1LtfmpdtHOdqnosB1V/piwdeGTd8KQYhcbzCNpjE1iDv5fRyGS9j2qJ
AQCD5Anl73PiA5NKRHLNHuIDJeAnGZTj4+pH6rIakp6wjL8EtQLDtchWSoj9Z4jlVctSNyk/tQ+y
ofhKtcIPg9WXHyjmnNlLUiG7nP0kXbspy9XcNCFGfctv+2JvhJZ1pzv6Tz9DkGwctPR+KLhS8jgJ
Oz5oxPtONDIw5rl9DMbspbWr3y4xIM/d8lrb8fqW39nBKQ7naycpSgX5vOwtTfsP35RZ/1veMiyO
+f4XSjtuzDRIwEr7MO5MJhXDouZUb0IdxiAa2etLzklW0v4rDBY0OoSRf5H+2wxyyF95i+9dTglX
x47fw09NrXQeMnjhd6+0DJG9v99NbrI3NPJYt/qviXLGZW6ZZ4SKta24qsDUjUbAenBhleZbm5Q7
S3BLSxtqkwjwMIDGxTeMBhpG72wxsJNOOWZpateJT2U5KI8AB62nvsl/KIU1XKTFlqu+Y21mbXq+
N08IhxyipBgveedqqORQqTHZsY6+aa7fS59s+tyC5NLVi600S2UGu1v185E9W77/XR1+BA0dUaGm
dWgFFvnO9KbumiSNR51KFJwUwfzKpGxcAxAK5zoAgx6E97Jn6dxtCq2DHfnPACpj7B771ifpt+cs
hoZCpGjpr2bgIEnOkRVuCDnEqHOZU2wUZKkNvU0sc+uJAwP/R4owyTlr0+LsjPFjZFrZPn5zSX9l
12G5+rs7UtGOlw/6NlrG3yW9zSZ9/33K0vd+z96WwR6Qk7vVBi+/NmnUQ7RApUFJjckqsvvwZw7M
kyKiX/xlPhtwY32ataLd+Jqb3hcFTIKQ++mHya60e5tntI3dd+Wa0n2Pw4d2voQm8OxdHVJK5DTO
uHnnlF3ZGAEA9b41fOBaYLbBduvzZQlPUNx3q87nY0I3+dsSiKCHRYkNzUs1Kz5wt+VyDB2ptKiU
MM9NMX+RlmyG0hRfmqHe6s1UfJA+NYIIpp5dfty4fESzOaqNtjJmChf0J/p+VoxuvfiyrHVXUw9Y
fZloTL77GgLmt1kpBztRJhev5BzSl3twy/rpGO+kj4ejaF3pUXuAZ+S+KCckPpBZ+tB79niFN/Ma
C4sy+erDBAv/DtK0eSNN2bCH/xOgfMzuJGlpY3n3PifecpB0tVRb72E26Nc1xNDUCY8TSDIfacax
1O9T0PFmOUd3rbCkXw9t88yzw0larjqboBT1qdo7SG6tpPPWNKp+7+tIhRkdTHPSFw6qcWdO8arJ
6nhre0p1F5UWp7NQ8x5SRzPu+H+7AJ4d7aW3OUBRezP8z1Rq6wwyFIq5e/OUm1HxLawoXHVhpYLs
SFG2yVw5FxOGkpPXqObeYVPkoacecgMFi/rJKqLvnHDVv5x4j6JGsOM6U+8dquceOk+310UV4LO7
zlsVPJtfutY7yaitJDDepxNfcbRG7YMKFvKYInGzMfTavlA2/xNKhZACCg1Jb+FamsVnw9F+KNSO
enMypF8Zp7KHy/r3MGo3/3+m+9erSp94h6y79G0AUr4Wx5etaDpx8iobio02MYDfy+KSGYE+abtO
V/mDilzpk+OlSSHoB/Du1lFay7xUyeRwgewLyqVOHbByIbOcPVd9SrGo8xUqe+++4YRtavLqUOhq
dJcPLdW/lmE/shuE8pTnQ66EDukKWQzr62h1T0PCN1gZm7U1cMbJKv9841d9R7Uqu5OX6du6MimV
EcyqumHRyJ5oZMos2Fk7sWsdzdmvWS+ne65o0FyPYf+dYpVTRVnlpwByoz315f2hivwYGRv1u8V3
7JC7DvQ7hVN8HClA2nvuPG2l2Yxtv0WoKd9L05+HeKNaRnyUpqcL8iuELs4Tl8qPAUxWlBtBvVWp
qnJF/xlccw79WqW6+suo5a9mLfZbpeklng8VWf8alWb2UJrbKVB/9vPswfxqq6gOpSZY3zZPQEcP
rGBsDcUS/jObTOnVq7Rkk4WZILLQf8aDkWfb0TnqNhv9bBsYlMOoxq0nHtYpjKkGDoEoNJMBEymH
W5SfmkmJkshOa0vflvoA9+xb2Ksso9zIGW/TUlm7mnJf2bZIxaz7tC9OVpKhE4hc7GYGf/5dtSBh
0L2vyjxY21kLo1NXu/mTkRjfEfHM9mUQgNPpguIqG9cf28vg3ktjaqqq2yxBQwm0tVUjsTR21XCA
0PCjn1cUE3q1vvJ0R7lrhWAIpwHBfZ7CtmRpxjt/WeWBuRpcyCejtmPfgDQ5Cgba/jj3KF1yfBF/
6XQ4Km3L/dYOATe6pIQnvqcuoxvaHs6IwvsGTdA3rezrJ9OYkhOPStoWiufhW8LjcWp430x26jip
LVWwsLr2wZzdn3Ic6wBu35SdPI5UPHIe0ZncdyPrRkmmjk+mZmtfqShFuxOIyFEuHWWTsRQKnZLb
lFhNyiaqKPtU2wqB8NxxYRouZ+daevZGLkLdWMi15cFa81v1vkli9b5o/C91FGhHaclGBuPEXw3U
xl0Xv6Hr5qUrjblCqlJtvI/2bMxX24+mVa8iKjhDMrf19NHdSzNTrBdUndeosaKJIWhrTC0O+dT0
8CJ7yRxmzUp2g8BNmtUSUt2WRUutgQxnyLvE1y6yfyuztT3YHOfxEosmYBcm39TG8Nkp7G4vA6hv
+UifRMUn28ypOCzrsOFvPYAekt1Q0O7EQtRC3HAut0Yw+dzsW1LHkZuG1heEWAIzLVHRDXxuGsvP
0EFjFF5qha1i9Fxn/dAK7Z4GuDx39dg4tJmuv6i9/xqF+i4+TQPKcDwnuCtq6YLvs5Ps69g0f8Gw
f2zijk0+SBpYPvpHu3GKB7mRn+rVvFKDPDxLM9DCcFupUJO5ifPSjDP6SMn81fbdcpe2I5uPnlN/
Fv6i0qevlMxCy8pXmOOddQVC6lSoY/TZdBPIjL3muZtggcyi/qd0u9kQ7ktjXFnZwWaNdoK5G6Zm
0TP/NCdlHIR8IeFb95YeArdCOhzy3Lcxf81zy9aQF8hXy5yB5zw61EHs69wZLkpQDAjeI2VlDdp9
h5a5iZgvPhlN1HG4yKao82dlDJx90sS2f5U+qEHA0OhlvZIjAJlEbE+LWat8Tg4a5z8l4q9ofVOT
VKbDLnkr5uIP6MwrGbWi+EvRqN1hbjWdqgYxIgpbToJKO6JK7y1RVoFB6WMDMPvGMjZJoLbseaAp
eQipWw4x9kqd2LsSPjPYrnVN3QRB+6ss2cpX0gqdQOpeqKz4LfbO/xXZ9254DUgB+JtPMGT8FXBz
h+LXZRqZLVXib8Lxf87/r2kW300+/m1EbsGswm+XdxOJdxMJeWiZvbxXK9Q/BGZurDSlqTbsMRQP
KIzlD47ogS+ggMm+lx7ZzCEqcvVgO+9SvbSdWA8dbkPeZhirKeMy5ndbOVJObbpqfzexlyVdZtaH
KF5YJtvIURjv5tgKvJXGffVausNWk6Ycl5VpwXGmau7UgLJxyvz67hKBCF3emXx16n0dLvhzv18C
Xtv154ZNx9vbMFUhAqZsEHJ2HjO2nTqPjVLdqtzHtPHMK7iXk4ypwlUMDkQdxsTTkTBloC27YVtr
nrfRY57D16zg/FVDXKhBO7cc/qj3NuQ9FzkLV4XuETWbJQ72rz3C6nJ13OTgRp1111pFyv014whU
a1QgOjAb3MWzad3JnhvUxjFo26dbnhwSDOl/cj+fDxn/DDa+GeHwkzi0jRGtbDGrzFumErjQySmL
0+0lNbgyIqqyNoM4bRz6LqAErywP0kTrHCFgi1IkaboZVB9194RggHtGX8K5NX+ZMiB9vRdHu3IK
Y5gHwf4Z8ZCu0LepH9GYqx+jmDMvs9Sp+Bqmmo+ZhjqT9z6ZzF2w3aQDbB3SlHlybBvz7GGywXwb
+9d8TRO2+7KhFltD9fxsFv1r43XOeeChgRJ4mJYopvodEJLlFUII0HFacVPUO7jL4ZyAZrDSqmAj
Z3jXldPKbBnxYRDhh4Y00qwiHoX4JpKYZYYmfBt7F0qm2WQbLNTSyyFTNzebKlT3csuavAAGCzv8
/i5iyUGFGA/rOctv6gR5DE95XjFrXznPVBXyfEVjJaWCDDOnfhD66NopGcvoElHnCvu8cYqzdBew
x3mIHcqq5rKyTpzZ2ofAHD4oxkCVNazIK2Pu2x0LqOlrwi4C9afTZz2AE4FvSLur0/7mz+16vvmH
TH/nl/kzcJJbvpl2yhVVRShZRuiThqq6q4W6bpqwPG7LKTrNQnt3cJAW0BDQ2zVCbNdg4XLgFxVu
ZDSAmvXi2wk3KDG2yif7QVWiQydykT5wT27gf4TCdH5s7N5YNTWsPXDBrWDsNr4ZWoc8RtBH0Jmb
lLjqjb5KYy+566MyfUJx6b6CTfwLMKt8ZweNAsGaV37xqGRm/6ik2A+Ndg78UU3MrpRo1leoqxEQ
qhABGtz65grsEIIiTvLrq1Yr7KVlwLNlssyRAWnKpnSoY/cDFHmCUHC+LImypwhK52L4sUwv3XKS
xTeE0dfO+ZKOxbyrjSbQdtVsU7SosFzbIERarbmONjxGiZAVJ9Vl7Ayu4pkXpzs2kLLV/zEKLFV8
Mjxjc5tEzndLMpP+k6YY9SE24uhuaewCFPUwrRcP9EjRHTyWaCXMkfXMlmRwlL4lRfaa0p3XvqYp
myWgTS7D2DUN9lafUXcoXuzmlN2iBtkBe9PGSM3378Jw2Irryu6bWyfDKfCn/uSpzmsjfdKUgcV8
lxJXSrp6Z79No8y+ufaR1VrL6DL4v87liBdW2jI8oNl8hNpj3kejE65qQaHVwuwPFYBbbkrFM855
6EG9Jam2EkijrgnnO+vJitjs9etJReWSMWrBH2Wa9bNMgX4gglkJAaYgKK3DmDoOT4+18mUYtCOV
c7Bxq+HI4ZfgLhf+aq5+GglMHVEc6ndla56asNsNSn+KG6v4HmZuw13SUF6i2Kw2Y6MMD7ZqRXsH
bo2zi/TEukunEmk7HfL7tv2WNU78YpSK81BQSJxD9/bicx7zXAQnGZIN1A9AmtUG3UCyea54bBpz
hebujwqt4OcEcVuUK5S1tCzEjJ6dkR+Zm3SbiWftjWOsbCVKnoKw65+SMYs3bua3+zSz+ye1KOIr
V8CPMiibMfC/ujwtXqQFHYezb0xqN2OVbaE1k7liMs8JXyebm7TbsxF8nbqWA7+54BlGkPj0MGSD
OREmzCdbp9X3VQobUBQpAzfh30o8UhhHSxuInS3wpUugaspvyLw4UCyzC6BkIadMY/IgkVagDO+r
NkseJAhLxBphyVgQx/eNmqqrqeWpw7HakuPCRF2B1S8/OIVZfOBZmmKJfM730pQBo6BOOI6dO+lq
rL6+6K3zfMsXgwJFyKUGLHrSqY/T9WC232Mv6M4yhZMM976d7fUyQFPbtcpF8tJo5ipxeAhOyqi3
oApO/aOXKfdxHSgslgB+3iFZ1t9lQ8P5v5pStOJD5bk3HGoW0Ciq976vGXyIfrOurJAjMnEzTfUE
buMY2R9hyUYGC5GxpP3ffVOPCt/YUNybKNvCdmEnZE3tQjeyneLMPY9jWN2jUVKtUWnNfvzvGRlz
jH/O0WkVmiRGERyqJG2fmkn57PMeL4Ww6rwLD/MwamtFMZsnoxjbpyT9rJtp8kF6LDRGUDK0hp2M
RZPn3JkjPElB0z6msQ6suTLvWJuizJ31/feBW3ZoKfHn1vGMXeMZ0bFIVPuu42JgD65/rrnN1ZTr
0h1nT9m6JQBIVN9d6DBnxJbmVn+ZoF66mXpv6y9d7zvvzCUqk/81Nmfv7wDnbTbr7UU2ngrzATfd
AirH3z7ZUzsYL9gK9jkFyQXAc8qQ1VVhltzcnJ1Ak8adc8hsYz7NJezYkpS9QwGJe5Lz3Guzcpj6
Dqh+rkdf1MpYQ/oZfgc4CRwscl90J0YisQSDk/QQuxrRnTUo+l0CgwzFTfxMLllQbm9BO26dox2o
n0JKGjjq8T8WDZcIz567fY+AzabwZuO5Cs3mzPFHv5KmDjn4Q9QkiPTUSrc2jE+aXnZPMlZDsJAo
VXgnLa2cyrV7N0dcyh/gwHHPU6IkawAAyItM9nTtq9lYI7cUfncMZ8eTkvWpb0tYRXQYsuxJCT+W
QhBMJMiRiRAmqUcYneRIHq2j73Nl7fLJsT4Nw1Du+2QbBlB/zyCG6/9EFTqHU6spH+1++F5bdXIv
LVX/2HSt+gKkrnvkcO2apgXK353PSaaeBmtp6vmQ7YEC21twep8z6uOPVW3nMyh7ZT6UoK71lK0h
VTRWOMI59dYbM5gyWAwMOxmQjVam9i3PgfDjDGnYehmfNhyiIH/UNTBA+OHOyVHRGt2OlXE9JXde
p+pcMVPtA0zNwzopG5cPfQ5WjVOb0HEZ47p0g+Jsd1Xl3rqZXxZnzbXYgnZKGBmVH50BOzcbbgVS
QyMw8Im7VGEMyOJ07fCk+0IzPDPjH6nvr9l67H5lcf9gQkb1ZZ74wZhGVT60XlIe+sFmj1DL9Dsj
rtRNqHFgD2f3Nzloco8lLEQ/HWvIVqGa1y95j9B67fj9qg5QAOd8sIdRlN9cM5n1oU3s7pk9CaE1
BrZdRusiDDjkMX/IoFME3hMfjAzJBrnzj+h3e1dpGXbjrg13AHEmpoa6+J9zyWClzO6fc0UInpiG
5l1NMVjOFevPQZqZG7nt1ltdirpR1L7u172z+1Fx11kH41Ajnq1bHe6PGT6YA1wR1nOqxc6u6vNk
24pn7T6uob5VuAL3wlRHY75j15pzXyxFK/WnMXmUA+VkjlUeUfAYuOcRRyCoolor885yLtUY//1K
wUsZRNx6jMC/NYHeWkBHwyTadX3TrWTE66vXsDRvOWrWaEdwHsdlcFyysgjgD1ppk8FltAbjdtZt
tM2AsXIWmHJ9FS5f0J6roTZFyDLRvWVnEeBaRYtPMxR5qqt9sdQQmHHb+bshKKavxgz31G93V8G0
K92q80/3H9lyklzs6f2RLd1hHP/HK+A2HlW3P7BysvYJbPTP5hT86O16+gFJyAcFAqKPph5bFFdZ
KpWbNcufbp5XMgOaxd3Qe1Rz+mEJoL37ZMTauDY4gb/yNAnzqqq0xVXaHbjxQfBCecMPHq2R7SrM
X3lQ3qEr434Z9Bq1o4pdbYf91H0Nz87JaTrl0veevp2LoXmG2HyAV64ZfxS1IS485i82hvawDq+6
3Jufe4At8JOoYLzEp2bVwD3+4UdD7dqapfocuHDBDpb1mh8hFLXkL36R34t83yFfzi8/0D/zl9cN
mOevfPl+/sz/x/zy/dfi/TtTsR05QHk2POtnaHTDjw4W6DlJ0YdxV1TSRRD+W/mBLQP9B/rp/xlj
0zlBctvzwGlZB9iD4p3v+tNX+NqgYquVT44O53El/IgXT19h5Fmbb/6cQrubX+TPrtkf2D1pVxmC
K+fGTOp6lWaKfa4Gw0HAo9c3MiIbGVhM2asbgyF/hYu4O3XhOB4W/6QNFjtlofqErDO8TFmifyn7
5sXlVPUXfLuZ4sA31s3DYUSjZj1Cw7JLS6+G2o8GPa36Ik3Zk40ycFwemG0DEwq3JIUSrXJur7JJ
Sq+9RqKRpm+N1hqKl3az+GqzYx9b2oEyxzvDDOaVHCeHyMBUwipLTWcNvb+jfulnA6m3OngpXCu6
9IOj3fxTDMXJmNrIaaookrA2MO/6AfqXJM1OldOhop6C5tp7OerecLcrFzZ6qZtzKEWeDcF/l89P
Y8TyxitYbjnTE+og85OLdgElpT3ii8JH2c2EsCsPHJFNmZ+tP1DcNj21owcFLrAMmI+9uloHo0tF
QarfyagdiTorUGJbzQjnpw4iLrEa5mGyXRuq4X2Ow+mTBi/hrzR5cGAyDFa2DT5iFnWC0Opvu5Tn
Fr0AdtCr3VedCrdhj/JceAcFlFhiGgNSvjBxjQfVCUEGaBC7qVV5ktbI1si97FX3TV+Nt77CPXZj
6Smf2QgQiBp+qoaygNLzisrEa52XY7Gv+4lHZgj11hxOjleLsq0cLiiYfoz+u98U67GcTPhuS2Ub
qFl0SrRh/tBYMZSzEMsdRtXytm4bNjt3RDFWU4LxY5sIwsc2D4963I0fJzfWViwAc3QYiM5Vwh0F
ATwzi0ZUSiruGG8NIpCvJuuj+KR4FXz0cAHdUQbVvzROt+ZZhFOTWOOykQRo4giTOntI7/p8E48G
/yXDEeyaBVhituC3dtnon0tFaIg3iXfPgVt9NkGXoA2l9NRLhuGOydtV1VIdkbuu/igbHu7vDVWD
yjCAu+zmh3bAVP6HsPNYjhzJ1vSrtPX6wi7g0GPTswgdwWAIqiS5gaUqaK3x9PPBoyqZmd1WvUHC
j7sjkiEA93N+UVxqkNvXPIGYEooJ2e2/phhh2ZM3DF4/QhMinTtVJ6H9cRnqpBjb8GS8Ta0Rplwm
U5utNA8j5Aowzn08Cf0TUvylrzafclP4Jwcxz4UMq7HAQcOwXjVULan3Oxss2MFNxSQUV4qY4cpq
tq/iylVWbVSxR8ozYzN1Wnp2Yj+7HVKsTjCGRgLbAopyykFWblUdHzazbsdz6ncW7BvNfkeieVMY
fv4975vXvNKGF8NW+7UiovqIw1t/zJu8XPWibZ66MvVWlMjDXa2F0wv5BWA0fgX5otfGl8Bp3xWw
JtAEaam+yfom7R+NrDGeVLBTfLzTS4YzzyWY3Ac5qJy/MnAetIUdorQssnarqEO8KQ30++C+DM96
5x4VnrufLQcdTH0AnBOGuE5CyUSXbuibz+UIhS63E+c6oCx212vgAEaQ2p9Lkm+6axefUN5Pdr7t
h9u6MZu3uWQkB+DSiwbumHWHqhPiUYTlS0vedeuTC9hVs/Br42ra04w42sSVHR4w/YUEiZjVErMv
8WVQ/iiFMn4DUMrdD774Q+Da4U4vQn3n1J56bXy0vREem76BH0JAS/la+U4C7qYWF9/GtrrubCxn
gTpkeR3dubOCtDx446Qewf6km3GGVnzEbmcOItNOwxfq1mPOAwONt9jWDYL2j+vw3lgYoWKvVhbZ
cPAnm9Ti76eyLQ/CMIaDCo3k3wepjaJSdvb74WBGJVcBwBiAEUIqQQVkpodad/Kr0LwW1dBdIvdz
ZOjYqidpkB390XuQfbbbmNeg6NRdlYFJ7aEURMvYDIx1l1saNay57aMyu+TWnCP7xnDXQOOxcLZp
icrfWAhtN1WUpCGz26yDNSo+9QT+GwPLrr3UdQjsX+1PsoXgbXspLIcMcxaLtYzJw6yngFeBdsLI
hEvJWOOJ11RTmsNthPkqUv9AhmJCS7SDu5WDtcA7ZsY/lsK+Ur2PzonqYjITONdUL+1rlprNAU/t
cCGbvj2IM26KpPA6Z/pca/1hECBdFDeedo1iGBsWHeobAETkT5V9PShXMk/ddbDL+OCYwl34nv+H
UcTzkm/2sDYfrZK1SUPdbDGgoPws4ihZ1V5Z8/oJRgCgBO/tmgWLbUNZV9PKuWsDtaZim3dnb7Yr
QCJ2fGxbUIKjoaSvvo9ts20jVGdZqAvA874WXh1/wcXPX3SpgbFHj6Ra7NQCM4gIaIbdpU/IxeKF
1Ub2tSXxtx4H4IfQxrVNU9awMQAe7KxM6Hcdi9693/E2Oup8j1CtZmdMfXwP/ZtbkTXEZ6wWeSyy
C7iOs5lJ6RfTI/ZmKukRDNkG2zHRXhm0V/wTYhiH/KhthGybwC6/Geq4L7JZhN8zYQy3ExYHaTAu
rE6znycLe9ywrdhU+xUMaRGv3NqvXkEg4Qyh54gP63b1WiQL9kL+66ha+REpkWQpRyU2nG89cbAd
mSch+bJykgxZVFF3J7P2Kn7TVoUVaqm8OIELKdIlO5GL7tH0laU6HgPz1CVFiGfNkB0EFkpf9SL7
Zqpm9KZqwBfDyMFXVrOouybJBFDWQuoi9auTtOsRiPbbllMW+kLt6+7szDQyyaSVjFuwmB1y+N2D
M9NxZaiPfdRZkk4cXCcpHie4iwdMprtFWcXdbgATt8EeST3HTRiiX6GdZAukLMCU+YByYbON0Sfm
Cekb0brUe7FQitR6QI5FLMbB8t67tjzjAuH4Cx611ixoy6veh1kMc6TMwk2m5zwpez1WAEcleLqK
yIaY0dj3pKn0aeVDuGKd2B5vzbLzxKYxEWRyKEvzMUTRxok1VT2ocY3PFjKji0R45b08pHPxpuKd
H27BONuhXmMcZaeaGqiPkCNblyZmHokDKqQx/OiU6OnGUpC+H8GB8TPOjUvUufolyLvyBMEQVde/
QvV81qAw6Q2jffcRH2LFWFp1V2y0MPbRicawc3e7HHdEsDujebuUvDCWo+2xrvo/tHpCW38I8u/p
qe6d5rsSm+3CcMrx0akml7/U6A/sbN1V3+RfWAFYuGhQQu7ULKASBsVONj86bk2KV7FbZ/e/xQej
VVcRutorOezjkOekMIzsIiOGkxbOahi1dikMN1sP3kEVfvcgD4HDW+uJTt3LJkrlGoq/KPEMdfeg
8C18QOYy2/qOg7v8PEvGUNOEva5F7kGO6xuIL/HkbW4T5mG5CLJNPXnjSs7qK6N7qCr1BUvS/ChD
g4PXbFdHJzkJ7F6O20iwK6hQnLSeRNyo4VypVz3JWGT5uXuKN8VP/Y1h6f6BtLL2oE3Iu8oRg11/
IbulPtaqU+0rs+43XoNXsJpH+zovTB2TF+Gdyga+f+uaR1RJkHDFS2BlGrNIFdaEK2Rgqz15S+fV
4uESFrbxEoRadOzBoC0Lz3Je9aDmVqhWEbvs3HwxPexPUidYNjmIeU1z4n2d6toRfFq4jaKoP+dN
U6xRG1UfyNZbS6Ouo5eyDDX0ZVJ06a3xXcEQ4mvdRfsi1nWebc64Db3Jg1fCoQ24ObvZKNjdkI23
PIT1k/HNMxNn2UzudFfGnf0cJtY6KCbi6K9stQndVDPTh7dMkJXukHX1yETgQq5TApmnjzmwsKAY
inNbTNXVC/rPcnrhCGuVmsiyC6rXcZjek2zW964L1Lwthu6k23a2DnDbfTJLzYTCmoWfawv3aLnl
qfp92PXWH4gcPJtWnL+FeV4u1VoTD9kw+ht5xZ6tx+2KNrqtJyXtMZ8arPypHAYTaL8WfjaD7l7E
gk0UV8xAVXzTqHiNX2fvGV0EzpsV6nwevaUf9TQwHoMeGEaf2G+9DpRFQX1gb6Ai/aj6CbtIBAqm
Qs0w9MpuKDo/M9o77hztUqLoQLW2yzH74jlliAGV5ywrrRI736XZdwliSX2PazL5GjDUjbENFSzC
Ze8Qs0MLgGQvZa9eQmq3oRbi7WfeKa5wVmgW+1+SYM3DX/tStlqDaVeqHs2wTs6jYmQzVW14mhFm
RS72VW2Nz+z1i4MvomAtgWW/xsM5LoFov8YL1gv/KS7HK0NRUZFMzZ2aRP4mdbUAC3o9eg46Xdm2
MfoHthfFz71QioMlML+UvbmWKOw7Rp5Ic6/rCtzUh+R+0uYiTlN/kXAPQ+mSQ98jU/CB/pAx6p2U
43+gP5TBSA4yJgEisqM2qQvUgENtHaFjF4e2e2fSKSMrkXgrHe7stbCwPCneGhyvX6pZQJ8kIApn
89Dkuxlv2hxUo8wUGGNrnOSZmM8Q9D8PypQcZOgjnmdWs+1/zJIdFMT/nOo15k+zRDB9q6ba2AlN
i85tGturHLrPyixQWZcxefChNuxE4eJqBYnnXFddywIX7h88L2PZTXHHX/hjCu5gW7dsnbvbOHkt
z4M02czElZ+CiupZK3sC79CadaisOiOvdhVCt4vErQMMN+dXiHkFeW15ndvs+RWMorNXqaeRd9Jb
92pNGkw7bai+ufr3Io+GL2aR6UvehvRMadk8BBiEbQR2u+dAi0080mp7raQuO0uty14stYOdU4p2
N8zNzKyQXo6d6iB7EXPogDIF/XFUw+zFbNN3N+qtE5zu7MWI2Mrzqzo0AV8bNeFV60kt3sDwIW8U
GNEpUtz0EebQWcZNJ89BaEAannBUerP7YjW6VvaC7btxV/Thn9O9FImxEBX1k24l/3G6D6jlzZry
23RE2I0733bF0k510Bh66C1jl2xPrI/sBZw2+lS3ry6iRs9NVSsXP6GQnjrRp1YPnAMpngZPmyL+
NLBr3ah2DVqKz2ThKla9FaOHw5xeBaehwZ19QB96V49YJCn+2K2aoDBfptD6o0hwpyiTK9Rkltgz
CQO+xiKy8pOjG8NROu1KP945xPcdOw7zL4veH6GqxLOwTyMPCGvV7qukfIhQp1a3cAKan5p4x7R7
rKIeylbNT0FcwTD03HSlGwYKiPMhTdv3BLmU/diVGAeOTZSeNRTHl5FttxvZlOPUuSMdBUXESs9u
F6iGauXqCSi8Th+fBo8sQqTXrzgQllTIR3MFGmlOKCC4jSZ3cj/wUHsxm2QRm3HzauiWevAGR1nK
Wb4v2mVqYhMte9XXEXm/VxIt4TFNcFKD492weo/S1Vh7xaEOVWtFWjPYdAlPcDQGOgseIzsw27id
5gh11wByj+CHyJJ0VP/joE73+iyTs2Lt7SyavuL5jkbZkuxj9Ow0McgsvFK/pzVIPc/6FgFDIG1s
T496hg3tMBj+nWHCZ0MqIlwrNpx7s8rxK5pIN1NNRx/R/NJzF6Y06CNtiW3CdvAKew932zrVoVuu
3DERr5Uwz/KFjDDYxXAhsYbjQVqoE1CD3IvO8syqy2+KEtgUAn+Jl1XjYmCPu3hK6nM3KGw4O9Xs
jp1V90d51mbRn2d2byp3aghUnAEf4d+G4o7e33rbbtZVsQoSkzFls7gN0p2LldWtbNbzAd2XInqV
ncUMF8nDxZg4yZMsftmK8ZmlUnYvu/APyFYCf4ut7GQJktyuVYauckgHyslBLPwLJnbmCqMmoE0h
bHYZ8+Yz8u5rRRWUi3EpvMVLT9S7jurtQo74mJCESEu59lCC0vzrImHKf8UJEfmZX0bG5ay4c4yV
G2NHLjt+ujovaJzDSC2ubCXa5zpz7sOxAwkytxwtfVbU0D3Jll3n37x01uQY0+7ZxtEdr8liOppz
swDPvCgNpwc6wUwV0Zql8N3u0NZT9xx3wbhM8cnby7lkvLGWjIxpJ+cOKjfssQ+M7e3/oKEw4nW4
Jsi5DkWuTauryUb29rFnAn2c/fVKLDir1MJCseuLF8+KdpMq7HfLUKxVAvgB8lBQPMEfvNziqHKs
YvbzR3XImgfHEJ9lXF4nHGvUOd1mulgZ3OuumZz3oTU07rZNdQ7C2D1ZwrRIQ2hoCDbpsKoHbCVL
J+gvsDD7izLT8ysek5PqAjn7ETeFGawoXJqs0BghO3xTw6wiQ4FlDvmFqrgIu47nDLOSOxlLjTha
cMc0V+W+iQB/a6zi16Urxn1MYfOpz6drU/X4BDXkAke77p4sGzIiDgHHfm7dQgFqJhWas7IVwVfD
yzzp72Rz9KJs7SfBuPFiMIhO21qbTDJ31MBrF8V8inn8xqi6YF7CEGtndo8GrrdYNVEACGfG4WpT
vE3d6ZAVtvLWcEs1U1bkbK13iIzy7QIR+dak7g4TtfyZh0R9h0Ls7LBLHI2gryOuN6r2aPZZHqzG
S1CW2l3IMvtOhyfjtGTIBTfthdkP1UOmZO4uGKNhO0TJ+JSK4Supf+trZHEfQS/hU14YycYBeXEg
mR5ekMBFTsaKra9O9mCpQ/ulEVj82p6VnFwNUEBdg3pV7NS4QxuhXnise7jN0ZQHL+6NuzkxA9x/
Dv506sqo3pbphvowmo9zf2Nq8dKdt5os75cYEnhH8teGs+ptNVyFimKv2rSxTzh4t+x5In4tQVHu
Ol23wdfQ4Zs1gNHOHCApcrPeySAVLefWbQYBZBPX6hYDSl2rVkPvRNWt6QHvXHM7G0th4TU2KXfj
4TvmLhU2DdH04LtsOBFZOcmWnED1UF0N81ZVVYo2ZWHbLsukri5yiMczbD/lmrXQUQN+MOeDLxDf
8LPY3cum3vnJKVB3MJ4vUO5J61cvJuoL/gLi/IPKf/kt8OMYu6Qwf1ThrqzVFIuBAlWWve1NwZ7d
kn9K3BA/JHIvj4FfKgt++M17VyZ/XlFQA/nrijW6WVt3ytQ1VqFiZ2gxmhZV5b0ixPy9svTqEsAk
wO7RfZHhUVdJr6STu3XmUYWtb00Rak/stidM34XJZ028Qx93NYDlPuBMVb9m6Ur+GybHfrB0trzQ
6ey8gIudDD83cbdUFhShrGU6Thgt9UZ1jBQIp5txPu1mKyB5qLXSxjuEMQUCKM1CBj/G6Cj3bs0i
VZdhRtpROgNrYtxlDYWqiN/kwgSj+TzaiaAONMED9nN/3VeN89JY8zco/4SxmHvy+/CPWwvQ5q5m
tbcKjDb/NJZpw63Vy/a+p4Qrx/O6jVKCuxYuTl1px5PK67stX9n8NUP0pJ0TtwYUmFVcxNh/IkR7
NX07XmBtNn1uQZLyBEuTq4jjhPKpD1vxh1SjPJOCizdVxlsPG21Wud7mY1wX9ekytFJ9meHN17dZ
fxnnQ1I65NH94nubogEiWzKu+yEs0nJkLYr+8m2Ym1TluTBf5aiPcDOywDFFnu4+OsqCBFZkA2CU
V5OvV6udBt5Vz+LPRe+vDW4Np6Qe8Llqx/AhA8uzFBYo1LECwNAHefmuac0Lppfh90ynGipa7rqu
ts1arWALaPgH4dSYSinmd30M9Fe3HAMyOOnwJPp4WGVFaVw6JGA2oo7q+1bAKBG9MRM6+271gZfv
gqFdOoULRY+CGRWWPqjvZXcNHxRnmP57zQZxW5IORoonj7GJy69Ta+GjowHjypSC3HssMH/DaJJP
O2wOLXi8V5h5cnhEnmUfd3WwrOo+33GXQnaxjoxVMN9w5aFpoiK4tWOzyqqFXsMk/+c//vf//d+v
w//xv+cXUil+nv0ja9NLHmZN/a9/Ws4//1Hcwvtv//qnYWusNqkPu7rqCtvUDJX+r58fQkCH//qn
9j8OK+Pew9H2S6Kxuhky7k/yYDpIKwql3vt5Ndwrpm70Ky3Xhnstj061mzX7j7EyrhbimS8quXvH
43MxSxXi2WA/4YmS7CggJyvZbDVT3FWY7/CW0wsywTvrXnSUrb727Cdo7+CNbr06K0skL8+yIxcD
1KoyR9fMQajL6JJ12+jFq++Ezt6ZkmYlm2gNZsvKSaPjYBTFa7sCUZ2+xjrFoGTSkqUcpMZdt3JJ
he6NLHzOnOw0NUN10Qyv2Ll+3i00PYc+LoNZ6UBXC7yjbJFSrS6VpozrrHbjlVOm1SW3u89//7nI
9/33z8VB5tNxDE04ti1+/VzGAjUUUrPNlwblHDB1+bUYq+7aK/mzNIXXMzBF2WRaG2kxH3XqixzF
biJhM82OwNey78XMmZEHs9NaPH3i70DzqisfOfEobg8/RplzpuRHSPUtA1VetV0WfjS8JOhWTB7l
AtkCGwwZJXwJmqR9yCYHMi9jfMWrT5FpkBW5/Jc3Q//9S6rrQtUMV1N1Q4OHZ/z6ZgyVlzZ+b5uf
B89b67MatjYf2D+1LN44M5Eo8kAY/BUsnSFYVRQ5forJ0S01/rs4Vww44/Ns2ZZnwYA4sDqlpBAn
HYGopt2Qw0hYCFjxqQqS5HbohixC9VwGIMeqKnIKjJJtv3LBhvvdnZwj47chFIKfUSXx0UWoNXWR
mxmsBB270r9/nyz79/eJvZojhKs7mtAcXZ1/7D/9mAXg0KljS/1lqupmoxltujFYQ+9J9ybPUZ+f
HSNSP2dOSiGqNUPy/kF0DtxEWciOwjGe0SD2HqFlR4cudcd1PJTYEVbNIyatWHtOSfDQNVGyvzWD
ucQi6ywqiettq0QY9ARJC1f1R4+sxYzo3sc9lm4flRl5JhTdvv+YK2d9XPSnwcyXrytHfMS9Adgv
EovcF4C83BXZ6N/ZMPLzWzvQsfvk3drKXmse8jEOIcHgNsOVMz66kyjNrGWvC/+/3G2FmG+nv/6s
Xd3WdFPYc5LB0a1fP6Fa1Wp03yHBd0pYbvpUdXFZQifJcSGeko5h/46F3Cnyqu5YNC5iBl3evNq1
CO/0pMuuoRllVy3BJTXpXWMvY7dDB0PGDwqMW+dxMoYIcEqOp2u3stmOVnbtC+GQbE6azShf3PMK
it952a2hznjIhUDnjg09axZDpaBfrcecljAPSCU79TK2teLoJgV8oZ9OG4SZd9HkXTy1hhUQZbzj
fWLuuIdZx2ko4+3Q6+E5jxKxBl7bXyPuHCsMK+MnvyOVRzbDe1GKHireMClvSRB8UVRA+opwjuhy
T09w1h4qQ2t2EwAy0sFtfBHkhC/yDE7RNy6AguWPUN4gBhk16YvhToNzm1CUPgzWFPzsx/ymg37p
ka4MFe5a+SyMN1l5GX8m/QSB20aMyldLe2mYPX7IwoQePZ/F9oSkvTytp9C9BWUTQL5xaP4wY2rk
/hJMezynTZO12wRAveXBj3eGMyp7isAxSt9KrS81J8AqAbGBI1YB3jFRmu6OvDxCAbRk3PIr9ho/
nQL+XqNaPx0+xuQui9uVbFvC+hIZfr318mYfqkXwHKhtsTKpURzzyXBOLnX0pT4XBdp0Nt5MzFce
xfmGKquxx7icOrLXUtetrPFGZ5AMhsHzsTJ0oLzOhIexc8lH18CyZCcg5ejcV+gimN5ULI0qHRej
GmETNg/WG5dydBa+27rdHCe3V0+gSv88ZBlGPeQE7C37+Uks6i5VT5EGfBF5+40cZ2nf1bEJznYT
O/djhoX94FnBu9vDjolHk21ZV5sXe0Dvzs318L3qcghanpOAIzKUR8pxJ6PzvGdyV93CjQ7U0saT
4lWqv+7w2KT8C9zOLYuzrsCvQLoXi/F0Ku9kLAPziiaoVpzJ6Dz3BRobFTt1f81WmAQYGNjdiJiz
vy5MFrdKBn5EzpNT5JkbRBCOEv6aj2tNDsL5CT+WdRIkvLERGLy1MXnBymZbsdYawQoHdf0TbJD8
zvQq61zbwjqPEajDv39yyOXEL/cl3bJ11zEtx9WE4chl4k9PDrOMcDdWrOKzYkTZ0iYrtM3LAm9R
gExvnYmCHbp2L7njtHfkk9EvmONOhFKiWpjTOZkU7+Kbxre+sEZ8atm/sJyoD6YY1E9RWSxkPPD0
cEc2tNjIppZhEQqC44msnX40gqG6XbbUChbkjZqeJjNIN4nQeowXknAjHN/hnhLbn3rkjeIZFPtb
PPWXRtHm7/4YO+seY6B9gu7ip1DNbwDjCK3SWxw38/ZTQj5ZAn1/G58Rl4BhN1QidBzuwsrJH+e6
5KrIQmMjm8rY5GdYqbuYfFeB8LKA4R10+T5q8+IRg2wqLE39fRwVbf33n5bzb895niE2hTCTz8sU
lDF+fYpUZa07VDGDz13Q4gSt5Z8mq/auUVrapz6v+kVjtv3b0AbgB3zXgq3saM9o5GywxO7fzG5I
tk4rwq1ppM26DkC66OBL7rT54FBZu5NNeSZjgSmo1dj2IRJxduE5jqSLyoKrxAv5glggdrEDP5q+
VIujp439scAs47kZzXNQRdMZUaL82RXmd+odzb1sBXOSsimC+k420zbsl5Vr9/tqnln6bNX8Sbe3
sjcEN77W06re+K5ID8EMOQMD2R67mU9kzdrx7bKp+/oIag+opYzIvo9RZS+QEXfYLWQ1SlNt1H/j
ZmbN9b1UWNTHyG0+cH8udnFUk0xJVFIYscpQPe7moXXj72wPcmbtjva9jZTbtDCN3L7PK+NU5ea4
L+cO2SvjWmPZ/+WDlx/szz9TQY7S1FRbVw02a9rvC7weKequd339fRR+tcqtAkStqfS3Q8wXHjUS
9yWvImvDliK6t0rHuqYTwrs2AouyRR08OZudARyULfBsKtWtc88IF1kNrmbskTKTB7SispNjc0/z
G0NhkYXnuIPqFKmW4dSx1Nv//Zfa+H2RL0xd5eusqzBhdV3XflsaxYZZOroWae+25n2qITXfN9xl
fjoMPep88B01FiiTvUgRl74HNdKvjMxzL2Uq8k3M9h4jJTRIzSz3DqUTWgcVCM2uS6bp3uuGalNg
zXyBftYven1s7opQIxdvFPUO0DUooWRaO17q7Q3wewd5VqhRdzvLfpz9p96P2Mc4Cmvxf7lV/9uP
X5iuJRzNcHTTnTfvv22GWJhM7NnH6j1K0+9ZdiY9790PUWSdwhnLI/E5pkjjFYpH5uojJs/i1hFH
DYOt24QSjZqFPI2mGUSsl+NGXkAOlh0o2czZD+9upGg9/gn17lAYKIMxQGvF6e9v8G95qg71LNU0
JuueHCi4AwijAkAP3DBRn22pYzLH7LDV7m9DQH3dmvo8xEdzZYHW7IgMbJ1dqjp9Eo5pHKTZEE7E
2cVXzWZnIqILAYumPMixeRrfxqbg/Z2FWQbtzleGTR+JGrqv02qLdijvQco774GaYE/vAMYjQ2Kz
iTVfjcZ3363ebpYwF1AX0XrnUiWIsYq5A7Eh0sF5kJ1B1vjnYvIQ3Zw7spG1S+ONmIGbQX7fDuqc
HqIjmopPBoDIv/+Z2PJ38Ms9wGI37AJstW0HEKL+e2YAycpEQ8v23RpAjpd1SPILd4F1pPT2S2l4
/cqsa2sXzE2lB8Ot6k12L3t5dOPeS1Z4LEzzKWPpJMOjBXaKh9sX1EDtl1YD/+HkhrqUna7AhsXj
p8Jh7nXya9D3T7gTlSezNO170w/FskVZ+QswdxhV+vg61QWoP1xT9lnoF0+VUn2SAzolqxdWOzZX
5B7ju8CfknXiDcrnJlzIAbnI3FXhBuOdV2QuPvEej/750vjpPbG+tZ5Yxei7QVdwI5PESye1SPv5
PZ8vMkdbVYvq6zgfoP/8Gasyo7rKA1IpP8fk4I+5StTVt3EfMRGhlMSa4pdr/X790gYVxDZJUD1/
tG31FMAJeUt07IXicsj2ea3Yr32Ebnxtv3UNHLqkUyvUmjzrzS6xA4eyyMK0A1eCwQgiZ8ShV0JN
qDPr0mUDmtcJ1FDXLfddQeEPoZCEn4nuYxcN3T+CPleN/R0Ljz54cfPm0RFgX0Rev7gQBO4no3Ee
gbPp695F3C3Ejfhx9KsOmzt8jyKkK5YsXECYD+1Zjh0mHLySSvFgrTLW1yiGVfmULGTv7ZA3S8ON
pmvChuhoDpq+FT+EUqTeyW/yJx8iKxhpT1usmC8fITnht/m/NX+7XAujb1WawlrIuVJm5eN6KZZj
B7XA0ii3m3XX5/rFLLSGAgcvq89nwxyTvWrhitvZ34/L0QzfuCo1Nm/GuFsS7i5P/dx71lvLuHWQ
m9aOrkTIy15nHi3PisEHnMK4mBrRpEOCmFiLgaJWo6s85F6DmIEXpssZTXOLNaYx7e1shgvP49r5
oDYt/JZYnD+mRnarnMTULvtoFGvUjZ4Nxx2vtjrVS63v6q1sysOQae2i75x03zXFdJUxLQUerEB6
ki0ZL0Z3nzvFeP8Ras0I/fw2umS62VzM7LunUSquExyNSLWOr9h6fafe6F9cRTMeBi04NaM9vJql
pYOmQb0Jh5SfR/UxdxqolacxLcDlwxhcRqOelsvEP3lImz24qjI81n7ELpqS4dbvpuFRlKN+nPmH
jttlJflJPKDAuYAUZGyXKw5kFB5OWvwoeEagyz9e2QYWj+qQtmtL68VaNkc3Dq/ZWC5l6zZiLLWl
4QtlC2OZ1JnPHhlhL7va6J6h34WiY/XXZztsIu2daVh9vZcd8pD0wD43rqnPWlZ9tZCjZU9jq/dB
UpQPmot4dtmY/X1sO9rJawEkASItvyQIkKXIOn7K0zTbZugp7kw1L56x/rrKAe+h8O1DYNdKiBod
vA63Me4HxxnIqYzDGQpseoIMsLiN0FjJ3CmxcfwYIYf5RYaLmtWATDZUh8Vy5bA7DrAmH8xhfs+S
6k7zEZEPUpqJ1Xj7LOv1NWoNJcqaJCrswUu/6AjolLE1fMOoCGAxlpoP3eQjj5M21s6L1JF7r2Pf
hiT85lzL/mpRVJbsikuWpeOe53GKYsWnFqYXJn0DAoB1/ufBnZsfsSI1+BhnouUGhJu7CKjlvmLV
t5TKAWllo7unAsSMytw+ByqPZakYMI3Jg52W4lj0vMtT0aP4jGrj++TMlCVNGU6pSqrKwExEGGxS
QX4vi0Yr3+ENgT4K3BwuTdu+Qc21kqx8nwD5b716KraymYhDMXjAw4ax3E2jUW/kZCQhlzk8t0+9
oiDv5MXjWsaDOtw1kWY+F5PaHZLeMFfyMlpln9SENJiX9UgHtOhOJqZlwBb0hjcDG+NFaUuDomm8
YuT+LuOaD3YbfLc0Nhhe4+EumIeLRlF3LoZ9azmqUM2zUVuUfEFA3+tWoaDY2Q9vo9kgAVAuYvzW
ln3smM+W2tqLoamn18avY9yewvGzGfnw1ivxTY+yHWUSHxCm8kcONzIiUXEu2bEHC8rcmz5Pq++x
n16VodOvkx9mMKbN4ZIBm19CmPA2cSxmbV+l9XajaHLWekNQr70oWVToJ55dU8m8ha7BEKx4Szdx
5qOSH72JQHXZYZWVcu/1mnI/2OiAxaK8k6GPuDxTe6/nj2LB+VuHEejKeuLFttVg4dA1xf+fs/Pa
kRvLtu2vNOqdfek2DXD6PJDhbVqlUi+ETCa99/z6O8hUt0qphnRxC4UAXRhlMMi915pzzKuVhGB7
dMl7HDMtQdFsSzd2Xvi3zHAsR8PCQSeWbYbfZxehBre0KE+RrPVHbVD0q9z44kpeSDxj2dbLpuUh
RWhDTMvQHmhFUpltGTLYshI89jGCW6QvMSqSNnyE1GFe467kesVOw4uHe197ycswfCxktVpZY0rm
kT0052F+KNQIvENW7WQva86yZfIwLy07l8NKXStcgYlvvWx7d1yZDMReGg+YdpRTpcrTsbfTkgCd
OnqYBtrgPuKLl5DcjEb3XjoRhI4Heop+qz+tfRRjb0/CwFduokRxBFLpo6kCjlVwpHUAK7VuJ+nN
zdsqVHn9NNbQYRxzreO3e2wyAgyqgp9JJNLqscQouCYYLNhavlE+Zho4S67qJmkxrKqlTpColQO9
nFdD0zR3ASxpd1m12q48MMCM3lYhKtpHfInoj+aD08mQz2rhf0vUBy+e5M9Iwb9GSDSfh7r0HL8S
5kNSqfUqt4zgFvdfvon6QT4PUjlQvB7lQzLyJSVGAWKFPB/XkNX2BodtvJP5b28oY3PBlCdWfjUq
TLK7b4oS9K/8NKQqSV4jRnZOTDTChzIcg3VVIBF+tTI1XcVGwi9Ajgz71JfqjphFfgCFbnzIykw7
FN443sxrZVPwl/KD7BEVcOJIijYBMZXTR9PXkUT7UnVY9tpKBnMRrj2SePaq3dBDubOnzbJK1zja
9hT01tOYpY/wqHQnbaX4ZOd1cFVV5ZWLYfcUBmm+K/DZrA3AlE9+biuU/QoZKgt77S44qUGT3zUZ
VxDhA7aZN5ulXh1xMy8X1O6pgXe7LoZa3i57OVmg3CdVgj6Ll+z7VYVM6YMORu9q9vrf3hdTYLpe
nqO1w0YlntGQu/qOxLEcaXJJZFdshBcf1OLKqtL6CVz6E84kzs+od+l421+syUOoNT9J4D3ZDoEg
Knx+UmCh1NKINX6aguTtSYbVu1ZVWF/8PgVQYUb1nT+/U6oGf38nRHD1U1b5T4bkSy9p2f3tnXD1
7ibJcLiWClSiczN+adEvD1XabP4wyZtrHfnSrH/rytMeUnXZoHCGAOnXOk+beUUgyfgpzCjQAH+2
8VGtMvVDqkbPkx/VV8B/6odAi1Gw1tXDUDL06UdvtRyEF5tYY6TWb08JmvEQ6aiKltVZMLmFQqfx
xfES1iD1K9gk2m55RRCRqCyKmObTvHcMo2tMBM2Nwqz8QPUnvOS5l+2ChJwFRmuAP8QUnnw7yZ0g
YkqZhwPu0nQgGSsxHpYj/OEJ5lt3v+wPiB3hvZvLshYq3IrSUU4Oox18sGrbAJiiMRuXja1XadIs
JLROeEuxB82rtZRFuziOIvRGrNpJOYDXtM3dsqo3Bs7QolGPgTXecyH+oFpGdmfGXXYXM+VAiUmF
viv4Lbh+xI83zNLjshfFSHv+/TeoaL+Us+jw2bYsqNUYuITEu3JWZHI1KWurZ4Y3jFsKhJNGV3Li
wuilwLEawrSjcytk/WhUGScV/1aMdh4NVGMUN172RZWt6K6o8viuJMR6b8WioT0WYSy3YYnKgIm3
tRxK6zEvuo9yx425TbXm6tcWtJVi2ieS2n2cun7aTQIZZwAc7mOpQd6YKIFdDJ2EHPThb0/HHtLs
rZqfTj+/WtHikLUtozz3xJN8GJFnL0+viyk/FHSHCeDisHKWU2R6Wp1S1KdP1vf3tO06Plp2prvL
Ub4A6KdwdTwurwETiWbduJKsaHAHKoE3KoS5m4LwBZ/L2+XHJlugidEGoG3LtuXBI4pno0PXfXsq
OGflpJfGk0yI7sknX3GXaym8t3npx7b/tvT748zI/v569n+W3r1KHNpii3SaHqJ8W3eSt42CMHSZ
oE3zLG26VdIg2Yi2y1c/tvlKO626VtHWy9OWHZ2ulq6emt32xzZTWADTRrXciH76hg4cPGatCH55
vrwXGmWsSfSQquvQuoP/nrtGFrTPaice0I8FiHCkNRswMMlWedHKrv70+/P7l0a2pjFHQJBh4EKn
bLvs/1vDKDOY5IRqEzwDqgnjg2Huai17wODVvBhWuxVjrXySfUu4gWpq1xKm/r4KJmOL2T8/5dDv
nRzhoIPCipN8fpDA+q+MGCXosqrWzeX3H1l73zXRTFuYGsVNQ7N0SxfvCmeGIvthQFfq0zQOq8ie
aqQPPOhJQeazaTY7psmx08ve923yYBLxTZ6do6Z692xm9RFrH3JzBYsVbQTMU2naP/vo9Z1UpPK5
hxl2L43p1Ujl/rmo+IJUImV2abDCNl34mXoem4rS5qCTr50n3OQN21KITWTPsrQ8LAfSge/JrQrz
P0gQNOvdhYl/uGUaQJQNU0dPg0Ll5+YRLnoUBtkcP2BwwRRJmZ/oz/hzkDeL5vyQqn5+8go85xSw
9++2L6vLET+OXbYlIofVmuhk/c0v8u64H6s/npvbGHdwNUUwYfX+TgNufgyE/YxxgBpIrY8ENJi+
2Fh6zd75EJyg7oBz/mbZhFpr2HMlnWDTsnN5kV4mxqm2Qn0Hjm64k4uyB6ZxI6Kcl5Q6zk2/aqG2
zE9YXkTyysBBFuAflxfBYTZeYqLjlp2ibuO1V/T60ig5JtQIGXLSno/nh2WpqfXcAbPcrt/tyFJY
7c5yoMFPxVUVQLJVW5jg9OLJDbSwezATY7zwB7lr0w661/xQDs84puL7t/0GpVEGyfVp2Yc4Q82y
5pQnZN4YZQPL1Q8UMhs0+ZQo5felZdvyEM973x28bFv21o1u7oUPnaaf/OIo2y3FhzG5FUpRUBf/
98Oyc7IA3m9yfSyOy/qP3XIE0pimwUCT1iZvV5qkjTbfeZX5QUaXESlterHm+zDykPg8Ndm1f7sN
I5LfENba0n+f985pPiA4MzqJqAWWF+nKVL4V7WbZtxwVplO1h7o6MlCZ7+X/7V2VbtyHnv79XaN0
kF1rEEgR0mmCoEtAYwJy77lGyYIrrbCvGDet67Laq6P0rPZU8TUADKduULNrmjWfyRfWLlDl9cuy
ZHg6M0BSMoyy0JkmTohLlh0R83xiJOpyvaz+eFieUcF1/bFJpvngtEoMJqXppTMCF2BsamZtAtmQ
zsu2Hw+B4QeuX4TJgepxfIThRQLgvLQ81JI35s6ySNcq2cBGvUZtkJwiP4OAZRXZ2uJrWFVRUa1T
MBtQJeBBU+QaML61r36Zw8/ou+y+bqhb96Mqr99W67a9tYkNUjXdy12RVZReyqIjj46DA7tvL1k0
nSj+JGefHh7YU2E5XqNrT8OgGutW1NN2Wc0JB3T0aYyvZVD7HypGLIqd6E/JNHYYln96ltHdpJhk
GG42EXUBtf7Cr/kwIlp78oy82uY90588DwqIluHdcgCkt9ExA8+4GUK7O4oiByE82MUX1KDzC1iF
ZK0yBEFHwELqTTvqk7PsQAJ1S6Wkeew8v4AuA1A2zlCvh5Z6WA4QJUxqiaJLZ5GnWrhx6undQ28z
afVgtDFzrjazCefzsAKciHgoxsDGkFnbeaGqf9BrJEfz7siKUXMbzFfSvjLWViCGwywuxvcFek4K
pGO5EOcGeZWZwLMWY4ZfxPugLlJ8uXZzHHL/u2FDHbpv9BOKWzLQxktVlrSnkGA+1/q0VsJGusJb
GO9Gm7pSgYZ0F2fqcKdCWbxt9dOyb9lSKWaB6iYw3GWV2sWtruvGgUzFYF+HmraJZSX/OGb1Zvlb
GEPbuUEz1Zc0KWnhjUK8/XkBMa+yLM+eFY0fNak88n4IhvJeEPi0PDNTYhBohcCTUCPAkXTfXtvD
GHzCq/H2RagekL3egtGpkdVxlZMyc40KMILUgbzMdNimdYlPDnNrab8tjMsCSUJvC//ZNcr/P8f8
+ha8Tla31Tws+PEWkq+KP9yW1V/vyiRTaTLiTd3UDPv9XVkIv7FTox0edX2yrnHSXonvKJ+VlnzM
DkbLdlnNwHYYlUrBrKIz6PYtJcixX3m5L3Uxfx6zcDOAeJgEpQhJ/L+XJN20GWWM0XZZettbGn9o
TYIp+XnaOo+saEsaJgG5SIi093Me5g51WaChftCrHvAm1F250pSdqQPjXJZ+bLP/y7blODu/khrq
jFJKVwpmTLIPKU4fuqmk8pjY3qFTi/2YTZG2VQbP3Iwtd563ddJpNvCMYaIMyXPXNslKqyvzUNoA
RUV9H5lSwqjMyPZhEKZcnlmNxu4b6YvKDVYmDdNf+G05igpAutYsksyW1cp7MJG0PBXIBTddbVXG
JRmyEtZcWDypLeOPOmjIf5xXwyJf+ZpXPfjppN/y+2PMNwt0RpPkpdwmcTNgpmfFXrINIDlde7q8
J9MbNsvaGLf2dVmqWkuGMkaeXmyCn3aWjZKRPkPQ8vY/Dl6eT5VqI89PfTt2eW7ScjdeNnYDqeOh
r+GS1RRv64dyyVilL54oAZsoAYrksPxLItu+o3OpU7wNu8euyajw8i8yyCtw8ZQPELcyUzwXafg5
iKb0azhFz3qV6wz7B48T1ELZSDjkw3xAyH3iMRQll7reRmw9D5feFpcxlDrGfLPK2NaurvEhfgys
KqUtPPfHUApCKZkLuOO2U6unGyucyj3jceuBNvGtpoXa50J4McREX7toWlBc/LLmJjTvaIPpUvDD
erTlzN+bYdVtyp4LTh19XfbTeg7WU0Ikvd7IczaD1681hv+XJGFc0St28Vm1oydcXh1YP1UcaORK
q2U7f3U3Ih7448xS3fatWW/NwpY+BsBrlgMS8qPWaq9VB/jq0UMWUqCZX1D29cq1xsk64x7WrnXR
0ZKZd7QeDV9IVtKt6tXecUrTcmWkwr6JehwucEk/1FVegy8r/EfB3KDwlfGpM83iNFY6/KQxG5+w
eYSbJtQyFPnsDQvAqhLRT5dlb4XnydSzJyhLw6UiNoEpCUfF4TRtR18ChtSG01MTtbErE39zXJ5k
2v66Bd32INW9dGNmJMkub4zvZW/aQbdankToYrJqPMvYgzSrz1UEm2UaJ4Qd9TxrCiPt8ccqOVHf
V8vCq46Ulv6+uuwNK0oOy3ObOV0pLH1Kuim9R1un8S8C7xD6nfi+yK2vm/OpS++gYOOW1r/sW54h
eWKtxYaMJmQfZ54nPpZDXYHsADiHAJOSfUyDplONfZLPaDqvkMmVMqNjMXriPp6su7ftiW1QdUMh
azWDd8to+mXZXjMkcdMaIACmpeQmbYrGCWapiTQS15IGln41prK/oP8kDyICq9u1CGuA867NrDEP
b4vk1ZiHZd2jGbMldhNGDjdZYDj6ORvBWNYlUT1v28rSOIfyJB3+Jq6Zt/nK7YhU2+NiwfAVlVsX
hV+q3r8zIy986fpyS1JxHjhF+iUlIDxyivbKzFgETh5HEC386aUevatRWf0X0ne+TVWuPKuTPkAF
A3A3UPZ2oMSD2fVME6RgwgwCA5vNfUj24Gl2FkWueXE5aFmqtYasKMtK3WWbVGGZcaSA10iX16CD
EG7hd74uu388z+qJHguCKV93Xjo4NphzvKaxv5aMUr8wx5VxsyrKPrOj9oxuC0ycCOp7KWCsbE1V
9wlS3NXzUSs60srPuu7N3RTOpqbF2bS4mHw/VY7BhPJn9j81I9EUhpbmTlcNJgI0Hij2YX8oyKyz
/YiBCGZWlZe/gaDWHfyg/qjM+WzLgz07iVs/PRMQLx2XTcuhRgAU0oNzuvpxrBmQPKiIYJdElVip
6uhf1bSZSK8yRpLpEv3cRHK3Vu08eyAXS8V7q/lftAEJTM0Y2uniYhWD9fmaD/FM4FP0RzsEfri8
UuUr318pnwNaNUNSt4ZUiTOlrVyEwdmaVxKGoee0nxLAbn0ZbmpTmnMR2GMmeoQPkXxOFyUkVZOo
2bGQnoZ5KVLK9OQXVbPLSSB8Wwr+s+3d3tyv+7WMlR91gHywqY3iKpkXA0OWD5LgYVldHoRmZcb6
7SDIhkIlaINDrdhQ3FwpwpsO9GZiackTkh/1YOltvVINrM7wMiCDBVQHsKulN1aikcM674CHVqx6
u7UOpR/YH6qkdRNDH8hIQfqf9d24WVbRfe1JkhMPZPtEtIsxgCXQt1vyXPlTM/rOw9r7RGh76Kb5
DCiTtGqTJWF2AsuLlhns7rac/O5WsafRDQLc63JC80GbK0z+XGtq+lDfW1n19GPTsmSVvb4K5zRD
mcAfJU6tE4nkFpN+fHOQ5oSrzqvLtuVhKhi5OHgOiYi0gPNBDLqtKIC5Cv0wQLoFKIVlfZrXh9pH
xbSscxf/97qfVk+6nMH8yuSPMvrhtJKzVyaIQDszwXwJoUEQ68YdWmFjE1hFeDTM1D+31txwkprq
sc0z6BeQfV/aL0kS56+Zioa0qlTrUeKyh3Agac5+X6mH3EzjbVK25R2zThAfaZl86QjcXJ6ldMXV
H7laIdzzXC6t299X/lTxs+2GLqFum6pMWdgWQpM5nX6ueVGjDDpLLryvIp/xB5PmH1NqfXg7XtXa
r7+k8bT+KFow1xEB624cnkeVaDylxlYsCSW8tuqwJwmJyL/S0xiR5Zcwqup9a680swi3aZEHd0F2
l8TNNdd8/SBLQjtQLSDQJS8SN+xaFDA6ZgNmTfoql0eoX0Mic+ng5XDQwvjctE+KLumrZoTfRt2u
2WKroJysVVhFmoBYC+VgzOIbU8YVBFD6o6oA18q0j9ELylntZsofCaOzUfpAMFbpb5IcZWUnWfGU
bVq1j5I9EVTk08DEay92dFNTF2OldDSje4oeUL3Vvr6KkSQur8NmE0KRPkqyScsdQqqTkdO6SVGm
rnqPfCorSFxPKPkGC5e86b1E20zia6ur2b6j1LI2qY+7ApDphgr44JpVwdhbtHtvCpMdXly0MhO6
oVjkDoheDJ1kqEkhH7nO6fHEAoZzWjqDHE73PdDoSCK9cQy452PvhSmixuYaHZO0RnhXbEbNUp04
6Gndx025kgGykfwAS0bq1c9xDrKvM7Jynfle5khSma5SXy3uItSASArUMxBr9dzgcYqVsCWRIXAh
3AwHBMf2kQRDwOc1Bil6hsF9jGnSTQaVkiO5bogQy2oPh28FD5NmftTsJzj2wBoKxxioGERT+zWV
S+2EfOaLH2hbM2DMZJR5lDleN5YHquF+46enVNM/DJGhHfxGNlexAN/LqMV3I8VuyI40anosD8zq
0hNm/vRUcpEeA6CvLY6MKvKK+0AvHoRo0oMIaVV7+pHy9RUslvGRa+8+sAh3J3fcCrJzrhnRUyUl
W8Xse0KtwtrNaUfe6ojpukp3ksBE/VAEBMCRoIdTNnK6rmvOrXGYkEGsZ5rnhlDfc5tY0znIEahI
Jl1xrFmnwiNlVsaRtTEHXRyKMvqQp15/9kaKsjHMDEupvF07qrcW81GHS7K1B1sKFFod7pWoai/L
g2pCThzKjAi+oEJ0VcraURtrpHKaeSroxl57lCir0QjA95vE0CK2dXtvchr57JeW+ID90LGC4FhS
xT5IqTTsR7t7TvGPn3V1QBut8TVqCFxdVSNYmBk94kb0k6uuApDgTZa6HRjJrlLVdENJ+yr35VoN
VW4v4zCc5Sy9afDkkU6PvhaTPHiMUWtWcdYShJ4GawoW9jbxzXwFRHllDP5nQ9W6P1zWlJ+n21zV
hCJMgd2TqgERMO+VwJDIMtOu7OwbsiP1KR/RU5EdY3YShpzGlJh0YVqGIbUuvAhrfSeKV3IzzG3A
HY2clJj49Dg+xHTZ27AbcQ3z2/7DlffnRjYf0dSpBiBXVlQ6Eab+zqmiyGpSpWURvQwkQ4H0JnOw
l/PbMlFyMmvHfqeapKgU1IHcgrnjJlFqR+tRWi0Y4WKCyhGNQMW1ZKMpRr2h4cK0JWzS21zO7LU8
Bepmmq+1WdyHrm0k2lpPBRlAefDUjPKf/uI/V2mWvzjCa0Ugv8cU8ot9k1qmncc4276lAM0OMBeN
I4qdFTnyEaFMCTwswlo8J8Pv6lCu9Ug+T4g0Vy2ch8Jyf//HtZWfyi3LpyGXHUSubSs0m9979wdE
/mrHBeWbzSwE7klbEeCdv3RWMJuWxmY16XbsGBGkFmuwXjUp/to2zXBqe3va57q1LWWTOQtlwx1j
w+HgSQGCsyY0N0pQwpWfoEm2XfARDZh8qafgEtemgrijC89pqybbliQOsV7KH0RVPkl56DlqET2E
bXnPXcxe+0WfkmiWiG0la09hQtBjpENt040YatzcYIhau+XPBYSoLQ15rfjdPk1r1Q2E3Lmjr1Rk
dZnYiObVyjCSdd2bRx/rF7kPqZMOpEEC6ny1mzDYirB5VrMJtGKR3+WWbh9UXzn0oXQPGyz6EPOr
dRTL/pLmwAK1sZWP6HL0XeZzA8mlJNoKT62O/FKqWdfctq9i1K9cD3DBVcl67OHHVl7cnlS5adDU
2oQ2yMWxKdvmnKTEMRt+3rrwimMnlq2QOpFyQ3iCRP8mJKm0HqfX33//yi+jGs5EWniCX76umqb1
blSTQ0o1S+Fn3zJTHm66yi6I1/L03qWvc18HKtOigqq6Op+dRZkHt4Jrwe8/g/rLOTj3ftGocCJq
tFTf94EVyawH7KzTNyVPvpLq1pxQbyTQ5VIflSqkmKU5rcbVGaHHlhmYvw9GZVhT0kb+3OfWJhTq
F4IJ2vNAWC5omFE6JjAFojGTV33fqaepJxb09x9beVeqXC5MxAzotqUq9twLfSfPUGKmk+iazG9h
xcknx+Kz3fbqiuBBICGeX+4z00AiMzUfRLCmeL8Hnq59yq1hz60bsyo5hAxCiv4idYVD9dU+1OaY
OJFFNgFhBq7Cd8ZQ2FIewlKR12OQ7+BDyaum9o+KBXvCI8LQqNMV+SnGfvCnekXl1Nr2FrW+vkng
rKTkhRLONGO+kydPGrKN2UNjDuhVH0vko+vS8yCx+GF3Mo2Rfg5tZKy4RJK2eVQ7ZTR+yXR6mwGO
SDeWxnY9+oO5yYUVMA/Nu1UddSVuyNHe+K22CXJR3Wp9k+KdT8z1QG7XxtP1iBGJzWhV+D3VvanB
76aVq0r3G9crGLja0WeMgUFdfpF0XZy5souVJBHfq1gEh5bY1B0zCkdqYd4DVjl73+vha8u4D9fS
MnYexj0I3mJX1A1qYqouW0YMygGGbgg0+KusEesLIESrOnK18ibYG3OvTWe6TfplSMJkoO/r3h/W
PQgzbgEiu7ehsu/srn0RoBRTBjWqslMwxN0UNSPVKwIk5ncyutmDN55stYh3Qdkrztjp4US1JHNF
mbgj0ec3mikRK1vCsuxlO8gcOhfSbZh9zHQEDCRRKOmRvE3Ghpmy8vtXYOPpfZ3rxk7v6sltKEHL
QrkBcD/HHOEmzKem/sNt4J0h6O1U1sE+mJTfbbB77wxhrezZ/C5N75tRhQGjqS5zYlOyNzEKpI0i
hy1N5667GIboLrqvkO8Z+cc8wdrO4GEz6N19NwcO4lx8SPlSfv9L+/UCwQjAFjaCA8VQzV8AM5ra
T1M89PFLH7ZXZMPKvWIjd69QGLse1+3V2FbJTQMNDZ1E5yrqiCNNsRS3EQxhJI1U77pW8k+D1aKg
jU0NEWTU3Zv9g51bX0Z/LB58ev5/EovY7++tjFU0lU6Mplm2zi/v5xmjoYR1WhNZ8CL5gG8mkIp9
bj42ScSNC3zpxhjUwQkkL9/j2aE9hCz2HtrwjZnYh0wxxH6ZTHWydpbqAb1etld70rLylvmOQj6F
46OuNJu+PmtKsY8oHG4Vy59BHBhrIKbZh6qfZEfz6i3RQF9HlGLPWmwhXGmqc5R61ZbacPyQdhVl
M64+TTs8/f6be6dgW84rS2fyZslCRetqv9PLTGkLEWCIoxcrVeu1HRs+9xMP23dt3WphER+NQTHW
eKVeRomgqHY4SGMtjulQrXEvASDug7M2yNVJpEEB31r5aBJcf6NZ0p7Ewk5q9A+YfUmDxKyxQr0Y
OmWddC5FFZgekV9epsz71MotFzWPSRU+10cPX8+xamGR//7fyvnzy/eN/odbqGpxkhqK8e5HVPWp
qC0/y14SIeQVStr+ghvYJmi78819yKDnmobxCp1MdrYn/15vglevnFQ3llWxSXTbPy8PuU1pF3IP
EAOBshK7VdS28S2XKm9fWPUzEczDSaLcazXpOpSqC4HKAwAGyqO4Gy86n+1GBzgUcm7tbN0n0z6R
9JuBdt8lzp5Dc0+kRkKaJTkO8HAyW3NEYWF3lbXH0mjXHj16LdaVI6HkaPmbToa0S0pYi24mwx5f
mNxLqHvtPD8K3JbQEKf2s7n5wRRruhNp5oy6IRFqkoIAwaBzBWeQnZqZeuSndkmEPUBwtDR8MNFK
H6QxKVe0KK7oF/OLOjw0zRTumHL61OkNTN1pVpAy3CUuQnDVnbRHBihIPOv+pTXao11WZPlwtQYG
7tBUjK8JgzpnQtC6jkg8cdKZw2+IiqjiMrswgrSPlpGHR5pYudPEutgpgTccRmt8HcJWpeuQKQdv
TnT11OwlaEsQDtQxHUIDhlNBSodXkkvZwPYbuBRuBMMULHIUPGSgNXMpVBdzBa7rTIfomePQVUDF
ouSDoVdkWs4JvKpFzQ3NEN4Y5VgHY33Wu1ca9M01YfTggMfYw3rrt7pXxR8Q+h+8ihpxPn6xEsk/
MekpN4MP1btCWudEI9QhauPyUcwPOKQdElqLk+8VX2DvvFT4wHdKLi6AnfU7vW2HnQlNtYdLe1VD
JJWDSL9mbXXWDaj0jeXf9ORs3QBLdWslvSM5In81fe6FxoXavvmUKZPhjLQejpmsXgahqPejEmxH
q4hvemY8MM/GZsdlifp2H/RECAU4adHr7YyQ0j94Um7GRWqvI27lRxTv49lvKVVNll3f+OSf/WF8
af4yxjUNRWiC+aNpK+gN312HO5IpOev09sUgPsaNg5FhT4ovy7JbrqEMGa6WVXJC1huVLPfCiXxA
HobirwKCGbdGOH1Nh1BskxjgfCQAj3+i6mE6YLLsfRzNFSrG8dz/TiREYgYBhcclzj/jzXBiI+tJ
f/EMR9WwSfv9aK0UfwTfn/bjSa4/xUm20xB93oEIyAkQzNoz9CqxiXLldaHB4BrZkl2i7cVADwh8
Wfyc1l2ywjrGXaQNmJjzXn0aig2eGHWLeQBvqB/mxx6oVjznfWZ11d63kaq4U/eQ0vmCuzZEazkD
DRRM2ctgoTQyhq7Z+h4NpXg+hb0qvHRRN55DQ9w0U1G9zer/z0/UuHqhyH3NwYohBmverf7vQ57y
///Mz/nPMT8/43/P4Vc6kvlr89ujti/55XP6Ur8/6KdX5t2/f7rV5+bzTyvrrAmb8bZ9qca7l7pN
mn/T7+Yj/193/uNleZWHsXj511+fv6Vhtgrrpgq/Nn993zXr8pnmGNw3/sPXm9/h++75n/Cvvy4v
/T+e8yr+L096+Vw3//pLMpV/WvyoMG7riolKwhR//QNU4LLL/qdpyKj+9Xm8IcOw/esfWV41AZg+
8U+Z+gB1awN4lIXA4q9/1ASXzrvkf+q0dUEBgPsSwKXEX//+A3zH/719c/8dB6j8fBsUOgQY2u3M
KAmEQeBtvJtSKqCsO1n2gXKTXXDt5KS589TcQUnm9G06rSbFm9zRpi7te6+Q0fzdlPTW2/n10+n1
dyihMt9sf9gf3j4FIBrcTPPYS7He/+hrWZpKS8n2WWKXG/r7952dnkGbKRdk9ARTpSSyGKbbBSpl
FoXoONG8jkMRMMqY6PmoRBn+7Xv8/of6+0dSf661LR9Jl+dqi4w1A2TYuz9MBQvYLCySz9Sx6DDP
Sc1KbieFTEvzW0qT7iYZ2l2Z181Wo0OnC5N8dGEYK3htTiakOy8jkB22JiwugXyfRMGI6KWJgCXG
D64pS/220LCfIsT311bhAZ40qx25JLteJYyOZLvH3/+L3k0bln+RkE3ONnJTsJu+H+GWklwPec3A
FJ8ddx5zoJsQ5NW6gEyvFTahA1xHtmgF1B1Anm3MHR8HqEFE4ckasocwN9VrplpPnirbf7jqK5zq
708AwYmuzTMafiTv6YdN3URVb5npHuzfndcb1GvlZJ/LBvH2sm0wDSMMc9TKZ2G3zSEBd+GofblP
jIAkU8xfVzLJfXn84+f65cTkZkQGGb8RJFp8Ue+qBhEWY6SElb3T433JgMbV5DZwhTQClVUYJWHR
GIPGXk9KFm1Vv/9QkCi1yrNyYDQ0KQRUBX84McX8W/jptwKZBiUqVBCb71K15o/8NyE+Ont58r2h
4040JzJH9HOMKl0z0JXOdhJW94l3jkEt35Z9gg6FEfsohsCddCPcQBIg7hUR9YVEZoKsQOKugAPp
B+Lv9lk+yU+oBhyz8wic0mgQJ5ZkuiLWH4xxUE5GJx/0Vt9klOzPynCNCIWih5MLHCbEMYUD3hRr
0Ojcj1/yNutcS7KHTU3HQ69n2QAsX6Hlz0HDYHmoNTKXImWnSfX/Ze+8lhxHsmz7RWiDBvyVBBUo
Qkdm5AssUhTg0MIhv34WmDVT3dU2PXbf7wuMZDCZFICLc/Ze+0YBWMO53yJrLPFDzn/IFKOZnrgw
47x6CBCxTBs2PNOObEMZLGKFudDGDWbTf/3PV4nJAvvfv2BmbYZrmxNZJ4buX7/gsoDClxbkLJpj
v3HNorpR9jw3JeZDM6U5lzYkYmQrMXeKpttU2gvJNWX5mAIn0fop2bhKy4KScMqzGCAkF968nxu+
oLn/CdCWzz5jgLuH7SSR94OWiTwg3RR8v2aAGZhdhKfVH5HKaCn7Ym0+sSeM0ImMpv2Y+earoLuJ
RhTwhNau9In1VibiOFRuT7PcRQ6VEPSNUCIhbINDnogbaZDVaayMaNe71RmtzfO988IObTp2SDJf
BxvnfBI9TBuvfyxVYRz0bAHbTJh31rXJg0jrhnaIjtPEruB9welfw6NoQaUHzMftFo5IvHWQbO4T
PHsEpqUnxI3ZVYk6u5rO97k3y2CajJhs8UTHktrnbKa9QHf7lI5eI0l7ainNzJ19ccc4SC8ZNtqL
S+zZTTW5vLJH36Kdj5+K9Musdf2RqQ0qjLHM57IdjBu6KSIS5xsqkUffaUhiqFuWcDBGLmNC3852
Ki/M6ZNtjKo2TkzsaQB2DLqGPa/x4j3qbkQbl55OZqoWUlsTm5yMnE5a0VtH8ps+UZS8+XXlh/ff
yM3pvzSJZQTeCICTJu4H60sjjJs8ZzPlOJdUVSer0G5xrWiRgqmmxb+cROPJJ0/550IV1gV0gXyK
tEE+6alAk6Pj4GmrhnZwY7z0pRcxMvsoYyd7b5hufHFqPmPjl/Nt1DhbTBtyYJ/PF9NLPRs0dPMk
XJmeKqvVwY6qb1LF5aWbjJJkEvR3vWdvRYYUefZWrcLMLJ8SckVr2Tb5T/L0Yq+HbtbZNI40ARYv
2gtDJVQiDYZZf3pm/1ei4qBPPiHy2KcDjdWFLuGmdGF+DmRRPJKJoT9GLkpAmcpTM/efU9vMjz2t
uccBUKPIsvPSK+u4GJP1bOuN9iDRRNzvWbb+WsJxDF2jEg/zXEL46kTo5Mupj3FT3w9ODCmdCDrC
h9fHFlH6v/+QOXwONYz+7v5YkkrW/0s94f+sMNiuT7YEUHjHL1EPQbncFx7dhhqOxVO7HvJi8U9c
JJRz17tzw2DaWgiF7NY93B9CRUGrdjTCzirGrS785GAiUnrJSkx6cQZKhwFGe74f9JSwm3xebvr6
jMSnFpb7Cgd8ffU6y328HxQuj3C25x/3e4QpLmvAZTCxcAzZvZGKQLfp5X6YhujDX7xyPzNobzrU
sNFGS0nY9ZS9a/OiCJepqR9BPOPwmYR6iUuP0HaFZL8uw7S3xLshdXBaYze+WFSFjSp+r8uCLbnj
zUeQHwpLYtfvVF9TNBWddus7wAT9glACBEL94WOVle7PUWbyTc2cxNhyt3buvBu0y7Z+VXgnw8ZX
3je2FzQEBeSglR/BMOSe+c0vLAq51H37+b131dl2+7VHTtw9gAC0csMR+Wy7iSBx0yvKz/mqE+C6
2GmdvXH6Mcee5DS0hZSzk4Vz6VuMwdKDRpvZubGLPWjds99WG4H085Aj9NhTLpw2Q5oZJ72Wf6Af
KPZidfg4qveDfGScQMDibo3DQlcIm04ZFC1KvyQvvimrT/Y2g++ReI9Nic72VmloMzQ4RWACioMO
Vn+Lb+8tVS7CtblrHnHXPkl9fIVz5O7GGFHutAoYhVGVQZ4LavE+tSOY+b+/zdxetNOCwRhQtkUk
mz1CKv7i9L161JUbAFMEFbmOTwsSqNeZc7ntvhJPWZMBKm74d8czmIwSpuj04rmjPPTOGfM/wJmc
R1m6u7vWmmois6ZvNmaBvS27W2+O8bYfGSTQ6AX2IgTaa9jwCMCOCRvso2El24EX+Ijz5cWNY/si
sWfvoMJVmCVgTE2Y3Yjb0EIyyBKja7cioTbO7/fox3I8q9h79GqELSD1vF2D+WbrEy/j5BWBDgYa
K5bChzIqoaquG24+2rxfCr8JJhlXCAXLadtqxnddK1vWq/0OASbilRIsdTpgPJikSi6TZQCn9MeL
He8so1xuRj+cyyrVvizLcRaFHYxmMpPRkmdH6pe3pfcJXbD1/HAPkbS1JFzGeZ9kuOOrmeXKFL3q
WKzRvKH/jGfS+RJcAMrQ3sku9YNkwq3e0xqYnXh59JsnatrUnjoZ7716qvnvUYnoymdiHZazP7UY
OWbchCRP5Q964buhyJerTCnEE4B3ypoCwYRfsAKPmVnnuhIIKFkHFNoeFVwbuthrwqUbvK0el2n1
g4zyLNDHOj1afU3jxaxuuviVjNYQRpH1dS1FnPCq/5JppW0bGCknTYkHo7e80IEUu8NM4BA7ko7H
3rOmZ9deIPF7NtOxr5rNgsLmgKsL2Hkf0UMpXfuz6vyaEmTyPmREdiGu97ejXUu63IW2dfFIn+ye
zNM+Clu3rQ9+l0NSlUN20hv3hoLGq8nnKLtqXgWUxzJzH420qA4azK+a0OVG1PNGeZUfeEQXbnwv
oge0vnkNLexT3YtrFddaqMPK2DgzSa2ql/qVLLbDgoBzn4jXYWhahoFBniwFmZXVcnJ0ZPoBq067
KpLabD4ZfHn1YKdJt+lsWZxxqfgB8tFoX7FGpX1iHYXVPOTtQGhdRy6JVp+qoYYhOP1qwQpeaVqO
wRK1f9QLff0Rnf8pJf8GWuzJIJZ17yMsPeaVZYVMauXO5sfbCoOkJDcuodBkHklWHUNhH01fTAB8
22TmIxB2CClCq7STmXI2ra+hoojsktJoDpxBEEUsBwFsSu/LjNXOQsoUj5mzm9APkV8vxH7M3UuB
zAlDk3bJB5pPS0u+C4zzHaeJGdC2lqn7C9Dz8pgo9CyedzKBTKMvQvVjz37Y15RQE+mnB0mtgjSr
lK3WkL/2Y9BrjU9Dv23OgB08GPSvLUA9P27pwvfVF1IRaqTn4tXsyaiVC9KHEVsybwdfnCjbPYaR
9K2f9T9aJ3Y3EdnSzy1+tL6brc8Bycp2gc1MwLuqtgRUkH2l4K6CarFec4dLF+IVU5NK6Zl6rE2t
Ij1qCUKe+92+H6YLMwtfMU4TilnabXAAq/RFcco0QQNvdK9+mYznmibYJp/d6Moy1SRVNyu+UkB+
1MZ0+GV5Ha1I/QosYlpzSrO1eu2eTTj9Z4ENbqeTcjuxjbs/IsfRPftmDgxpsbJdmsu65YzjufX9
X/X1uR2EvcHZnWzzUo4XcBh1gI0Sk06hRsSUM4p/FAI7uzW5q0U/gfPm+3GsdbrixbeWDdl5INOG
fGBu3Q9UthN6kSTVO3FFilCj29pZpIRmm4Md3p+CBj2ciJs/gJr5w1OmDAYd1rGTWqGruebvQ0kY
3KYZmiiQg7cgHaZn3xEjFQCeyh/gFHzoNJD3GoRmtnRPdvM45a77qBHwMFZR/aznpnNsqOBsNMLy
aI7xWO+A8IUr5x+62tJYSkO+XeakfUZwsfVxSzze70XA60PXR1Z2vxvTvIjJt6SzEjRuIXdAQusd
p4z1lKGaepqR5G6zvJVr6AhdB6otp4Zsjy3ZJtNNH9Wl1+PmJeb/YNp49mijUW1viiOB4hCFW6NB
XZi9GdHoXQhAxtc7eoGt1/Fexx37TA8XGR3SYrvjDUaKyMFq1NmBAdShNDVuzH69fPxyZ+LcvXuX
fcbfrSPo5Dma9mB0Qg/nBQnzCF8Iicl636tXG7RdNwEwG0Qv1XLWZt/fmkU+U5mPltDW4Bz1fgsI
bvLPdTKN4cDCrh+nJbwfqtzvi3+6T5BdwvU2LTuT75kpc3Z/SaObYZodXejMNZj2p7zuh9DjIjqz
Lh82C0qXoqgFYtM2PXtJ3B6mrrmZlJ33pnS+whjhcvCII2bdQGXZTXeIVcjVQJFo9vnXtnK/r4zs
s5ZDIBKpy6vJC6h5yQ8bP+kjWQiLvLUt2xFlvrLCQxfe3yYAOJvZsHntwmCItPKLYhbwnVGj4zF9
a/Ik25Ll9kXT0e8hKkT0K1+J+6IqYOHDWPZDBAWrU5gg20L8cBb701u84+gPbxpcg+2wfAD9WgK3
xNQdvyY1zcNBpdWhJJJuk/gxZymeJ6Mbj6kNbXIUX5J1hiG24DBX+043m4C4J9NIT3F+MtvkEcdn
dFARK1wEwRujjBGoj1XJWBEDI5tPRHkFiEBDvdM/q/6ZdX60i5q52ywTqxqj9YxTakXm1hmm42Aj
BM8HzTiSc0IymSHPdKvare73v2xkWnvXyT6nDI0oHckvZkVuGh24KWKF7se5e6LUtp1pE6TUlEJv
HS7vhwJoWJu4R1oXv7qFz5n23aGx3JPhK32H+OLJlZPYqBY3FDp5OOQ1/RwbcS6sP3Im8S7VqXlM
Xe1ZI0Z4D/QfmUeVf59EzyJ+Le8U/rbJ/HeawdoOQvrakZ1E4KLl2jhtXNP3y9oNUyeCZrZD5K7/
EfFV12NE2JrGvK0ZLARU1nxmH1ZaF4/wiZpt3MBrXivIxBqpnwwcDwxDuE+gnD74Gq3wcvSaI36L
P0ZnAtqeOubemITzHrvWTTTOqZJKUAF1jbBcoWUIMaw3V9Rf2x4ztKzZAtsiwlkixvRiNviNmtp7
yrx19VW232RZ1V/4Sa5aHr23zUBKatt8ur0ix9SFvtmtzTJ3yDGdJdDbHcYQNu3ZmeycCSmMRcGM
eNiblotASbO9qSz39p3S3geGn1Kya0eK7+/qmunLRxITmIbVbqM2So4q18Rh0Z/FcutrCRQeF+GT
lFQMSbwu+gx4pet5bMpd8zAY86auouIygGRms/SmG0q/6KNVB5zCHXshAFw9AjW7Ue25bu08gLXU
bA1NH07CUd9KCkcbmL8hOTnJnnGP8cvRHyzMg48JBWrw7o9+ehrsWf+kvQ3DKfbsM5aq+Zjq5beG
tdQhG/wnfXGvS4THAfKPc/CNxMBWLpx9Ng5ql7+OFJWPmkyHgCp18wC47MWzM5rXEW3TSQzb1KGe
FOmrOzqjpJxWJHn1i3u2M67+k0dm8d4YPIKI13kj1sw38jqtEwuFS5Whtcg63j0d2yffHaM3xFZ7
WlTvyF9pRsbmuEE631CoBhe3yLQMjDF7MjTBuDXFVWhAjDPqZSvNMd92XRRte85pQKnNw1B1t0wr
akIZ+HtGZOpG6hEpr3lzHLsGkwkB8+AiT6PKsGRXCxnLJLWFRl8xbxZetY+85c13/DpcS9cLvFlu
doa8kzmtjVT1N7/Po82kv1al2Gsk1hWMQr4R1gW4wKRmT1l7dpA30Kvy7ykFinBhDUgotEmwxP1+
aRIol6DicbGRhrU5VWG7Hu537wfbQD9P2O3/8ucIRcU/PXv0REcOWgIQtjwY9bhtBpCzWdMD1wBx
tnM1e4/NLzuCWRDHdn0ClakQwHTKbDJvWtHi60u8hvRcDkM6E6v2M2EPbkHgYbF2ifJeghoqWHo9
9DXdGqTET+CrLplI/bAssIbldfE5F+TRaVbnc9r3WriALi1QlbHX9XEKtATOucm4/x1516BBIM6j
2IPAffIObRcVL9Ib3lryVA5DJyG7Ok4RTrEgo6Q1z7OxBNahFqP30re0VcTgfwH2Wb0KkAivi4eK
LibBi1BxrXKzcLRIfkhm2QQIjDqUwuj3BLq6hhzpSE/wByqNwIKup5Ixlye8+RoVbVWYG23SihDV
0Ibiqv1CWHhZ11koquUnP7bHkK05J3ss/Y1vkvklQZ2aoxK3MVloAwuXIGFnm8qF2bjtKnaAsx0M
lU9ZN6ey0udx9eCQSeZXZE80oDgEZ3KgIXPmWShrrSkxtnq3M33Sad2iaM9RSbEhkl0ZdPTLLrSj
b5ZRae+18Ef0961/yhVuJIHxY20/qB9Tlhy8RR2GRa2g4qQ6cAmUxyhJyveqjM5lmWoYUane2b4x
3CYARjemaDZKYtjVLMY/45oaD4GiFfL+jyFOntxIer8KlAKDamGTaC4qCFK7yhgocavPxwaywvcC
gglbL8wbHujaY94nz2KioTP0FHnZUBMjAnnyZGqjFZDeuBwJqVoOS8nQMVtksy6aQoBEYbKqx/Sg
N9OBEkcX4i1NgZX2QM+bOKceWBmB5vbaxWu1mLDeFR8n8z+spjuyoXRPboMhLPbKh8wYjFeKbWFM
QYE1ipjPDju4u8GjVUS4r/e8hnZcv2ZBKhrDBBws2rG1e7Wz5/I1YY8Ar5NdcNwWiBB9Ij9sXW1d
QOABgCztaYqvcwoeOwWcvNE190frd/PJ+UZYkbr1EpTXhELf0c1zbdV8MUi8T2M6aWAWBu86tsXV
T0t5MXKR0x6cznQnqxNj5pUg6v7JLNzPDGMesrkigMoyPaZ6p23NhEnKmHwsNf1z3zEZd7HuB5O/
/OyaYjjaEVIYjeLqhr5VuXd1Grhtm+xTyFsbb5Ko0VZGRTr27BKQn43ZTPRlP38kiWKJPrbG7V6W
AnN7oG2EBU7/bCy73pdVxRSm/K9ujSUxqRMrzOXiUMWo971pco4R4rXJ4uVdzk15NOfxhV9rPrml
YA+UDcu+NAkt9/x53AivNw9ZrC97gxOMISLfuig1lozqcFfx/MRqvwjl5duBNlIz6/15yMmUmRrn
MhkfXk8Y8xpcjTwCbbkbq6uG+KOwmdJadHoHZ/7Aln8Tq8UgztTO4esNZ0SdyI7H8+C659SEpl/O
45e41KrHvokuXtJzBY4u1uiJlk02uw+izrVtZpL9uMTdw0JpO/bo2MDDlfulapKzkv3z4mZU0p2f
jTXtSsdMiRvRWGyn9ryDl7Xu1BWVSc1nfVzs+tHCwOQ6cTCNCsvJnJzxNsigG6bqOBzRCiCnrqb+
mjSDCSOZSpq2XEf8LgdrJsVAr2tCgdbKQVcUbhApxL8iLo+tN2LKyoZ+K/3GOM6rFgbIx00S4vzR
viEdLpxIPczm0IbzkL3Ekylv6VwTiK0MzEq2vptmgSMrqatrhLaZgIIQzakL+FPuE2SzYUJBD4E8
JMiO7T+l4voLoz2rcLI/F/wD39RymqUMe4gCN1ej18wiqQOo2Eb6g4xZCd21gUnHcGi1SrukrcaL
Ep08OhQDpna5+nZkHHt4THuDTcgupiuxxWCnNixsXRC4GKH6SryNk2gOjdlGW6MtrTfPngMGHv5R
rZyAUCMx0FFJzfMUpb8GK3f3dZ5qMFufJQrTr8Osf+0VM6xXLiRqGvzEdm4bh7olKDXuMQ8m9Ofn
gtaYkUK1xsaM8UjXkddO9IBrFn7gYC7glLyTmCrgl2lycToAb3Npil1eY/ebiy7mJNSyJ5+XCKQ/
LSiMUggKyaFf8PZN3lGy/z9D4mlWEb2L8TTZRorCUTaY6sAOt7k6mt6HU0LV1KmMq0zcd72w+yNj
1TutCo3iedV0eDtZWhgtDV8gh9SXTM4+06/RSc9ANib8qDtmByIG+xgev8IpODD1hrYkWaq2M/JI
iYE3WG5crPUgoZlChu3PEfaHfQ1cbtPTlgoluCJRS+N1LHJ1iFICTrXmTCW1OMckFW5hB/yRR01D
fyKqXy0srA9alh0c/0N3Zue1WxMfF4r+asw+pI7XDOQFulGQwd5IYJ6xpDj+HSYAwT5RkV5wa5qF
fp6vcGRSODsXuV2QJ5D7Wwie9rYxmvI8aSYbxIL0ypQlX6Lb1gpX7mFGxvKXm5K92ickS7h4dE9C
vRcwUAEwkGzvellXbFwmdsqtJjcJbl5CmdU1zjB2tm7HgMEbnMKyoyuwER0B7UNM0c9LZ3trarhY
CEXetGMTtce675qAEO0Jd/2Eg1syvyxmBGfbVvgHEsxGkHVpxA+lejMtOR7LMUqhW61e9Ly0xiuZ
VotgSMZ+89Cu9n+1Hu7DTs4VjA4lO3rTA00B1uoNZoWbt7ap7cnorg508BiDuZ8ywqclop55NjIQ
I9zypPYrW/OwYM25R7wF9EbFgAUu57GovLpEElwQPxLm1vnn1p2cXb1k+SlJC3YKuOvK1mMHKqy3
ss2ZJm1d32kr2m4pY/c6qik9knB3zSYVig7YJiwi9Ok6dHPGvWVnEW9CMbboDoRrfCZrYJruF+Kl
N+S1VK3+EVlLGSSjW+LzwkvTsfEnf7pGg5JN20425QH6iBbWev5tNEwcsqMg0M8p16659y7wJrPe
Dz3dil9bRZT1OM1EM/ZmkKRev0Hk82NO7PYwR9W40xK4ofSNPiY9DhaXSN+WJenNqOPoak/4vxtn
2NkUUMKBpZ7hkZyWjXCUJRzzhkVo6VP9g7ML9ZtsnmcWqhbJxkXTiVf8VweRqC14QXmZcuoJQ2GG
BpT2h0avAKy2OxjZ9ec06L+cuMejXFbHSHTza015mtLCq6wJzhoVxaX7+XA/MyK9Ri+oq12tiDIh
mDs65bHLdR5Lzvgue7PbBuoZ5YxDtwZglOxM54SMKp0sDxKmfYs+1LchUcYWIxZdU7NsL3FqvNIA
J/yhpJ8zsHfbU9li20e7c9vL7nnICvvUVFQq0mkhi7itpvdSOL+0buGhPNcJs1Dm2wJ6KCgXcznc
B2GL4DDGOdZ0zqR+jMhSrqQ56Yd5aHDLlHQ22xTqfo+N9Lp03nsC9uu11IV9TSzzPWueXPr/L27m
yFfRGlSoS0JPkAIjExB6G9pjXeuUBbh5v28ha/p9a5lFG97vJrONzEoCkC8cxZQg0X9auMaXLdLo
JrwfgN1/MdosDyYkGLaQddh7NZ17Pdf/+2ZGW/s0zleKzVV4PzjrVkys2677Lb2XzB6VogDOJY/f
zbfK0HdWIx6NUPCuv2+X0pUgqa2UFBktP0UyKsJyNP48CF96GPeas4Es+9RZ/c9MFc0uXWZeYJzJ
tlBaU4b3W0ZWuYzh7pfUcxLc+BTNwt83p/WmjE3eKMCFTdI5RUBfuQ4NJq1wWQ/3u38dHGy3uyaj
VytBC4T3F7i/4O+X+p/H0P4GixdXR7T+7bLNszzaOdP4fn9adn/s/gKZThro5v4W/vaCGekSO8SM
7w010rByR34ILU2a8Pf99cE40WARI8oISqS8Wz8vy203sMmnd1eF91t/3Y0SjYUq+Py/PX7/+v/2
2F93//r3Fm2ebPPXK+exQ1KwX/Ys7fkBk79+xft9Tav5JWQXh5z8Oo1LSVquTfRjPiaElSunQJAh
ssM4+hievJf7EzT7uzC7+jR5U03Ui1H8+breUnJ23P+LqBpKOsP85X7LSHxwv6n68ddD98f99Wn3
W53wu8Ps4UL5n5e7P/77NauJwp9do58rEB9jnGFvn0K6+33rfvf+h16yA8+z3t7K+kXQ/DwRzUYF
d8BwKTQuq7wpupB1EVlOVn66/8zJ/XT762fNs/2wXlT3KwkpfhPeD8N6y3bnjC6JxBgNfjTEDjWF
JuV5inrc/etwf6xIFnaGwLbTTEUYE/Ki2t0/SJxykdwPs9fGuzhrsTEsfvkmCOhSq14gd2ggo3Np
N6uuKQGjAGbAc0kpnCXlPqHPO7/wDha8WZTSr5rftxvazQfyXiemaHePjRNxcPJmlOUq6gazPu2A
nbA6TfDmLLGB7GA+sEAzz77DFt/IDBI8UBfQOnzLpfkAoNvfA7f66Qv2OzTC39yK/7BQa2eRa1or
qy9YxU9D2UEViJL40FnW1eZ0Ay+HUC8GiEoV9N1snAdlpvEltuN9sqzFZhldosxNQo83uBk33tx9
pxZHr5zG6AYBWFajDWdlicOhxjKl5p0iEaSYG0IAqdyRYFwgaslANLnWFWMfeeJ4Ltf2ao/nr3PT
B90TZ3vuoi3VukE19Ej7mTCp/oudt49UzA599IZ3yQjAGv2onS/KLdxtpcSpi7MfjNYBTUA+TywP
qeaj12rmH8tC994u+LlpzPrwQTdx7byZo/ep6Qe9K1I4zuqHr+izzMLTNqZBvwBA1QIXnA5OYrJZ
YBqXdr5JnL7cyj6DvhPpu54a0DWO5LdG4tUbe6IJDBgdBHQ9pXRuBkJGYGY9YrOptvHMUr4EC+vV
APJAduQ2NHRuB7RkzP1IAdVW2rTqURa2boZC6uC/5Lm7MSy+uY6dWBiZw0mLexh03QyimKiUXSmM
j8o9mIJtllWwxK/baE+I65NUt7IibYlAsq0t+nrjs64JlLXFZLLPOz8NWH7RCCR20LYMvO4F+RtN
09OxoippmvIqWutlVqbYRi7gdrQRz5Sornz2blPPEkWxZF/lSb69djWROGSm1m75ztX5h6ECRaT9
Ju1ocLPAP9kxJ5dhmEd4AfQwLEBqg8Qz0Ovf2UB0XLKm0Qac22nA+rAKqMtvpn2k6i+zskpq0vK7
rAGdookOUEhGu8XxGj6w8Tx7zs/IjQJnDAk7ALNJhASRsToJO2Yx00QpokM72UcbkRexxlG617Um
26uEfAkzx9c1QYnZsUo2DyWpZAFxf8MxjSextRNlv05zjSpJL88L6akbvyic16U0uie66qBG2Dbc
H4ozsWn70XjWSWJjFnLErmuWDzMywRotCr9UmhXb1KZcsMSmd4qdyXvV+qShgx7pe/qKCDqd6HVC
XXwSbBI3FakMp8GSHsUDx0DuY+ML5hN0dl0+2W65vBATGYAIqlD6RKx4dE4bgcYPXQt6JYs2GpWJ
bnidACXdhjp9Y6IYXu8HBVWEwISXtLrIiFdKG+sn8BbBHisaXz27pdoP3kVLl1+5lH1oylE+Skvz
N2Oxt+rIZKzKxdHzSKOLSAN6xsIcEmwD0Cne+IMznJvFoUegem1TeM+WAqc/GXI/58vwiJXupSnb
H4leCP4EkmOarfLBtVXLRt0YgXOQC6CiFrFNhQ/aKNp6Vwhoq3YH+5ad3VCV6ozw+5P1TrZPKSNS
95sky0V7vHjpe1GnPqv/sd0R38RZMIKNw0dmDmu0sy9YOtUsC3P92ri+fcXrDdTMXIOO0TXsXW0m
dbtPHRxGbk7ZH/RGnMB3N+ynZhjoLrm4fClXdZtK+2JNg3vFOXWZ0F0dl6WRQVEkU4BTog5aiZcY
MV6yQx/+a87NF5QVyYuiPJ9Eqnhzx/O8dOLFSVzGlexLsYaWRmKuyckznu+qm6alKikrED1LCz2G
//4/K4v/5t5Hf++jugLegJvDwF75d6vFMpipkJ5F4KgBOHEcaHqrIiJpM/HefESLL1PRtaAl5r2z
ijsmF6/sf34Lf/Pm3t+Cz4CqrxgBGoF/TyMXEda3FEH/keyprR/15oMXMwJg3JQEK/gfucn6fE2i
2otqwJxIWLkwC2Or1dWw7RoLjg6Fw/MqNtUHo3gY/PhV0Vw+sV3Vb6sK9F6N+j/e9Sq4/hfF+/rN
6SQruOjwSdX8myAbNwNgr2riixPK3eWO4Z9ivOHEpSB7r3L74Ax+FUyDcRrcOSFprsg+Futo2Nl3
iXEr6mzxOe1qQre/u6YOn6acKf44vxCoODbjF0tgqjGPHYy0TSHlEv4f7//fzA28f2HiIvCFy8e4
C87/RbGf4pkx3IqhDs6ZZmtVIFXHh3BammyzfkKVUW6RPA37Jfe+Dq5keLCvqRJqV5lE4aLtv4z+
dydL2+Pi+l/FWgFp0vqDK+8xBaNwmOpq3HZF4hxUat9s0tZ/m87/vwXs/7CAYZPxMV/97xawE7Sd
z/Lznx1gf/6bPx1gvv0PT9hgckkn8teTAEPHnw4w3/8Hm1T8u7qBVeL3n/7bAWb8w3MEZ73nOYaN
EZOT/k8HmOX9g0xJHfsH7n9hOp7//+IAAxvzb9eXQUgCL0cR38RY8vd06d7sErkgSzrNzPV2f8hd
C5VPKouHaE7Ylgp9m5MtcevSCbFOSt0T6RiCPKN4om9rBtZkH2wKCEGiS5p+RAghaMkPRQ/3tms/
FW0JhCnmd9er0VSWxlPrmnY4ZPKzQfmL/An2E3QaJpqqjwOk9tMGlSAaNzfRL2sC3lKx2GjKrjup
6avqnQxI1XKoe2sgpDbGWk2MVlaQ+VR4dAAQFlxEXiZrofoyEPu316uxReygX9ek3UAzS8QoTfqd
dLJmS/Bct+3QUJcRGNla9c8aC/lWsPLy5EBRvXDoCs3ILAAHbCMTj0AC52d2vG+VRud6LgBBkKt5
bjQbipvfHKoYyFaMsqQfgB4ZHTMYrd3ULn86rvORsir3Cr3eIQf5g+AlHaOz3eUrwoOSiZ2JwEyc
HQIv7zBTx9y6WoMaOrb5iieqPYPhHOnK7HJBTl/kYEOt6uKkD58Eg/+iRocszLsUOVbS0njA0mce
GhepnT02705TBvQvj1gqk2tkTOrGeh+N2tomkMljgcKA+Ar7O+FT6iGxXWfjZW5zrGL9RXspEiPe
y85eMzBITVYlYcmJsZvNUtxENOlPTf9Hqh5oEsRfxonhGG5TFlie+aO3wYWM7n+xd17LrTNZe74V
3wBcyOEUkZlUDicoSVtCzhlX7weaGe/x1O+yfe6qr/YnUiJBAo3u1etNuG815GXNVrJe1GIIitW4
X5Japjuu6tcmv8tojRhgXWSC5Ljn0G64dbha7Yt+o6/QU26q7I/ekKExrgN0Yw1tOn5eEczF4r4a
K2AiCf/LGLNZm9h3XDcN5Y5ciArrx1RECpJ/hZWV0ysh0m+LwsVHSHZxv+x2iYl1cRn+g4MWY+vE
pSsWP1miEniID102q9c9VzMRfPD/7ntllFylmrp9aEibF2UNE6L1rA5CgaA0A+omLDm1haJDnKIL
+wbLG0L8WHpRf5gAoF8qO1m6zDXzaHBrTIn8UKQdMWKp5pR9jpFTjKDCwFzMVInzqoZp1wvJc1ZX
DyQSlm44R9Ne7jofQUnnyCydO91aCLnIII2wWxQ1qAilIgyHmDRFvNvWi669G5M6Pw5jZFshO1iK
42WfstkyB0FESSUEmEY2XlE1V8SsI+4BtYnVWQPKa0Cko/zToPc6YpFP8BGL+JSI3Uey6i8wOkV8
91LHsIZ3OR2vRHqS/wfP2c76+p6doXbKmztjSs1LluI4laY5zh6jmLqjQZQgUpWpGNlLjnIgYZbu
wv79FPLYz9h5BRa+00AHl1gRFthe7Q4Wa+HJA5k3bCZshXRvMm+cBI+eLEOpSf0jOApYDRCWCmFs
gjmvDfoNd6F4h9Res8eq133Mw6aeGPu16V/TpcGXysSUFV+6wVy/ytzEnXPQz1Fah27JAutPUX83
aMN3JhJOJ8g9+SDJ4hoa24QQANLGgQl2kaHeN5jcGCe1JwBuRKdvYz0JZn2S5e4SSfj8RwtapjFy
y0zzxWLdZUYIs5ycQsjSTECqFpmeZK472G1nNKgxqRSAfKTPHySEiqgON3p0IRqw97dc72WTh1NY
1IkNYQokt2zu4tJYnNEEqGD7Og/a1m9gak8sRbD7NHZHSbkXa+NNC8E4I0qJSXjJZVBMGEovgiqj
s0hwZlmmpQSEVe8Eq4mY/pboNaMzYtHMguVeMkfo1SOhjXhgAxSUmHq6qwwXFJ3PR9SQSJbEkzdm
1bO5QKTsRk1wY4wZ2yn5lqpqurOskqTl1cTThOBh/EXNhyqZ7CjBS0Gpolu4Dvcz4R92pIuVRwbM
dLCYx6WhbNxshsE80IK2zJ9ISkI4UMNT3RfqnZZ8m/3cB3oxwVNDKZIKsxak6vC6krPYrfqrVafn
SszvhVm878Xmj2oO3I4joW7GZMJvYclLFlSm5KxKYuebEs1gmEEROE89emSwQlgmVGYlHiWVFbcW
L6Qy1ddBMp5KtGhnE44meqNYCNCrlqKaHFNJOCmZJfgZuMdM4RasUvytrNV8So0fzGawoLb2pbDA
HoW1v9SSV6bScAdJt3Ka9aqE6XqvhsyhcoZ8b4azLQ3psmtpJMLYg2iWTNo1hVdlI+FB4Znnk73C
P/A6DS4UzY95Nh7wM4BxIYpXfVMf4SPhkjpQu8IA+yUW4ZN05voRqmV6yOrsWTdwRLFqbR/VcH00
9A33GCvg1GnmwBDMBnoI2pBE2rltyjuEFjpm2OKW3l1j7tgKOLeJ9XdtleKpzWRm/wQoQtaHDx2p
wGHRsMSnd3ZusBGxQ1MmQWoYaOiVOGD2YQdjUoHOGVoVFhnT56poFxGq/bOit96gWp+jwc6w34Bw
I5XxGymgOZBFcRM0/SBFrLeJtf4BAP9Ml4HAYnWzx+rL5cikdEgjEsnkAjTL1B6W1JpR84g1Yg+W
ChTek0uO26OYUeIIhT56mrKyd0g0eFoGtp/l+tjQ/PCGPr/VUG0J7ep0X8b92o0kiKmWDNTKdNbX
c3pu+9GGfonfV1tkoFDAyXVGI3BN+wJb7R953lQTtX42emhIg6G7C+0wjKmJESpYoJudtUrLLlOi
ycGhnepLEY0gxSjAjuKN/9yb11IoiVtbXrs2oueEyXsKvH7WutglKV08LmghST+kk7uO6qUf82UP
a+EjbADrdWMwztEoxraKTDTQjMxyRLX/I9EzOWFpgkYuL2JUZOk5faxQazhS1f6ZjaHyK6l60tXm
va+JA806lpFIhTkJb3Op+vwh6aEnMBuaEmYBtVC8xEmj+iAQ0PmQU8YjyRuzODNn19DhZWH9TDoU
3lJaXtpKw3Rb22CqRH2We0n25TqhfvNHq32ub2IoBBUp8BDwYhZ5TNR82okw2ceNxowlqFitX/GU
ygAt5FOiPYPekUVubRTM8EjgpjprgnoRM7tYpTdh6GHMFS0TG2zEzQpNtgH0HCtZoDiHxEXTXlil
Bp8WAffYYRSv+dxgrQrDiSVi2I9aMpHGRg9tEAuc4ahBqjV9NpVGvKbFORasB8INhL2S9BjBSoun
Isy21+5YpOZ66JcE49d1dHGng7yxPK9M9DNM89mqJt/MTX+UpMgphVT2W6RNPvTymFjmZt+3jbzv
Q/xYi/qC5PA93mCShSrf1ooJAauqJ8sxJCgzmAXxkBnlg2wolT+XcKQwswUrMkBC4XWINdE/ddl5
8L/+FIIEoTCHbkks/WOixo+ka4xAA+3o5hHBv7YJCOv1FXiBGdKxghA2HDQ4zQfEA+0/H/8+SY0t
7bP2XiGBlvBfFfpkkzGZ8toUoR7fFwdJZXU0mB2eOUEY/P01FFuRGD3x2gxqfWAVASTafvqvHv5X
z80jHq4WTv6baLI5kE/aOnWh1zTk/zfv8vt3YSPJq0PcTe5QEW3t+3/9tZYVQMt/H/fU8G5soo//
t9/8249/PxSE5tVuTDiVf1+NV55g03WRAb8ppv7xvv+33xKCFDsvAB6HW+B9aXTJ+3u0f3yD37fK
aszTCgWh1d9fVy3xiqGRmTQ2AftIW3SavlJ22u9QaJWIxPntF9U2An5/6oCB3ChkOfv7C6j/q2Ns
oyynee1IPSIj/ZejCod6y3j+nxzWMC2P8C+xHd7g1G2q+7d/fp+zoDhi0p/JdkGkVNAPGEXnZnlA
elQesnzuIfslQHyGnK9EVDTwhIv8Sd4uaFwwQvuNG2oVc/EPgujvT//xnKqaOzEdBzCzDYQDZoFE
YJUHdcmpAFFSoxQGYvzl18pa1nAcbNMBnDHpIDHXGWnK2nIVjc7vu//9hxyk4lBtCO7f5yrd8nNj
1YJwA+eEDbSL1lHwwyk7JRui+Pf5cZwtf6nkU7yBXMDO7LgLjvn7IivW72OprHzrF0eOIoLFuVd4
O8UYXOIGUMtuN/svX/j3p/94KC/L4K/qkRF90jZce/sEeQedTGiAyjM5bQ+/P5kb2Pf7MK5HGQfl
NEFhhU11u9F/2w2W/X34j+c2YDEc7CDb31BrHm5VYt9SspKKnnQn/0W0bNyPKLLi+9ab/OwEy/H8
AmnGjvaL37idqwUjPDh0HcCsmn9bDy+TH8A2sHU60xBO7SU9AThI6z58wAzpUJwg+AThQ+uhdLEH
/4RhtYNlhUPyV7AecFq2W+9tOxjiZjaI9i1r3ZfUdE6zk+1fSsN9MQVfvy5fPDG4HDC3wweNNkf1
h1hqIXvgxg6K00v42yqm0EGVG5sO5J89VfAdnw2CFAcPeG/G9k/nIu9wpcPqTC7pKpPbxAADbm09
FFi7xJyLZUtpcqbXBOPp8sppWYugQw6vAZjZSyZ6K/J/7TWnjn6fl2tpTd6a9LtYPjQdrXivWgBN
fDwX4Aday7VZb7qxD8n6Xvf0lClyLhw7PEP09XIq9ek2+VwS0M9JcZr0hNR1czD7KU2kv3DsXCl2
RMk1pxc+R3YazICPoaKqWmyIDpOvsyjsU6j21Is00NHlIkmBqujwEGUUsbIkG8AmQ4GJf50KjygQ
p6OFpz5ubPh5Q86xziYb5i/EirLg0wWCJii9j6HHs7Bqa9KqIrfNHiaUmI2C6uqQ5L5RXij+t4PN
4AwuV6F6XVVoUTY23Ry96gj8cBM83XHNsAmzEK8r69p5iDwr2TMs7GhwSqRQDfMTmeadZz6Y12Zv
mtCRb6xYHv9TXyoPYikirLsst/FsDxFIkvX2vJCO9KxcFZvI9pBsF1u9L884bo3n+CDwTQ8q8Msj
O0ypcei7il9o9ukU49EVf2L8A/EF+vM3bvMlIRkAl8/hPbOibcn41X1A9vLjx9FNMmf53HWPou+h
Ae5O1T5pz70ArfmbxChZ2BeOcp85+WdZnNMJKDp7llq/hbmeNWfxHr6Sm7iibf2EXxSLGtdrdS71
GdoSaONTXp+E/Y/KjdNMb+N+zu96eYfXa7HHJdImVYGcJ8CPEYCkCXuvUBSXEkcj+Oln/kHbDWx+
Sj8YAoMm+KKxR2bgpt7wMF6KPzW82WeUUmYfbPZoi8d1Sp/1+s7quD71o1QEUXPXlW+8HCQJYhvn
QyVNEYKLy1WX2GMX3jy/C2RZLFfGI5dscF7Wg/gV8MvhlV7Ju5TuRmdk855jL+IxkPJ1V/5YkHGc
tbuX0NeWV44NMQ5oOf/h8tf4e3DfoKaU7tT6zOCKYjc2tkNqXFnzocSd/pkvx1tudAAurNHdg4s3
6jaiM5iYsK3Zm63nEqmaPkCSZ6vid9NRFdBvPCzyD1Qt2KwfjOSuBSd1LQH//fMWAWC4Su1oqs+T
w2b/Ux6R3uS/Z6nEVN18aupHq/4alD9x4wRW4WE4UiFeHxBz2Ubr85ZJehLazy5k9WnRHT2QJlLI
Jww1wZ8R/EiBNC07afhQwttIeDS3fNHcZUvjMFc05ZsI3zyvbnJ9Nh9W6dD0ErJqbmLCuLm/pXKh
s7JlMXixFPAWcfXnpbSt6rnrvKilEHO59+gFavAU3TDzTdRo+wGQ2lG/TMxwiaTYD+vNejevXGG5
JTCC2fYjccxrb1+S+F4Lli/uYF2ymZ64TZgWpnbX03XdFeSaqd6HcqcEcC9yh6k8OwHPQKTd6FSO
EYyH0dvmbubYN4YSxwikw/DFvDqzKSKWGrj2UGLB7dQeH+VUPtNnWnyZagzepIRk44OYBvlB+G5p
1L1zqyCwXr5Ev/ZgP7QYNFGTXxZffdCvxjn+nZoSzLdoGJDsdmAQ8kmgfb+S0nThHNB3o4tBRsfr
AOU58sLr4k+yHT0ycyYnLhwyHc6WMYBcOyp/rGE/5sGbfTVnn/yYhYMz+zCVknXB98pMlsVwJx2k
YFs51MgdvcSBzlJ45TOT5eCyuR9sunwpGCTfwQjM5KRfTbBtfAFc4Untg/JHeIfNrQv+eOBi0cZB
Oye5+BsUewsfwsEu0vc39UE4f8+hJ35x6gb42uwaIZ9tE/r29ukLnRSmXXIh1pA73+G3TNW/h1eK
AEen6gQt4sN49zj7wpNx19vTq2lb78Ydyx/X0Qg4QfHH9MUPAbKodltFCHPMcr+3S9bhTdfBhd5W
QrIELFs6CE8E0Jg2Y0MpbzUOcuY1BU+lTLhbuaIMLT5raROkQ/LnNhwg4nA5kFsFlJLZfvvKjvj1
wchjuTCc0O4PDeHErnnlKll33PUrK3Hnw987GSTX7JHjaMGL8c427ITLjIMkhT9nUlAC8SqchSfp
wEXiv5f0eXa+OAn6w+xwXThNRCJhyhi5fH++FoOfJRQZLfcpYm6YM3xJ6Y7lRdNdrXrOn+UHLmN1
YnkOH4xz7zGiFeaowEqZsjhXxpnVT7vjLiswo3DTj7g8ylw/yJmesOw44hqwlJmQOfjQEzomyhO+
JxFOZ6ZK+qw+s2j3+saLqVEKhrQFExTDy3257pITF57JJ39mGpQO3HngJSe+GXPAK4u7dn7jWyjv
fBuYw6yhnFliyr1O8DmU8f7WdieiqIR3/qHjuQDSutEjw77YL5Fn3A0CA7r2uC5bAKAffxBPj69d
tkf64jJLMljBfPgARsAZLlpXuWP+51XzNkj12WeY5T98LBZ/DsFWHEEPPGgg1S9u69AIuCrlCp3e
WTLKBo9DW+fRE9DeuVD/eeWi72bzYRulqpdLgcxAPyliEDZ7msYzxYLqT7f8h168SbUX3cOsIsNu
nR/oH8Q0Xocn1s2eObV5bwU49Np04xTAubilyK+ngAzTYo+NX+SVx3DYbz19Rn1vuVgFKXBsUqcw
WnsZzsK9QTNwh3zM0RDyWd2J5sdIryTuOv6ObCV11I+4t+xWhS38vjd8QC2It3V3a1un1x9r4INc
NnGzdbTzh/nAJt2uNZupAWpZTii0bTnTfImMp9vSvJZFkNtq8o7d1SrSDXAigl7gLjiJ5mR9v4ec
f9pOPuZNW4lG0tPDS17QWfQpmyBrDI45HuUHGXe24soUZdCWmL7mg7TQwdiaAOgfk/SN5XTibSYY
RGqK6JpVbcY3wq+sc109a4SRH0j/zgFEoCeFflleMClWx20YmAR3tFtv2HmKOslezUvc4j10ozIX
p0CuzjHDlYpYPark8Hg4gtVUrlyf++isVZ4CTb/4NtnrP7O0Gk8pO0oGcOQp3KdYiF0bapptgJ1w
deXgD9CFt+WcOpuxW+yQI0+3VvW7t3FxQip/uE1ikGt+87oMe3Ef+lzoYUD27eOPxRpYlsfYhJvu
z3ezeZFEJ5vsEU2z4gVBwCTXt/fCU9v6jLTqlfmKEUBatLZZ2vg4jmC+wsdK6rOauJaXETwMO+53
WlkcMmckGZKByw6DamV2xD9mEiiQ4MXHCSaOZbPjYGwFceWiAehYXqndbBlC2GOJ6wtbAwpgiCrD
TrrkLZosGyJtTCGMF0DrKOd52cmRW5y6r7n7KdDYC3egeyVyxPteO8iP0nvjclMaAUS/DKsiwhTh
NVIaMyGrZHqudkiXHYezW0NHug/VnfEJgZoNf/zWIP9MP0jrIb08T6yHPD1o/XMW8MKILaqfFPdr
e9yCs/fFO9L52TioeDC1XjzgmOwUTpLjc3dN7gSP2tLTGFw7CltYfuORvAyYEyRPAX+du7d+M7wI
WEipWvt7fQdkkevOIDiiXV9Mu/vilqtSdKB2akDS5L01sh65H4EZKORgkpd7Ol/E/73Qb4JKmkSO
Qnfoq/9hmTKOVun1rHVnJhMubqwGfXauUpdYE2SdxXk603wE7OzuxMRZi3fA3eYA0gJ6EvsiDURK
F5Rya2SLUPx1L3aW1tOBxCbatfp+EexhsgWodgC1F1O5iW/o5xhCM7cyxjgDXM/YvjVCECOmFWjH
/jHjWy865fA8gXRrh1R4zRg2rTPjBt8ceYZcDOG5mmztspR+qLgqM39nJ/PrTNodUfEd5qJeZ33r
OrPQ26BB0Q/S6mDyG9Cj1BkwLsIHZrjr8eETPwDU+Sp6EtQlCX2dp2PQ4uminznm4z1WTj7cna0w
QVfO5ujdunDjGPeWFhTf0dNyY8FDIWomaAyPKZ1duWFm3I00Alh1CwExenlKFcqQQHCWPxFN+vtB
dbNjyTJoly/C4Fu4JTyGOzbd84CqRsHzUs8PYgpRUOgnwJ477b6jMaxCCg2KnjupF+2ueTeYf5r3
ESVBH7Fzil3Ke6GzrdbR7sM7vbCVP7niFM/hO+5MdERsXMPShwgvF1u7t4gTr4mpA1jb100wAUY+
IABXRpdpTHoPT9Z9j4Sz6s2MYQmzMJ1YFbnM6rhPAlM+hUiVHuYD8w9DgbwoSlVo0MquMU5af0Fp
Y7fHZbxLtFs0Pa75qzp6xMcFcfxGQqFNR9dOGrtQIUPqkA5OUue01/xrVdzhrnybcLlgK++yAjNL
HnE3d5PTQpaHTVTIiVVZLp2xt9tP/o8j41V+6m8AMTimEXRKM1ofr9Z4gfYQqmgKSel1otQTzoUM
Wchr6LRBPPhgxuigeoq2Ptm47UBdKAkWdbRTvdeD5cC5m5reDt9Xfz5pGAvaqtefIomZcHRLyoMP
Mzhj4fuYeRkB1wRceBFnZNx3hhvp77AX3IaoYOOwS2tqZfZ7pBd/dIJ5Ew3uqXqvOtW75Us+cyaL
udc8Y4tlnvUnmiwenqxQLFBdMN5lRu1LP/qh5Jcg7TTuwFEtXySXhv3VLvYlapTQ1QWkVucko7mf
HSMKeusqHI9LsQfG0O+iYxNET/Kwa1IXvySsamjMXZlN1bfsPB810hJ2ReYpO8Ut7hGD2PEJubPq
Skhej9pVcul4MytA89/NJ+TOfH1k+7gcwVx9xWsY8McN3xr0xXQAgsrr9AMSm9Owl+jK3h7CC/rB
k3EVaCnYxhVS+lFc7Pkh2ZFCF1OFyqfiZ2Z7d21md35MvNzH5jtaX/W36H146kVXjA+p2zypnPEd
n7hz0vWEn3qOHAdx2Ll+ke5hcVbnJbtU8rEyvbZ74EKjfWD2sCGxYjmX+EBbE0rkCiYGxVaAHxWW
VsyJlWMx518QRMp7w+teMY1jIL2BkEUBoR+9gpcW8/exUuFh2LhxDc17jetK4nIXS/eNeoNvS/jM
SkKl9EPVZeJ/xaKEwym5z1TdRSHySBHtN7ZOVIdUCAIuENRmFaSPdoYNG71u/6+0njOeczefTK88
rF5UON0eL56MORPLehLmDgKfJdoXOlmjJAXoTu8Mp+nVgIJATWu+FCekriRmDckStC9wFCoCzBD8
inbk1cIRMItdFZAOUBseZJulvT3cqaa7nCFNRwAz6B5Ql5bejLcK1q2z3RoBES8Ag0+Um+zQl9dM
dkmgpNSvPcO6rdIdrX4RJxb27DBJvISDVDbrP90M4bz4H4wCPAAoe4sA2GZJ34mDIdbAiy/xbvoD
9MeuaYteATexo6d8ZO+J0yLx0QcoFnbyPBg+Ylz1XNnh2zZ7R09kpzJf+fNr9pO8DJ8ZXRja7670
pdE9ca1dtmB86ITLXuxO2fLe/eRIGRQYE8zj1lng6zQO98WP3tnMcbALqDhOUuMCiwNAyR1epeB8
uzL2GjvfAzPBD6J9AAOICoFZHkZHLbjpK+mBmdMFEwjGztxT5D+szQFv1fuEkZH6Yf1R3bUIxEkG
zY7wn2gOWZf4ijWhVO7yF5O1asIPw7EMO/yTlpKX7QtzOHUKGfWcRkK65kPyNrgCnSJl273gICcF
CPG01UnvBWhMbJ+t5q1+pqX61ad3VFpCUKi3oSdW8GJh7IFWeIYgW607pg5MFxAoCqkz7qeL9GK+
wXYOmoDt/YlbUvHHh/5Ff4uZRYHE/SrSHFYlbd5F6S0bYK9hhsjO/ZszwC7wp7jI1bcG2RPhrnI/
U088GQac5XP2IbPvjbyVIUJqiw8dFF8XD5CgAl5+qT/rz+rLOmuHlp09fY0rdAHYAkrzkHNDD7OD
mYdHqfKdWlt/BCa3dVGOjI4E40PHDLTrXN9F9BcO/UHESufUfyZP9UvtbVXZNXwsFbworlFjh8TH
bV5n4XeD6+Wqb5MBS1Ke+KX8ZCa9/Y0KOnXWXXSkNWB4MsJwT2Vys6kAmIB3STB+9vZqj9w+vGsM
6Hacd/1uhosA2dwZd8wk0R3l7dlCWms/koh2yYxXDN9NLBLdtUSW4o0P99YlegevirEME9/EB3ps
zx8AQPo22z7HL5RQKVeZwxoVM515yy1shqCi2Ez744tx0SqXvvhVYSbPbIvmp536Mvv4oDhrL/Mf
Uhird+W+egr3A24AL8lhfmQkfjfpbSwbGtrPanQw7h9VrBPsr8ZJnvA5vWC+uXaOcMkOeJOyIjMU
whu+JavbBKNN+FX0XkBZtK9ZvBtlTxZf16Pu6AeKM7obmXzXT+Eum/a99WhUwqkXolu04SlRMbP3
//2RvEiwoHahhkQlg4VopTginlZgRuA+C8pFCF4j0McEAvT7nNUkxxoeT5BtEFa8ifagSNCQkfGO
ZeafFkzN/vWbYvvp70PCreA9iI89kXWEuQHC/b7+95/fP+3VlHdaMi2GbdkwD/yvr8/kVtpH0wGV
SItUUMe+Zfsn2h7+PhfWEyV6bJJ6BmfI09kOG0P8b3/6H6/8fbm2ySr/vlvVhpWfZ92DppmQ/9rY
A6jd4YlF4sn2T9Rsx/j9UQOwlza7rOZgoq2WPBzHyqCb4+PfP0fx9c+P+fc5KxKaf77F75O/f1Mg
2dix1Ph//+73+b8P//FTXMSi8x+/ydRYgSHD0vT3F6aCmbT9+7iaqMtQw5Jkvn3Wfzv879eGERqx
V164rdBZmTL3NN5qI9GArJzN1sNNysUfawzq26bYk66205BU+iD7YiArzTkqwLySlN7VqjxKGTFG
yvTQSdZuqNn+ZYqKwQcuBQP0iVbXiA9jaddj8z6JhE8z68+dKr9bRh/gJfA14PmVtfhLYUX9giMG
1s1AFni9QBhR6f8sgpo5cHlLhLHpSq/ZDMZCIrCgGlV/HKWd2EIrIMHd2ikaNNk4eyGqZHb0Ttv3
SwsHT3ysf7k+2UjSlTo/oddmFqzSh2lajwU+p7bYeOW4uNi2o2XwZpXassluafEaRdQpdDmmzewG
CSQZWJSKWLbGU07wb5uwX0mucVf4qmQwdynRbf1AonAwcISxNQwZ1KJ9qhPhA5e3u1LL/DD6nEYF
LKhk38yEY8nXtS0rB46KCUpKzpJODqMxSDRAyYgKQ+N9hi7qzGZ5g2oWOVVba2yOYEeyAwB9ZRXR
rLcogqxXqzR0qmkUzvjdTKHxvfSz7Ga1/AcmyVmMjNcog8IqD2swZ18Sft5T/oXIBXsnXCLANzv4
q8NPXJqfwMjE74lkvVZkkwZxkvi1sFsbqIkaupwZewYv7MsXY0nByqVD2ywHyCT7ogBnWcPTnMj3
XTvelkW2k6mFHYUPdAYi1JaQsnq/wAW+nXRqMab7sIXVqMpPgxWM5qOuEn2BNscbNGTXunmM6Hn2
2jun6bOD9CdZ+VWS00+VaiufSbZacQiTVWeq6XoUnDMCBL7rdPjEMgZlEGnVtsga30Jy4YwtunHq
DQm33laLj0TF2mEvqTwNVmdhQufW8x3eUerXmgEXhdp90S+vRd3SB7UGuqnIRo2x/JYiQjjjQThO
HRINtSp3WWMEc0EbDHkfXJINp6awTFNh2cdN+qfChFg2RDcqpqfaZHVdeg1Dp7GbcTRJTzN8ILfT
ZhcLCdRiYl5fkk58W2s5w2raxCKCQAFCpJ7nQar2XbG+Z/rKlEI2JrQyFPHGLLhwA9/Y64M+RY6U
w7xM2tS3FPWbkYQHZP8cTuZHj+VLCCq9GlA1VnF+mucR35nEa/UG5u5YRK4knhcjejDi8oDtYU/H
ivaHMsn38zMRUK2TW6O8T8Eya7mXnShRnxSy1O1Gkz8acg6tnyYr0HFWnK4ZHWhsLEdZk0J/anhz
a1lYvMbw2GvJaAsNPpCxdpBi4bKKoQ/DN0TG1mIF2n+TTYpijc1DXutPsMlR98mwb5cmIkNF+9Bx
ZXbmijoaRGwlXckTWhHUYqn+pEvhLaEyXDOxMp1svUB+vkpNRv3REhOpEvoSKrjsTcOrhguM3WCE
oeELipsL6DbBniZsdGym8+KnNUKnt6bN08e8a8OOIqOkIB9/1G59gO2M/D1iWxiGyeykVXrU9e4l
GdhdFPKEDyKMXhBrwI7cbDKvfs6lAjGLtl5qQXiOuTc5u9prgg0gnrHiW5OIezNawCr1xBmG9H2Z
pJcxhv4lt30UoDukYRVriBMWhfYQ7qFhN+2VTj9jv3HUE5nY4UW8YHhFpTpFN1J02/oPIkhuWwDI
4qDEq+g2amI4sRE5hoyznG5gxjXm9NoQsjG7gbiES3KwzOG9QlyGOShtT4G5Z9fmBHVCl7zFefOu
1d1TU04XzvllbeVdQ0E7k/Bkp4L4Epk0vTLrMZyaW7GugVDXt0RV6H2ULAytgSdTWCQ/6oxV+4y5
v6Ijjqjim6xiVK3oWFnnYuakm7OGDMPUEbQRRpeOraGa9Y445l/YNMaQq/sfVae91eTNPkIYlTF5
O70Sf5rtmu6hBs9HY4tVY/7Om6qy8SGHjAgVzugfuiH5wQlxuUk9o3+NYKur1kQLYtNrrlnlF+aY
0B4cUi/tmtdsxlau68urcsNGaxXqzI6Kb62QZeePrgIXNPFb3n/q8cqtLqJcrRYR+/Ji9SDqH+Ti
TgjbSzQ33QV29cYqpaEuVQs7G8xVQlxLmImKZ6KLPzUZs0RD3qCurVentu5Y5IiDq1JgeZ6eEp2U
VQFsEtqnbIcQ51Dx06+HwC57Ql4fhBk3RrFSgYEzAe8BOuZ1TxPEhNuLpOqmlGBfUHFxKQ+nF3G2
FjtRzX1bheT4EMsBp1p7EVuRil0k7LEeehohbfYorvIXAjqv6oaDhXFtRLO21qiecsglhpTBIFh0
7aSkdNJ7dp8xHTHUwwhMxzAf9+RrSM7UOThKC8PJUELgJhGYIQotuCZzvpMyLTxHtBytAtKnoSxf
Vk53SuxoGeGVdCeMNPQz81IMVejG42DxacFJynJeqHQkGu11iV0YfkGjSg6e3tECMOWDiE0srMt5
dhN0iXorpU4COczrhvpLyvTdr07q/0vK/g+SMtnQNwnj/15Sdg8y//3f9l3+Uf75d13ZP1/4N1lM
kkWkpGSW6thMi+TY/FNXtoWOIfMSLelfkWP/UpXJ/51XoE/TTRIvxd/IsX/likn/XVI1UUIEhk/8
/4uiDCb4fyHYVMQtoVzlcyn/mebUYBiFi69V7QiLpu8Qxe+Ezevi42L2ciCG1Q0vmN5blJYlmDQG
e7JmHTP2dI+4nRxkrIXoeEcFFvvjo4mTciJrryZeN/h1nMwuzYDm7C7LPoowOxsVfrdIr8wUIIoV
fxN3J3dNaVymFNBYm+ZgpIqxLHqvDbY0AYga6k/dPEg1+0A6+GucuWs1ZZCool1U5JccQyq3Nysa
awpqrYb0cTsfxOfhf7B3ZsuNI2mWfpW2uUcZHHDAgbGZueC+iBRFMShF3MAUCgn7vuPp54Oq2jo7
Mq3yBbrMMiqXCIkiAce/nPOd6aSq2RmC0neJ3esQm8CdNc68hW6yGBDWJ/iWY8YOP/4aeul3Da6c
mzWIQBlAZE2Gd59pZ473jcFt9AkbGclxrc5FQi9pDOISJ8kOL8mvblSrygXLFNY9qSy1hFGfnuDA
Q6Bjnkd6WFm1t0byvaN65ar0ox/HK16x9RT4H6PFodBkbIPYhbLMAPz0rGbZP1SDU+wBi655N+dS
KMu6p15nBtskpzyTuxaKGLKtlYRDo/XjJazUWQt1eMbTMXf1i+vp90CzdmY2XkjWXPTIklNxr7R6
Y8XVuoaWEdoJwvfwUzBDcbXwBf3oNXTaG76215YNbHqovXqtcuesTEJZhvhkx9GbsCbMfPyYcXbq
RXcNdG9v+Hs3bgisYOtqxKd2nC4yGo+R3W/dCrCnGx6qiNXMFJ1Chx0eHKkCrjdkEtW1m0YC7MgV
ktJ+azXxQaSgOQ0dlKX9Csh5o7TxMrNvm/FFT9hIuDL4BPPM0wqeLWpsuBmCflXu+gwCXERwqAZ+
CSwCVDq+c15TbCSDYDxfrERjvoIPeYMi8+D3a9cRlyKwdkXDBJi0DGH4B70iBIlPGC75va1BCk7x
Txknn4SSf5bNcJ3fxkKb7qXDRS2nGykAVay/j4AbFwKoqj7QBtJoOpRIGWlkaJJ8s7/CTc8WVd4f
ARIy4TYCVHzuYRAswCd711KfpCyUhXXOJ+tsBLyDxXAUgdz5PnaIIPl0/KZh94miZzAZ/cRIGab7
fE1OpbXTdR1LUnjwrOHdKYyT46yHeLjZwXjtC/kamDERGoL4uBgbSPT29T1GpMdwBi4AuwgsAObY
lv6nVzuQSzKGTkPyBn/xaMt6LflUApUBuVtmkuuvGdE9EX+ih69WG31WbLZGkx5IRQdsAyca3IPJ
fZ6O4c4jCoPAsPswlcsUr/5AhkJI1lTcN5sy4lrVquc4h2g1bKuyu8qkvVVaeurm48D5OQTT3cVe
1JvMmYerwUdS2clb3X13x+bQ9NNdldN9/gRbfYSFHp9kkL7Nb8x8PQq/v6qQIXE+3esROSqrmQ7t
0PwjUUuvBouFvZI7y+Cj0VBw9rV+aYweZ+jGGNK9b1Z8vWrl8vPEYJMj4Lt9b73WAzq4ydpRYvx0
yf8MOBM82T63WrCar+04Ho7za0t8zrK+a26hoJSeQERE2SkKOQragEGX1RJWwb3epu2G4ulzkHId
hq/QyNY822+GaDbzxeTy9C9D4+41/spI7w3vlNmp16EouV706a6Tso53wSdCvbIi5vfVJjdbjunp
oqrhEljDLdWtFbFWRTpcNOJ8VNRvIShxyuThG9nWL53rPxE8ZZ1lpb8HAFRDNC8dwDLKGftMAuG7
a3nfMqtfAOj5nP05Rjv7PPuj5ofrZjzkvn0m06fQLrDZH+awIrsHSGw0u3KKD4ljn6XV3aZSvxRy
UQ7z31o7DDtH86cdxU96Hh0wouxKIzmlJa994PYYAy4J3mk70ZfVj9qsHtt2OgICudU1NJhELSJv
OE7cCPNfyEEZaB40k8trsNXG8sWxtNr32hsuA9dmJdtbaXCLobRgKz+tK2Xt5sMqrLmtJsxqbDqT
mcB1mw9sOVQrP48eXZ5sTTShskzfmrL8Znj3Nh1upkcMbSiHdyP4qEN37w/2eb4l5zMBwPY5iPjs
uIlqg3tMiDBcdr7z2rbEx4iMJ40rX8vW2vFMDBadzupdcs9zUC3i7hI00VvD90gyTjcXpuigbEj9
Nrda+ha5PfdH8FAFcKxilo7q/HXHQTwXRsVOUpM/Gk07i8yDuaAFjx0t88KOWDEEo/ltMpim+4UR
HQatMRdEuu+SwfeWutW8OFH5NrpNt7Mi8R75hIrTyC0UqKcHEk7YUff2gTwx/4Gs32QdjqO+pscx
Y2UfeNwBWZrglXf1Kg3Kepm08Ws6DBc3j8fjmKfHRtQ/TM3Ceu05DVg98L5ehnGR52yjLTMCsBB4
oCdP9NvQB91BzKjb0JbtP//u69+NE0unPm32GLCewgCnzRTZ5iGdIV9ff/f1izbjvr7+Tprzy6a3
hZFF81cfgKVWB1f5Lx1g3lVnNg8MV70D7BzWy1Dol3hdQnPpVqi3vn7px1Ic0kg2G2+yXgRUzWkk
RIeUtw18fsxStBZ+4/UHxy1YmjF2bpOu3Ix6eBdKBPsx7UGiTxwhrb4rsbMKR1szs1/NfUQmtXXf
wgIStFbaq1N/YrnbxHhsxgwe9disGEEoRIOKf9MYKOfxaaY1JK2y1epjgYHrn7+0MMRIxSun3aTq
swqqAfdRw2aXVSo87U2iBZcMS+2a+uuOMCOx3ibL3WFmtdZl4LxVmXCwp3TOIczaH+BWl9iYgrVw
XYypCpWBjdoEfsfdhgmFNb3Plqlmxxw3rIwbdorklPPORMZ7osWHLrPOjmTbGXRoeipnByb+tS1o
lSdu86ji8OAWyMb2mrpoj6pxyc3GcINCR8IdTXQCu/VoTePKWBMh3BcsFWbAyNpDafYZ09TNqMZb
LPNzYiMZ8SDbWOFbKEllrY4SkvgfivrLPwEmf4yYFX8uk11DEborHcOGDCN+CxcNIy7DCDv4DlAY
o6A9MVG3TPU3D1F8FSwnbTyW1FGDKv8ubvVPqb9wI4iW0U0LirRwfkfRuDCLM3tUUJp9cRlnHPVI
DEXCYIzzhUInjOov+TiYwfNcKv3ND/4n4ITjmqblKF6BbsyQC/qHPwBReqUGgCtFvjMainjOmixo
NlpZbF39Gov+apvhW50De0CKkR4ryalGYRtE4/ZvXsifslTnF+LQV1G0ufP///cXAqrWhbgHEX3+
8K2hu1pUJol2BEfzOBYUBklzVYoxZclGUUAAS9prNjIEFzx9EgpWUnNDUgQL9fLvX5n6MzOGV+ba
FvwPYQn1e1hvgRdxikYn25HYOI/RjmZgPmk16SdDz7gMytBaxu3Pr8u7qKnPk/GdSuzm11hNojfd
Hd7NgAPgqzx0rOnibw1beymS6d7w6DKRRdojZQi1nZ2OWwVifS5BbLdHaGHtAm6AuUrX4bA7yXBN
g+jgpPoFI+4OnQwSTJLzcpLfgu4atdVayFf4GpuSh5/ntNusZYvv1FeGMLukQckoPWrYkFsXbaFd
obCrYe5ULM79u+aP7/Gkv9gDi1/cM8qsECi1V1LnP0u35ctHbxWILp5hS0MCAFdcNYtEZyiS0P/B
x2YT3nc3EiKyv8na/avLQwrymIUtdMswfrtODWRyaW7IDHdODRZMvxBIeEjJT5kr6+Eummr/7z92
Yf7V5y4F+b7KcoDG/J6E7fbE+PEfkXXZ47FOouco3diReY/y/lrz4Ns4Mn4bIYEwWAPt2nY32l0g
mgwsqeuTztoLcGU16pb8NKXd1XUxfxvM4tR8MegUpEk3XswexIlDJoNxJM+EAVCGoKTl0dFnDxPn
YUspNn/d3ik2QAOszt5JCtC5K0i4EtwgPQhjgO+rL0c13Tu6qhSqrUtQzJj+sGt2zC0m/gqcdJSc
srADHfLTCdhuibhduYBgcD/HK0MVu3BElzj0jrWPBNpFWWCOXKS+UazbKmm5iryTB6lqQa//LpoW
z0J3M8pZ+eo/ZvFw7xUuVWTrHS0YFbj5ahCERkMEJ8pE+Dxu8yR8m4tW2MvbyErO6Vi/VO343hmU
YxmTzTK4YtVgt2e1/r7jPfat6BTrWHcd+Wrk8Fa6QyrHh0GLPjWjQKFprRy/3YxF8iYS76AIWjMv
Q8GafbR2I6d2N3PxO3GZ2z0qluOImWktUed+9Um5vWOzxLEbHHDODwYPLX4Orad+s/1zb2KDxuWn
RHfsHf3dc+SZYJr+by5t908jGvYZynGVILLLsH6PN5+UlpcSrMpubt/mlm7gYxd35RXkE1m7zC52
2d+ctn916sOn5GHrKOVaxvzf/3DqV8YYKkLnOGxjGrKaxjT/+0fqX9yyyiZXVc6/usaMTfrjNwmD
Mm4SXUd247B+6K2aIU4y3aoh3paQO+aF1lOsl9eJPMQRQMIg9GMdxJ9zlV250xH25zo0ESqgemHS
snM14xzT9nSGfFUchCqDIIOtvibeqY6in47Ntym7+ARo/yAR+s8HMd79e+sb9y7iqK6q2EeUg4ok
PdU20n9FmhSff+shNyGIAgPtEcoeJEwAFOZ0D1x5jgu5G0xK8jo7Weo69QOL5e42v0iLOqS07fNo
2recoQXWlc4pvhVMGBx3MYXDJTajE/Twm1DWK4qGo2NHJ8LVcI5hRqjH49w24as96RN4eatCx2Yd
J//RwSO6qJkXGBVdEtO9xdDlL6JVDLfRCbYDpZduhJ8WjwttpCcJ41M3xAfDcDHZxweSk3bzXGH+
djouYRJXrdfMbm9Q7dYs/V71jPU8TYkLx1/jtXgAEOcTXNKv/c0xqv9FgcMl5kqHrkiX0gLh9cfL
IDOKZsih9u9EwuOTnLFlXkb40Br6pkqhFNNi/ZgnWrMUAZ+RNoTbHlIvEKxn9GR4Q6buXNHmdbSG
rbTPrXQOdXO38gkeh7WbW7euu9TpcA00H3CG8VA60XeX9VGRNYzk9HNkhi+jE79F83ZLGbylfdbu
ZYjmnsFfZrWLlrjOqGQE0HHnU43ORUVbDdfWQyXMqVpO3Xvu1cR31MfQw4zDyZ9ymGHiP0l0YQX5
jZoE0a4GjGPbeXoHtfLqOt1VtO0K/dMmzX/MTaqKo0OlDTOqe1MwHAEwjdiOaof5i10M9zLQLzR4
A5m4JsOyuRrzSF/0aeYWvnXOmo0v2oOs6mva9e9jO2znIsiq55GF+epGaF1N/sLo0eb93bb4iYkX
OLFzfyoY0TXOz9jSrtTuzerff9B/cYpRuM3/E6bLZPu3j7n3AV03fZcRFIfcG42YLBRzzb7fzhc5
kaAXaR+8wv+b68uwzD8fnw7lM09oQKrOn47PUrJWNGSb7ZrAuqdoWOfnnFMvuqRd99gi8iQ9Ee+2
mudnMdFZnil3FQVPMTJ4YcJpcKOYwFnayUAtx8iKIjtmrFnpYjnXYsL+aTNIkaTlzvWSw6BUDZd5
upHFzmtHyFNfsivjyOjDE4kM27qzt+CaVU8/lLhUYen47nv2OYBQIxnuRahVyiI5WamOGy0+RFx0
EbRrP+tJWLTQhq5raBUEhOPV7a8+RQ/1RF5O78b8MMr4NCNJKvu07pr4lJn04zBphmQ8popzY76H
fTN+m39mc9Lvk9Dv0QT2s+VziX9qKjmNkraPPxsjZw5UtTZsTt8qOcyFjhr0Y8NlX9O5TjjKyuTc
YCW1vFfmgdyxnfM6Tyh85KBNEPC4lediSj/ncYjTDY8ZlfmvvEQVQfiDaPKV6D+rJNo0fXqyQZ8t
xml6T3UAsDN5n+TabKmFLGMb7sq5rMM/8Tbp7BT68dEPPHSkskd+UbK9RM9W0+5GcXIYdYmCSj8V
CZPYSJ3bIX5rR3Wep9aCed08bWLlvtFGuZ6HcPRe7/MP7ZpULLHAMBAedMU0LWqv8xM+5N7oO+vs
e2xW+efCGI/ou0PGRQTdnTLGyd1gn4IaBHww4UiK62XuBRALErmbT995spbTL8qmexT9+quJHdub
M/bvs2pnYjgjWuBth/nUbRmS6150InNpS7zGmwyjk8hams3gTUpelWZxQjN9TfHZjGTybWKfkCTr
dZ60pRm/gbs303GuSybwAP2JDbgWAUBb+2EumEQy3klOeSV2Yk1e9lrE03sX8Kijmuiy9KB10SFw
mSO6WGERpPoKCT3R8czamiZhvFiu4ctT3R6KYjx+XfAsPeYyMuQxPPS8n5xekqmAzMjY5SmYFOrs
wkpjhrg00n4/P3wy2dBBWueuRu/uv+sac/35gpunrxEP1WKgd6hLpjVDygqC8UKtunsyseEJJp6k
JYf/1G27kqkzx/E8J5wK7+Pfn1rCVH91fCjLcnXL5hDR5yrmD6VQMppRaUgr3dVqfM9q3kjSOE3v
G3MuBh6tnJk73ZU40AfGmOxoemzx2WqePc8XVh2gxHAaeoDGZUSc98k1ia2vY/vrCyjjJ1Gu710V
fubu+B45syNuIH8+fHbhC+o2Cuykj6sH5kH9un6KNVLodKI3h1AzDrLjmQPACewoTnd3aMedWRIg
Y7btJVU06b6BUMgqKJkdjNR5+CrmKRLSGUREdlpthFG+FZUL2SMqyERlqFHlzEKbnNmmbhb9Alg2
ezM7wKFi5NseIpnLlDtqxrtLXHLXfSI6R9HNDT6fL4Sp7XNAiH2BkJdT3ZbNcW1wOM1nzrNPYK1e
wn+vMEc4VCFdfzf14QofbNegPAjEoctnZpR9TkCJeCYxmHazKlG0zUeg2yYnlytyvv9q5T4L87lj
r5EQnzh/tblM8o25NQ4P8aNWKfwgNMBcFbGS5/mLuMz7K8bL82SANLNFbAyHudOQdYfgz95Z+fgO
XWjdMrcnXQ6Hg9jsqoIqiFBR/SEskTrBIgZ2gcYtQwlcIvpu2hs6j8t8QzfqP0v//9m7/83e3RT0
8n+4U1dvzdt/fGRN2Iznt/Tj//6v5xxw1n8smSYg2vtvRNd//dH/3Lw7/7D4UqzxbV1YX0v0fy3e
HfMfgF6Z6JnM9RzDmQuSf63eTesfBuxfyzFM05YGv+u/gK5s5alULQ4EW6BZAdD6//7P+/C//Y/8
X2PE+rd//uNY0SA29bfjxVWWbumSqREh7+Cef5tbtKERZ1UU5phG0EIJr1NcaBTiEu+EGl4qVkFX
TppyWQ1dtwqksB5Yq3ZTytLIsp3to0rdfCMdLz2r8slTmrdyJ8JcIAMRruIPKxl4WKHH81gVsLJ1
9x2kIwCbCY+OPWisd4iMXYTzRqq3h3zln52UUYYL/YQJhPlt9BIH4JWpbQSBmCtI12trjNFp6cCo
ASDirqx4NgBHzxe16Ka1rhhKkvUQ7YycJ3IBO0dlPiHdWEJs/Fgxooe14IUuqibI125VZPvcCw/O
gJal0vtyaVa+u82KcB3zSAZ277MrpeOuZbep6yJ55pgizqcz7R3r/l2odcjZQ1EcddhXZtnjiQxH
a2sEwzcmhihpkqh60KxtO+CiK+jh0a719XfNHAZgBObWjyISQZNQnr0mwivH9XKw++xXFbOayFh0
EvFoiG0dt9ZCEwMyWxtFqwzr1yTHNdZpwb1JMhxswDzNsDTZ1oHt56qCE6swtvfmz4rY76VTl9le
+HsVCutGE4GnNSz3mYFhNkuD9MEfPLIV6Q2FRGEODSAfxreJlKfU/EagtXs0tVysI6+/mnrEMCDh
0TPnY52Ys/mdwgJrp1evmc3IWi0f+1Gm+9r1oTsEHlGUvtKBa2rH2B4T0tsaUuQ6jMO6W3yDm9ps
zBakITEgAECLfAbnrpO2I9aihsLRo+J3TEJAqzmtiBSGF+KCywe9UvchV83StBgVgdtX1z5uVkmH
JxrBwbi3CY9Zum0XIcMGwWKT9zCFnnX3Wp4xhmfu2Vdd5RiamzIBMlhCzyzTDNen7R1Nm/xJwu5i
kpFsxrcweIlMsJ4qZcZX3tAVA28mInV/KzSXQFkXmQokUvb8XWSvpqJ3gIziCNZi39z41S/Bj7tg
rKwuMo5ckki+F6ko3salCYnH6zKEWAHGJL3ulpXR2Sx2mCZFTImyggjuXBHJZSfjGsWcz3VvQy8t
x1MaKO3C48P29QLzVHp18PiFbfMsXULaRnT3TgCEvRD2A8RZ8xBqvYWF0VRPXlHvCiP198RZ71pZ
Vg9oudCcN9LcBxOB1UkJg9ZBKkGiS7VQVlsfG216IoYh3k1ujFX1V8RW+6Bgu3IBpc/20JwZg45P
ue/9SltSLdDm6nyuhJ7WPq7UoHSpjlPCjUQ4c3d7cArSAKlYZP1OE7o4Gt5RaD/U6N7KsCofY4/O
obS2fFBB32LgipwHza37dS5qbcE2DeFaFX/TU4mW0XUfxiR7xDxQHBxUqoMxJI/Z1j8rRUaePUTH
wXQ0UgN08rAj49DCuSbApu7I3yr6jZXnB28o2m3csXeqB6N67Kdh6TYlat8suFXGPatQGML0pLQV
4dn3lUBMibtRaOri5faNI0hd+h6xd23i2QUSvQxzAmoYmtsPesaositMQgeISA2Af2+jkmh0J84R
NNrlefBD9UBgikc/qvXLMUygQjetdpIOa6qi7A9RaAfQmSCt9n5rrimDzdVYuCHvj/GDvQCc2TJ2
SQpsf9WsxvzEN4BLQ3mKTAYbjaw+VMvadOhjIB8sZtdQdtPLilRH59hX2rck8oxNaKIFTQn2WGW2
CNFb4kILfO0ysVJZT0PQrQPT+SRT+45VhdAYkWEl0mw8kS+j1obncc5Xh6lMMpozPPLWwhQY02uZ
fZD+136rWrFAnLqKJI2nDlR6LRF9C1I4BoyMjR91+0oY4LY8g1aGFcuq65IBbg3gWwfDtxo/PNg+
27pU2PZEMG2aunyJLBETO17ZK53f42bZaxVX5cIhhmpZ4k7IlE6W2NCoRW15WF1rY0l2yPvklIc2
JxRFy/r3VOBENGI2u1XUrdUYROwbk7UpMF+nOB6Z/ZuL1kSjEmLg8sRsQPeBzowhN2Wg32nX6bkI
BlqgLYG5aRrlhpcOlIBcOyeG8yu1gW1FgHh0AvJp66DcCErP5gw1s2IkDqgZ/hdqWxjcKewz7UWG
WLBrSOpW4cJ6dWvoN/1Pa0ixYpgO4wG7TvfmVH43/ImZeeI9VdWe5Uh3RWsyW4CeHJiyGJYEFI2m
I9nTjqzVmPND1DLEtocqYBi5NavUJHRm0tZZLE+mByahy7AyiRi7ZGUyogdJS6phI1E+ufQ5CT5t
XT85nTU9NirCd1Fk+s7Jop/TRERpz3geryjQtMjF7OCgKsPL4NdWdk6lLJdNOqN6syhdp7ZhHFQG
ztXKIms9Bmhq7AncBNmc6LuwqUwEupo0MDujCcnxycJsHfXZ2whnYGjcaD9NMQATe5op2gNXCRdY
UjJnzFXt7vPiYtuR/w0P/y6FYoHgbdrVk/w1knB8miIcPwlrKk00n2PqiFtW7/Q8fRWqL5hf+S/z
UCMzQapNDdcMYiIYL1b9iDsy0Uy8r1vW9tpBtNV3x45L5NqElLtFzxDHog1RtbK3xMilz8Jo9rGH
2yDk/N6UlmdcyNeg0nDEk4tEPsq08HWM99FQezuw+zE2PaFvZDZ4B4uU2pe4k89OOEDSEsFrZwjk
ChhOi6i1bo6nfeNYYsYXNC9K+L8C2dVLO47Zw4fs21wqmKXf5Dp2ChuLHejEZxn2OUTxiu5G58zT
SxMHcVB7r4M9/jBGUogFu0oSNR9s35Bvnc4Or1c9BgNbnB0E9ccgwBRe2416swLn1Su8N7jA/V6X
qbxlbTGbchP1EFSTvHUKl67UuV+E320cp/SvFsvDRRUEhLOMiVg3oSaXzCYZalrDVaZddzK7ijRS
FOE7G6Xl5AUfpVYCRbCr6DkmWBxplhB7rzWBGfe8H5bMbcxDRkAHGuwLAtY/cz/iaEweemP8YBhD
Tq8q9uUw56ZC0p/Kwt/2QYzVLhRkEY0CDKOYuPPb5sHOrnFa4ZvHDemi2Li5cwqVxXjmHbD7srBL
ZIo1yk5Pr/cFwOwkz595q9hxwXfetw1rAJuY8gczqfyjg9wt9JW9jEqn5UOxkKPhxLWGMLjZ0WWu
s7p0gl9F3BgGEbyyafmNZ+/Grvx4r8qQCa1uXVu4MUa/9/LK+eF4DN1rMbnP6C3MNTqK7BTOE6TA
bwjdm+SS8fGHwcN/CV9cWxWZSV74fOEgh4jWce5rC02RLWVl5mdU99jXG2nv0ky/OMB1p/pF9lb1
y2zd7x5I3Vc98BycuAUPuAi8w2T1G5Pxku3n98FBVZqh6FnqBBKvye3CvWNNwXfvkpnhyVP98OEX
+TGQwfR9rM1nkhx/1m6WXzOz24+yPXEecYI4ZrJNZMng0AmhaRe0/G0PnLt/tdh0LhhCY9RausU6
n0T14TV8jqoO7Uenk8cpSDW0Rp+m1wbHEmEZSUlzBJM99OuhZnooVCw32N5Q5zJkhzDkhRdbrlI/
1O5OKw/UccGKFab+mHtasBd9/KtwSCWoe5jKuTe8lOhAykIDlYPv4XvcVSev5OVHSuk7qxoWAwBi
zwHCoXTjE4EQHt/MaVaqJYnXDONsQ5vwy8wg9tlGe2SOgyiICM8FiV73r9x6Wo+ZR9zB75v/zNcf
7CWQ3ECCJ89Tfi8VOrAucumnnGAreqwIXUGtB/dMz9VSdsMvxwrbdWQQW58g9YFC6N1tXcNeW5jd
ofWxfX79wvm8D/TiSWsMfZUnE+O2cO8orjgDEXIuum5LAXYaDBiKpLGCPGiH/vD1C0JaXDBd/10Q
Yw2NCOCwqVsYWlxJyj0oDTvvD7FvMxzrjBRwCuOybPSnla5mK2U1s0K9PkLIWRTYLYvoRYxTvGmb
8qzVKtwKa4B5EZPTGxr4pvu6PfqqBVsRkLLRWqW9MvV2PBhOMh56akugQWBE0a//bErw0ClqoaWb
TOGi85pbScjWilwHerrJ3/gG9Lt0VAC3x+CptJSNRK91UEhdp1KRC9GuFbE/cRc/NL8CBIn0D9Fj
aoFYaUIoyZ6ojzkZrXsPEdnD0B2Y0ehbOPeI7woZnITmBZssjnaT5USP6EJQls304jSCH+IoMFZT
cs8DRNMD8ezXuAd3WxIH1pJ8x14xugqCPAqr/HD1gFFs5EGZwcq7TjLGdzGxv6tw6r5rvQYDZ8og
uKDnywyUszna9BmN1vbckjXhbgiJGfj1ZvM8RS4ZBL7zPSImfKy6YKdnySuy+e8yYgtQiAfVBz8D
C19WnMoXrToFEslXg/ka8wcqioiHVudNj20zfm9idzPp0I/6xKf90ExAIN7BmU+2AG+9q3d7GpNj
DBZeIo0PIVml+bFMCD63dGRzdMUVM7tdNrg9YAxjW48OSjaeWXiDiF1s6QEXVRyhmChBmAWA3vxB
f5RovlAVP3RpD8SiLd+6aGqhP1hXre7n5EaY1JaXxkiU7zFuPHswL9y7l6yNXzyzsA9ugwZh0M8S
iPmKwv7rC+XTIHbg2XfkMMMmK3hwFCZGZNzqlppeDD81jl7OfRxUDm1h13iYhQr8BPPl18ZpTxfE
+CBwk6Pnusbeq3TuUhaeY4qisUzsQ9W7yZYdwiNKYlhUmdxDey/XKp3hawY/U91hlReJAQCUqM6V
PrbPHDxPON2ocVKKyNQzwlWHVH5Ym/3kLfr0kdiX6uhHsBoeocaLfVGb2gHVtH+sLN/ba80vraXp
rVxFIHLbajSB1dkZRmcTxmpYjaDiIW7yRgLvbul6nBudlXWQZmkdIoo3BButubX4ekUhHRh40Ah0
gW1/nM80t+2f5ZR+T+zmkRQIwBx9P65yjTqKWgYdep7uMlf1qHZYARNh+U41BOoMz+9CkjiFfuZb
PwA1cjvtmnnLCPGOcASImYbdTUdax+QkZ31q4IJMkNZ4vN51groWmh2cfJX8Sh08XazrJQDxraZT
KxskE9AfkALI0rMgrHfYyq5gL6N731QPYaIV40effa/LIX02DHyb7h27HfLqGPxZh2s7bk3ADKNj
bJPgMcWwDTpE9atBy/dtUq+8YBDHSDU/RSnAZVAyTYbaNoZziXzxA2BInbXWXrb694YZ4CF3YMuN
kwIN2kY7OE6TV/vw/Bn+muLNZSIBXrbZNvVoEVNKb1ON5bD0jY9CK93Tmfgg9wdAzc6pwYojy+6Z
jPmOf7RrBzdtPeLLM5pNbo06wkpfrnx2yG1s9o/NAB0Mb76xsZAjkoYRPRiU+sumqn3m80hZu7o4
EBFmwdWUI/kzoyV+9UNCNkA19wBMRrgu7aOn+QpZnwPRyBTlY8/viqz8m1400RrnwKJMrWlVD7m1
7ONuWCYCXbom/eBR1SlcaLZwq641WrihCGXiHBqChqcTeRlYLi5rHI8krE3JhQAadHv5R0mvCyDU
34Wqw6+dDI/FtwAnez+g1w+qu4ucFixMcqndhJiK8IcRaDlrBZJhsBRurVR9CxoOtJxRyGScua83
0VgcYH1/FA2Xg2GWR4lpf2lVPYx9HOsIhKDNjKupwypIcuObjm65LO3nUo9ApbEoij3cpobUB8yR
7dtIbkpn8pRzzfps8CxZpLRxyrbWWoPRR1k8F3JqFgjuOf1HKH85UfCLuaEbRM+Dn7br2DT5gKrX
2I6/9/Y8It7Lik9OlMVGKhItPOspwMi4rFjlEdWOXII9SAYPJPH6VRxoe1TQO1/PfjlVuR/yIVsj
ljt4Wb3UIyQXkkoZizOwhq7R93JWTNNUHfVIuxTEyzDtefSr6BZ2xbMTEADDCb+JqG8ojq7cI41f
PCG9+rCNNKKstF/8bjiD6VpIRhTV/2fvTJZbV7Ps/CoOz1GBvhl4goZg30gkJWqCkI4k9H2Pp/fH
k66KcqbDFZ57cuNmnnvUkCDw77XX+lZSvSAwbWNZ+IoDRbfZ3a0qfAKi2YscAbhqunBN72or1Tkl
p0irLLLOTae30Gi54w4qAZnybbEafIfqT7K0txyW2kIvR2KO9zbQ11Yx/YmDFEpoM2OkV76EqWYr
mTtDEn8PovRiLKMrWsNmSYvHQOCXZCv6kZYWbt9nn5PA+sgap282ugSXOj4+vA8MKkdVRjZlTNhY
sV7aWPJviq5Rm5JuwpjMUQs2rOoeZa1dR6aAsUxWGTdzTCqAybA4hIq90M6S5wb04BLVFb8jTmmF
N5Qm7LQi9iiIClA3i4gHgLHOoEuAvo+7poMZSoL2xWAKEYeaP2K35mZyS7Fs9YUMfI42as4qWiE2
3xyANPBgFcHUQf/gQ6XOZFzqr05Wd4E2b8oR+lMyFfdJC8FiSlZLKAh7tYjuWWY/s0olTMAVnj2n
GzNfz6o/SeZ3E4wPddAyOGOcH8vC9PSqABRe7QTlnAH8Eup7we9ept3Z4poCOJNTlhkABquXkTc2
DWRbo3EnlPkFFHRceYCg3MaKpxvQLycVdErdtK3d9JytI014LSKmoCBR76lyowGG7gD0j5K/vqBB
d4UgIYZOv5WaMkal1o3l4Wzn5vKITBJsWqAsGyURnSRFbbHG6LctlGOnGTMfT2vTQxOSqaV0lajA
MFD+zOhgz1VYjOUVJ6kprPX+pV7ooadfI0LjgBaYUqMxPt+R/qV9+okycwjAudBrlrYRU3m2ypag
gDAan/Ih4GCKmFPARFzFArdeHLc6nFrsFoOosDcmqr8E01eYRh9FTbtZHO2MCKstUzgk6RzU0Qwv
H/EU7xRHmLVa1eyIRUobawItSd5C92uQpdSKT53QQ/QTE+DSFk88s2XGbKJnw9DcI1UF5bx/1hnL
WU3dWw7fNJM0pzUqdYMtlBKRvH827uD6KZJPPaLmaxLr1Mmt2BG49NnjphAaDeIWcqzpe2xtygTT
VRYovdJyBH5jm8cmZ6Aef/2g3UJAoPV41DXps8j+1MGg3MyIDUHTUmsQiMmunWGELIY2AioIi1UW
wrYVYHZIPYjeIJY5Y0jokorqUSvVU82eKKtWjl+WpKc41FK7TVgjftZ4PK0mBIwWRJHdaNW6GZr+
qJ2W/o9YKVAnltLkKUcBoBbBjxPm0h2H4TrL8OgF4WWplJqXAUlCNKwIrzflYYX1XOyw+84od4ur
lPBYRxxPnnp8ol1K7FEzwP0GxX1GhWvC8FqRQbDpMHhLn0RKbVRPAzctS6JwGHLAWazVqxRhdZVN
Frt6E8HcCGHmdYP2UrVJs5khqaz6dPhqovDa6VA2IYVw38HTMJZy44lt+2pSusPdwDJcg6g8HkNp
hp9CbxF2FTL9FU8ISoCWVbPw6aR2EV6ICphKUSLrrOKj0Gjes+cQkCfXwR7P4UDUQ16nxJ/4uczf
IrFyp+BepS9SgSNBX0d1OXtx8tbMQnVWQ1qqGy7DjlRin8HbJdjgRQPEWEu8c8AlCV8Z2PLQRDiB
ZH/6UpDtUr6FqVFvUoshTLNyhW7A5aPVcqBImVIehwgUeVbf8gCDCu3ImaPNdEgVI/1QefBZ9QvV
6BJ2mUHBZVXNmS9nfFmsa6pbD3fU/t4d+5+knbeTkn8D13BbGXviIugPGpRPSxh6eln59ZNrngzL
e9GCrNGt4nUy+KHEi2kAHSCRxIl35Dz8IRvjq1kgYVjSSDuNhqAQEpql66heMVWAMQDFM+nwt0de
6pASqWYWIXrHK4oWCchP7ZqdPh98QbDVbgZvHtBF+Rog6cQTN24jYYAT5W6bjwHAAeO1VYITxwKk
/8XykDFTyFZUGPEZt1oZ1s5CM4aVIiiwh3iZGzUldIuW3orZZ8R/nKrhbz5/a3jqDTEAo1ux9lPi
6kWOCbwkHL5VP5+TY5U3H83YccVmD43jrj5N+zgKHfRfBz7HjBhmACZThnP6nA3onuI4c+jyN31i
cxilOmcusf5ZsoExJWdKQe5S/FTsL/I0vrFdJMkD6l82MNr0vwsvyaCpP+aUNa5Y8VXGcJ1z7cUK
kHloFmn+TX/lFFqXctYnR5Kh3VnjXhZ1tq/P3oBBvzSE/JY2dawQUooODTRuP1oj9ZqyvXPKU1dx
b2KGMg6CDm2xYWq1RUwfQ9+9V1qwfX6tRsMzVqo7Tqw+Sdka3icbC4ataSvxbI3V0Q/g6IT5qTaK
dwvUxCjq8D5btwt8fRneZVoteSetMXNlyt21JAACY3BO4e6jkGsCGc0t0p44mdAf5WXcpMCAcCQW
6bEoF0adaj7gkDftOJdezXmhnbt4nxA6OiVxJ2PYUxC0U8bylqlXXjXyltMmFvFtsA9pJuukjf3p
+X71AoJunpz4lkfAG2KpX4Ku/RgrVK0lGZ6tAszaEzaqEhqvEACsGNfKHCfYkAHWNBjJbRVtvVKa
Gpm+vuhZ/0ZDEC93yxNAfqGhFYSqZic6zR/Qdxsqm1hnPxJNeUJz60trXQrpGcuJNo05r/Qo8wuO
xfZYa/eYjnUyJdugLw7EDRUwHsJ1Khp8POOFlOiEPkh/fBk1iZ9lyX0Spm+2iuBb2g7yRXhW+vRF
NIkZE0hfTx2xp4y9QSuoVPcFQFMH9VTLuLb66LvMWLhGNUjBKb6jPWNwlZq/6Qzy6qJ80o+B+oGw
tcvmAZPjsx9zSNaiFfrFKK9LpuR8cUduj2p/DvXJ67hGBGk+xKrkx0m06ZPoKiccvAVltXSzn7bV
OgiEFTFzJ8AdY1LlFVQTWyXJJSGApUnrXwNE4E5gprUKH9oQextL3Mtl7OVx8fq88DuBlHKG6sEz
rRyOtEM6g1K7dP68Z2m0g691xEvltZ15Y9H+TjrLTbRpx4TN7aoW3+gzo7Ji/i0UTFQUdl9mPvK2
pIe8OcMoOKNU7Dh67OtB3chi4+ethDsyuMqoDxXnlzKXj1McH4uk+mR9/Wgncy1hfbIjOfeN8U+h
Avpm7akKi9twcMGwDQVY+Fqk9rvP1dssm7c2QndHjPguwI3PKZXSgrzRu/rOHvNj4azYBx+iFlzU
pf1N6+hWFOkq1dILO2coXwD0od6a+CusIjmJg08SgEA3DQYTH2Ur+5JF9sC68lqQwY3xQCPDrJeO
Hpb0sxHElyZrHzmfeqGo9n2UvMvVE6ZEqwAFcO6QGus0z88LK1ilZPcdypC2Ux5AdCmZuUXcG+aq
0W5MHbKrIp1L3hPFNL/5WWkyiZyopX0+v4ls0nSen7WUU3B9Zb/0E8zmsQ7lY5ulH1nFMs5I1lkU
7uNlOppAgBShOCyKusM79hOTmGzSYacJ/bvCh0qnnUynr9iN2Zmm4iVr40eRy3SDyeh5DLg9NxM+
YG+aoO21OHZFxMbKwI0WV8foSUwbWKaI3XhSluo0ymDxFuUo5GSRAR9wKYA0oFxHGq+IS68NzxR7
YSNSStAE5wWKJZc2d09a2e3Z5OOZy+e+Yn56wYBHJ6cD7Mpy9L7b6eVz+moaD5jyYpy0GWTloGF+
sQoQRs+LhebCcxBCEWhWUQVMKka/4j4jPLtOGmD7BaIViK4gV57sYbCOTyt+eFKHbG11xRU2iDc8
GxhKTcGSV8Nlrk4ZHSm98aok40YjuotN5hCE8rs2Fwp8BiQgY3419KcaM8Ic1ZrTMlBPPstnS6i/
6PBah9QYRvmyD9iitstyzNP2I+/jlzK/WrQlk4Y3MMN/BBZ1pZAEaNJjkyLJx65NXwLHXKbbKNWf
IzELqgrGtn2P1PkB283LU+semXzk6AvM1Lb7M8vxQUUFZy3iVyKYHEHmOKU08Mo7SMmwl1LDAJbZ
sdnAFxNjlBgttLicZXRaHmjC9QNoiQ53DE+npnYZARIbJLsBAkag1KQCLzbM10J9lWAOuoMh3dhu
HSz4qrgDtsw461jN7urAx35cQr76shORHyqlXRdSw+WH8KSpZ868PzN/HpCBtax5NUknvc6vZdb4
oXKZlvitHZtXXdNWFscItgPI5ZFTVgAok2olCBECtWZ5uqT+Pr9vOusXUbF2UR0dIiAudiNj1Xl+
w1yVXo1cAzwdWfsp7F+gOm8ZO9ZBFN/kXF51Q3k3nIZmUk2i0yiYVOaQaPAzzdwJEfvn53805fVb
b4SMe/GP3EZEFnLyJXJ16aOVQQntSNyveDWxlKj9Qtm29SW3ASBsRXsRFwLCluUuDHBE/ykEV6eW
NeJyV5aeyFW7qoTWb2PT0VVEEYHSe7byFVAUGYG5TQV4H4B305nHwTSuGwMQdqAjE6qbYGxPs2Ac
5lDZhFHnJ3hB1fehR8SerwOw7Sme16bZn9T4ET6lzLH8SUbzC7V1oxfsQCNI2aHxVVs3VjTrMMh+
AtU8BFGQOLNOXRQVxkugvwR54o19tDELFBx4THwDyL9t5s4Lt8gqT30kPAez90fBNs3V2JBnGZDa
dOSlTHsV7reKcb8wBNdgreokHfSxAdsAG6jCAdXF2TaXH89bZthO73peFxCLY90R2pNudkTDE7He
kgS2AFYHuCYO2hyRMhmGLSirv57G/2///C/sn7JCFujvS/UPa+W/2D+PP+N/W3/mFW33DY7ufzhD
N9//47//r7/57+5P8d90Cf1aZ/8EKOk/mEvyv2ka7bxYDiEyGdIzufnv1CXt3+BZSLiVDIykKoCl
/7B+qvK/UZVIDk8hgIk3VFT+X6yf/xpLIViHvdTE+Cli49L/yVeushsNa9NY1lbY+mmsH5Qct1js
Cbd6n61Z6SwyGd0t9vyydvtr96n+Yc690whRFO5s+QH3KTqPhLeu2vUBKRS8GX5lIbLC/lxbiZtD
DMJUfYNghvGwCl4yH0vYqvhUEu4FHuT1HODYTfqud5ZrbICBJv+4fP83u+t/trc+LbvVP8L0z/dC
U5/hQYXUvKVpClZb658yP00gz5iJaMjmAXnvJeklAtNZm8o5GdU/fdP/CgKc1SqNH1osvfynC+L/
ENlXrecr+M/fHT8sCosqGqKm/NN3L/NgqikQXtbmzRp34m/50pzUyBE/CAz88qTDBN//Gq/qC+A1
dRcB93+ls/VgvZqGs9B14qkXqTlI+3orf+bHZZNecDm2x5iHyaWvHIhyx/nThLPJc/bVSJgp3HLN
E/Me7ZUznUvmT6jhLRGs5Z7+pKOnn9VH646sjhAZ+TuMijZ7iieBuf9gnr9hG8HVouU2mGjDIpxj
0wVDChJuDsXkGEH3LHa+Jwb7NVYq2HdUmIAaNt3mtT7iwJJ2rW9uIex/lDeOL9Gf5Mqvs5reKD7y
0W3iFYcFFDqkGnv4DOFB7vtT4onmKvmZ17kLjAbxAgJJZf/KOxAenYXoKWw4wrZf7JERxQQ3/2oN
dEdX2DQfwHxy2WtuJjK5yirdQ3UIr6gD1i1o/Sy5zOeFw+Yh1B22U+Ul/QnpEs6pAymvcL5xS9rF
G3F+uqjpBOHlCPfze/FJ5Xvq0Pyh/Sa1Yxx0fTNI7LQp2nbCp8SzGmH3MwqGHFaY5m19fqevRlEO
C4c47CyFeFHFFQ4s49J8jDv9qzwHp648yq+4/k0F0vqalhL8P9YLauARKPQx3A4Qus/6DnFmdnX8
WbTpfWbbGv0osqNL6WLT8FhawemBu88I98U2Jh1WUE+xm2pO8A4HBAxhfO2ig7lTKZynBxrLidfR
Y7T4dDV5Knp84nGu1R7Sd3CAk6kflnf4tpabnwIn+4gO8gEjmLBp0XIodIf9ini+2Ilv7CfJLhKf
uM2bBeBcRXZ2s5/mwgJrOspMzyfxAaxbe8FgDO/bQNBwgKGSGLYY79FQbHyFtN2jLMvr5LMH+Z+f
5BeJvptb+KUf/9pLbQhgN/PCgZpLu2KV4SLe83g+5iesRc9qQvq8MC7TGE7m+GtcFRXNMvU6e7ee
TQ7wREivHayzdWe0KXsfyY9h0cn5dNjZz3BUeTV3cnLFGlKfyo1+arPVwoxGZJw8HJSwd9qkjIva
uv1gy9iO3czrPvV1jHpnS6gozoItz6Fs9aJtQ7jIh5ZSyxz1cCOxG7D1P40zP39BfVV4xmZIbIwP
YGaIXCaHeR1Ua85TdB0cOWL2m+iQAvplXL4pjEwEXge2z6BD3SH0QrAm39kNE/RaeaSsv3z4mmsC
u/Sf+hzviYPeuo/ZXc/r6KaKDtsfZMXwBBwlZP94DT7bX6ElI2rLhwGXzVu1paSJBdaFqCDGc8EH
4yyigviU1bds7U5Kf7Muw6F74B7QbeMxv4hvokt5sWqLL9IJM9T//f74r/QC2IEw/wxJknjMaf/E
0yBpbWqjLtfrNiQsRmJAzo03M27/i9jnv9yECVZo2hOeIvKwk/8ZX9KA5O7FQKrXGhPX81tY80SV
2fSzAMh4LrUdcan/i9AWZvp/DX1Kqiyamqqrhqlaf0PH/ym1pYQ1rgWrRVmk0BxNJ/DwtSRkysJn
SlMRPiStJXyZ0Z9wT0KLIhLzs1TGwg1YmrFB0zdqNV/LIBjWiynzUcvKhZoCRtJYEfcsuU9TKDQO
alC7kpRZY/Ebq545ocE3slStFiiFlIO2R2jVPQsOXLFPTU3JklOxKPVeHWfTVRKGBR1Wetve5Qqb
C3oiM6QIAxTyk+Ap5vKCVTNYcZUbsDfWskK7t1neWMj0r6HWynTjFbs6qegkT1n7NWpYbayOIjQD
j+4c8iALxOphDeUm1E5ZmBurTPvTh6NTs51cNTpps4miwzIHnEXPQZ7SRikuG9TYZQXpj/qWovEF
PaBqsKGZG0SgM44Zn41iOMNTN13e9o7bgWkX5FzrRhK2pUjxBfs4NJRGgIu4QNwj3dY3XXqUxwYL
Zim+pnqgHuKhVrHfsjMtZbmyS02AgzqvtbpBaWNZJc75aoqfLidMcvyQ5q98jSTGDdw1k8slRy4k
I0HKUhGOlbCovlrn5moSMXvJuDfYY1EA2BqHRF0KDvsjDz5DPc2NMvu6oH6BsgRj0tFdQh1O0BvZ
ehhkwRY7rd08QfjTmJyVUvhjyfxkhbZcYUGH/Lx2aebfTakGa63SeZ4t8ikZOjbbGoUApa6t5Fi/
Y49ZPDXnQRFgn8gAuNgDPRlSg9S46PqrtoSvYtWwaEOcNCOg+dpZmr7rSWO/Iii+Gs5vk17dQch+
RqdepLkN5tzLFBWvSRBe5bj9TsyJBCIX8KL2+GLat+e/q6MnjbHJlCMkKy3HIjQt1A6KyKpBqq4H
HgmF1XsaqhGIFuY/me14niQKa+bwGFXaLZaXgyCIvaNavNOgZsukpF0qU5/FNo2XDE/abYoNqenH
e0HaEH8x9UZVaK6EiTmaAmAhu04Q2gMDj9hM4le1/vYm+UKKwUiHOMqDQj+LBrrczJOhO2JVQ/VH
F+TVyZaDNFduVYUr3C4VrXgdEpIJNLzqSfvPkV+wdX2+ZyIS45T9WFm4MtTeUSLNHQsD7DHNL2a9
Vs8sW3mCWhhbFtY0NQtPeMG04wHutscJehwtqvSD5GOMuexDGwTHwEWUcvAqtJ8k+qS0ECi3q0zD
zWzHvaUwdhrYgmndNdIF+YSZmCPaMMU62epG3ykhuwMEjNMcaXiEwsCQPVoVeGgwqu4DgQUqYtiR
GqqknFFwOjXIaBwcXDTqeiPDdlkneb9uEXChW0sTTsWaDjwSHb5ahqE7pQnMd7ZymLkBlFXc+VAz
8C6ZoPrWMzOo1NNCkgYTXclV4ZmSGG/nMl4ZLXHRv//QZxzfWdxwZpOtLvLrzjwHHT1LhaC1biK1
DeYUpfJGKlp2kzqmW0P/TNKAQ+vf/ys234qByvQyzrPd3/9Ho03+H/82yH/4RCQ7QtqaY4QU+uW1
ys6sUWDPdRm3z8mCwhL18g/yoLCS5SH2zrFDPyal0S8U1XBc5AhQrU23PZQXizoWf6AogIv3Id+W
tfxIKq91m0N2ID3+iQOl3bHu0CnkOS9gkFsnfcyvfPbrPY2302/jS97ACWGvHM2HXV4iinQfaM6U
Y3+2e3oHD2h4wbH8yncc2SFxQ65+5z3S381d+8r22I2BpBvc509G5Rstlh2HJUxOgIIQeeeOqtu0
DgC+MzhxvAhhSnXzluMsrUioQ6axkS6mywGfPHrzoC1qNvZ4J/hrBgdEh1WY9mWezW9zUyOEPiLk
moR9KcWD/MXhl32JdmfF8+zPtgXI0CmnHrom3exo+ca9vHKQD8+o+nfqPqlSjX2DlSIPMbqEL8pv
9rEkPhGXr+UjYY3m01peIu9Cm+fZxCNPd7tdtwZeWpkrmiknGI5bqpEm0XLM5EhLTKP5cFXH1Avl
FXioyVxBzpdHjzpNSd1oCDN82rqdBT3wwD6Be6mGCU8ltW1XdJOhtBHCUm1IAfoZSMvEr3epuTft
cm/0YnP1NPEAJ6e8G5dL4Uz0MPIakqx9yzqfxQ6H0yPIIwN32wYefoOA7SvUlI1OSTMqZCnNoXpO
O8lbM97wjwPKX8k+PsCDsTLp53DHd15j+BjzTGLRbpS1zOvBLr5fsSgk+JgPHgo7Vh/080vJq8Xp
8oeQuoI6+PXE637xZbD/sRUGyp2dKIxK8YOFaxzqI13e1kM4cguzjpq21R9C5Q1rLotc2PASG9iU
aBw4qt9QjsTUYyTrqi0eUPwjtBRgEriCU6PKPTmSTNS/cTNdlntwYn5qHw2CevHSXYFQ8r3DD46+
7wXVccM3MxmuI/VHWcVH/ZB/0qEjog+/wVCfHHQq68jHJkXIXpPoAZ9Q3qpV84reB7jGxOZhK18U
dCFeDZJDI4/1LIV26ltNiZerHdObxlF1cWXI+xD4Ki9wSQ8YJDDXFT//lp9X7A+UA/CZ5AglUOJl
G6J9bVIcIsRM/PpGdnwON/yafGnIK6X0XpYOITTThD5A17oHFZoX0WCQPLIg0mjF8owdRlYmUEJm
Je/Uiq9BcwNvUOGK8DbTe7j4Ob1AqZ/1O+FLLbz4JQTuS1uW5dccxI7WiX4EAOlgJaif2KcsecIV
V65KGZUNn3fXw4nfdtv0kOADwaD9jUyYvIvWPttDlWO21QOkZPhtm/KL8FLANGdHnE1C28DmC5eC
zD2Nkg7lk8Ja5p7RfyUeGAP0032Ep9Y2TDd9z/yOwrTDcwDD+n6PKzs9UWWYOwI2MiID1ENQjY1i
STWaySXihLo37smSDIW7wAJ6XuzcmgHs047L4OJMmhNdmMjpIEqvg88pz7qaCJxvZJdAjZiOsmkd
6R2fhq/fMh8x50EXHGFJbQMqeqXcCnQFz9jvCI8uryNl7+dapDMvuzDPPLoVjQKxox4AVhiUHOPT
cIxvrFXsno8qX3d4V33zg9/hwqQL4y7aYqchPESR9z7L3cUj5EPe4BRKuM8d0VgV5Uo8Bi9463Cn
MtXRZusylncv7Ul41DvtlaxR925erNL+iDbtjl2/xzHhEkxE8xi2nWl4TeYVQEdu+htrhXrt5Xce
od0ZU7W0n2i/Co842RR7pgkMRolDEyFdrRy3btUX7IkDd1j1qhzjG0WFAF63oUKLOxloYKf2LK6z
dF91m0o86xf1YLyWdyw8zxQd27wQ0yRLxHXzzWgQIag0G+ndoIr9xEh35AmDFMKMGH91FgFW2wpJ
foClIGaAY8zJc7ciL7ThdQGDuIMgUKle8y4pngJt4GQetQ5tf2UI/hCsI2GNUZL3CdM6v0sJApfm
QzaR1G6y4UBRoLv7gKxCUigp90yV0ndbf3GqsGq37PbqJbpi9DPpPjMvsg8PIXIx+Je6HYqYctm3
OzRA0Ai9iWjWIMyxj+EfeiYdYhAreSAd8b6T6zB/B1qiN1x24RvklePf25zqhdv8A3UFf7f0kdOS
gb3Pm8+5X27TSxhvFekrEpzEvITjIf7A+zHSOMuqLbKTbmeSHcn0Azd/rNphugMe1bO+D4Vfe6h9
EzJDcub+Q2sKI9gVXOjr7EV/pDfBcpkIxkP2QIFQ3qUTAshAvckp2yyr+iJRxcB57hJ+8FziZqAo
n9aw6g/DqXyJW1v7A/uIYrw3OD4mJcI0LvACjJSsAy8nK8goGFJ67mW3qbqFGLF0BxIHlUxs7Xmo
SNztHslHZzjpSeZcepneg+CVgtWUA+hG4YplW0IBYP+snAs+SFmmKUsdr/qqb+VHGezVexW/JOy6
ibqvtXXyeB48hVX8SWRcpcQqdhvJhuZzWpT1woPiTVrjPfXp5sQqhyCyFn0MWo3dU7LpRo1fy6v+
x3xSmwE7uWGNycXuH+aruByD12JteMGj/3lSrDgFXCkPzCl+bFw+KOFR9PKbgQvwXF5UJ3yp9s9N
8qee2vWvsuo/KvSN33mbf8rKJY+dlqFu4WUHYgd3kEM4uyM7vlgOiG/Rp5q+28be/KH2bk1zvM12
teCroo0d010DgwP7u62szbuOTJlTC4qg9Ame/If/IdGgHm5oD42QWCc/SIimUhrusGRHvdxh5UIs
iVZRdsl/CEhheaZ9xKDh47JYu1RaCR6YXcU4UiY7nAedfSlzgvihIrdk6tewiAwnLGHD90XPgSHx
gCJVDzaEj17MYDvSk1TD5E/7xs04AhGqYVD3DMAmbUIW2pdkWz3MDOjvReEEh0b5bZs/TeQ2Z36n
mWfU4ASb8IczTHHCmRFfFNZmoZNxStgancfy10qd6kGMljdO/Ql4G4uths+SS/+Go57rOLoO++Hb
+DN+ACtKQ2f5qn+YGq2WEJoT/Lb6ivYSHCGOuUVL1t4oR+eZ9WxZ8Y3tcpipmM79nNOlOxIookdP
fzQV4GAIDytpcKvdsynmGHu0z8zSSv0Wn93tsd+wWN2pBzKRoK0J+njhMXsUm8SPJqf96qnVRNa8
1rsSUDOhrEN8Mv36aJo70Z9+hh/zyFVJM1d+XQ7RofhjXcNTd8CcrH5Zm/jeEAZx0M/r+zSv5uJX
gpHI4pcK2syZE4CWdtyspj+G6VesKSxGGTz0XOhkpzDGKw42PdlRp1ncLbLK6zzVWrhdmGIjDUzB
GGbSbvr7B5LYHYa8E3yxJdwEZ4EQ0vNP//7j73/399/+/jVjxNlRkLvkptxLO2uKJaz5z/8aB0u1
Bd2Uhd16zJPo0oqSG2qTgp9BtGPy9nYHkME1xUb2DJnXq1JC+g4qOo6SiZV+BIxDSwBOTXywcxAB
eSWRRTUIi1gRGHea7jsLOLug5uJqEHiCLAZmyaCoVbdL2frLQ5qjH8ncPPRyFcs42kLBgN0GQrs1
TArmGhExytLQOYlteF3SPWDSEHzp2/FVykF05EW2qmUUdtHiwN2x2HLrIJmYhJvXtlVMtwzMT2Bl
PLiEyg1nHHGEH3F5kf+B7AsINmsQzeUgXynxFN2hpWs1oXUhMajPDLsGdw1OhVojDVAXPArLuuxe
ak5HoB9cy0pMuyEkTz8ZviixHXdqz3O9SheEFHPcRUmGOY8iRtziASQs5UHp2WAv3B+SPo02mCJU
WxWSl4qAmlkZO4OHUxDVu0EBq7M8i3ZrTshjGVyymE5pJW23HZaPgcgX9HLuf+2i0Wm4GsOy2cpG
uQF6xXx97ioRp5m6IInLVAzPMT5ma+ZQkXcqRYvWLcrZiicUU0TgrfGt7rEivetpQT38SNVt3unn
IPnM+qbZBpb0o1Yk/7XBnLDzJXjHg5jn77M6XM0etLVwAEgHy1nMSsAV1TWYmqaXJbzkRaG95/17
K5QwG8TuUYDxcqTRjZPgWmu/klBRNRBm9yGCvzLW6YSmRq1YYeykli5fQQhQTgp+hnyWvHpSvZGO
NEbf5U3ozGHdTQqxATH6XYiJSBDdwa5kbjQSKQvQ8up+udWGaq57EmM0ntBTEOojG4ZwfJuf34xK
pzDFYSxbQY4Cjfm2wT35JH+oEmVUcSKTJ47ktVghT4PV9Bfo2k5K4Ab/wq5f3saaloAiOuo8QwdL
QW2EOdl1DGN//26eaL+iuUmlipv1yPyOnhYbEyN/Zp4yXayfrs9rJ6rvxZQSMPP03hFwUIk1Tx0y
nXfuypHdmyE/gfFHCtq3Uhu3Uc5ADHAAz1DZ3Yoak3ehAjA0RuurmVwpDr7wrG7TeOh3RsmBucrZ
IKh2aakPK5Pemx7FEcOn3RIhdNJx3hMzXIUVI4McsUJJ6tjw4owkYAOL4yXSWCqVMxNdGtV+KcUM
My1BlNq4WLNxF5KRscloOE+Lj7Qav0gEANEoAn+20IPA0mtxt23kHidqMmi4B29EvnGJKNxSMpFp
OWqz0o1ifEaYfrx6JipBPFLHMxTr20HiAWCE135SI99Q/IG5NOlAqNOidoETsGpbqyPMcw2i5BPs
EXZlcrWe2XUbOVOwl7cVz0WZxKEyoFsIMLM3bY2iF7NB5BbpKXNt2U3Qu6LCvi3sq5NpFRe6DG9S
PT9lsplQUivZkQT0Cm8P19tIVASOfCwTPEqNmeqylrUFlWnJWLJOFo1wTdsVQBRhVUnlReGl5eqU
i3WjcqTVGlKjQ9q/JSUVDkHGLoZ7eL636rtiMqJJRfIwOtygagKiCBSFk4TmdaDFbtFJfslYvM1C
9MuSWXoaMP1ogkCnZTrLp4o9oEBed6WTLLEzQ3FSi2CQmk6vCRF3cn3WZ50xuWJtu01PU//Ae6VY
SmNDolgcNa2p8iEI1gU/EdZoZejfqie87H+ydx7LlSPtdn0i/AFvpscbelckJ4gyLLgEkDAJJPLp
tUC1dP97pZBCcw0aUcXuqibPOUh8Zu+1h4UU71CUJQRIFmu2rzEKotJxP3NNIYtbxQ6vmSPv2Guc
JO5w+G7DV6JZ3BMhag8dBX5z2wKd3GR1drt9agEm1133bCfxnZb9cZpDInJHez7Xff9HChzu9s8s
g+jEVB65X4GxBEELw6ZIfFTWYajY/vZBfitapC7sEih4aHGWj5/hkuA56SjsBxTkzcSc1LPcG6gl
6PqttVeNZ4zyaESrsnhcTVaBgGTndax9dau2piU0pAdbLRQGMVXJE7ka5zGcLmnZA13tAfmUtnjS
0/gxybLDemYoT1z8aSE1UU0gUWtZPzXO3SX37rOpuSKduJ91kvFuqIFAAFpJhwRsK9IHMeQhCTX8
NkT6fkor+5hH9MRNBmI8qUS0a5P6tdUzX5KM1WBfEVSevdr4Jod22lZD4By7WUAhmfEc2xMGVk6z
TYjZdD9O3p1j3DeQ2eERkyaeDnEJgsaQc1BcncxY59J2HuuYGlSMEhekoIkOx2ftMcFN5+hR8Tnd
Lj4HvJscPX8gOFJhbdTsWjOftmqKguOASq8C+5IW8uR51rGQDPo8AVGycJqzJ+R1iotni5//rWB4
XrXVexVVOU/inGqRBxm4FiCBwLjP/mRf7QQjnevVjJBhxFAD+AVKQRp79IE0mGseQmGp9lyW9B2m
IC42K4tD2kzTfaXby1TGESkrJFJnbrLLwUMfPPY68K1ogLGDoHVdfvpVApBP1wLBWnUGnXmq2/js
l6Pax5ZDXLSqCMhrQ6JZ9W5GsbFbXcyVcYftYPP+g1EANUBf5iBiwVhkPSz+WJ8D6Ze7Hqc/2TXt
oWuj5ggH4u9MgM8wi2E7v0yWHezjMNx2S0nrMKjbwc0LNrv53oAsJWDseahj5pqg2VMVn0RUMIPo
g8eZNI+dNOpc6OSOoETsEml0I8MUjELGw4allRDFMxxW7pgh+OFqGWztqv6oUvt17vPlGIQgSYrk
BwIvBn2TPgRQ1DFdQGuZsvDdjw1Th9LaBY5XsaRpoo3jRwfe7vnQOu77OGXBJgyZCcTrzDpwxZOx
CLaX5rmv2EBwsAf+3pHcxrU/v8QNVswsdv5gFwXTXw5H5vhyk2M9OuCCf8qGcyuiX6Fb2HhVSZyv
l78YePIDQGqiWnmFWmJ/lGa+5uBNYuScrzFimIFWX0jU/Y66jidbyEcCREi9GzEN7qqDU1fd1p0a
WCSu85raKruZFI2CjzqiTdW0FWXxXNWlOrCgUZskRhXUscquJiQQhA6LNNlpNhrLzFwjG6Nb16My
4GDDFaGXjUoe03RotyNA1mPRTPeTd7Bil718jkGZ4Fr/Mqw+5u9f/ZffatGSEAvjn8jhXwWbob2z
+pvnmFTU/7h8fy0mu3Rf2NlnVqb15fvSTdwBHFhISiVVG+LTD1u13mUIm99BC+0qqchQnVaugt1l
4yXIJyZ8OW6ZzKGRLWOv2enJ2iOqYqYJk6rHDH2Zsqw9+0ydAqHWIS4G8e+LWuSjVXvRwSRWeBmA
7xKDF7TRxc09Ym3WC8FrzmX8SBw84xDg/rkUyAt8E2ALA8NyEeulRuB6CTogwVFgP9VzzFTMC1ag
2eweJxVUNxCi/P/Oav//IsH/i0gQVV/8f2REXpEFqt/V8u/6wH/+0D/6wNj5V4KJwg0SvMLhvykE
4+RfQQQMDmVEEP4jA/wfcMiE8EUSWWwbQUPoOjZEx39yGb3wX6jQULwF4CvDlTf5/6IQ/Nan/Sf9
mms7pEVCtSFdxPlfIi280AN9YNLsMuPTbUAaICiQzk6BbQSsRNZCkl1AJfQXEfkvNbXMxsQNgAmi
WCzI99asz824rmX6khDiKB2ZtrWagX1CigTnJCRoFlmjrIG1ruSmCrIPdpb9+rDY2ZBXRWozmUiK
9Dx381cPnMxRBhjn/4zL/N/I9PBsrzq8//xz8koFdmy7oeuD8fovSkg9BEtQufE63TEO282RrX9V
k1Y/0AzZSQ98mMhGtGjRLrHs/pI5fC1rY5+zccDGYARqbvutga9nAlseZY+EDr5lcS3XIzNM9z3o
14tKnFd4SQzLVfvcWPYvcuL8h++LqPNwEyba3qcJZtuQRSugn8KiMIokuKymxKsVTjzoYKXMhMy1
58VY6lQYeBLEVLMTSd35mlCp8b37PytP4lOpONn4fl9ii31tuF4S/L6XGiq03diX78swzvZlqdro
bKzH//gy7foa/5zBoRg9aOmuOXns5SHZcMkLgFKpk1DxKoEUeb1MheouXpo+6qJ1DmkwojJzwro8
tKn30VKmul+cqhX1TQaFuB/HS7Z0761dJPsyx1qXK14zyBEpSBHbvkgrw/sTJndFWxE2pVdEBeQP
HnOBML+dFY82to+ighhl5hzfaS2eQjGlF4nq8uKH7I+DisanWX9rRjv5t8v31ywZ7QZ/iU6ybvJj
4Q0Pev2vBj5+QzYrjKO5tSsFS+dW0PdWLtOfiOauYVDOcqnqUbaoxL9Q4ePCX3/FY8q5DD8qq5sO
o6MgtAUpA2FmUoPoTjIDbMHek1gxnA0TY4CU7a0FMTQu2JnBJ2ZaM3Y/3Qonw/dTJXe84bJ4zqM9
8iVju5guM3VDIAqarnySaB25yBAtoJe1xXUCvgTxc9CHSqq37y99X7JM8y9rYx2Ic300dk4PJFYw
yPdFxn+dtp52Av0Mc79PWZEp3M43YcCHqrN1BHMGKAilR7/zIUEwQQw2bk/OqoeKY+q8K5qMGzFA
1iQo+zMOeVQO1V7nwG/gAQ4X3PHDRRaoSFvPemuttKI7D8vzKKnfReESH91sKZNLFpPXeTHNJYsM
0kHwXkhKkrckpD1Im9K+DDQeY23C81CO+RWmUHjwkuIlK3tvK3iobvWDqh0yBMCdC1UXxy6Bu6G7
+OQmxAZyb5wg1YG9Enqt3hP+10XIyL/SOMasUdwIG0WVsjp4FT3iiCb9VIyYDialSCyCCWH/Ovnx
eu4hba/D5Y5lLuCHR0uG7QU/MaZLVNWYV7HfztGZt8u9GMiTNE9K7/MOGuAIA2fMA/9SJtyi9ZQ7
G7uFjQcsMFalf/ATjWNtuFYdBEZXjm99gQDRCOui1UmbGORZrLeNiqYrtB9xzIvuOZML9iVvh+MO
N8jc0AeaGP0Ky8gB6uMmjPydX8f7gGEUjaX88PCBHlw0FFEXDMc0y/ttbpElk/ES8SlOIGY4nHhO
17xhG0MEVQlD4fob32d06daLSJ44OJZzFRgJbokh7vdByQMT2Qs77bQLuqPR9eMQqWhX25R9vg9M
qm5e8IQxSmMagFZpoamKESGNmi1j4LCt8KS4twaPOEfgyOcke82l9i66aq7hWP3FVgoZswG/k1Je
udNXuSb6mqw8xG55MzhzDkg3ec8jf9sgO4RCI968dm7Bh0pi81LUNzG7mCUgcS8uLFwlZfhzHHDh
EA43XfLOcmG0VS8z68W4Y3XpiotZYus4qu6uVSiS6d++FjTbWfNJsni3B8b6/TEHPbqKWii94/qz
se1wDwvQXFD2TZueoLZdlA18hPvw3QoN3yVS2TLyRz4PijTggZh3lbvtBS2uS9gBeyTCNgurB/qe
PkXe2+BQl08CA1nSQsXiA/EEtZP/FvSIcZduyzezB8GYQ69nv2mxRE56dSrzyt4RwxvtDFmPd05O
QmsNC7IEGLZbxE7z5sxBFZwKyeBUBWoP1jDcosZ0t/1C/HzUwylRfLwa74m5K+jT0AY6633g3C1L
eMiF/ALPg7DWYqA9oETudXdOnCa4DQPJwF3h1B+V3FXxhCaDP+EtY3TneNBHvQLOSloZs3X7Pt1Q
WO+9VboY6yhixul2R3tJfumScbVVpY8mY15rZzZ86WC6l1F29WyibUmyP5ShQFCWshrMu+Y0rMOf
5TCPchUz4RZykvRepIIQ2KL74cIMBVbGRMNj4tQXlC8wHX5F/YpjzDzaQVgi+9oqR8ZyE6J7KzyV
mTzl3rzsY5vOoAExCRLO3OoeJ15FS7MLEI546IQ8iVTDIJQRgRFHWMhIsBLEWiLpVg6xf5hMzbex
WK9RAePYNJb1GLL+EsmKXavdiyvNNrbEzgp/pynjVU4WiA+kOIMTWTbOyGwzmvAxwdbfq2qFwAT0
yREeaRXFpNl3zUdhU5nNT+TIs21sISXkcfqwCm2fQzI9/Aiqr2D00Mf+ahhGwMZRhqymBZgb1q/E
fAxu9SNMEqq9cMYU6xIfN/X9g2nhM5MGkhuSNZoqu4XPtJsjp+Y+V4+23YujpcD8qekzGLEXC1Rs
mV/hlSz4WDp+ZQFnJZxYrnBwtlVDoQD5jrz9sii9fTGG6tCxYffJo9vQW1fE5NjuD9HeBzlYafyU
BMl9dM3Q7waDZhBBI3jlA/Chd0Ei69ZvLCzYg+cf3SXGmBJH76XLgjxVMwPFOnQelkG4D3UOcL9N
32F2sByS80s3l/BEJv+viKhMlmK4qUinKxMqMmqaFa8S5jCOgoWJchOeS1lnO7TV1ehfFUSjEtf5
GAcOWy9v3zQ1isjCb3+2A3M+0AZMLsMyOemWqVNQpd0xE+jFajwZG5UixskyAkCTjkfIC0pIhOOy
vnF0dxu7vDBFScaEwQA7O1AKkpmBSDZ/LvatP8fLW9zW51hjKGPchupr4HMKl2kK19WGxHCWiD9D
LLf1YJp3om9hACGCDP32dhTMeRtraBBpxu0lrpgEJ1Ee/kSbDtIkMtmJJLtL4zKA7SvgVAoQiYxS
BryFq8njFIgaubBQqG+jctuN6r3t619xEucYd8WuHP7wpj+33vRYBSA+ElE/+IwEhagbgCDgXabE
X9nBr8N3nZfhzhWgBZZm5FZYfhmiSWECI7QMIHN3KZhJ/zFC5mqaiPER+OUtWDVACpjtM7QzrfH2
k9IlDUNMgGoDRYoe/EvLvdNl4aPRcbhTjXtrYZaD00o48QgVY8yTg5uqT/YD1FLV+yIklndIKiM6
wNz3zpM1Hka+5V0V4p/M6uHBaVG2uTPrcBGrGYCjrY6pdSbHGLtB4cKcAKm7ichxAzPHcmL5szSK
RQhho0y+mbw2rM9KRYavq9+0Rtcj0+fWFSg5xunXGFrRITJ1f0r0m2yQ1Gn2Kd6SHgu0Dg1G+m1F
qFTUn0G4JtvCa+TGxajsIcwlBBdSxUygGvoeBzHZOB5wBGNVBHy3A+F9N0k4qrzLhyYWzaEyAyv9
ZK8Qem6DYLh6sAm7TiJV8PcYejFFMLPc+1Nx4zdARHXjNmjuzDZP4q9W/ZwH95XnzdFLaiZ3gfor
3encGc3ntWBPjLG3P1Nz/o3WmVZWk0k5Q7G0wuQ2abOrxX6dMvtpoBxrPbDNTWGeHEgxZc8UOrRx
BOTBb9N8SDVixE4pgya4+YrCNAvkU44MwxI2BBI27gIjpu0CJLRhSXZ2gAJlmlk7xebclESeLCl2
lJGsEWUbd4NGbMlxiE6OufLcl49pdQcMs8sqULfS+zU7wN1Dzz7WwqOTCzAsLZATgip8cEe0zfPc
cQ53zNZz6ieIt+zEEBiUTXcyYQKtLcJdbdh3HcHqAPsMWpaMzsoCZss05qgEK1Ygi+jQIMTABDzb
aXdFNu3DKek2bkYqorYpJLOY1Y1gnxHM87l3HuaKerznZw56Lzr6DXE2/bomaIOrhdLZdAgFsrWr
CiZ1WRf6aViwwxmQl0DZ0hpxA1gS1CL58B612b0u+ewDButqipg+54fWtX8glggblG3EPhEJK1BS
3AcUA4Y9Xt0mBhfCfaO7N7dGfTIFlt72WcBJzmiAJ+aXsk6LlyCTbkCNKPgWjURomLDAoLOznnLQ
igfdLfGRXJ/6YCIBW7r3X6pufUk5C8MYLUgqAUlqwKnNANKnQixtNeE9xC1I1eQd7NQAzlAJoCAo
pzdusUriJ/CIjouxgdMrrgjdtoJXEXpEy8W/02x+jEqJ1lVwSiC1F8Q6/S4JvNtNRfAR+Ks4li0f
hdXC/I6pNrnKlY1OA8bmSRGskHmw4STiF+GzOqc3Y7HlT3ccjoYYKwaW8S4uxjvRQGO3cC1Z+q9a
io+5qGbm4s5b0jMDWfDi5PNvOQp5tiBbe35xTOYArxu2HbbtRYtKaS1KHB/59AyKZ8hvkjoh1Y2d
iqJFbCEb7Vp1VvNcbjHTA3fh+HMd7xqp8uy0f5l6Ly+WRc1hu86uGM4eWLZ9XYf9sRctaAYCfAhf
eLBCG4wRs3FngO2ZB15HtEYIXcYEqNz1ZlFAJ2WK365XbPF6Up/YIRdnzy1KOJ/419lSM+YNSLaO
K0r4b6AlEQwEZoDjG0fM15PWqF+T/tGC3QAFGJszsMyhqp5kI7+8UH259CJ+jdwBOXu0fE6aNedQ
Rtz086dQ8XOBWGmysGyUE9+DYCjqtcgOrPAzooK3Z49HmEZjBID7XQxAvX0aBxHhoO67Z/5iyqaS
A2yIq3e0AntZDcnW0axs7ZgiD8pCfhhHTTLA+FGIuTnX2XJxFguBBKQhWl1q6OwmBBCwb9IloijK
7hS9HGtHxGUNS1RJCBTaLtI8bA8zfocj3+d0tyaaS4IaWKFlhFTbVNhBIplahzH2TI0i0Rj5YkMN
OrCF2udOSVxwDhVLpOZu/ac+i6Qg/kwj78obWR1G3HpYnHao/BmGs2FVFCSLMufczt9BJ/N8tVpo
Y1gFY56xUtQIhmFCUUZIFOnYLUcBQVrWEbf/+kJW0v0R30ySfQvBNWinoC8HbgpJsAK5GQyaIwDK
n5W4n75Bz5VWxPHOLSTs2e74K5K/Iq+eZXEAQPBlMQvANIKwynORWfnBQ2Az5G4mJEghLo+NW9tn
antSaaMj2KvXxAuXvU7iF1AjsIP7lE0Fmgur40GmU3wktEVb7nAodfGf1CrsrXlKEDyo0kFC01Ju
zNga7RLvRlOxgSngPG0hErKvOtku9smBwSMPx98Fy/ld6yIi9KNO0f+79PI8JzKCXk5pyOuWzsji
qzbepkMK3XXBNKndjo5cAuXRHU4ao7zi4JdetJ2DPDumQ7KXHvLWJJS/Epcf2MqLJ7A9qManoUau
XF5zYIPHJc0Zn7g8kMo3mflsBZ3qqJPuRs7W73nGwpiOn+h+CHaLTu043faBD2uFsDzQmdZz4OCr
sIv6ZcnuMTTsdc0KPJ0S/rP55Kr0rtcpA7uZ6MXY+wTj6E0HUy3zX0qL3OqeglIB6A3wZyOI8bap
RoZWoUkcLI8+5NrDwVpWKA1V/quGez74BocLD0qeev6mDHnv+swTu5FDFHwpnik6AVYHxTZuF4Rg
6V/qqumuSZanbkwzFK0pwW9wHTqrx3M4nIakvXF9qnlWxvqUOObV6/RzOhT3Y+zbuzzMv6TvH8N2
IOVhCZ4C0b35uf9IlrgXqLc28O8HO2S1t0pFiGLV4upH1TMApmA7UfXntftUIzZMYTI2NYsk4mUQ
XNG1mm3dlDwYRPqR0t0QScGoSl8DhPVFPn45PQqK2W44aeuzahWhrUS9r/eaB4i0b360Eb2EwV8c
TONvQ4rRpgTej3olfBjVgGwyGV/6xn1NnWcrRNcBdfTvMC63cRaj+bOUv10FLDtR1zx5e01ctTxF
Bp31hFjJ6VlWWzaK9QETiFt7vyjYtnMh640asvcuLM6LKiKaaIWUcCoeBrULy/CvO1XYISBDSCf7
mXvJQ0rHCc3lPmx8POz1c7v+zNY8vkKs3tWKgzxGJeFE6AsH3qltVKIABX9NinB86yYbRxOmM/nj
H8fXZ8GreCftW8RVLvBFeUaalG8b4pTJ2yGDjHUc63QrPAhZzAfdMzhjvk8HAu8Jqb2B37YUjBDL
mMgZKklW5Ajulr1bgHbLq9E6Z1byXNAreJ3NU7p8g8NkToKSg6wMh6YjXT0yiyIVw5BjMMhDZlf2
fYa7d4Itskl9THZjikSxWIjkybaRoGSOyT3HBdDz79U44HF0PtoFr8KEy+pYQXxqozo/kW/FNJ1Y
1JTUuQ0lNiNMQ9oHiRGI6RGvtGxY5UxvHtZxz4gA8+tg09PdzX73xpZTFjCbRsc9YLB8iwMqGmti
Ea2luCNtpdl6lvklJOjxhY/RKvJgU00rQdikJNaq8w+JqX4ADMSGMzx1qfB2YZ2LZ21fOIjCvRgs
8T19OnUtMt6xfk36tj2gDfoDe5lq4lGE+S2IOF7ppi/A9E/6Js77P2OeJVt/JWC1C5rpzqui25Qi
n1rL/NR1os9pKfw73/BB6GKk08Yngm5GI1i75a1EEzj2GQqahWcIJ2g9xvd5XtFiwJbZRJ4dHVsZ
Fnvh4dZMjbOc+pMAbXVXGDS/xvFY3EfhLh7tkz37ty7ijaMj/no5qhzgQWTRLAwqR0pLfm6PoS0y
UQWxmnqacXNifIyA7Ytrk+llfBEeHAurQj2VD4uVkBeW6Zc5jxg4OAXbbtB2KfuPPWdcjEiFPyfn
eZc1EPewbxIQXiZ6V8fBc+LW+bXIvC1QyIsEk3ilSub4WpR/HKL+V1HrP5KxDJEjwSWS4kE0+MYn
M8mDTO3gGIXhvE/L6FcfEHIagc9vYu8uytQvzezn2rVm2bIXGw56xgcBRAnY7KQ47mFaYMUtAd6V
29DVnILtgGttSTcTDMotjaMh+rf+ItBJ7FOPqZQb0xH4aYyFSIrHwXL82xBep8/4+lCVDoZvPr2j
FvJpJp+NuETvjGF1viO45y0lLgQNo/45ll130zcxdW8mJRLnoN4BCt54lm3f5/NyXvQ6rMScaDtk
O4EIsN0cuW1PFeetCrFl8e4LQHrHxi1XmWykTyrqKPfzBGoqxq+y9Jenpb23JjTipS3VY9Gs0Wzu
mccEGRb2OW/8AEjoX4ieM/FM6Z8ZQ/CxbA3LjAT9uWPdRPZUXKP43WMnQsINJX5kdeZWDcHr7Hrt
fSLvGg8vKI3zIamPts06oc6qCZImq6Y4h1utp5479L4DqXlJBSIaFqc3jGZXpBbiqsHu/kRqecoW
BJ5Lfjua8N3m6VH56r2ydIBuh3c0ogdNRk2oRPHVjbX/KF31SrsMhB4bgmFBSRbkJpBFRwGMKtiu
5kuGAGYVdULoM+oJF+QDo6P5yFG4CRBGPjeTlR4CE7+kSYOzpm3nx2Euvoh8OMEKtXAZ8IiHDfcG
i5yBF7ck8N6fTeXhMGFbuCtmHSBASN7hE784YzPeE0OFNxxwlfKW7D1L6Tjsyn80WFlZsuQTSzAX
V1FR/JBsCQ4YdTNTXceMIaqR0YdyvKeBoMx81Uh6gnCSWQXeLRWEiqkNswaYbtF0j6Vnz/RAkA+c
aDq5sb+gR72JRuaYIiitrYxnQmzT4RJVVb7vXagDkZPf6hmLdICkIpZDR8CVIaAgSuOdU5tTWwUH
OXbZrhfz3ewa7snuLrhYPgq7Mu3Qn470nC4YCHlbsZZ4GrCaQKqnYl67ybzSO5NJHzxqBIg4H758
i+8zB3LVTmAcQ9u/7R2moVOMU2SAA6VwLntpe22S7t2fMaNAUytVHR5ai1SgzhuwUOL0DWD3sVzy
V1tZGbLIc/COVFTlOYSa2COlog02EUFztZ3+TVuHvFd2do7yF+Z11R1BLr9prvJjCTY+CpOfmIs9
tjOtyyiRqJGsKIFefIl5KndghMGBuljPPMuP7oL0oa89/8bGTFetOrpqgSTGrYfyUX1mutxOA+iH
xYp/dPUE+XvObyq23UTvsO0Ei3rweLWmGr3o0mBosUabUIa+va9om/fdkB7jPLR33ojBwxuXsyTH
DNMb1d/s65co+Kxyc1fUiLJZv6mLE/hQqfMNoY/IBJPF3RLeEZ4w5lN4DQMGaijCo5HNjhC+Z2UV
b1LNp8Rf/A2DRbGbJIdAzXimVOvc3qweyCH3D1XKuj7UTbX7aBlV/8gnnz89qH1vT8hrVJ3d1bac
r+OIc7VHtJXPIU/6maCnqr2pnZlMk6Idzjka7J1bzE8zESLn6mUUldmXWPDD2YNgyofkMJJvxkFl
uY9LiX54AdcF7e2ki97dIU+2N+CCj65rs7mxi9+UDWY3xkW7dSPvserSYVcwbt6QiGVOcsJcV0b1
U2XNFPdB0mFEUThYO3y4fVv9IdoaddNoPY1ijHhdouwBM/W8jyeHYWOJhFk8ApsO700hXUJloqeg
5mmQFObOpyHk0FbbyY+iix+5v5t55a3ruEVX6mZgh+8BEKXU5o/GbRLyrM2eqKmRbxtCT4UBQxG/
coge20g/e9PSncaUsdyceQN2fOdXvZDlVpAuMSiEllT8N0iDGPOJMb/tiLUIO7TN/ty99SQoO5lw
j3Pj3DeiOvZudCMw0hQq+aryn3NUnWubu0n6+H0zwjSi1j9lMzWgcmb/uLh4LjlpKf5LAkqcPNiD
Pk52Y1vGO98fxDWGpInE1si/TY+zYxqBbPfeRxK0zR8vrC9BvVdLvxL1ohJOLVwW4+CItDheZI9v
C0eztDQ2tCCiKUopvclg4JWKuQFS3KHIGy1jw0VpYybShbUR8ww0ieNn1DAYAoLXlgGdROFlv6IF
d+c4Oe6O9PpbkigZwyOOPhTLdEOSVn7AT3GjFPrMmMaB9QYG1yWzzkKq6UoQ9VGtMiml3/tmGM42
tdF2tIq9DnOwG3WLI6VmridbhVnRj8frDAuQljTinVqsT0bGZAnV5jGcK3I7Z/OLagOleo+8Pyy3
I5Ev6bhK8Oxi1W02887V/rEijxBZn1M/kkKx6cIRPcfQF3s5Ex0eMi5PCdkGheyJe51CbLKm8dj5
EHnDE7u132U/tvuox/5dYjV1yXHcOanJtkm8Wu79My4ktg1hCVyvETjVzIOBN3evLIYUfsTbWXaY
gkR2GwWi/MI4cqbH42GWIarlp6DAGZ6WJb+x5bCTQRD9KgdEACquzqHdZneBr3j2oculZSQftMJ6
xajolqfGhl3beB+GPW+fwy1ddbd9wf/T5awY7BhAOPDa2lXtg5szOonAt+5hnRenCVIOW3eWxi5T
bULQauY8w85ymo+kbO4DCKEwo3uWL2Rnaqd6juyLKbS4+b5YVlnfBFFKZwFNNpd8FgY0HBSxA1vJ
CoYDSQHbpijVpW9p5osa8LIa4vZqIuLBRTQdIhl+Fm3E7pZI6Qcoypya7BVRDbCJGDoS6HXwno3N
NRH5hE04u2+Csv5RC97rkeV7ExaIYscAHcm66XTYV5Hp6cJCu3jLfc+K8JLEFFxLEleczIPmb26b
qwpR4hfdCzk40X4Ad7JjUler5EI0EmLQwD12AdyMeWrHbQFB9ltf7kUVXCDXbD09osZuNZhA0cLA
tZAUYgLuKAMp4r50Y9hbMseclZr2XsL2IJQ4luIwaPfSMek+XyhQVgao78xXdCnmmDQ1Gd5TeZdZ
8VNl10ytzWRRJicM7ggMg4yIz1vqaYbszJCshXItKwihoXsmcBRX9HqxI6hTRbCfAq+Aa4N9p/Vy
AGWaY5aZHLjOpOwJPGVsv0wNjhemOF1O2mITp6jcB+9BC+XeIH+/kKNBqz6RdNKk4wzgwJxN4CU3
Xk0r0DT9QzYhiNfhpQ2pnfTIBmTJTnHTuGByyN/JzHUsxVvWBcENauDsyKYdNgRkblg+3b4WsmK3
ky27dEHj6c7lj5bF5iKII+4m90ZrDiai4M/WW+mj3ZBWPR2YO88o4Hm4o2DlJjNTfhSOZvMm04dM
U3lnM0JbJ5nMkwcRfusY7yZTVfSc1OZ3TKiOi3fTo6yV1tZuMAcuIXHu5RhfFAzvmOxFkPR1ffGL
6CGjR+jduNsnHpwbqxPWKdDyr1cVf6IOklpnk3Ymo56YlwJ/MhxgbgEDTh15KdOw4JeoE4Q2yHI3
DfIz24puhh4pSpNF57gKP7C6MF0ak1tVQ4gpWTyWuCIoizkZxWvnDLDKtqlbtns3yO7ZhNDRNfGZ
3p+nDAc/a1gAKNmaCLkOC9vl0EYulr8a+JHLmz7QLRCRy0Kt6PkjCmqLq8PDaLIHxYKM8d0yWMeh
Qx7YYPfjKXbXzyHMYwBhGUjClGEhCNQJj2TODEWOvU9RtxMe8T0WhgUIaZrv1Gf6Vi9n1oAsqykP
LDa7h759ygrk5ElR+Ce7Uc7OWpqPMH7xUO5vbHK/WsDQuOaYbjBXJ1wy8Jr6sxYu3TYzoGRcnmj5
SY8o2cY4CQIHEINbmfb9U0RSblkOawBWBouM5BLtIjZuE0bxrCPokRX1rb3cm1wkG7xq7dDQKen8
kiPnOyY+zk5vHia2oDS9IXq/WGMRdqD3l/aCg338CCvyLeyA+kEV1n0XzCQsBZy7pmZsZsfhviVU
4mUK52gbS/MIWbXA+J2iwmwRKKtgoHTD1gpsNz2tI28tCbAsRv9PstDbi6Q5TXPrHIlYviBWWwgR
c94qpxQHGvjlkqyX71/5NrZqEjnxwhp7GjY6ZWEKRX9XZUhYvi/fagykCRNZhLZmCZ2jMeq9Eo+w
i0rpQsfBwqdApS1z+inUYQ3pcFum0eyF/ht7Z9LcOJKl2//y9kjD5HBg8TacB5Gaxw0sIqTAPDlm
/Pp3XNlVlZ3d1v1631ZlTIkagiJBwP3e757Dl76//n3TTk206wz/mYdOy1eHq0+YSih9Wu1drD/7
viuiHN0MwXhIdbQtcQkO5RIveY7DV3HOoBCfdTtWnVtmTlA7xczU6xsyhQRAUmGyD3PY8c39cKLC
3f9585J3/NG+Tp+VRvokFcnqdPCWP+8K8A2sv9Oo/5ul/u+y1LZpun8J7v4H4Or+q1JRQrb3X6hV
68+f+UeU2vyDyrGFZZDuluu7DilerVH6v//H8MUfnhmAY5Py77hVByrdP8LT5h8OvQUPVqgvoXba
/5PstC2/U8N/TRUT7Pb4nzA9WnaEZDT/7i8EOOKFXL0qPz+0Rf0FjJ83C/mlpfkdCO80GXbHhEP2
nBTNjelEIP1i1tcxzVvqmBfSLysZ422IfBJhBf1I2kNQ5YHCRgdmRnlDhczfq8BmuAkqYTuC+emN
qz+2VJ0rx2Tz7vxm3rHeOK78WrzmZBJ1PKfM5e1YsdCvSt2rYQwILl0atdZk0ZplbGyn4ubqZGm7
zbkUbkdBrGxh57t1ev9a2G8ji8yOVSLNNQoldJ/vaoP5mD4T6Yay2MUoEM0pg6QmPzmwK0kp86Hv
zoeCSZ/M/izxF21AM2/a7BCbjESqzL6ie/iw1FzyC2GFpYu3m1PzB2qhOyo9gJHbkuZCQeQZc2eW
9j6XFf926NBrU0SgKAFVYmboBA8XOgD47yzI4sehGO6bkLyWH1TMfib+r6AwN7aY4q056CmWluH8
oREQXFLxkGZ00EX93HfUQKimVOWyHF1EvkWrG73FzMq0dottMo8udot+3NAyobs5f7m5cZNG3iYR
uDUKCJ0l4yqQNUbkIjCY6vGIpZKlzMqe8/vMM49iaY5NYVEcmf07s1pegNWltLaak9cviq1aNWxV
xypmNLuaJR6UHMXQvPRIJBWkNGfSkitAf5/FwKU6M+gOhLgKAN+le8eO92IRIOM4xZflawlnIqq8
fdSLXxnI7rXR1bez9hMv6k723WtYuDc1VeyENs7Gy3Q8xW/B2aBLqZL+fjFICaaF/zB27rvR6/Jk
xWzajd31nzWbOWTCr32Y3sz2Qj9W+gevdYjxsTosWvfGNUZ329Q0jGfFxTn56nLAKpI57JhOsO3U
n/S09q6bECRmwtyZqSBVxYnqMXgfRJsMVNuamk7wzrfYcOaYZ/yhPSLti85e3j6K0Fq75vzLEZig
MKkQOw62DtADK3LNbYbaYpVnHfQxq4PU6dbYZnnLhGMOGwTTF500a1eUwt61wgtW9LYeKDYVu6QN
Y8Bc6dHNUDKiAPQ75M7S8ov7sTl3DNmcu2R6moYoPxgpFeHW6NZzJMKjCMK3pQPP4M8CQRNdCeaC
Vn5quGda65dhcCA1Gihe2UJtFpniF4+IR1QJm0Q/ts+m0UOh48Vswlju274PtowekVkJ26fWhzoe
x828KfvxA9xNSDw/6xp666D0SfZUlzYzP0ojCo7zbD2nTBauEiSnXHdPzbgsN6mR3FQVx+5kecve
GpBuDUGBEEjdlJ0779qQ1LoxMh/gurdV5lMJGYFI4HDDppEYEGzieNfL9p4hQ/NgfZJ2CI4difCN
xRpu1SfNwLRruA3mzDtTNuGPrpFvlCkxPdhw4HgaSk1NeDA8f4+qDCENlbiNyd5rTVk60jOx4PQt
Z3lyYp6aIP6JgwvpOS44DJbZLaMBrASD/KSkqO+lNYDUmxyocSkAuE4Yq7QKm50nKfkG1lXUYPq8
VKfExY0S0a+2y4Z9WNkvo0o81Iw8sXFPIqiJeijKI01mx2Wz6LejvytITs5MKmLGakjuRJRtJrt+
z3spdq7hovei7aAg3C7TL4yYyRO2rc3CXPyW1CRdS4vGiDt5zVb4FvGBQt6MhnJI7jIdX0ewcI3s
bMjz0NTFrlhAFcLyaCx6HDVtXoauJT8N5YoejjrQpl5ngxlzsvReOtchUc2JZmjACRHW3E1drB6q
iAhiFkAKq5ncDUYv30BoOLcNAwhGHTe3nrJArZbP1ETD3RzIveNN1bma26MbJx9cQAskguFDQnzB
pg1wbzaEsBYnIDMyqZvRbSXJBSadjaUsXrqy/EFb8JIC6Lu1fC4ofhD+KlKDf58RRb9U9Kzin0YK
KWxooc14gkQGxu5nu01fCoWnpS0ZV+DgR+iIEy3AKbulRHjrcxjY3oB9RJEsd4R1EMkwb2Kic9tW
+ET25v7sT1G+60PmK4zGpM0WvzMZaN/NqX+KZ5OW20DDPwh8Nq/t9B7LvrpaMnoZ5u7EOBHoC1XN
1IeIKwrLTzadbTyIpSWnH5m3VtA8xCO72cBrxzfXbqnlKfkw0Cc8TR0P1YqpLDgSvZPlq+XotMny
XBnmnd8U03nK/AzkZVOAQl82VbpgeUuG6Y0qxIULWnuwlQMRsb4rK1JWc+ZaB4Oi5NnrtSotJjFG
v32P4LS9jaujHZYZZ1L2f2VYXSk4/qAmmByRoG57p1PvgtbQOmb4aEOYudiW83jTR218G0bz1Y5q
pvyJg2E/gi84+97rIrUU5imnhXjOFTCm0g4eh5K+su2rV+aYfkHgwLvCuOuGYwny7LLzKEVT5yVk
Uoi9MuVnW+kCgee9MbdDI7lOr2Ng1qfx5HXLsKc5DePKNTLkBS4Tv/NyrnvktcbwgA6OnncOnyeG
F+sEU7oPrKY4+VyM86LPrn7qXuKiYQqndm1WIvPVLAN/0xvKeDJ5Q6/nuXtHuJ3t3MYs9xRoO9I8
s8MTC5qSUUgMYLk0MccSl2SwG5RRPXtbUZfwrTG4ndAEMeTcHedU2Dq9Tf7AINMh/CMoinI9GDlE
uzw/NIMiy0jUo+JyYvvSO08JwU/vvagATGdV/W4GeX+19c1sNj/8dNlZoebo1JvBzpg94k1bF5SE
PVfRE1IGsMYQtCDmx45daMEzE7ApXuoC5bmVfmSY2elkVvq6RAlp8nvkiAFoBSeLFThmIO7hwtmS
mcA9f0P8GqmXHjciBOgAAK0ZoNBRsnmKpB08AMAKYkdtJyXBZVUsJOzYiraKyCcZl7w71F6U3brF
nkEO/whohYXc5MABYylimu21H1L4MvNknOyiulgukXQlO3VmSOxHHKU0M2P9GmcMmzcpOS38xxQl
KNV509GOODSlWVtbugVfLIeCUxfBoDEzn6ib4skghMhFc7FfYTQM284R3cYxjJ4wFm8VahVKdTbA
VXGsq+Rkls3wmxzJxpKHoS3jN7eYrL1XEEurh4U1VuVR1wsHg9UXIUDWlSHGFdbZdjjWux4C8CYr
21/sEKODU4ua7IzYjcV8SEa5YiIC1Nd4Rd8wn82w8O/1IcMAlLifhgdoI8W2WQj3G15nI5lc6FWE
bIM52NYugbxTYEPpm4f8oXc8rHqsbpHLRZdJstS3J1yiNRj33oK2xnxdAsJH7uq5LO9UmTIO0d6b
smvvABFUZGIgNVm9OBSL84Qz7inzKA+ruW5BsDfN2o1py1o5SSYRQJGq8i7YWpKxp47Htvc8DLtt
70kOgfpnF1VgUz0iWGPCtwnHNrdunDEcYtvQIz+KuJObsLZRPGizSIxiJKrqmxnliNDukU5bSMjN
DrxRsFqaYJOMmYv00DMb6Yelu61rLgWTiVLbn24r7TgZkJ0M0AyZj8v2CxqUqKNVZAGLEGBn1wGl
BpYuBuKUMgkesnL4QfDnaGizSj+HF4yAX2bhHprmpbECRjHMlUTI0tv2EZ33zxBRS9wh4k3eA/Qt
M+MPC40270UFAjziD2KcRyPqAJnTIRfBhbXprWEihIHUzPj77aRFMbG5iUjFY3QyLg6LiJ7pBKY6
12pudzMjAR0RxQb1jLEoqg1QOVDS0FeA+kxpnoCfLv3CmEdf4zriwdE+G+QTPwWCGz/qbqa2fuQb
ocMM8a5GheOjxOFKC7Ir+Rq0Kyef29ewRTXXU0mK+/CcNePe7nzJM86kBsWoC8xh0bzob7Lr7Jm5
3MM0V6cuHR8aN7zxtbenROBTWerMSAgFNO32gU99sZwAc5qHl88/cWT/7gVawigR64xYg7YEDYQT
B7RBNUG+ZnF3vqofuyp6HdU98yl7jtinLroTqbkzLPCoqIgalESee9fqcqv+B2mlHixCAxMKo4mv
C+00IlT00rjZQf+7bKhXGQX2UXKN1zakyn1U2o40oEkatS/JnzxJcJOsk6QFaiBVKkZaA2Vj6jfI
xUNlOTIo5c1EBZIEqmPAhphC4lwnh7mjQYK4KaLGzVgiLqcFqZOgR77QaihcbE9gX5Nv+xMaqGGy
t11pvU9t+zaqVuNWJ6RRrRqejTXziQ80B+wrDsXdjGLKQDW1+B/06V4RkqLkLJ5KhFSkCz9ad7oa
rK5p/9/Eqt67CKzqtvrpzObdYNsXT7FgAbLva+OVjfqqRIHlaReWEdlvMsouHpKs1OqPxfBYaHUW
SxwW9Dp25NAKmxmCkFtR5k8C6VZ8W+vqOxjtHUSAeWNoO5dRHtmR5dALSZan2uCV1JQGRQq8S90Z
KL7akCOF4upamcR/OgnDqyUaTN+NNaXUljB2emeYLXjDGG8muWI8DCjFCALdNYwoemCvIk4RPeqx
GAVZTVKNmPMDeAWeDCRlUDKe/KW4kW1y8rJ+l3Y4xpknG8vu5CI5Mxt6GrYs1nllHDpa/o0EwsM2
zEOP5qFJozTwOggaVx65+VHgUXOdEyrc9x7BGmF+Se9rIwEYpMJ98AwgVgjZOAmhRGi/TERtLkSb
AHFbisCNv/TG5Sqtw2emVXzM0rkaCN+o339l05NCA9cwFNu29ilanjuz3StkcazvVq7vf9ZaIodM
LiCYbMj2mCCZC4rgVMFMmgdK9VOzSwuo2CbXVFJ8dwqRWuTAYCkzgqK4xgZEdvqUWSK2g5Lz3iK6
8/z4B9xdD/1dKvpfFTo8Ey1eUbXneax+mo7A/oZvcmifqFPHGSBfpHrMxK9cOBtdwSSPC/8X+R4b
xmce628LKZ+n5XwQclH1ya55iTjBLSj8KlR+CqVfF5sRx7//PCD7M5H+Md79M+rmUwk6uQpNcDbB
Tcp8gTf+ilAGminuQH2wRCJ9r5AKdlCWx9i9Fh3TnkX8JsKnUjsIHZPI+OAeKb1e3Ko+1wO9pmkM
MMEI3vYzKsNKx0et+betHYc0Hl5LbT3M0B+iTtvU0nrr0CIWWo+IJnFiMVHW4o0SK/VtBk3r4Yqz
nizxe49kseQ1CYPssa/ibYqEcdY2RuI0+54Kv0FzuRD9IycMsruMGRqIHAPifYza3jHMQ0M23rcO
+ErGeFM2Fk5qQdAJH1PEkCnxuMieL/R0LzGjuaK/mwJIxAsPEa4z7Y0WDDinxYMcmm2cNdQQ0FAa
7oe8Umi89W1WIxTHMFNra+WcvCQNKYxa+ywzxJYKwWWD6DLRxks2vBuhHZgzqyVacwdLk49g4xOS
je4K7c1EVEHWY/osEGrWsUr3kY9jM9O2zXC8J+DH2S0znhSXTbR89WVW9qkxnV1lyZel5qie62Jf
JuZOofSkTXDtgnu4SIxZOWCA6/K9BSYqU8WmjS4vowQ2U6LjbD6MAUUnkv6Jp14DRpYb7RQVyEXb
gnaco32j7kxv1hjHQ2QcqMgt7Ig5cVCdMLWrdKrHjinp9sNCY4rrZ0FqWib5bQGLx0N2anXjLVGo
2wIJwWy1W1rpRwegtsie3bF6LlGmznK46VGozrBY0xZ3K2rVFMWqW090vedLvRhaV0Bf12lIvBXa
Ho2gdUbUWuiFXhMyOcg20KXtzcnEIxFke9Wecs4mIklOqqEpujcUtxM9/WhyH4Qz3ikksXFxa6CM
TV2uuOz+GDA8zShllR6bBPOKaLZCjtFyjDgIaBtEtGms3swhfSKbjqQWfeRmQFpL6fG6aItti862
Y3mukvYDIh8GxIyVFtKgVtDU9sCO4cPVv6s055uYKkU5MzpAEuDe9jaFrD5V1G9T5/vAhxp5YOHE
q4J3d0TAa7KjjcL+d4uYt0TQmy302oL5NbPG+4G/rudCgTl0YoSYceuvSHt+ZxsYm1heVVNemPXZ
ohVliTPcedoQ3GhXsIc0mD41UerpRr9eTV+9D97wEtjdR9Hm164R+xoOHWE3V6uItZPY13ZizBGX
cv7MkRYnyIs7WqWhthkv315jp38IM7bCrnYehy1Qc9aIayt1NnHJd8PV22LyY0WPMhng5GOJQpk8
9cnXTuVU25UNNMudeoSIJLrZWuWoe238HwQj2kP27WdOdkSk4D1HGlevHc5lTXlSoeThjqhamh0F
FbTior+EFgboQLug2aA/pi7a6vGWnSsLprxixTbfM8kuUUkTPOd0hVxaacu0pD9qop0W6KdNNNQd
wavVRHp5RlCdtYiq+68IOBoncKL8GtaWG8ySobYeteN6sqibAkBkXjdtznpgZt37JfEDdvUMfgcb
17OvPTMlVjdUd1U7XCqO5RNDwtsum0AsJYAhXRgFRpHo4U6mbhs03mPjER2nul0xzVFp1Tf209+5
ln/HWMBbrQPvtRh84fzpEf5ZCZzhroM8vNMa8QCzLZN4CSR3tvBgIaJwFWjxeK8V5BMucnYA2LsG
LSgPtKrcwlk+VTaoTq0xF/jMey02bzGcsyP4uWjleUOW+dgPlMy1Dp25aRsIdJxcwBkS+MCanmJP
R7hD3sh17jy86q2CxBFAf2gCqI9tFD0tONhdXOyhAM8tOvTszsQQa9yhbE+1vB3dDRxg22LdjNk9
wfBuSVTvnraZZ2MLkD0PNvAMXwkIwaEvJ2bkspVyvTdh0MZr2eolWi4fEkrdugxEaJ+IqtNuY/e4
6iPGAYsIez2RXfYBNrzYolbMtPnA3JuWZyiZd5TZuytTs5jQgrg5qnBwnqv8F02GH2q8orZc9658
VjUjPWXiH0pSXqIICdgaBmhZnx0y87KEVAMpWAnpHk4UsBkvg2RN0SBby5isXVSlP+IaADij8kdh
MVfYydo9Zgwc061tQLo1/iYyzG0XMoSbzr3k1SDvGrT+SHEw/BD0kFdRwpA5UScB0I4958Sh5GQu
LgJvcFlDMdisuZIkUIqzqLLHvM+/EKsfaHQCFPB4eMrruKh5d7Gafhe+z+XutagqdgDMm+bOs5G6
L1VsAx4XxmOrj2SlaIuQq+OaaKEEzME1bHu/W02RR3GjJHCkJG4yDja1jGIVcnkq+njDTjWekC/k
6g7ly9NkIaubYeTfqaVmarm8rUt/m1kcsmIgHNKG4/ts+Z+odTy/ODCzw5ytEc6s/o9LlX/1WsQC
rbAnUgvVISIROpUv9SiilSHmI7mKM3FUdAPzxRxnnOUmO1xXjaBOWnWpLBRfzi9rH9juHTzVn4WN
+Ms3mg2FZQ6LKN1nYYsQuALR0OUvvdSlQ5IyqyAONkh/PvOafljuMPNbE11CGJeIQ+5DRy7kBtAK
Eh3A37wEBW/gIrCPE00H1zD2uF+eBnd4D1vQ2wzsLZDxXE8cvQiQGjlgbELWkUu2gLWeXEe/t1Y0
DA92x1znOH2yraJ11ecQtRlOrphBHXMLpElWvhMyOfrLyIgLgas0+TQJIkDaeYxS56et5ksaoqAJ
y+mXCUk488cXJ2FTwpQb1SEdUviCd/TLqF4ZiMc5zJW37ZCauLyTKUkjqqBgt+NojMGZ88fC5GN3
0WTpSXBVTEOmxlLb+Ckj89Sm9YPAqUERZBUPaJcxMnlUC8k0TF+kAe4Tqn6j/0APhdgmfCiDcc55
UY/RlD/hBLq1wpCVB+a7Pj+T4qxvxs48UmEe2CViqaJeXW7tCBU51LS5AoWQeepIcfrT68JDNkUn
dkkbCYZIBQQlKs++NEMO5pLzrRuK+zEb99PQMGky8sus4+SNX7mXvQPteTNNcdsZqt/GRf4IcTjz
Uga5v6KUgkbJutHtKKdLcZaFdTECb2s7BK0dxgGJD1yVFZDrWmY93/LDck0sxzOCCkuP4Jlpvoa5
99gmDAvK+oczsdUKTGLJlOvpxyCGUeOFtNC8LlR7RiumIdD1l5Go00xPUS321a3i+6STSLWQHHo5
IXIsNEXF9IQ5shiBDTsZxZ1vAH4pVEfSiZZiOuyb56iYblPJbHyg4gMEEcZOpuorL5ujNZV3Qzlv
E6ujK8tQk+zAFVBVhISTJcBRvTbeQBGBXaRvAkUs/l+fGvrTv933t0//9mPfP/HnL0hwj84OrafC
ZynqPSYp+CgTRTBTQQTRQ4sp66AaylNJr4AW8/JQwumDZ++XJ1vffH/0r5v/j/smmifMbVAWkczo
HoEtVqc5XphlkXpEqyzrE9QzuAj65vvTQMruKJdnZfZDd051yiWHBIJfZ8JZIeKC8FBY5wAbdB4F
VzwPa0I7qrXx5YnBS6BH3x8unXWLVHjahX7CSTkopuL0fWMkwAf//IiRxsoLvYOTB93eJGrmCxji
nEZ4mH9+yMxfefr+vJ47XbALV7LGf8ISTp0mzSgit/tvN9/3fX/6/QXpRwOv+z+/DDJHnWSe5Wuu
F2AbXR949PeX6/LFnYaOjmZSn+ig1afOtbmwmSMJAzgrJ9qpDXIFPvrXzfd9hdEYx6D/6dfDXWiM
n3lu1kdPgR0O/ezGjyjHSSf5udC+uZJdJLJIuGqbjBFjt4csgPteUHzLTU5xfkutyh6/ss4f2aVy
47PvyduqOdfWPG+CgLGrhdMkkMNwU0w44rLMgpjvl7dDUs8n5c4HSwE7JViI6wUihBSS7Cfvn0kg
hou4CLJbXlWTeDWHOT8NbALSRVRXWczpmgDTrAND2Z40upFnv00J5Wzy3VPQj/PVn1CIphiqbDfs
zjH2InNufqo0bg5DCViAHWPajuW1hQVw7dwm4IzqQW/jjE9xfluJ4SibIVxPLdNyC6MjvN14MasC
blpE55I1qeRSxZDLtZoL5sbagsqHbR6N0bx3Rqu9DgJBLETp01J5x9peqiPr8NWzF+b5xYyIoJad
g9zMca5zF/Hud6ZTaBBXd+rfsmBgmx/pr4XINkXJaAUksj0H9l3STf5RWk54k9khKyB4s8b0YQWU
Ufza/mrtrriUFev3heYLetJO8l9scCHVAsxpVhZQ/o0VZ2omXcYJlNzoVCVcp6UkKf+76oVYDYq5
QaKNxJpRE3Uer4oALso8QrcwoV+U11jKgmmnJ7pL0wVdnSLKm9NSodxGknXaDRZyDfbn8pJTkb5Q
Iz1GSflgR42klNXMN94B5ijJSLVeaLERJQSGUNoLUDBVI9zkwsRStcAJ1bCVoA5QbK2a7WZczFdr
oiHMeOtNoh8JvScoyDbLG8uUCBik3+8nL+JV6SckrnWhuBIF+TUb7Deud+aBMt0TC5CtqV9EOkok
TWioFPTk+K645MjKGs/Zft/355e/vyIAxcNkqnhizktyKGu0ZcWIPzLwP3tvuakYA1lFafXoqokS
mrqGsQdnMXyeCFga0w+vcb7MPn2awT5nBdo/pzmPk/UErw9+oWu9VA7eIyOoPyQQEyp0VGWb5WFc
gJcz+btxDfNGdKwULW+8qWjAHAzMTE1+qp3khuBmhT1j18dMTieOUsiDoNuYmGIISr+6lX0Ysq7d
5KZdgw6GqBzHDvRe1qnSCB6aKJ/WVRJD5vIHOijW8BRwrTIm/35MIvpJ43xHupTRQvvE9nblTBVL
MEBCYzhe/Dl7HxkXUB4bTwKud1ZBdMaCPHmgtc2yZAq2jMTGqzFtmd9y6tsC8yJt1IF56gCbisoS
BtbRucJ3Xw0SJ4VTZp2GM/0aGxZhsjA/+rreF7IIGDpzBrLmZ9/PeLEX57dgb7dqoA7uRDQ9hAln
/nmqqPShewHDebQA+A+RXAcigexVTRjLFh9y/vDWe86DuzwsMYdNrKK73rDzmzQgs5FjyLPR5NRD
dWZmiCSrcTWLbuJE6FJdaUhAD8ZrWNN5teOS3i7GdyWWH2HI2ykb1INvQehPH4S4csZ/YuSS6rAs
n2dVkGp1bhikYepCePe+FR/rLv3lWnew+iHZ+fQsKr/7KEl8ZMSkd7Nk69dPX2VdBUc0mcadMcVy
w0AE3XzbPlv4aTwQWEuEnEiwzyMDgkVmMd1NMfI05PN+EvaNmbKibO1jTyNsKi0m7pEUjRVDvNaE
aNlhk+MkeLWcaiGaYYKSScYLMBjJKg5cBQMvOUThLQUKppKK5ktG7k8pkQ309CrN3qEmmQaPc5tM
h1jYBVg1Aeoj+gFDz37tBQUX0Z4KKaNj0mPWmDPj1TKuDeszsOrjDi7EJ9gVTtPDqarj35bFeV+a
QIJVfhewOBtsJlTniKyYkVgrGaJrq9hAG1Ar8Viwim0XCAjdqnXM8yxo2dlAvLae6q21mqhEJDMT
nz4R6KgGWRkKtmUBHfLo0wccfJZlSVSNzc8q8ph4nCgnrABVIVpf8BdXUfmg2vqZxNTPwU2/0v7T
cYXYDfbM2BtAJs677l3Bk1UIinqlTVyPHT/9gOnZr5N5AzYJqQOYrN0PU5SQtCgvdwgwtnCHYCh3
060VT/228Wg+NjhZN1nmiBvxA+7fshPsKHm5b+vIEu+hsL6aeLn1GIs4lp7ytynzNSUd+pWKA3O7
jIDago5aIXDa40TRI56h4GXkDxEQhOiMnTogBuSivwlhSeCogAQRNfc5W8+tYSsuvyH9GSWhThnt
LwjS+8jIlydjSY+ckWL4quVVVF2yj0zrMYY0tYZVCHmjYkxc9s0h7hhmD3MAT0amRToz22HObJR0
vUsqiOggQzJ9Rp+jmuSbxjKKlpR4qbNfIva30lYf/WwGe69W95Rlg4PjW7cJTSkg9w+wDMD006nY
Bmb0QM/6QGXIv0YIcDmia/OYAsNkjK8vDkHNwsUXDHADZynWLfMJjtP/9prlpRhh0xeFdwL7e9OH
c/qS97ex235G0/DUkD1goaY2w2gChw3NfZ+Gd1RZiO9HDdVn5jg427j7gbUxvh/rpzKmcVVYerfQ
eF/ohUBQSIngzQZWawafZkcmE3IEionM/BU2aKMcWR/c0vUh/ZNxLHLKEyFb6sRrTDhrx4y/bK26
QG1n3wrPRvRVtpJ4HTQwhrFq+5xw3d1lE/2mLDb8S+yb/mXOjY01uhJncojoqEgy8uhyplXskEyX
0Aoiv0lXXWmOTFhTq6l5EWV7sQkmndJouFJ9yfeiJ6djjircNuC5vzGkboucqHWJcg1LDZ6q8CDO
y45HnxlJSvQgQpJevU6acfrnPfruBf47hOwnx+EvRMrar0PCYWdPNVyqohoUaq+a1z8/JXOyV641
HuZwdHdssmku6sXfHNGxyOLz90ceReTDIJgZ0YTIJA+IcH5/uCgKzvBXYZQQimfQr6NzyLd838gh
rHZp2b/xGQySkTlRBkrOLeabc6w/Sny2Lgg3jjP1VN6CAKvqpTzXbQv7yVDBqgwXtvadB4zFlh5o
156BSynoC8tp+ZiLuOS01ZRnTu7nuGSahhfopuavPyt90xghSAxhvH7flQH8W5MsKQGzCTc7jm2R
HEEibT1sBQc/anekmdvz980whshiavAtMgB667XGRiqPs5eOvI+5HtWgDLLJJ3DEETC7EnxpxCtO
HtAghqVnOdK0GDeMb9TnfOirM9kSLT3C/arC4qcVKYNLF76VxL/2aqK5WAAjcZvU3WRm1p6JO5qb
njktDOwcPsIkiZdoYu03u9aW6S+2rRwPpEjPI9uTdTnRuICmsGLChoKJJ2lPuXN9praAigo1ZD7W
9t5ynIqlRJCh92EOBSMwz3Ib9Q2W0dHfM1V+06WsjhhMVedStPbaaiN9dolohHzfCSp2wyFFETyB
B1Sb+Iv8suGKMcfnzHep7Xz/gwkVN8jy1eRU50E/CdFEw6Bvk0sTBUjuQe5/P/aU8tP5+6Mu4doK
Q4+y6qxuy7BI7hX4gcxSv+wI93VAzze3E7WvBkZOK3MCOYXdyAVw09SsZ5hCv2V0HfeDOb3ZtOA3
SMBv6rL19TSGpy/bH6BrOFk1IiORwnJutr0fPNG7ZezzC23tGgzqriInFBmCpJRPNcmbmFoJIyCF
4zgRlUAbpEzQN/fuQziy1puDBgqd9+EMkHwKgtAGHPyiJnI5LCVHbUvBXKbp7/8dhyi7pJv/u3GI
wPYxyv+TY/4fxiFuqp5U5I/y3w9E/PlT/xiI8P8guWQHTA75rvS4zvxzICJw/zBd3+b/YOQtvsJs
wj/o8s4fANBtM/B8z5asT+Q/ByRsfmHg+mYgbTsAPh9Y/5MJCevv2HX4u45rO64lqJi7UtjMf/x1
QCKZ1dhXiaWOpRiYyo7bYI+M4YnM1Q7MR7L2bI9zR0z4cWbNIKZi3FHdIRE/UFuFHqEDV7NkCC/w
KCtYYt6XzWXqenHPmeeZuSVmWEeLHIpvgLNjZ0JH2t+HdcMucIqPhQXaymWQFgrQybPVe+5S22yV
PayTmhpwr2DPqVf/to2bbC8V5tS2oEpeveVeQg+KWQo4zNYxHeC9TvSl0P7KmyUYyZosIAwo6rOz
RChLiXSPoiOAg8+DaAqsQG5/IBn4pJoWuRXgoHVldgGT4nA8CCDvI8Ac0BL8jVUa/VcnB/PIGfWQ
M6+4lXSGmROcCSnIDn5B/qMu+AWKYsfUIKz/Xu/NUzOdSacyUHGqkaPdEnM6QBrkXE8fZpsMzEl5
02frv8eWwrnK2mbtph6xdXhZbAqmhtMxaLPRchC4aZOu69ExsajIlQB1aMP7i24NbX1doEh992Om
A334yxH9n5D5rb9x+TlAXBpjruAo4ZiD5/HvD5B09jF8DXV9rJ3gyeysAeM1N7nfwivz2CpGcw9v
koWV2WvhKMKbJZH/9mT+148Fp8JfFQHfDyVwSJq4pkcZ0PybIoByPAykLKuP3yHuhEa7w+SBOlRG
f0e04tkIyq/Ezf+7Z0C/Bf4yQ6T/WQnzWPoWaS/Ldv72DODqs5Y29vJjS3KfnhGAiufv0e6YFn/X
2Wo/G/RdUxDYq1qx8jIoN9EQ7078Gd4RXM3Lf/082NZ/8ojcQP4/ws5st3Gk29Kv0uh7AhEcgmQD
faNZsuR5zBvCTmdynocg+fT90XnQp8r/QdWNkbaVskSRjB17r/UtIRUXrEcj/NtnIsxW50WbIRpH
zQ5O3V6TCWayfUeAV5bWyujZnyo7U1u1iPKLbAbJDTU4mQG0W4oQOO3/GsYKLZKaGb2U2f7rqVQA
Nd4iJK4Nkod/ftGLqes/DqNDIoZnS89G1Prt0wu5AmLMpLxovyF4pp0OXeKRIDAY7qpJyFgUjOg2
lq7fkEIN6zrkOowD+GPE25eQTz5rJF2gTjtclEZ5p+AGwF1/ygJrW4+I8Eu645S466xOPrqSGUdm
tqTKEiCBmmT6IIjqGqIEB8KMP0djRLjllNBjIvMeI2+3Beb6+C/veDkxvp04jBV5p4CafBs/3N8/
pjENM5iWIj4WHf4jAztsU8eo4fVT5M3mmYYSU3JcNsK0kxNYV8LADRmQ7YXMolpgBhUZd80w5OBO
aKuIxsHfbW1i6kC0rf7jAKoM2sB1TxYhUl9uAn4F5bvIgne/Yuvv9HV6clIpdoXTv9flOB8aA1pS
KYptHbjrOLRhywb/dr2wOH17244Q6C5t4bL9YdX7+9vOZOsyR7VIF2j8x5IeLYd8vmmC7ANfTb+v
fxdE7pFWRGo4NuMN1BcY2Fu3DfEEtxDW6c52yAzWOZyU63/5SP6n1yalY5qe43k2bsS/v7aG4bfV
NSQf1NMBjwTZqln5WgKNIppKPVYGBv+ZIv1rOTAHOLaKhIQiRNxhZYQp6WFrUGWvqt780brRhz1P
tE1DdcdpydRyoKVUdg6Bj3Pz27GFR6fzcfank1PQx3Ju61A2B8NEHVHC2N0AArptIWtuDMZbFfKT
E4TPH7EdqMs/v235n7cwR5BjI32plO9C6Pn72wZ5Q3tPVWztVQDFLUtu7Xb210J16B7m+K4gzcwu
ur3urCs/4Jt5YhAo6+h+KTMPRQw/+V9e0rd1xcZgKWzMuYJSxpHC/vaS7NjQcoj8+BgFPteqmG9E
pGwSa4tjQZTNMUKPfQiJRzP9Jf7Yba5jFwFcm8t/eyXLZfiXy/TrlTgStJLtucJ25LfzNYFCh7mB
y7SLkb/Yn21EtM4S87GLEwyNJvehFFzxaUbcGVYI+sqoOnR5teiXMgKoO/cp80zADT2eScd0tow5
/+U1Wst5+R+v0VKer1j5uJssR/MvPtYen12jypFbSetc+530T41BCJlfPhum1/5A0TeHIkeyi6+r
ij5cNvBsIkxx7cT5NQXlJ25SnKvVZ4p4/QHn2VrQtyc6Lr81DTx+QQzQj7hMTJxzjurTNJ76PqrX
5WS2l2yk2vOIjTXc6l+P/rdlYTn60vdY06VyTSW+X5HDJNO4JqnmKOyJAK8Ov1M9TOzWvRB3KNsw
C9V5YYJWYuxNWZH1Cei2CV1tWy4iJX3SxGCnifEv14zzrdpYXpjp2hxwywNbQKvq74eciLihnAM3
PurE37vdlNDkKhPW+unREbBGx4QYjDhl+BRYcjmARCnzlRbnbjQhR8xEFaG/KJxNO4InZ4S3KSvL
PdrmJA9z1u4Q762Vq7MbMeRwoAYCh4bYk8QkqkMMLPbRWqgV5Mca72VeQUEYSGmeus8xtStcYpJG
i93jCUM/UTr5XV+X0W4q4XfA1YVKQot47Ze6OUdeh8Uzn6/Svr8uzBT+0MDnyJS5dqru3ZuTy2ie
ONRoWqPs4C8zaT/090Y6w6EuQTQGy2A04IXc/fNNwP0fbgKAaNkeueyQfKG+3Y4pVwM9u4ZxsCk/
DnoAwLt4UOlqo0Gjb35r4R8OfBUgaBuKXQ14bjezgd8pCbNchmQ/Npm18lO6EK5tLVPg5HbyxGYa
yurYlMWv0rLxItrhS4DM5sD17CEAapyNSZm50r6Oj15nw9JIAx9qR0WgaGO/VcEjGUikGJjn0sky
Jv7+axJGCmoWWaBWEQTHCcXaaWbOsShy0MtNDFngNoZLhwSRUdXr37p1u42jHSYcNuEvmPsINgZF
aXItv0ctEIoMl2fjsV+w6IKHrR8euhThVGzgTggDBAJW3aFfZQZTKWPYaHDgTmiYd0U53fCKkak2
5W7GHYEAfARF6Ph/SAg/x/8T/kLjlk1hWfyvos9vy7jo2v/7v+W39ZKLwBOc/4KdG7Wq+v4BCb/o
yjbjKBlx1xOB1d6kQSFgzfTIKyRSXzr+pQYJUXug7cRYPKoM5JDrlXcRQiqgdCb4p/Jrst2ugDl1
238+hb7uzn+/M3qCdZx6w6T56X7fFMSGyUlktCBtllq41ij8A0SEpWBth7+60lxm+D+IIsFatcsa
6p+wLn9MMWUyE9N2VYLkt2f6p+7MBuxfXh39gm/3bQ/ggWeydXAIhVui6v5635681sG9ALfba0x7
H0MYXGNb/5El+OcCkyBLIMfTV6/5qshjCzEw9iMULn8WvQiI3z+/IOvPjv7bAbMsQfC4w1aKl/at
KkVkTO5NjTV9tMgER7Kc3jOzp/GEDW0ojFd+tYORX5zDGHg92AQ/MxHJlG/wVATMIKv52YNZMYwo
P2g8iVd2CVmh6Ynh1gUxAYro8di6DQiJ3eqo9hhsBFzXA1fFAHNnPQD+6RF1DLTtByRCt40bs6Xi
qj7yUWJmbT+ZeiYXxfz20HbzbWCC+KMxGJxcjuQuYhCwnv3B2qsmXub80Xl0anwvZTNs/YQq2PHV
yUrc254K4xT5vM4BvFhrez/FhP4O42RTnWxr9A91EV71GU+V+GW7c0BUrxLmDb6avSMUQA3/ckH2
0h48VUmgiZ+ex300tL/5uMnXBgaGE9b7tBo6rVnW8KZy0AwL9beI5uEgYECYEFGvsCLIDZb75NH0
3jjY0cUq9H0g7GCHhXXehB3xq4oNNIucJ8lAIAEtyEL9HMDS6VvwYX7RbOK9CjFGY6i7YkH9Ybh6
vrNQutsuLQlnnrJ1riPnlC2di3ACKyPL7M2VxngVZwgEdJxTz+ZBcZoH+w2tgUOtF29SdKcVYOEL
CR10R4F+r2pW34PfK1asPhsR2gXRvmwC9TqbYNLMfRMN07HLzd8E4Zn3fZa8u/Ok6QNNxh61CHQm
xvo93a09xEB788pN8DqXhn+Bs35sdRdcZwu0sCsg0ySj5pP0hp3pJyYYybyCKYRwu3J9JivdIhSD
EXNbmTmWERJjiYOWe3Y35r4zuapnwpKPs53A2ECEu4lK9zmUUOqmCsWHHiGfKgtauWB6Jhz15nVz
tk7CArFRzLhRae9nZMMJJhwKs6yH5FHWGZot0EKPbJvznYIQxf+cCNIzSm8XDJzLUVF2aGn0p3bB
zoaGwpPn4HK0mWNsWoDQNC8uNsLdTexCYh6JMfQn/WTPuNwpqkA8zP1mqCVTTJoP28EkBiGr1JXt
t7SFNLmuTevuTbu5IFWLYHT6jDmTdNergskP8jDYozDKbLr4BxXbd6Y1kDVajNSpPWisuUTFm4wI
A7MgD09jXt/OGOY3mXLPblYKTOUMYPF+BFgq/xTdTRHsEp+RNPNqmM7KdYlEkHu2OCaptVW+CRq5
DQ3YrFXjUCO6/TI6tMY9oipy/+zsJZAFsLQWdHw6+PFtlgGVm1uWL8t7LqGB3TXSQA2PpHYXlGK4
+HKSz1bABRmZWNXC8dlcGGB2C+LVpGCC6Y6mGbiDuSsV8rQgDM6QMNmPeSCwrZp97YhrelIXaiBk
8gEMcWcmP8G+IcE1vIj85yDIQJmZt23G1Iert7zouPVvZAbXNCoZ47WupARjl7xLrRlzXoSE24/I
YqlIDrGi8Nqcfiq4iBNz/As6dWNlJ4wYGxsFMa565yyIMWQzKMN9PA+PNtFBEeEd52Ekv0UsGmhf
RIcOsEJGZNd5kOMlULrbmkUk7gx0nXJ546T26L0cvGZrJ/347FVdCv14fkqleaZ+NA6EnOBwQ1ID
2ykOXqJufobE6C+KDnmZvRqmlRjQ2cbOPtez9QwTJFobZTRcDRa7XFbDGLPTmstqV7VOgRGMDHA3
Tu2XwoSZYlkJQy0TXnNptOKtDmwC54laQdpu79m6c5w8+hMSgBeoF0wlEoMBaoKfpUaigXMZK1vS
QSVR7n2Dv+1BGXhemilBtOAkP4gkBfDG5UopeT258ZZCg61/Pb/aDbeeugdansEBbYJf+UDXgF3j
p1nWLRYQqz9arTHcxMwY0SX4d0PaKs4+SNtss9nhFGjj/VFuiskmYqs4OG70mKN1uhFl2W1swnnY
jxMhk+qLG9zwUWZHtHYfrk/SXSlkdUSKAqvcIDacNsmrpJDJna496SiOLnmRXZGNuJ+z+s6JuAbL
xoIF6Dsj9/p2WDdJ254yDVg67vdWo9/x6zx3YO0vaVIRTYwXfAfN8xSnyaqiM44SjWcdW8KaRIzx
Mh11syUII9rZ8oc9NtyrcOWto0wQntW0q6EQ1WVGy2F9JbSiSjcIBztVpn8iaIFTnLiOlSd1saui
qzlJmrt68vBXtCSgykDuu354aJjh7rIQjEbuNxB9ZALct1T31dRI2AacQ73Xr5lSZCc9d/MiKRJH
6ZfiEIZAxQyht4bOKL8VsR+Zyq6muCKijqZrUNrEQRQ4hnTZPJGQSg1tDa9Z/97lNG/YsVirxkuv
xwjQbNLwAcdEzOrcUeQzZc2O+wUCdtKpl2DVm7JxzoVSyVlHeUO5pmHMWZANSQhhVWMRrPPSeojQ
kdnyCqsosoC6OSZGudVF7p3b4QCwBFpHvZCN5+yYRebr7LvyHCEuWafRCZ93vZU5JaDls0ZXftmx
jey7g1+kV5X3iFmfiBDQFLnRSnLTWW6FUMtg1euXLai7HdCmIInpmyuhFgQ0M9UgMiXT2Mo6SDK0
Vjp1JaB574lILDjYEW5JOzqBLaI1lFQ9yUl459Jgupp1C4pnSLYiBaM7JI5iH9OvSxWON5ld+ITS
EHI4gBYQyW06G/cZBIMt6lyElmg9Nxl6zcod0lPTArjJx5lkowRSEsm+e5cZzoppCsHiCN7Ryunq
CNjx2Yv1D228jDlDRvQHtIiJFvcC5yFdBh7cx49cBegUFmgRzqmnCioUNr/CdQ+txWPN0JZnMwcC
FD/EPW1GLjkcI9ySy4mJPGOdeW/paq/S7l3Adh9ZiccJzxf9b9RiRB06RH4ZWb2bMOTRhYah1Krn
UGOsgqDs0DML7tzaP6U5llLV4d8ISCJB4xXu+q5CpIrbr6F22jXSXie280BJDaUYkVxPgFVIktxu
Gmbk4n32MW2Dov+oQgJiB5oxU2u9YTxnzx5kB89OHxtaIyuBxbXXTHQHloGjZsaOwQBeL7hB4mIn
FPdGQNlmpldYemMkNO4+jecK2UWCPAlh4mpM+wBrJX4DyxQxDKytGMnwGMSwqV40EQispykxPhlL
cxyaj3p+NcnS2qZhH29sC3+lTG1rPbp5t9X19Flpi3BHTKXSrp4TDagB9zscfiPZGTDIQA6ieEjL
beaJt5j00Dpt9TZrWpDYDvd30JUrDSA+Mscz9jpjPWvj1UbTEKvpnb09vtra20ct2+1sPHoFUisQ
UNmSytYs5pCniA0cZYW75XG7YTDKTRhVH1JZVy6yV4yXM1Z/KpKhoGWXqH1ikRLT1lG+RRR2Knx1
1ZQM7uZwxlVm3KTF1p8JfYLrvEJGioQfj+oKBqCDLI84xIC0mKEDmNtlGoMdqrSEzj8T7OgGGNtI
/uTU4ABj49RHwJKXZpBfme9xX13qCZd/B7W6MbKfJgkDfnieFEKRYkLSLUVBpQDMBBx7x3LdiHUU
fKQe8cRu/lCp5kBewVNHvwGbN02O2meTbsO4TIn1LHJx8DEkbH3aMiicuFxg6f9MMb+jJ6I3Aay+
AyVBL1FuLPL4WoI1jioN5eZHC4nhLvf8Q8StAJIXuWPJ0g0UyNr2TRU9VFhG4Ug5zYURIJdEPRob
/BY/KI5YstE9b1TkP6lYsHTKxXpbkwuzfBnauAB4iOsmJisZnA/ffv3i6yFf3/75soT3xmgJWda+
/qkDAB8ezJrlWVSuWce+HugzPvyvx3x9P9UiXu5CV1/f/Xmg9IW/80dx/vPtX/7U8tQ69cIZRGwQ
HKSBaq/Uyb6qcz6Kvz+z2SFw3v71aafWxOoGa/Prh1+v8+tff/7nnz/2l2dBwfdAYAn0dHOIMXwt
70SQbUghnxDpsryWr//+7fX95Sm/Pebbgft+aP48z/K0YV88+S3NqCm8kAPCfLYT+dFp2+GGqfBh
SFAHaHd89zNygYcQQTKpZGvkovPJaFwg5AOdfVDiyOu5o+0S8rGINxv0reVR4KPZec2jHodW/D6k
xSVraIO2lSPWOYAaGw1Y00XPuhsVpzrAPdGhlo3rsNvKcXgJo8K/uAQ91kIHJHtEBUubTV5mDvqk
SKt2JfGeCuAplFZGjnUuOrVeVZxLZu8ods7Kw1hv+ZhuvBToOVswNiDR1lvISsoUv9vID+8T8dFo
FGtmurjrGiRdgW+PO+84F9Tnxji/NzFEPXh+GGawdsGZU3Dea7p9G8vjbppk44UkA33MJOGpjRbk
sVt3zbTMIQIii73x3OERrGIU2+UwI3WesOAC9e73hGzvI1vBtc6IkcM55joQb2ElRnvPuAXCVG94
15vCwk2hK5cBuYWr3jDuw23Djm0dlnawrg18VTWxfNs2MJhuojkkqOo2Ew8xre5NM7s/veHLGwt4
bGGFKH1UnDor1/zMqNlM+G2qI6hHOlVNXDDgmSToLggn8F2aRrwfi7650Jig7gEBWObGdT7W/o3h
wRfUF/oa70IO+xKTXJiCjMhb9kHgFyb8PU+JFXjnyAd213D0oDa9VdK/dZgmIbPFd9nlxm7QXb+h
VGwIUU1ierTpXUXaAsJv3z2MwXRrZ9xQAeJckV28G1QDEcLJCM7WzLGsFxOg0goHYnSq3bTk1dJO
t5L23LCjvvFIcQprTPYBCZOThZWMsx62slfvYRKOp7AFlj9PkOtcn9BEuq9xhWQa8MZTahJh781G
fJhzknKKmkkOJuNTmk0rSe8BE7C3L8CHzXiXj1DzLlbEJHNCx+UWxPvkPWsgOAay1wVMja96URlq
WAG6Qb+OpXSD3SA+VDL+xE+I+kxYn0g4o/04LUmsnfKuI5CyGLbYmycZ9i03DsjNq255a+0lZ5pQ
MFe+NhLMcbH7q80QuKDR41yOUQsnjtMf+ijZkiRQVGCm0dJxZGqMWPFIlAUnlleHyYM7ftqiFUf+
Ex6LkeTgfIkiKdWPYUAS1gBinx+AKAOsAjk+xPA3JySXQ9xsZ9jkEJnmdwdbIfZUfZMVwWMa2p9M
kezGRXztLundximIOl5kngWHwfUMck/jbFWFHgPdwLGINPArPMrl69gXnPpLkB/4+oCuUX1jJcTD
0DkiCTNNz4Est1HDRABBKAtx43Pnqpsr0y5hws8fXyChQm6tHBFDQ/zETmTui9m2cJIXZAJjuse2
Te+W8cDUa3iGrop3Vtw+pm14dhwQGovNaTJwiqJriXIySd0lADWbCFwSYsRBFA43hItP6wy5MB9t
JSEKOT/ISuemYZNYKR1sEG6MZsTUANmtqnslZPaqc3HZwQP6FPDJKJkfzErv498I5uR6hCQ+9H67
Va78zQmo13rMqCHww0oXBjF1PkB/5HC94U473zIJ28P6F1gmJyBSlCjL1oQ6+Du2yVjEJ+wLZIrn
2+yDGmPswviKQBgy4iFGQmsip5X9S2g2936R4BHqidhyrHyXxs++sFaViTWNbKpkHyfyQizEfsAs
Ydo+XVR7ODpT/GggJ10zUww3bk0WAC7AfN8Qxqu3qvQoQhdeUZGYGI1yC5dMPjxC8LsBt/A7N7w7
rxOcaIENmWy2t/F9m9c1QBLAeOWU3eVpfoFqib8emJYrPzvLAsnXdec8rF+wbeEOWSJ7ep0/VjMJ
WkmeeBvi6BFoBZ3ajnO1066R7dxypp7B2tLYNBNkt1UwrpB8teUtirXwYojrWIDHqFqmE5Z+D5BN
wI2DOTH1uKC8OXxOUvuXWU/Brl1aT/OMC6agpCDf2b23umjnWmsxEi7i1K51brkCosb4aDEqrLT7
ClWHDQspZpeh6+qV4zy7sj+JmmBlUYORgDjbgQ4PW+NW1HG99yThAmlAa252CVp3mZ1FQdPvjcJ7
jhapKrSZN0WhV3fC3Jk9DuyWgKaNHtUj0akHudhiW67QdK5RvRgJNpjSXke+Zj+bMyctk/EAY2Oj
MswDcR+8R3YkVqnVDYc+Ky9x7/zoaeDu/C5l9OHuaYq+DrJDCe2bv9TIY3sSKOeSTWIc+OsWIAj1
N31hL+bMjHyMSFjcIfJIqzrk5k4V7De8eBI73bfFbnBPZKuBzwetvqHMr72Kdl6cTme9hIBKXRKi
XXf3pqKnUdvZY9vvDGVYYGKMhK0qqMRsaI5ZYsorQLVs8Rb0Tld2j5XPvt7rUxKkK4fIATUI+LxU
/CxVJ9GS853EE/tBjGdIidyNIYAgOV34OwDrj1AFopkNiMzQTLbnlkDQsFuSrOgmgpoymT8GObGt
LJwimq7GJD+U4XCsimFlY7PgxqkI3dgUKUI8wkmfgNan68IcYY3G461pTyRQDjSFLULtSkE3j9u3
VsPaqAEPuaEF7HxBZ2H0aZTfbZ0csXMKd35YLlLhB9mWv0gwBwHofhjTb8OW6oWHNIlyDixolV6S
/eBNhEsIGTpbMrMxJJN5yxiGaNxen2tE93Fmb+bGxWVhVjEW+vQ+6Qtv38tq2hD8MpdW8UlfHCyQ
WCOzqMi5yOKXMA1fehv8Fch5iiOJaWBkjF5UxwDz4roms8Ahk+OGMJhVTaz0FRfRp1OS2qSj1DpN
Bbbk2jKvDZ1H2yCsuTXgXQtlvPOAJsFiY7dDo66tYIOM49Ysq+vYdxLATurYIOTHlubrXeuK4ojp
bOclh64aktOGjZvaeLkgjNFMLljp/MMkpntoeKjnjG3bNHuU/VCVNTFW8Q+Sfsh32eLU5PDIvsLc
z0io84dNY/XVGuIyzAhN/Fj7XEeMs+tIvfTVaO6M+aa3A3Jgze4iIkoSO+8uSKSvRGjdAkLgCGj8
MF10o7j8MWap68QBy+o4dYD4mX5n274EvQK9O7nEptnE/IwsjTX7Mc4Rwhs6tOpOi2gNvPRwkuG5
HLtH5gTJ2jP8fEPf/36Wt12TL5JNFE915xMGiVuHoKpy1ZP5NRvNGX2gvR3GgZLLJzrOUfU15pvo
4uT6vpcDvc+SfiSTd2ncjJ3/kLdAsL6SSWjd0pQuYhVuk4puyp8f9gPj9QZxkOmWDJayxRViGOAW
k8p6Ck1mVD2cMNhXcLdzrQm6ncti09vlQuBgM39QEb7T2Renry9uaIzI7yidko5sjeWLCmacui54
PKcX/cldvpDrcXJnYR3I6y5WZU/ce4lbBuesiUnAoFjsKrnpdBtfafWEwJ05AY6eN9S529Tq3QOO
0PFUjQ0KNKs8B4ZosKHyxYA28OdfLFeKrQMC/6+f4etxxjo5pWbSnDok9qd4+ReRHwxRpYb2V5La
DTvrv9zH+usd/vf3Vg+BYQJGCerDtforLCck8VWdReenK09qsXYXMfuHlaXJA4FkEb6YaRZg9t1O
SUXCw/I3Cytq+d3///Mx3beWtNFDkit9omUNI8cvIAb2s/Fg99h/2jcGzQQKLL//etA4ongbTQNl
gRVwg+5aA15zqkk8K5y1qth/hK6otplsGKMXcAYbm25EM0wTzjMHFldcgMjDLkFEeo/JZYA0XVBW
cAaQk4AdvzqlbU7Y1fWXXz23IQZjfKDzUgXx0Q/caU876PDnl8v+nQ+SQeH4MXsWZM/ESQkF7azF
YZ7zThh2343L/vPrS8JSscHuzBCoMWoGV319yokIR+17nShsr13VJRuqOLKaQ3znXx7z1GiRzDAu
7w5NAuW8m8wTAYzDSgPpfUuduTt6GIfQchPBmIbvtaqNrVVw/nZdvusnMnK+vtDP3sjepVTWtbue
ssCjo0HE+dcvv/6VLd82XsUkpYOCX/QMPSNjYhFfemvuMD63WcUopyake+ngmFFFcflUKmuilda9
sca9cQckmWuFAAoRzQCfhmk/coEUWN0gfoclP54HfZd5V2kgnu0M7iJ9Dbq84nlmX7tCsnprjtaL
NOWzM8TtusOl5ucKm+iwm+aRRGgTsos7/CpD6uYfodO/ErqOZT3jqZ2iuHENfYcC87klth65ztOo
qEDc4V0MPn9bgmE26g/Xtt8RX96NjWKzWYlxjWYJEHCBeTTlnqRpmZsmGWmEPA7Qlrh+bfw0Q07J
yF2pJAx1OpMFx6Zu+dF/f2npRzF0gM9ZABP4+nnm1vXeSNizL7/79tA4W06+r6f8+rXoO3fbjPbL
t8cN/oC+/uuHX4+bW8fDyWJfSqiwW+S4BKtPFrzMQvwmygSGL2qX2o9fQcLHm4ZuU15NxpNLBYA7
1+9OQyM2nnGVJ4F31fQGstNMXEiGUmvmgndG690EjYJLQzJsW1sdQWl8IDlslHgI7nGWMcZxjB1Y
Y/aw4GnAdZFV5DHaGGLy58euch+45KT43Q9ld1MRIV2MeuuUGOy5eZwV/jkdZxsvjTaTPyT3Vl4m
VPQUN0UJAEWNydXY5uO1gz1w3Sy9uzArmGNU3UeNzHNfIvmszfxAI8EkjqZ+7FC9U9PVe8cBqON0
YmeiUd7kcTFvVS8fZFKPB7sPKboD1mKPGmNiud5b6tpqID5GdXuL/XJft6I7RYF5xL1I2LjnN3u8
+IeILQulIorrCJH5nk4ke/1O/nbdsTmlRF23KZOkxEpeq7GkRYNXFCfuetIvAqD3ibjhdxln3c5U
6mebeRdXtXdktNyqLvy0nUJcAbiBu0aidTQ86dTcY+dyjqB211pQ/E7tvnO84ch29ilvgIPOJYM6
mU+fZes916YFOG8ZBLSle83V8RT7EXoDGXZkHHg7r4tIGdOv3O15i+XRtkz2ElH0aPvjresgcmLe
P2cEXEMxGHYdtN+hrDUzl7nfI/n6ZXyyz9LnxFOPUoV6iwjV3eCdeMRx0p0ce5qJQsiitQrd31Wp
SSWdyTFqka011ok5Zg5Zwm0bkj3T+cFefPiOKfcSL76yf+LlDbl0mX0wV5sw1TJJYho7YtZbW0G8
aKngMfUMkXqSzPZxk9/S6qXKZXNuRVttmIe+7c/FOJc7xyAl27AHyBrxrWHJH64V3epwuAX8vnIy
NpTahjYUBCFBdn5N6xoPNgQe3PDsNLc1pP2pWogODK9SlCSm07NPNsfHUDIEhsP+icMXRFdtXBV1
izCpv4z5+GYT5rWK4ONBdb5rFL2KzrkXenghdeS1iKKL64yHhJ69k+DmTab8h+eiPyMoF28slwVM
v3MJBJ5PH46JHd7BZvpJrUWaRhEdzSk9c6MXzJU+VVuee+A6o7R/9YzkuUG/jxmCNtBszE76W3jy
IGo66IjYA85wNz7y1vtNChYFMQCkphFcnfLWaj/RwHwMUv0wH4niTmjvcKPEKf9zEoqjH/0aPaBu
OMb1mmDN6yi33tJ5aQWYzCza4XmCuc2eKEEs4IVcoh0dCpjKCNzfOC/jbbLAHSi4r6dQPHcgXTcJ
OmH68Bhml+dBLwIwUEI9mMb0yvKaB+nhemiZJtI6yddO0ApiTvUiA3Sp9cTaFwUQrga/QGbOZ8u1
GNLzwtMWA7aw9WNSd9W+mAtG/fVV1HdvXSYKRv8vsZfCY2VZzWVOs28ICG3HFp/iTuwM5yYarXov
ITqvjJoeBRpyWWh/o+V4bQ2KLhhoi6lP90NTn9XIYIPN9U0UmqzqN9ViG7Lrp4YmrwqdczfRu3KX
e5bpABsJoqMgoEMxk6K1Zv/UAhmOmdQbbMLRxgx7al/RP3ptcq9bvSI1RY4V45MeI31h0PrFycPd
ihMwkRSwvLGD0XgHrtJFJ3xMdHvXW8Z74Hv3HGHYpyNr+3A7QXCc8mprTGrTY6w1+u6mT4NTGTqH
0qTzpU38xvqZBpPlit+In4veZ0LgpvdlOT0M3fxSLWhhX8JwifNzkzEAMfh4Bgf9o6SBJeOfCEPS
zLqDCILftfM/pCPIkBn6aB1pWJOxQFHjDOuqgEpUWCUq1xYpyXuIlm7lD8GPWYthK3kdGVdlZNw6
UKBT6E1Dzbyytz5oTVzNDhYlO6h+4rl/IRtmnVStYpfxq4J1u24g++wT11lIms9RrJ6YWtBE6+kg
x5n+1ZU1a6b07oiH3Pf1WyBI5GCXBRnCuCSSsLjYfx5DRqFMChHEbQO83RQNxTNIJdwV4CzCCFYl
tR8LT1PvBo+Ek5bG/pp8gJVtt68Mk+y1TrzqgFUBm9dAIhA6UqqHcTqa5vAZQJpDzTPfNoqg+iAi
NAfZDM3y4regLcriOtwRNcxFiZpgAgjCNvlxbn8aMbajHsYOTJbuSg4AUZnc0z/KH/KGCIyiRtQG
NKnHykAJTNjtFLrxJfabl7AAN0UipH8T0k1dMUv+kAwFDrif4m2cl/kx4l5iGwwiECbAt8DptpkN
jmdCkDxqUFqgs2mdy5k+q3CnGvqMuPYXGb2oglPoOaB6lP1QTwSppij1SuQVEjUesK+EOYUC9CXQ
/SztJULNfwYUNVf13HKINV6RPtD7uQ/rg8VGbOumQO9IRZeAcZCvl4r9JVx+sPRp+xtG5yHzkT3B
jeH+apoVCDIePzdIq1DDdqe48+zd6FXQV6X/GHhZ9dAlKS0UG94w5Wa89Xsy0YEixhiTp7uaed7Z
tzv3rOIa7LJH1ShrpzzL3K+A0JkX38w+wsGdzwE+iuPITEz7bn3uly9eGXfbUfLx4t1TJ3PxnUxj
dlUuLugvE3oMmQcYxNJZWgztTdb74MExsGY50Ru1e6MS1HNfXwCHUMzmGJodf5/iAj/FrYUmiLZ+
qID8TT2LqLTxTOv/x96ZLceNZGn6Vcb6HjVwwLGZddVF7AsjSHGVeAMjlRL2fcfT9wdnVlKZUzXd
cz9mEgwRAYBYHO7Hz/mXpCE/xlByVQsxgdzTPJDmcr5zKdzjcjksrERAn2hiejeLofcutUeYhTGu
5z2oX6Mq5M3IYIi9Hoo/shin9dg1+gOxav/gHMtQnx9cC4WWVLcM/DMKjH1aql99NtSPrRizHawI
osQ4NvZuTJMLWkv7YhZPQVdgo7h8QG5v2omlhl9ouCajwIm2Bq/XRhogupMG649wDhlXbaKZUkes
yGu5PbaRS1Rd8x+NRKTCNGr7Jp1hVok6OthU6NZ21cxrPQT84/jm1XNGYHOdr23xV9KvKZlgxN9w
RpoHo90bBtO9Fs+r1dAjUjF5KBgjY8vRegrDc0GVf9LJubSoKLv7wSynB46yMeL2MDGo3yYxjsmy
R6PFyXvsewYcAYw95uDiJpgY4jCIWWQitEXxY9Rg5nVMGUJcM6dOPyBpeUTArlmFhBNpLOJzN2Lh
U9sHNGru29kMSQSKXbjwLCHRUcSYtctYW93GDYnd7Q7kHfAYbDhKXneM5w/aiBeG5VYTgNFtWzEy
RQ07m3qws7lle7wn0GYsySs2Tetuhh70BeABSJTy5EcAKhuzIVZ0TkEq74o+PgoSf0RQWgN76dnV
mXsoQm9Xymito78zzMz8Biy29iYD6Fa68VbIYDpCP7ig9edcwnhEJK+tb8tZ3sxNlu9Gp/6W9Npv
nhwkWNIMuYIF3lIgjt9k3AjwOkxd/eSc5pCPCQIRARjpYebuXU7Tde6Rj817nLm9EbGuJnDRul1k
bRg2c0gtkaNtLczstm42IWLay5+JP9SHlmweEKfx6sT+efk/W4y+sTOs/cqrXkJAYpQ1w3rAT9k3
Hkt8Dm7dQWP2Sf9vIjo9TtjcpMV90eAQIgJkw8wEhNeU8owIUyS1M7yt6aplsfhouORgpnymbtwt
hunBexpjM+uZqKVEUzFf4uh7mlsermo5CVS7weUMx4m9zIFhRujTrTXbuiQ54mpODSUbJw/EHJIT
idcGrFaMAa1PjcfydWpk9gssmfiuDYavlU/4EXbdIQ+YsM1DfOPFTbbtM3lGyHmhTHsjhGOsXgXO
sUFiBkQzbXgwR2bWcaZDh1xM1KrBP5k2mr29nrb3pjAOsfzNT7yQGBzE9Uhp9ezH4V1n9Rqqav1L
G4hqDTQBnlIozk08uogcBQCwsJ7bZuQIlzaubzuT1LDShZhagQ4KA8Y0usewK+ujDvkqtiTFnn7+
kor0Lqwy+5B7WPBR74hucqvUEBh1bhkPn/Sx/MYrpB9DDaynO9fe0RHBCnCndmsYxbNBFWpvd+17
HsfDqbOie1DFC9tkvJnwubG7yGUWTHzR5MNznSCtbiPoOlHzGG2Ss+gtcay2X9sxFZJ5fsWTpiOt
aN00OvQBWTKjMjreb6rIPlTK+ET7isjllXdWPa/HqoP845Swz3N57GagNMGXvOwl/HELVy5tbQFa
piphvaQgIkyrd2GY9BC6c/kuZuTOULsnh05FYhuNJers7buixqs7luVtv02iWzwPGuwqNhggldZB
18nala5zbri1m7wumk0hCRFTgStBQmQFwhz2JwgR8sAkKVwZ3zSe9aXvJiKmhUKhyH760Fpnmwa+
RkKpWzmWNR8sEP3XUt6rreq2BqHpwWlFpgCwd04M0ocNCKiw8njoyPdYLUAEw907g41rzpwTFcTu
VZjorXgV1rAyjy+OTt2kQp+tTFyx9gDHXQoP+0QMaXSEiHeKmqkHKOpP2SNzfWpmc3ig9nJOREKw
CZumSN5xLcMJzSYZ3Mxim1jRey4BsQJpCT+49qKXu2GggJtnQJh83oAyAl1lz22+D7eLEe4aoXPu
huVB0gSmp0kLzsKrWWKEFQIb3RboKhMHojSUQ54LnG8pyTisPaLHWHLI1Cz7dVD5x9TkjoOLOmUQ
rVYNDNjOBjMbpY+yGvnTCVTjRZxOosvYmURcacPuIfJ+yCSX28bzO4RZ2NLBfuajS02sCvlY6X+L
e/8RZwF6OmpIwNeY7XY4Aw6e9tPs8U3LKkyC+5kKTQKBuoYaAs4KazSN3BXmuRUMnSZO7gRObitj
yE2EY/kbSRVvwhAoxGAghBP3N5FlvjmC/ijR62sRElHreI4HBv084kiYEkHima1bbAV5SIaFqBzW
6JyV22iPYwqnvIynb23HXMwuqfpoEQ9bYmgfTjGBkQbKrGk2y52hGImKmktw14wY248gPEhw7h3A
hWaW4jklwnc1nsyVc0yDHMuou96wvuNXD6LWYxeVvqtNMEFsOhJLjnn/NZx5dqLQcFpG92yTA0LB
4za5GvGtFGa+t8sxO8deLA41BIKma8ddFjLJdQ3CeTcdtCc7bMfTIDDD0fXr3NjNpa669oIi6Caj
Znp0ErSulxjYTofqLjUXG5hJfuuCQd71hJH6aNQQ/tKtZhr9XdIuFZ55Q60t3yDsEh/yzv6mhInU
Quu71zDUghOKwtY2LaIbLeh0H8Vg4NWCScgZqaOXcNCAz1qTcZlGPTr4M0xw+tF7iu39fjb0+xIj
lh19iXU2MbYBjEI8hB1wyRT/ULnVq5cKY1014gs6Y8hwTNp2sBkkl0alL4oOYSe/ag7FxLhd7h/p
tZM1wUyT/mmWJEG5ypvRO1LsQbOLOf80tg7OS0wnW/fgVKmHbh81VrAIFO4qHV1hvT5OCYwnBbsV
XW+uhYE6QsfTIzDoV5ivb4dlpmbg4LBtKMC0BaU/XsTgWOjR17gHCZo4sBmIH79YSXl1xgBK2byp
Yffg5gfatI5oS4N2LYhkgDgQNKEf/CBbKweG8wOGnYteLQBshNfge4Ed4tzKaV3UFZbs9nNb4q9I
jXzeBaB78qZ6romM19VIH6Q6ItIruGF7prcqG4ZjP9UsXvb3OV9mo53D3D+Kbls0gdYOdQlq9wS3
eBmOKLOBjDhmDlV/Mmv91sluMx3JkgGP0YOOSgSRIngRLIT2VIGJ9zx6467pX4QG4donLJPowhDq
UzLGgbRN6xOsF9C2PYOquk+2/RUJUsDKAs68AWNInXA5jzP+KeleH4KnmUBwQ+jKWI8GisD4OaKI
vgtpAgBTxI9pCscN7+RGKyRsLLS1SWL7BK0jiUxYdWQUeFcj7K4RMY3JGdBhGYKuJgHu07Z9R9RD
0SEsqZk6xyKhjBeVIcaQ4ftC/m+b9B1nT6IYH1pqjYGVgRfBWnf7h0C0z/iAEkmgWw7fUjVBvabo
HcP5DmT3KDZ9Qo+VTPSPWOLm1RVZWsZH94h+4VdY9M0mHyCioQpBWMJGRevspwzFPwNPXlws9R86
BHayZe5Gr+ny/Ws2T/TJ9nAhdT2tHeRg0FJHsD8AZAI+oFktaW8MEreByO6Zx1+1AIKgIwDMLf1V
3+x6QBFg9umfm4kJX8LmOCK5lCzpxRwjfvea6aJS6tBIzFXGLB6YREEKLsZJSNo3zpKnpGufd365
qFwk2V3pdJeITgbjgfdWdNhh+lxNqWP6m0tq/fMh85F+tkifr7TlOX70id1w0kQy7LwhfkeDOVxX
JmSZFKdzozfPaQyAwho8JC55293pljlJeK2oQq0y8rYvfR9WsEWKYJc6wfSSwTnUBwQiC7P7EZHQ
OVSjpd8hRPxjHB8CrzBeSVSAeMaR9yaSdnywTGxyA8jqG40EVaHr6amoCry/jO5ijj1WS0z+PCGN
S0+Mk6UzOOti8ve4NfOe+Cik5MA3wfbTnEskD1aVk3JAbESiuqmo7+bvVi4Q8Eh5H5cWUovue+tN
T4aRX9AUuA4FciB+jR4apPejXssjuW8mOZ2grEeeeVhaj6VXdFJEifrSE4xewjBLp4JzBL5tKW+c
DNzXGSd1J4XnbMvkZekPeU9AHTjbMozeQ8d/LJLqSz7Lr+0UIqRsH8Ihp1fDYwhZYPy9JlL4eCA/
VITX5rAIZ0ZLZj8l3JXLS1ThEkKKncTebC1UyKy8DcpwDdWX5l0SdsC7bVfzRPJNp0f2cIXcpM5B
Ddg+c1vdOEOaw2UjsPABpuDRxef+bNTue6m7x0R6sAONYygi6Flt+d1HhAz1HIR6OutxdKmTy2wN
nzn3smmVV3TREyDgOWfwdXuatqSQwuAXv9uQqVfB7B2Wd9eIm3mXcTqj5j6OLd1dreMlomnttdOJ
FbslnBhNfycr2MpuceuXvAx6Dlu6IdVtBfJagMNbqTOve1jasT3dVq720PVSoxwP/Y0oopy9q5FI
wOUzA4HpQN9sEa7sQ7hWo3OtEpq/EqJSr0sQeysIEhfsrjfkFnm+ASSErovjtVXSLfmA4yFsPKN0
iaKHGYwoHJsbiCX0DvBrNxnCH4Xw8LCUOIoh2T5Lp6YD0/2fOBbm++V7fQJqRejqbtIeqBCQodqv
eJKSiumEL4iPQN7yt5ZtGzo45JFWRYDNpJrulBgWrQ2TN6mLLjCiliw9g06YYybumrgzGaRDco1q
CaYwVFBoFC6cptTGdIhoaZl4pe9GZp7qxIU+tuhkxVF+SB0yin6wAOxsLnv24mk74SPhok8VLnP7
TJsvSWF9t0pmKn7G+BySgnbC0tunmm5viXyee8/fajWTO1r/Kk2hDChqrtviSJIbS6YQAX8fvcOq
YSqepYQIjuttHMSPKO5AyNAG86EyFqcKmiyjeL2kK/D21pgKLMMmjaOAkz7voWho27mCfZbA2sir
14Int40T76mBWCOw4ImaOQDK7lE1lR1TRpS3/FriYFRFXCgOKHLonttllpXWzrntTTRzA4ZpF8na
OBzuYrjduE5E74PBS4/nyL7zUO7HiwESOCwOCEj1IQDiD8ZyBlIye6SMl/Y4KH2kAj8ITfup+m64
dCQaBAj2sTj0bT4RN/LIRtN8cCucVZ1J/kizd2TMxq+UQfXJuYFFBxA/BdMLk/loJtF0qgSWu5Ev
vY3lxOUaWENyG5N7WKdxSRLGxuoXhzNq4IX7QDlnnQ+hseEQO4jCwINg3wneoKPEjXrwxqekm8IN
Av6AcKaGEr/eRmuSh4sPLAPQIDBsnOmxDGfCqxJMFC8/bA20gt3Km7HpbO4E53iOHYBsk1UfZTRU
+FXdNmS8ZnBLbuw/e7mojyW0HHA49r4PYA3OJXoaaEaIKEqgmnr4MJodY2xAAAS5oUCvM593Y9Xe
IXsEqQUD0nthgrwp6L4h0vSA+owuvjTM4NcmSbxc0/O7kdni/QyAswNP8iHp87//pFHQ/OM/+fwd
p9o6CsL2Lx//8Vhk/PvPZZ8/tvnzHv+4RN+Z6xY/2//rVvsfxfUt+9H8daM/HZm//vvZLYqAf/qw
VbqCX7of9XT/o2Hmr84CrYVly//pj//rx/9EndAwdRMtlX+vTnj90b/99idpwt93+V2aUAgECE3T
RhcI+QnUJxA4GX407d//QxMGOgW/axFK42+67pq2JyVaELrjIkbWFF0b/v0/TIuf0IXgd2mgqIQ2
wz+v93dtiY8H9W+0JqDT/1ktQbeFA6IYYUPT9GzD+avWHJLCzOHq0ryEgNvivra2Tm0y7uE9gTdi
By4TJCvhur4qw7cOZRR4EaF1U1fAzGajfvIL9Jx7Kxh3tubv8xYPJclMUUMlo6WMsW7rKljhrEQc
JbAFCftd6A+0Smp86wGvtVlvimOvzYe0wy+zGJ0nqoZwDWP0WT2R3/kM4nvh0jcHzaUHNGkUlgNw
kAlFPkcxEOj51JihC+SmfTC7sbqpLcn7GQgEDvHJFrUerKnvOuAM+6PeavpJlFZB9ntsnuEqPcJ4
fa4R/38xAfaZ+Xj1XL/BxmGoN2Y/jGuwnvhPyOo2dPAE4L1Ot1YgvkMEBh3q5/46wvnzDEUeawxU
PzSyR44Il06jc8+dTT4GRvkXDTRHm2Q1Ilz6C7YzO4paZ89KD4UflN+KormL9OkyA4siNVzh45cP
Jzdk6hbVQbMd9flLMmDREqEwJshtVPNAtzqLey8APKP2sIMWcKvtzWvDzaONY3UexKaUMIQEBCh6
PHnruF/SIXfWHJV7CvfN1tyJAc2CLIXyXUludvmz68Sphjqxpk9AaTDKdzPqKzv0jGyN4n6Dxm4a
mvZ5SDz/Cu3EFud5aqzbQYdll+OvXLWAAvNpRCpp+Ok0A4YTSy3UD7ZBHOG3lSOx2o0O3vVRyKxy
EdXP0+aIsDKYA1wfrRz3HMyugarAbAsHUiroRnqQh5n8ynbHsL41WpAafZeBCHcQLjfBb28wQQb3
o4m7sh4wtJtwpHdrKjjppBPDY7qYBmAce7xc7oJYiy5pgkTFcm8KVHYeWx/OoECKDFbELiU9zzg8
oTSANSWlLCNN78pKP6Nf1944D66RBIeAzplKwE+L9OGlEsV7HkmYaXqOrkLs2StgTrjFlPpLIBsG
IZfCR56Q/da94lgOZKPhLa16lPqvJqWTYRHkNRGVKubBfElKKP6Bc4hqC1NjUa1SxzPPYFYyNMTl
vBHoHsCYDZ48m+HWq0yabUtt3QdWjZl6A+MQ3qgvxv6CujoyFJ23DyOjXvdaMm7sykwRykiPFK/0
ld/UeArk/cG1YScyG8AKog+SVZrkL0UEbcUlp7NuzEczDbtvVZc/kBd60nXUcQpwYwcvIuUx43/Z
D8GZCWd5nEI8sAZy6RgiDvMzZqggOhBEftPM6CKonuOVwMhUCvoQRIagsmmE1KZ+raNu2Puz5uyQ
hXgxHGy4M8NFor3AiNFxYmuf+qF5daEfhxJI0dJd5fCsMf0OglljxiEure52P6quLG6g2NzMbtHv
khh4Wyj88Nzo3IPJAO+tEzddIs3V96BovxlW6Z+DKhq3A1SEtdUk1cl3W0hbMBypuI7pLT6dzYEA
0j9GpUwvZkrStyOfsA5QSKVsCTCLEpixCfuiAxlDpOHXVIk0QLArtGjFviYW3MA/AyTg+89tizJJ
x+heVC52zUYk10lmu6dC12A3NvMd19lOJnfCABEZ9Qb213F2E6aW/bFI4/iSW7DQHPK6OY8cTQyq
nUPb3nrm+IOKADzjIMKqIG63QTn15y4fN5bVlqdKt19JfMm9G2Rn+v4Cbq9frzXhoXWRZw3mPyzM
ZdGFDeydz89qLTdt6F++2/3z92la4KzLZ/X758ePLdWXDnZU2EcsW/6yqn4aLcwYmlHcqUOoTdT3
fzlih033yUyMJ/fNcPHl6cRYnLwZXPgqLBF8/VgFiF2c1Ge1pjZSi899ErTL8BdeNnSbiN0/f/rc
5/M7tbf6wcHRZOV3lr+enBQfPPXlvz4DTZ2X2uDjz6mj/LL6sZv6Kx+rphefed3T/efJ/3LozxP7
l9f6seVfrlPtM9Z+Ad25rtefx/3crqn7B/zjcjj0f9xHtdvHBX5e+ucuau2vm6svf7k6dYxfzvRz
9489fzm8ugVOgOzQL2dYlj1CSQ11sNrQFsfB5VmrhaTIDApseXi/nIT6SX2p1kpPHsvUqqHEjd8C
qzc+dvjYaoSxmTBbw/0X7m/S5nj2Gb51iQsYLkUAmxRbR5wkxvJLpgkQ4AuMNC6pGqzH3KW5qG8/
f2prIyU9q6FjwNaf36s1a9lZHeHz14+jkIjmWL8c0Q+RQirNBj1j5NtRrIx1oN9YZMKQVqtaBez7
4/MUQTEMsV+kzvDHl1gv9cekePnYRP2g9vPDSexGfUDALPLoBzQb9HjmQVDLp5muP0w2qeudq0Qv
T1OTVie1ViNScDI7Exc8apwbIzslGJhEnj8yZ+ctVq9oqbqC0rjiR2TwgIpz7c0MV+BocHJwFgtv
iDlN/8NpftCTUyjOp9dUK1EZECRrT/OymBa3MLWwuwCZoH/x8XM7tRtPA6pOj8ueA056HEsgqI1z
lGWOMc/4nofMouoaePjKmzHjkebwDcDsQwHGZxORc4FSRnuyoxKb+cVfTH2s8DSSdpsfpoGaummf
XGg0Jx1tm5PnxA3aCBgtdEFAVXNZ4OdJjFYkcOuyrEfQrAi4MV3PxmmPIRZr6mPZIvfbu8VRG+0Q
ugqLoUA0F7mobF30aByR6QTP3KT4HxK6kYX+w9/NmU3KRj7eDH9A0xU+vYu0n+ibDNsS3S5cQHwT
oarRvqsXKsIE7nExWwYhRx3UTn3tkIIwQasnP0IVgQOZa5a56uwiwXWCYLM1MZ2oDGGeyAVB/wk0
OF9DjLSTaVQnBPgyImiBqHZffROlfamJSBjOuG/xeJ8JOR3DMkyNrZkwK7ar1gceapMfNLcWKaaT
p4UCrd2zIwdUL4RL6LeA75WdnFobbAvei1lgb8P3ZO7AGQkEiHPmLacs6BYraO33Nc8OCbIK69KT
xft4BrRscAtBV6VQpAQKjMv9d5bF0LriWKX3igSgL5QBR1vQ2X5KmqRqhr06B4prxSlxLEhPw7Kq
PqdzTmhAmKeY6WD28xMUGjc7MEHH7y4C69cyxn541ykDO7UIptCdkCyR10HLxc6xJHk/ZYFnIe0O
OMaY+kMckitf2t5nA1Rrf/luajs8ZkaUHdylN/Qc0pBasGuIAqFv9LI8Gcsl/fLZdsII1iq2nB8c
D0X3+Lgc5d23LNQle+UQQ+sbfFzJ4Tyoy1OtjnQ9r+bHc1h+cX1E/hz9qFtWdlIXrNY+F+o7rJMM
rHPNr8q2MMSo8MO7UGsNlxzc4mWovhzrskfwo4FEvrQe1YTU2udC3QP1kdGEcDWWh08nvqCi11cL
Zcyn1qZU/zYEAXTTSb9rowFHFISIce1Tq6YcSYK7llwrDodic8SqVS+Lv3wscN3LzMDff5oHKktA
tZi0kHAHKaNTgHj1IhNxctEOAYQyGD9afarh8/twmJZFGDbldvR5Xk2FOqyUOP003c8S/aetEkJQ
90+JJag19d3nxzZFaMKoxdG3liSbZe+QKqAZzaaxmQanBvSFwMVYosAWDwbIycASzX5izFMXJHml
rQJGN6jNRQCSSeAK3c50Y2iTwZsF4cbQcC2V+PAsVu8+SpnGgpKjoAoEaTK6TRLi3jKaMYKE8eMw
tNE2aMp0K2pZr9TJdkqIAkGiVe4a9kFdxcdboOmbHrFTJLWbdjNUAWp/DpLawaQdVOtoYULvxjB9
/HRzVGufjcGpTNQ1H3IY6AisBPpmXOZGMn3DNdfEcDPHgHRZYBe00yooV1YB9ahVoxrqoqeUTF/g
eSeb0PoQ6SEgie65o3i9w5gm2FQpFK4Kmz6QEsK6iZDb28/hEJ9bmXd7qH9fqgQyMfqUcJOjVIM7
Jwv0yDpcsCm5rFHaWNJuRb4l6Z4cQirDomyOCyucCQHln2TpLFpJVyZ9HXkr9Vn4BZjuhKHWszv/
lENowgvOrYCXETbrS6w9qtgYz8Jt2mnPJvr2yMVc00xSyWy8OzdGmcWtEcmz9ybTXsC2y9Flwdd4
N0GzXf4u2j7mutJvMmilgVMDdB1DQOYtkY5dbLJGD/CEY5xvBgQZQ0r2CzfiphQ6SV71nfp1jkOA
AU37GJIbh2ccPPlAFXdxGxTnRr7PUptORhMIWCkQyzncmOOFGlX9k6UBYwuyHOG5lGqFjr3uVp1Y
7sbNHou0m8IrbmvyAlt9Jn+p/QwbDhpW/VecaCDsDuTSA7SoelDSq9GDwrT0lGqRa1pAmUj/IRve
Rbfu1zO4SNevokN9+iRGqTVFlgKo1Z5A/tlHp7913DHeIl0JmcyLsCpecPAfG/D2HhP7zQFptGtj
AJ09oNi+RX1D9xsMq5ZrC0s8IOBWu9BKl073kyFEkgV7PbqZaX4ppvo5QK6cyfYs1rMjuD128tyG
drqdkHGl2hLhRdzCLjNR6XFbRgd1d7Jp6XdlRElg1qiRZoPITkw2s5NaQwEKjZ3PL73lF62Zzpmm
Ixi6bGwsvaxa+1yozezPfdVnddQkQtagFDzAZd9ftlOrumEnW8u2f37sq77L0BOJch0msfUdDkW3
LdK02gw4Cm3kJLVNY8UPeZbMF28Wyf1U+zPSv/dxDZ/ENGADIM1GCg3/DnPxxA6AelmT9x4M2fNc
TsZWwQYAYdqrcu4B/80VglV2+YIczD6jPEzKQm7rsMPsPA+woDcR/ghqlH+ztP7uj82MHIn3WmSQ
5eDsQ17o4c7BBBtWJFJrXHsS4CXICd4jKf5dxPuRFP5rY6JWC3jPv8WTvL74QoMOS2Xhzamjm3ks
7CfwKf6BFFO3E73VvyaQSZbfBxMJC1sMYO792n+oRPdkj/P4JsMmpMTiU0ULyuaaN12uUi5v6ITc
5waW9cFi8F42kXVsZ9RClnzMG+wJMXbJW+MlUIFmuzzGAY6GdThf1VG5azT1yJIXLyqGW4u88Er9
0LratzCW2cNQ1gbkHqwksqns0Hsiri/0ZBWN3vytEqOzy/EjOFToCz4PJZS35SImCkzroonMm7Kp
xB2zH14I4vU7167p5icEnXy9RiFsjgT42HAiu8bZzuQUZqxnvmYaZScHispeoHX6Fd71Rp0VZZRx
E8a2cR6c1AVE4i428Mvdoc6AK1tk3vXBJG5yE+1OdcjJkYd+tIznKQfeW0yFt0uadviWwVtUe4aI
OGzbxjRPjeUklDPHV/W9ngIiygJ/vDWmzLzMdjus5fKnRFhc3VSvnsgMFscGBu5OoFH5BkVGXbvE
i2ZL1ds+9oPePS6a4uqAQ2mB57Lc9oq5n30toEF+PEDLzZ8MPaTqNibptum65ITS4vjxAPXm7IXG
8DrbbrtLDNM/GDhrPM14XqqjYoMpFtv7+tL5tn+rmp26cFnp38lGG/dSn6Jz6CbeRp1+DgoQg9fi
OSpssDx4YU1ViUC/U3hf4oAEqzeZ+fe8kycZh8bL6M5UmpD0PAVxPX4J8Nr42KIDwWXZWvxVi9BR
kFONfTEd0pdGs4Cs6VnxPRrl3rei6WsX5d42NKuZUI3sqChwkTVpaOovZRPmPjINvxFtGds4MN2T
8PzmbmpdUpvLcSwsIeNB679BNsSxwbEy4oc8vKsBBK/VFkFGtUzv/W+N55TbpMwG8NhC3JImztbq
r9QoxjbF1L4GExW31jcY6N2sutX9EJjC8ldsTMiz1nJfgaehGoIL/Q2IErRtqeh9bNH1SMrNc/OG
DLSJEpJsb6A4ITYBR+njr4z0AV7svqWFi/LbqC1CGSE4p6a2Pg7hQcBozPRGbaCXXbNx2jq6tK3j
XRgiQIktpwKSF9Cd8953dsaY7jSXBKVbmqCISeE36Xdkp5btugL60CgH82LCHbuk/K1NUg/inbym
uuqx0l0EtrTw6mu1fxNFaA9VpgTGo53VEcRcIkgD5/dawgXFVDGEmTKnxlsvX9QGzQRHoIZjem3F
VN4g6Gpv2qDVsenl8fQ9aWpIMb9R0iEVObT6vROEJWPb3KB8nff3swuVHX5Z9VuTUuy3O/lWmZm2
TiOOUdE+YdDp7hbpLe1Za4P7j6N54UPpFtazr6XalmpWcnaEJq80Jo+27vpvLg9LbZqYLWrTXVTd
W1R5D0WCJKBZFNZ9YVPQUJvkBXRSkrNvEARitJGr+moIOZwTqzG3Rl9WL3pa3alNeXseO71un0mt
JLuWV+KEDFB4O+ClQOSTNwAY45VcrthkUouSlK19EdNkHAieIE8iTvzgBKSkgXjXv2W0St3rtddY
k/km2KRaE+DAPMpzG7iY0ma8XnKWV3V7bMN97vU6epYNQNkxGMXJQLbydmwAChqyXCKjF7Xl3MEL
6HohvowAnA7DhMBs29fnsau6h8HBT09tNgXAXKU3vWqwpTZ911qXQQ8A/XV4jXa+E36du+SirsUr
va9635lPTgiUATBce0qg39wKaNRrLFjT76K/qBtUMZMDUzLXX/pmSI5R2E/7Ngmsh6hHWFZt4tsB
Zf0ue/V1+mrs0hBrNTQUCiRIZStq2q8iE2e1KZm6tyjMGSeBLp0dP832QhuLo5177hcb2SCSr6b8
3i1e0F6tfUs6098MbdEAGxfh1YpRYySIbN8z9wveodb3UcOhscd669bMdONUVjJEn7jvXuphuqhj
ha3+UwOp9Eh9wdk3Yzceupmh24HBwtjGMfoIHvDki6+eBbZjtsPxHM95cJs10AA+jrGclPrYBZ52
RdB+OIula1K7LfurzczgpAq+v1ef/1Rj/aPu/f9r43//D8vycPP496Xx9VuKwXmdR38qj3/s9Ut1
HHqbcBCLlyazKmrVf1TH5d+kjm+F41E6NywHBf1fiuWCFoqtjeFAW9fxA/hnsdz4m2UuJoC4FLgm
uJn/J+M+4y/uJDqnhZiB7dq4weBDIRdblV8MYWAFFSWzwPGaD6a3xVRuV7ajvOl1pKsBl/VPhRzz
YyfJ4FWRRWa2tmqApNRaI797wCsVOL2e4utZoFbt0ejN/BpBtq2oXVpGDlbVQ5ZMTq+Upcp9WKf9
cfTkofHKp8F1x9s8nsZbD37u7pcH8XuL/dVxwlpsVX6xJ1guTGIJAhBA6ihN2cANfr0waoklBJOu
vwaGme0HAEJGK7/PsrYOYRugXuhgzy6yLkbbS/PX1O7dmxp/9WsZyh9Qz8qzN/a3BSDviyHS/GB2
WkvdqidTmJQgZ+ruDolcuYZ3lBzECNCgdv304rv+b30yRAckUO8LpxOPTlbAiDaaHjHusseQBn8k
W89/thgDnGsb6scEZlaDUYkpax6DumbanrQNDmsO8u3TlARbGBT+2QSu5Guau2lgej0xOXNXniPD
c7i1ci1A8QFMnM2wesALnMCBTPx/c0/tv+IqlnsKzsP1DM9C8mNBd/zpnkYMgTbixtdgntodVNto
5/Wy2watEzyCfgM8N08nbZacbISkIdDA17YYfkOwrdlHXgX+sKUQ7Sf6bU+vf0BWqiMh2jP1ifc1
VLSHGNuPe6hJK2608eR5YNdq3/oapC2l8RRSDerJObas+jaQLoJ9QzyTFtSHR1wb4OvYeBKlYU6d
mirhPg1LrL+NrLjKUYT7yvLrZVgQKxT409ve8jd6h27sphLOYqs6iEdk1Kzcg9YY2tnzFFib3ln8
cC1EfhJR3E49GjokvBia5vYQGtY9apZMCcM2ezZabOG66sY004doUYz5XAAGxuMJI4X/zhXk/3x5
MaPRMfYE7IJ67l9NNxHQCwaNGs41t96TYC7ObgLxxuhj7cCs0oe+bkTnXlr2Zez/i7DzWm4c25bt
FyEC3rzSe8qbekGUa3jv8fVnTKjPqd4dN+5+QUgURZEUYdbMzJFmtE+AP9s+qR0dTl5Vxyc9t25d
a6qXqM23RqjsvZZITaW+/f/3RSm++ueu6GiOTMANT4xDbORj9Y9jjEXbolk2QX5TdaU5xYl1ze3M
2lrhwFl0sr3/8ueW5pF//z2PBijHdG3NW5xG//x7JZ//uapZLG0aRQvvChXoLaBChYoXpn2aeePC
Jd9Gxuw9w9VTVqrZbGyvK84e9tmgM7mWfDImL3hrDSit6mBwOAPPWHWrtOVqkdhzT8gGFkThwwNq
KGu/FnNW70qdi0OQfv+tdm05Vv3nC2Jf08nZGKZty9nkP99AxzGiMMB3esO7/c1Jw/DshMLXdLWa
w1VQrQM7UbeOA5at6UvlYnAkOtdzp+9iu3qK6ORiKBpuW41fovJqPzSl9rBsMP3+JqLjHI2IXZDs
dcKAleD7SI5w3YQ1BLyaI7vGq3PyeQCFZvKpqoZT5dYZQ4FeO81wLk5qRCFRUzvpTXXI0QNDdt69
rCCLH54mTAo3Le4cRJnU7WAIUZ00NxwCyoa4BNMn30rGK3x4Znp00ueaPp40h/WBwny5bdTwJm7T
ta/p5qaTLKxLEH5VTsl8CCg0O/sFzJ/SbPP/0vJn/avRTZVPrZweca3pJicS2f/+8cFV7c7KLctX
hMTZUnO/0hRreHSt+gNgAAfeHjDXULvDho6sX4nmxr8NWh70uBi+Vwmr4zox7XsIOPSYsIqkaMTx
n2JErFUk96WGazSU6RfL7huQ3uOo2/G3uHBZVrhTeE/CaXqo0ozhkJVyJMpt87up+Q5m3iezossO
YLeHqwXUrV5NDzFrz8uc0AiCPKMcSeE/Dxiid5NemYdwdhm2sI44KDjZdzmMtEOU21tFyYfDOEfV
1rTz9BYQYmD280mdTnknila/mfBEqNF4Z+HZXlXtv5QuETSRj+5/fLQN0+CIYHtc69AS5Ujx0T/e
Yrt2I7UOW+PaZljaKy3VzgyPtbPajNimqLvZU2PpHpYfLJvRpa2ceTX3qRXwULs/v6P5ys9yLut/
3PSPu2CnxXO0PPifR+sbIP69M5WAseRxlx/7afy/X37dc7YxLSNimhs+KfiC5VkqQ50dFT0l/v9/
v7j84OtPLk9QQASYzMy3r9uM5Rn8+ePY5/ln+FDZjgCDN//P1/Tn3n8/rvYrC1yxCctzkHdh+epf
L+vrOS0/+fqjXZndY22j1RTNWK2rnqkt+ftXfbMGFbvcd/nJspmWt3/50mSXTapbyDl+r9G8tPVh
uCqGf440GugtMnFNd+01Dn29NxrbGB181/aoygPXsW+9Nf81p22ym9rXSRn+6gtTO3aJcSFq85c6
tvamh3SKvPc9Hdt5EybjjzJTrU3c9QB5HHLP43juPLV89TvnFhOAJ+loB/u5zt918tG7wpqveacy
96I9pcvpLtSh+HVa2u8otGVM6xsEYQpGsG2dA67nMiHxkfb1geKA8XGAuIXbCU8iqKl2sLvNQNx+
PbcAVxNcSIFrpjuCQKjY6vg85BxGu57HiFynWKvxb67OYJejYm3pdjJzB71Bt9/B/d3s6BfFTrc+
ceJrZID3CmSOZtcPWq/fWb9N2yTGK6a2ebnO7BZAZKfsM3YDAhZutNeN4ik0Ok5INitjt/9mpt/c
rIZ2PRFuwg2xpnLL3LPQLHE6QWAvPI9nRTkBjqs1XlVIB0l5IXJib5sopLDa1D7IdMGRNU6J4dyC
oEG5byEHpQUSheV1oDHrLcZ6/WJVGBDTIvkAk7YKGxCaWjr+iq3yWTfrbgOK/ilm8OdVxMtmL3ua
A+wnZVPuK8jfe0RqBUCx75WMs0e6FoHg513/0xnHTU0Mf99qKSAL+OF35tUJqTSfRsN9O5FkDqmq
dUE+joqdY+XCiFmoHBlp/k6n6FiXB6WiHSC07RNnbJoIlRrCTBrtYreGC6rxPhCHmOPxZ4REntF6
c9VdjpKFaRxK0MGBpqjHySHVoYx8wHK3JrHPNK0DMCP80DEkqm2ihdcBjXkxHUUUhl8qa9rbU+8f
u4qESJ1Q2RDBa2LATdxJb8JgM3cxVzcZh+LEeaX6qcBHHOQrchpZOuJC05tu68wF1kAD2lvdE4tz
FCo3BvJjsz7+RW3UKR3fTCv+ZRcdlmE6yCyolDkgvotrOVjo6OooBvoUqqET2+8PwwkvpAjR7qKn
lvP8qk8YP1fJc6+uXJm8RCb6qjYgj9Jl7SvauU2ttzEOq/tQApcPOxwjTf9QV3YN/7x/hS//HBql
Tr+IbW+DmtgaISwqZqMeCqzGNCXwdn1lBifPp20qzl+MvtyrbrSUVdWrTkVSbKO0IiiVkw83ObTG
c/prNnsX/FMrNVwEA7Auw5oE/6lRHZW1CEQDCgKIu5IOhr062TewxPXOdjxyxaGOvugGhGinXR4z
mFSCOwesFI9b8jZ1SsLKrpwOuQ4G1Z8Y8yQq5godjjmAdfoqgkez8AG1UvYZ+t8zW2mJxyd8DkZ3
x2qdau2p3Ll2MN36FydO78YQblUOiMDZcEHP0i7WuB3hGxBUXWPC4exQi2Oreal61oOE6y+KQ/3z
6LArj3l5mLm+JABTvHKxtYtj73Wwg3jHoPMCtyU7tnr1yWcId2/uugcjoRnCykjUV/ieOUFbn4rL
+zdagG3KMqEEtIDnlHWUoY/JxbUL+o1BuUDtNJ91rlBXnLbzA4J3tNaVirYuz/09NBXeR6vJSUw7
Z5ZDPywM04W805Flz1vTZeAJKGY92cF775h7lmLjupxJzpjz3opo8azcYd1DsuQAKUGxkIUSKaUz
JmYadlkVzbEZA1GMtr0+NQ+NStaX2FxXg5W3EgMqrE1lCaSXBIgLXCdAPquxJXPftcm3pMfczRvZ
2HayTtv3sEmO9J+4aGk45+sxqTde194m66GoFJ2gd0N6tMQePswUNIX2Yzvr7taYWDS2mXeGcoFw
4IGdUgFCj6kKHI8YCdBD5dzfgRPp56xcO17LpFBNsT4nFDzhu0doloawOnvOfSaLYL+7NeuiA4pw
vtdgNHv9RacQm/4y4wVx6uL4/IfnNjy6fYgHGOfsponmZ72icnOUejm90MZdb3xnB+v3aRe9Jhw4
1xQwUSmoV/tQcFIolGtgAxpNYsE+Swm+ARXbTDWwXEzjBKGc8g2f2tOqLOZPcnYrvEP4XsiYrxXD
/qir8RZy6Cyzed/5erdznHIHWidcMz90V1GYJrshgcJLK/J+hNSx8pVxorTTzbdq5B0HQ+MKmjyS
pqQhA5xCPGMKCETwzp1iUJurKdUmUypBGXrn1i9hW+XVgxOPz3E/H2gspi3K/93lyW+ta2AX9ePB
mudsrZFpUnMNgn6IGB+ZA+2jZUjt0dhdKxIJG2JYZH8x0JGofrdrTPczH3JCFpCya1ZNoVUdwwyE
BCmi4BTJoHNgnomCrH3oMuL0ZNjZy9gzl3noco9ls3ybyKBUlZGpL8PT5dfk9zUZrLoyYkU/UZ5a
GbuWMoCFuRy/IAX8tTxGw5QWQ1P3Xsng1pQRLtgl5U47DChteYzcfexl4GvL6LeQIfAo4+BUBsOG
jIh7ZsXLYzkyPnZkkKzLSJmlWLbvZMwcy8AZe8B3R8b4usyiZSityHjalUE1Y5fhivYNUkXG2Eh7
u+WuvPWQMWTYHcvYG695AkOLUXgtQ/GvR+uvsYzLdRmcpzJCV2WY7spYXZMBO5mwD0v+LrH6ay9D
eHgnEsJgMD/IiD5IOGWUMrafmd8PIpyMMtKfZLjPJc95lHH/JIP/XiQAVcSA5W6q+W6ITDCJYGCI
dDCJiGCJnEB2P3qjcfVtuaeF5gASSn+H0YMMIYJEtkgTm0SECk0kixztohARA0RmvVJF2IAaqFBl
htjhiOxhVgggy2sx0URqEUdGkUlqEUw6kU5sEVHQNFpW8O7L8gZpKC2crqr3VMQX9oMBayiCjCXS
TCEiTYFas9y1FAEHBLH1VIqoY4u8k4vQQ+U7/9lFdeJq1w2RgxQRhiBPmDdPxCJFZKNqEZBQkpa7
Bl3wNIjIVIjcVIvwlIkEVYsYlYks1aJPfb2RIlkBEOyfNJGxXBG08L6rTygJRAXkDw/oXqUIYJ1I
YZaIYp3IY40qQplIZqHoc4P5riximshqwGbUSyFSmy6i23KHXDnXIsfFIswpItH1ItZBOnGBcCDD
egRjawS9TKQ9U0S+SeS+XoS/5RGoehBBkCxWvElFJPRFLhxEOKxEQnSH1ddTEXERrKx3dUVw1ER6
zESldESOJCix3ItLPmvdimRZiHi53EEVQXNSnpbnY4vUmYvomYj86YkQOogk2qONfj0hkUsLEU4n
kVAJbHubXGRVh3/Wcg/mEPXaFfGVg6d1DhdBVqTZBo12+SuWyLYsOrU7ZZXDuRVRNxR5N+RTuTxG
I9Ivb1D4QGQ7O2dyaJLF/SdtNdyV934W+VgXITkRSXkWcXkSmTlHb17+ii8StI4WHYkoHYk83YtQ
zYdp+qDCYb88DmhIjTA7wrYlEnfAOXdni+zdo38vjxOKJB6KON6ITD6JYG6JdM7lwWm5RyKyeiQC
+yxSuy6ie4z63okMT+/12hJfAXxK0qYi1oOi058s9HuqmMfv7Dwq8wDEfVdkfnUR/OUXVDwAzCWt
11RsAaoYBKiwG75pzXn5RV1MBK3YCTifp1tDLAY2XoPlh6XYDyIxIgxiSRjFnABrdfwe41cYxLgQ
i4XBEjNDIZYOe+DiBptDK4aHTqwPnpggCLzclqev2hgkGGsZ11xME5rYJ5YH7HFUtIu1QkwWkdgt
lttzHBipWDFKMWXMYs8YxKgx49hYnmIhJo5B7ByxGDsssXgsv2mL7WMUA0gkVpBeTCFfP8Anooth
xBXrSC4mElXsJCq+kuUhe7GauGI6AZXuP7ZiRPHEkqKIOaUUm0olhhVcNMZlXkws8tqhcR4Z88xv
hVhdajG9xGJ/KfHBaGKIQeZAbRaTzCh2GcKD2XOHg+brWYmpxhd7jSpGG1csN8sPGlw4idhxejHm
YNhijStmHdpjlmfbiY2nEkNPKNaeQkw+EW6fr3dHDEC1WIGoS4X3K/ag5VFrHEODWIccMRFRCz18
/QNT5ayL0cgVy5Eh5iNVbEgufqTlH6yIRWn5iEG+8e/Lx24SK5Me71WcTaNYnAINs5MntieDS4LW
dx0at1MaWrqUhvbY/qZoMYUYhlVdizDg0iQ3+r1tFs61TGxr5zoTrbR9z1m1e/JUqzjGjnClVRar
Gk3Agwp8p/bIhnLl597jdn6a2hrANZku1SX9nrOC5RTzw54SBSwcgGVjABaJGm1uvNGeQKoq3xwX
c3qjRaBeB7d4LVzvGMUDZU1+ZZzGnkBnzhoQaJZzdYBXQmOiMcqLEN5mvX9WUvMbY4xDGrvWW6eH
wVrX+/7Q2a2+Cx320cYqx22IXeM0t6Qp/MopvzZBRqrSYZ4k/7T85CzuuOXL0cLj3PX6uR4rIcRg
sftz+7/vt9x52RhivPv6toMsE+Tzefm15QGW2+e+xr23fPnnRg7jZBoxiK86M8bH2YhhNOkxONIG
iOeoYVzgQjbhscjv2Eq6xQT8ljukayMxF4ZiMyzc9i0KPzKxH9ZSTFYv5sTOJOQlm6RTudYV6+Ik
JkZN7Iy4eXlzQVVb7gyBSUyPKeZHMUFSbtueCjFGzmZRAqcBWorySJAS+6TYKJc79EKqTwRBDwHx
76+Ss8pwCpid/pykAwE6DJqt+hsiFC8oFAfnspnwc84WZCPUGB2MSkt1ZDZtMY5+RGIDBbWc6D4e
T/GHmlZ1h290cUjY7Ze3h72s2eoJ3vUiqX2sDCwYYkyny4tjOlqegBpmaikjx2LGg/sjEceqIt7V
3IletZ4oDdSiF1X8rY34YClW4L1a7K8xRthIHLHLbctPc/HL2ka5CfGTbnKstKF4anPMtVwoBCW9
CssTC40YAlvJKq5IM14xidKAf9qey7GXJuFmOnUfQhARW/r0bibW3gyLr0Koc7vEaFwXE3A5kf0p
Ak68hbiDffEJ++IYZnoFLk8+H1+PbtWkFJbvswiyRky70SqElaH58aFBMjzMsD23AYcqJBYcy7N4
l21xMceLn1mczXZPoqVv68dOXM+q+J9jcULrjXOxlQlzdATEEywjjulevNNzPbxFZrRzxFVdiL+a
xaIJt+oUSkxJ89QaQz/Ez7GP7LXljhpUQ7S9Uko8tFiftppkapTR/zk0zS8oCdna7eoEec24mX1e
7uvCvqczXd36OLz9ccP/MczXaBCM+Amk79oQV3Sb2DMFecbbHHn21cds53bOA4h5unmBoK/yuHSP
Hd70azOQfE4bz9zVlcI6HdohvXJgLyKNImHfqQ9NZ1OZ6ev2Wu+TaQ8iy9savdbdlGiOj8Hcv7V0
SJ3b2EjPeWOWT/NUAZ+YAvtq2YWxiw3aMacuhInrgLf3C98goEykBoAdHjqAftFI8ZzDqQEbmmLs
cRPkd7ezdnnFgDhIuLIu6bhWp5cA4Al4ci/eGmlabC01nZ+UnCkjf6c81R0z2ySMo5M2oXDEVgU4
eNC0Q0mK+xSa3nUC6b9boh9foZauKtJ9YyTneIndyCYbjQcpWWQ5q1/+5DOWkMaySRQtX+Ooqnk5
ys+AFiHVc0FfGhWI6gLaSwhBLhkRGxiIOGRpTqrkI5z+m+Um2m4adQKsJCycxmIJTk1OCBlGXLwY
i03qIsBIJ7xBulbvB5pRlq6MPxtaeQGc1/oIn6n4AYrZW+Wgh9YhAdnlRSw5nVEIN11JM1EZxd1p
2TBy6ujifMPrNh4bdtBT28Z3AubWLtXHlsAQN9GF9PdXvRfjw3Cst1lhB0zHcSJMAS7xFMlGnwxl
qzrjR5CgiTOteci0SGVPDEoc3z4lKOkSrlg+587aqDkaUpTcnyxBHQWzehzcZDpb2XhJ4sJbqbrP
xZHDaRR0W/e1Wb4F9uAQVZOfqIzP7WIojoO8kmWTGYq18XOKrEYhFc+yKYM+3WY5BUmaSsAtn4tb
0asv0Euwqvs8hWXjknn6+sr/v694MICTkIQ2S+0NkIa/C3DM0R9Of75dvlJLZ5PFdnlYojbLZkne
JFX2Gph6vAuJQxEjYJNVRBiWcps/t7kJHKo4JFGpVEQ0fGmNDOMM7K7rgPk07NcugKjiz6BmXOnF
SaTsJjTmYg0zYFwrpjMe556VpFaWZ80DGr0iDJJtUN0YjYI5Pesw10qyhKW+m4fizexnBjWm+ui3
UGkyvyzOg4YdvJ04XgSiwSot7OK0FqGU92rZ2Fytr6DfZV9vSZeRztNSSHCjfCqWl5PU7EM+y3VV
OdDbiRs2Sr4De4rPVk+khJz7V1BsOWxRccjgg5khQoj/wHgNIvtspNsgHEZc2uZ4wujiowbQbbvU
EcVxFhzBLq9ZInHQzhx2NT1XIesv33vghwK/S4/6EOcbUG5wlKHjZ5VHCLrOtwRaOBeHOh/2Tqey
AbxYDmaje0kl8DVJpu1fSbA/twU2H0Qp42h1yQS2hbctcRtc4zmjpzGE2JkUSX5BK/RIl9N1roSu
C7UjGPcO0FrUXRZjemG+kFCqduoYu/fR1ncdy9zvaDBAsz1CgV5CIVrm+8NxqJQLHdjatRujjhFw
wO1GcMDYm1wMXDwnnxr6iI6Pb16mX6kwqV8yC5+/2xvpJnkOLW98yhsIVjkeg8JQ+lPsIQgaIdqS
iSQOh0yyUFEw3QehDtqtkm980AYMCD272jb6gEyT9iGzWN26aFaxzxI7fMiGJCM6oGftJswCRsrS
WTY61g3Hy/CoM+Hdji6IxT4dhkfYrCyjNNU/hCTX9VnJHzKgFZNtG2TYISHpVJzva/jnDsOXD82D
jJpVcrSOQZVZSZ9cNHxiVH8aBVTtNLk4ZTCjzrh02GeB95L28a9a9cvr8h2zeC4BCw4qaewloBEt
832EUzcpjvatMxV7a5ga7gs9i95Hs9outztlL/zrUDvacP/f6owmliK2nryh+KyngDxhYjBTqlr7
oE8YYPTZeilVq3430fmPZaRRUh3kzXuhzdZmDHJEIfmpC3y+sqhGMEov3zVZMAHQ1kLlqBacm51+
qt8dm/oC1/N+VKbG/8OYtwm16HtVbUNGObsoG8an9pbYcXNfNkZTRpgnAF3GsPkYVxba91apMQ9k
1gv88I6FARcejZVODx1yO2uPt6pV3DdjaqJDDuwDIaXbKkWoPwTyFaXZ1P9FoKVqM2fXsdrk1ND8
8himAGR1aAPraZ4Kcit9y1sN+m5M44lSeCgiWjn7dH5xBEo7SlTV0NJp/0p/Z3UHNjcvyzf6fdA2
ooZhmzmDVzQwnbmu2RPSo0hI5Vz5ow+evaQ/BKWhvo1udGrGJFzHENJe6IegJ3bs6zUOLubJKjwz
xeJJOBlN3PaIR66Zsf2N7ZW6oRFyekqHRpxwKvTa5rGmNQEeSOH/NhJwK02DlWirNd1xqKvyrUbg
IECd3s05xvQ1GjfAf08oU/pLFBrtix1xaIiJSE9tfKzHrrnnvArbmbJDa7T5ZdnTI9s1zlBfnAmp
a+J3+K9xqsuf0jwFM6gTk5HvNAfTnqJWKDdOtVIMakkNfw7vB1gZ5rszpvsalMoPuFrT2u/j4Nan
42c1ltMFWZTZt2U4R8e19EdLNnM/X6yYOXqmmgkrFofjX8WHzIvT9gHv07rDWrHS6hp2jG9Pj4Y1
l8c+RG3zyfD7BWaRfELQ1n2uPf0+Nz50hpWrcFTXTgmn1oUArtBkia7dfeK7smkcbayT7wXFi+cx
trAr9xvoMoW1tVteEIjov8s8e1cmlor0MU0/3dTeunM4f3pejyMqDbNN4EKcKVXKZxRzap/bDHJc
V83RzzGINi5Bi98KVUbJTumHYM/lGXSPEuQnHJVPDJDBLnPD7DR0qvfYTQDmrPFd8wLjtbLUCAGR
E4EeqvorZRt/f7v8FIUTkdTiUrFo/OrZHjk4j5P5YRrNvKd0GcuKfFvV40dfazju9OGvxlLnWx/S
zNR76Z1iRuxvsccFrskE2LIzqD1DQUqgDtBKAfTGMt5V7Z9ehnyPxYP6IR8hAJVkOgSq6zzNmioy
DNhV05iHl3xvAR/8S237HwVi8jsh/36DeSe7pwFXSZFH00AGZmyfTUn8MUT1Dm9i/GpG46eaSEp2
TGB6NO5j5erV78EukGZ8Osbm4sDwB651Qy2ZVVoclouUEamV+EBKg+Y0OTZd1fNAVyBXBHvFoWE1
cBTqdqHR3KNU+0yjAD4aWdQrgc4NwOryreTInsXma2/bwzOE9E1umO09UoIccLyrHfkQkcKz3GJb
qwnFGE3XnibTts5l3z5TVPICnBTwrTF/ozI5NARibJ+aNnpqlEbb1FQVHoK57N/5nY+kNsdVW7Fj
1EjF68qZYYe0zLcmj57SwDTd97kY3RXotqQx7A8DhT/Lj2RCNNppm30ahJTwmH7HwBRWPKOkA2Om
iJKdwTzkdIjJ+bXYKm1ibUPAtivDTxsSYioLxl6nLC3x222R685zDfoVnlxun9KE8LppFdSfJl1w
ZHo0743UusaJGn6GAUSkOVV+hLj8d30MOMAgu7uZOCL/bChmHgc0WOoYroYCZDWve+3WxN3bqEDH
cosMsn/XfKtrrQYTVJYnX+abtltb393PsSiDfdNa2stARc7ZazPtKefkueJomnLlSxXePDvfYzoV
lbBoV7ZtEwz09eCo6dJAGMcxdVUM5tyiao+9ZVCMV3uszlo33SOLcBJTg+mCVYa5QlQQHSjU4go7
CpSUSY8MJu0tenH5VNYGjX9toa///g+2pKNBub7YtH5uXEg/35so3uFGVvbWEKZHt5B3RTWeqyQy
jmqSlucSduJRI2Vt9Nb4FIL8vmltv1++s+zeR2CNm2uTt1hAKG4HdJSCKYyMX8lc/Kotjag5/31y
1dHIMsL5PmCJnVcJl2JQcsPq1rYIGVU1vxJeG9YalbafXv+ah/F0sQd3wlDZKFdDNbPzNDViJVLP
TTb/76Yu9o7S/UbJeBhiWuhZcXJpEYFpUorpkoZa/Bopk4MtaqL+L4+9+5R03p29csL8rRXQxers
92ilVM2E8ECRqeLnlEb7uoHFNlEKF6jKc2MEfAqlLiSx9fkGKwskEUuxZoSNO9NKsku6dN7pIc0F
y2K6ySiY8VP9OAyN95xqCgaYKHroMmwPo+01Nw5RTuHe0oHMeimvEP+Tcq18LrCqgYDZawZY48rw
wr01rZOxruittzokA+tNUgiklbC1zHIzV01BzQC/21qVR1ln9pqow3vEouqNphOQtAP1lH5Vfory
SMAFYrkZD/Z2aiau0DIEBF5NSjfuANSX+cJJIcOzt8r8JxPee5tG+uOQBO6OfnnySk2s7jvXohxt
sCGZ2s0pN6vmzVaZpQcZpHvZTfomL1Z6VI2PyWT9gGVuyxJ+eMRin51NLu3XPkDZTVDQINcTFUwM
/zUwAMen+Fh/+nJFqYx0A7k0QoGLKtxHeGEOlZl9/8PlxGJ3HrWjIQShlr7th7kX/R7QtKrP3avi
x1viMBGnOilSm4tgbXD8o+oqiS/ofM+mg8piRxTM6gp1fwMm7EPgjT54Y2DzsktQRRVvuzr7ixkN
qprmZJcBssZJt6MnupMB6JpxcaD7joylwQF7tq30bGbFtOqMwDkqalocGlejP2josIvNyjCvIn00
DmZobkqnSN+tXGXEwrw+pwVozTDX+6FyslDDIHsunVhi47S497Z3j3Sj3ZdO2J+nAlp7pgU2WGv0
VGqoiaH2n1lRBYi3WXoeqQNsvJZzWBR8WIEz8IRBotSw6sntX6OYvL1K4kQyxfmDDmJ4zVNAf9JY
CvGyeVIGFZ0zcP48eCzjRNvy1NMtAyztKati9YkduB5XSSvxNZOFn1lfFqs4raMkj6OG7P3caxxX
Qn8fgqDec/7AFtXpEN+qtj6XEWf5oqZ6GwM+BUOqv9IoN9pC9q3XCT851+5Yn1kr3xQbTxZtsK9j
nV4rslZHrk3yTW7qjPni0DhzmcXZrfmkySF+GDurOquJck1DPbnBLWg5w5nhlclXRu5cDS9Jmu7N
rG3OGmAzTc2UBz+YtRVMyOSaMg17h7BaxTlc2GBH/3J2a10jheM7a8fWCh+Wm7JEw06bweAt0+lW
6slLEKnOSw9fHHup995Htf0YVe/9uB8ZnTzFUcEA2K70PR3TYODMZAtGZzo72qENC3aYkmYxo4aZ
oXCpk1l7Hbnim2Gj+MaF9c2yu+ophl9NaU1m/1ArbW1AbXqGhA4GuiVGE0Tf4q73dpVl5weCkON7
iy8pzkdy9ZmZHhXFbJ6prIBnHAYH1wukqMwKGP1lRoXbJX/m3WAoVbfhGSfMKph+tJAhMtX4NgZ0
ncRL19TsjSeQrZep5zqnqF3wACQrvrfYins1ybHYOfq5C8eZ4AfvBL104zvBkxk6eRAjMDnjO9cs
GCn9+qmjdkkvg+SRNQSFBXnt0Vtv1weLAYbMDiiHl01EpHYDorvfeEELgbd1XpYNuPPNpNOTGGXj
+5BhhqqIz+0jSqSCwPaI4IC99KF5Xhuf07GZ44DRxjY5UJOtnmjpoZc+o/OaSdVDa/gfiqUcWIv3
XFpxKIgp3KbN3E1v+Td94nAXd1RymrZb7Kgyp+I9TKlNSfsUFLwHogbZ56WdEWqoKnnvK2XFWUq7
+aUCJFyhwMKIshfFS4qzyrQ2DrButyxovEShV6trhrVb1uVZV2i4igIVD/lgGscW017eatp1alhm
FjS1cm2ixHtMthafSdZt45A+drbZXuPeuwT2GLKkLDCZZQjOCqYW0EZ8Dqido4Cd+GHDjpb0xslM
Iq6uXTQqhpjek0sbo5cGkAEc760rnPIES1jDI1r4b/No5bs3Fvk56ZY0v2Mw2faOTvnmHlpRcA/C
Knm1wmjTa+pwrXRRA7NGu9eB6RwrN//Q6lC742M5A6OtjkZn569Orp3ysYoRZCraYcGmM6yIox/j
dGrj/eDq/ks1TMOLPksVcfILHau9KlbQPLICztD3YApSJsB4ISsKwj5xdXUGhFe1GQy8WR0ShNrS
Qdc40SGBTrHi4JEe2tarucBgYzcJwzFjPJMMyi4WBYEHroG08zjS3ZAVFvLwoFovIVTBIDez757u
ghfRMaTUwXNpzPTYdknxmZcBAo5j/TaQ2UmGUoxoAFkd6EurAH+cMng0V8ZU6jVDarlix2tPQ61c
2pwGCIZRnw6g+m3VhtGZtuD3lpnwAQWPcR/Ld2bOD1FNjIlQ8ovf6t2jobgrK6PgR+c6NFNr9Xun
uPjtFDTjTlMxt6GaHi3XYWRUZcYbsN1oF01Ab+rE0t90G7vASLD1ecg0RvVu8yua01dHurz6LppZ
vjblDlHbBI+Kkqz7l0br3WfaL65hkm0ZWlmnsWBINtXTIbI40oH58Ll6o4V9pzPVuY+9GrAmaN5p
ATXvy01AgajxK+iktsqCmSFnzTRS/S2n1WTdlgNTTWyWl4m2FUoa2nXRKe9ZNY8nv6uGh8gMxgfN
KoOdRwQQ5abDRISaHFsuvv9RTd9Y8d2IKlUbKJrE7DzVWbUYLw+o7waTj8C+xHp1d7BAtK4eXAfi
Wk8t8wwSjdQNd+1ubixzRzQt3hmK4VztjiK+Wi+fbIudKVcK+EGmxWgrRRSZGE7mDFUPlGN6e7KN
+oaKrld9Ttn55uyhIpmyBTbGMdbVXiGAVocgSLhg0Aq8DFN5QBXDjFhH/rbw5+Camt7fm8irvVOS
z1nGcar8nmWKfV42tGtjhiAXyMjFSzfYsRkjFNUzZn/t0emK5KBGtKSVQUopas06FANExFU7Nd6P
U4x2ULePsWxA8lbweM+KU5GTR1XdwEEJBzX51HKsjdOk0Z43AS6jil47JdCIcHEqgI+h062MLM4P
aNHaNnUra12PpX6PajrhSPu1h15hbDgNyrAnk089NJNUAjy5ewI97u60qHrubMc9M9J2z14AX76J
52qr2NQKzQl9sZGSz89N/GLKcTfQIne/tPphDWEh37T6+n/YO5PtRrUti/7L63MHHOAAjWykQLVk
OWxHuOgwXISp65qvz4nivnTcO/LlG9nPjkK1CQnB2XuvNRfxmR+ZRGZiTOHslcNYHswUsYa0mwwi
bXhwykUFk782fkaAcn8Vg07dZYj4Yfrqdx2P+dlPkF4llVD2ihbcTbNi3YxFJx+mlt97hFHsV13d
h4QFM5GmR40Grq1fnKqfn0dJDWr6ery53kQgcpLFjEacFsFKLfLwIEbNuJT6VCEvnQ14MeWT3rT6
7TB8DING7m0TYGUoUAN1tGDP1JKbRCN2mTVnSnXqVJ6NusQ0Qv8xhk69SQbSxgSBufzQmOQLtff8
Dr2orH0LLzq7aliU5Be2M4SXqln7/TLAhgt/HK8X4w1dn+rQMlotViFynh1628M1k5CY7Narh/xH
JgbS03Nbf5YV4R+zLr/B+bERSe2LQpcfRhCgK+7g3WHeP7E6wNMfqchticD+zjjQuYkWObmt1wez
Zm1tG45xl/tE2NT09BI9JD6eYWpM4qwPUhfDULeFkcyMX+QfURVQ8kTNTRoPxor9ot9rNFQOFtnx
uiGcO3TTsaslobG73kTs1XsW1tzb2dZOY5mjWetr3U1sfiu6op5RMxdrOqWAZQF2nAu1V8/pIDii
x5wSNT1o7sfuOVNEdCesprkvWCIrgXjOpap+jyQfRaDkf1673qf0NkFtmb614NyeY0xX93rqnGmj
9M8zocAb+LIIm7Tazcca9nFQcMjQ0CBhRiWbibiTFxqj9/pQj/cR4D3a6AkGAIlguRuy+mI2IloR
gapDdOrN74aNWHMqZPvEf4nBWBQXr11rf6+D4FvET30bmgQezGp7CxeAKAUbC5TX+ksIczjab4tL
VsQWCu0wSPepiuZJzRHv0I3zH4wG7bQI5cEKU1KDVcxmYdQszoEi3WOyrQ9C1fxDsiFjihzttM89
u+3819aM0caX8qmPTWtTtPJjsOj8al2K8kUgwKpSVbmjhVy66pwnzwgXHwOGkyRJ8RYD1fhetsgT
CkcJvnH8RG6fYONLkRvRo2RUkFZjeH+9UCYyhQkFsQ5iyCpvtpzZG0orOl0voo4BRxXqr9cObojO
UlOCwCu77qfgELmvgtuWo9cuUcZuF9N/ZZ7e22tfMmbWFWVdMGlDXq3hgsTIiJpdy7YosUhQ8jOG
un3bM89KFAo8g8Z2a7VbNVboPxmKuZXMvnakcFduUjPGq0KHEojJ5M5+w4PmkJMOXbJJ7WzLOADw
VwOMrDBpKGv60Vzaw5UxiNXVMvv/xIWHqfz5H/94/SD4nrBQFJ/v7T/+DCrYf/zHP1go4QD818SF
/0xf316zv+AWfr3kT9yCbfxhO7ahSscWBE/ZFjyDP3ELtv2HYWl4DeklSI3LL9zCNYDAMi3HVnVD
4izBodz8mU2g/iGEoTsOZDBpYl/+P+EWtL/ZHXE4MmlYNkMVC9Vh2Ybf7Y6xVgqj0Q1l12atsxH0
WVxsyEfiljmABxstK/NdU3FYDqgD6bYtZqae3sZvn9ntL3vl73CE/3Ez0OEAnsBvZJO58NfNmLWm
xjhKT7eCtbqaUmEj9u/e6ER8ODT3ggpfU9SUpCUnlIAtcQFeuDQ1/s1mLHCJ38yfy6fhaJrO8V13
LGmYfzN/2oYWN06/SEhr2lt+agCU0zB9wGPQe4t+WvGUSP9WRs5TOtXKkqHplhqRpnOeQxTX+/5m
iFht/5vNMoy/OdavRlTAGKaqGbamW+rfDNdj0piMSGsoaf1EJ1fl6GzE1UUrQvuUgfpYjaMxegVp
e4d6FirSO7wpmMGMEhUnyqi+l2hcgCls/S449GXhnLQxrU+WtU0WxUwjcnIwnex2KIRxQq/y50Va
WrUXmgPumcme1vlQmOgRw/EyV0TD0Nx89KsMLrBPawbCQkFEGCo7SbqWUtnyYHwzg7vKDDrXGYft
BPaXOnvADKzln45v0znXUVFXdM1Yxe/I2oMOl5KQqlJT93XSntWs+QDjsTLngZa92uVnNSaYuaj9
jTK9+9TnehMXG+KDrODg90O7pRwpvGTqEfvsNZseHpqkVmbEHivVjRV/OFNySw8yPKYJyX4YBueV
XqXTMRfDgx/08cbuOgyKzlEl5zEWIj+lqiE3mhOTCmGB77eHUxEljPbCnBZYA5p0InNbWF7h08IO
F7Ukm5Vkn2jXMeSW1NR66Pxsly8kD8fzED1mDEc5Gyxh9wFWJBkHXjID1h0a4+DYeutFLWHMveZv
qyn6mWdKgMZXrjOn+sT0fls4wW2l6wtPHkBpX32DCZhWb9QatduQM+Iig/FqDieXpJlWc0lE3dgj
1gzMCY9m2bpW3Z+CzNg2CmlUsptBERjGRq/F7ezXOysnKUlzzHts6HJpC+0Ba8TboK8xtTNUMbPh
uy1IRsfszEB4DNIDwZtvUlMR+dxqs/USWLOyKU2dEEGWl87IMrsELe4quvqtHdsbK0l/avAMMUyR
glJnOMYbfRxW6oDMKLfAH99HWsZgEn39JVbfAjDEtOg8i76OGmJARzaubvVk+DkWgEnLdtEbOsic
M9oWUKvTjWV3bubn47mbtGaD30a/NbJ8xkIQsldM4Xasa8reTL5PgUZ8PTG4bjENn6kkCCOhYbyC
Dkr7hiLAa7oKGlMatBudtAgvNkp4EX5NHQ/Zl3WWySFA1Dsn1Q9Fp5tYwozuoJhcGBDagG8uV9V4
+P0ia0MMh3FE2unyAJPGtylK53W2iKbKMbzIoDE3DKKQnCx39QH489X19vWi7fLvS/fyt6dc72eE
/ecrvl57ve/r5vVajVB9GyvmrlvkuRBQoSYPI6QzP5Tr631oufPD9ZohZmttTOmjCHPc1q1SAUCN
jKI5fj1RG2D9F7VFqbc8fL0oHC3EXrXcZpeBwclHytJ10bxdX/jrzl+X12dFOCtX86Abv15U//c7
XR+dZWfrpEEsG/zblkwqIzt/0gAXoiI1Kg2m3fLCr22zA2CydDKWTbjeO103/vr2lOfce71aXTeX
QwhBPAxDDcJsV2bs/Oywpawahd1TCbS3IZkAmhj8eBA8wIMLqmNLeCx9Mv+28dUtfgF/PeEvgx6D
SGzsHyKDYrK79P4U/2DUdsqZSORD3n+zqvmHoQOUGNFvpkyGHZNluF+G5JjB8NrphP6u+F2oe0QX
6MeDpX6p652vBnfIUQQIMexGvRXfxbB2Y6lDnldxqFUtShqbfkHevaSps7Y6xqeyIf49dNKcjJCS
Lr5t3IT55J/y/EVT7fNY2onXxuSlcPwmKdopf7Y9armc9miuR3iSBSVWZMYpdh3t3snVaEuT5Qah
aXiYmd0ZsNMfsIhvyQV8b6xpDcBSrOucbB/aUgmH5yVpsGUA5VNFgDRCqom4ZUUv0/RUwDHoJcrA
m+aUHBiYzC05o+qAIawJIXCgyCWRE1NMHU02K+oMu3I4XzCk/Kz4/T5XHfHmHSm/ij5v2o/Eog8j
I1mi1M6B6odjtyYNl5OWg+dT0oasbdBsTUf+wKoY1XbDYGvhWESTlxTj90lqnM5ywQRdsQ1yJY/N
GJq31hzsBjH5HtQqcxN1H/WQ/TTm+Q1n13dTqZFq9Fa1E4qzQ4pFcTFE5SVPMbRTC9K47uLiaHyy
3nOwd06rgjS3FeV/Slhm/9qMzLSsuqPPbuHcwVhDLnMtjmHScTBWD2PDL6w2oXUjtsY8CDRoxnib
Sby7VU+mDPF9TXpr0xxYCQr9VVmGn1HRIxnUjmZdfWh2OWymwF6X1YUi6ClyBO1wKw73VtUdMgs/
+BDpj7J7zftIHDWEQTAIqnGnFMq91uGi7Y1sq2uRXJEU/Say6qccEVqVUYUYajaY6zspc1gkhHI8
pzR7XYMoA2gsSAxIAzQFM+gBODmUAnL5VPYAUembxtL3+Np3kymYk0xblhg7dVYJlWcUJeGYbNSA
9aaxNEQEiVJCHKuOODgY8JbXwES/Bc7v7HsycS12r4TJyib2ib1thxdwDLNnBPhwg/Abc5V3fuJM
tJmTJFa2tog7n9HOJdhOEDLSOSjqB2ki8byzDXONceYu8xEFKrV4rWko6mGerZXSDunehE96VLpS
BQeh5vO4dsoLzvKRb6I46iAhstF3E6eihahgTcK8f4tZid/efNdL/W7K+qcB05ULLXk8hn6MeCVY
KvVbVn77hMYz4dbFTsE/i9JuvMPCnW1kxeSaAcWnY9O0D8RxLIhRzhHQrPuy3NqZ+jJWOGxDp3zH
aI+VxKroWHc2Zu6Is1gS3Q+OCFZO3xOwvM3pPerlZYwbgzNUFRISyDAh6JQVCdBZexCZfWtb1W0j
NRxGCh2TKXlGvHpWDYtEeQ5N4HRWvXKobDjk8zDdjsgBmeLY3/y6WSPtfijsHv3owiSrg3Qk+dS5
s3xseH6ImDYMujXKP07C9dR42Lx2pdU/xmpvunYQr2IdK1IfIipF8NjmBvGLenSSEl5z4EGgiHbh
yIy+ZbZDpXzKU90b574DMnQn5lDgX0VoHvjlS6knFeYP7QdY7WzFlOPBmo82SburyMc8rKYPUyx/
2qP6Sko3StrvCl2LxMCIyZI2jAsyYrN65SMIMBz7Ix+yx6JE/QmP3DlOXYFbOIPbpgdOerME16gr
Gk7ZTVpJnck4HdHrI9f7fj2spYTCBxLYRlE+VEtietqLp+uz/BLLbtmN7eKEb24UFjFboFJQG4QN
dgNw8iZOsvxmzh0EXiPD3TCbbgTZ2q1gTJFWOPUT6ZDIPUsCkeuSX6OYA8+qYMSold+sjKR2fVv9
JOqiqKaTHlQWGo78rjb8fVY21lkHCXQmhWKgHYl73ALJEJWpIFCeU5oPg++sKQ+RZfE/XLbEUNt5
LemCclS1+PgYya0dPUHWMPf0Smh0qtEnU938Mi5C/HHEr2/0/esQghUXCQ1mswB1w3jfP3fWhJ2T
73vm3wJXUiva7OyU4icu5JBQy/FFKXUvXRQwmu7jhBvtfaYWt4QLSdxQBqoIxqiM4YmuSqK1qpef
iiIviaWP2JOCC605nZNeq99oCN9hbKbnNzWOVrykQFgp96IApzaYNVmoGiKJUf1mpkLdM+jNTuWU
eSF5oLzWQlm9fIlllsWbYAnDVUUBvaDRoJZUve+WZr+fagsldMRccZTHzqicPVna3U3SDPnNGK6A
OSQoesJqp03VW1QEB93w26MTg91wxvnO74YJSJxtwJ1aYmSSz1CyjU6y1RsGYnbGnpXM5tLmT84a
/UcWjeZjlXPcNxt1pwkizlrrGRnb6DI2L6n9pv5G1Oq+T1SaquV0CO38kiaaj1CS2CLDzNFKA3zg
3I9jGJIrGPuiOjoTHOvWHm7S5cIRw8/BXgIcVHZ0Of9InQnJLwzygGKoZeViWGBBVN9vb5gGvTnB
OOyIKEN6CygmS9Vy74v5wy7GW9N5k5HHbjFgzOOiXy6Uwpo093q16WBZwKPiXj3obE5SVHQhZGWj
5ANZrsWhLJhE/Pft650GY01mycvj4fVxCvk/n/8/3tmQa5oghV/lXTG4bcinLRuyfq7XokUo/y9v
Xp9SL6+4Xvt67fVlXzev177eyjYmjlUpTvbrO1/fgOO3qbT2/qrsV1SE/tdrXxf/8j6bYQqLxkXW
/7fnVBz4oyV9xjfm8tczrk+zRFyp7tdbf1kKfr3X19tEwvnnM6E64qsy9mgvW9WKf23eb48zqyGH
9vqmiX3NLVu26Guzuq57qW0I9IsJXnWLxcaQVCYH6utV5MF7ZPTf01llVeDHl1DJUxaeevoozWzL
UEG7DAoBf2DzGldQ4gFvZ4icA+9Y5ZbtexVBCGtSgm7DmO71CD+xJsabzwbTlsQrXRtFdp46QpGN
NoMvjlDsbGdNvcFQQ4t1udkHWkpYXZhRtZrjZkDidNIa/UesmgZGIkrp1PSZt6WDWXpSdgDLam1v
A0U9kfCNcK2+tyYsN0a8A0+QnuIwSk/lIu5Xdc5hWihdAiX7vV2rlxgACOMTjNSnic2D7i3CzeTs
rHYu0DocvlOIz6c+V+bT9ZpdYwMhsoAz7fKAtlzQJT40LB72TRX9+TRUJfNJl1PNrAcJRa5vq5It
mc1n4I/5GU0Io7qJmgDfXbUqQUXgINDWahu4tS4FREs/OLXLhUbvookDE7U4QSfhYEgvvTEU6EVU
KocAO9VRBLcpJzY+I96Qcp7TCyrLE0fT8WQG2UMlTIvjMs+oA2U4JcowrKBTiTUZTPSBrDKjTE/p
MIwLkaEuz7Ntp6zdYJw4Rv4eOqbY+F25apyG1neIjH5WySPp251fUeDNqUSj4MTZVo7Rq1+NZKHG
0RODkWgbkO9+UlMb9+By7XqhD5N6ctDouiIlOCM2ow29H0XnK+jnRIBNX55aTgju6cxg+bEd81hl
uTyauoYBjkSlSbPeHcr5k2XW9SEPoKQut7plT6G+oE9pEMj9dR8JzUzJiQrvh7syZ9WL38NgvsDT
r9cQcQUbqLQFYwAxsXBsTx3Agp3JaOyEb1PfJnH8OGMyLj2cjompnazloevjcij1k90C1kTFF5Jc
SM92WAdqMe/NkooShgrW7rFe3BEWSy3bPwmkR6frtTTAXxLBxlg7WXmOspPVRs0u6kxwK7qp4HZJ
q8eZTKhaDvNaoI5YXQ0VVxuFbrXPtb51gJgSJorNIsDK6EmdnEVApvHJWu67PvPrgnlsLLsHGp3J
ppuwtup9BoZ/4kwcLZ97mBmErS+fYbvs9NcLrcOUO2taybm1pBDEB3SNkLleKFFAPvlvVxUlJq1T
UuF2yvzj+gBGwfhYxB3ClN+eeL16fbfr49eblspsSE907def+Xrg669e7/u6iYRU94yOJe/XfV9/
tNSb7DB1j3qMAHZVh1Hy26aXgaQEMJzNb9v39Re/Nq+6bnmKfgubKtbu6yMDO5xjoIT8et7Xn/3a
lL9t7fUpf9uM65OvzyOF5T3tqjOT02wbGMhRRz2gKiiT+6SzTvYQAsnEd+cZTFFuCxrOO73Un4rU
UG7iWuTw6mhPskqPmI6G5tkJwf5YCFaZ4B7hi72rtVK6c+Lwa6jNzsvNVMNlK8SJ5uNtYM5yx6o+
nNr5EsSPjaWCKwoh0tfJu2Cdu2bqj7yqpdI1CttHHYB9O6AfW6o6ABts0C92vo3QK63sGfnHMIzz
wYiECr0OK6cU2tbo7Gef7Cr0FukTvrhqS3eDclSHBsdNsWcjkJc0LAdNBr8bAm5BCgfn2c9fEMPa
j334WqK0ZdCsXfBPIzWtd0rdf8t7jrOY3VA0UDy5cPHqNSat51DhtDwP83AiBAOIQae/d0bzjlLX
2C+dDnBlsNhaKF6t0T83vn2bmarE4uAGYdIcY+2ROs08plO6nvmO1hzP/bVfaLRU7aE4LkAspQud
e99UhVvEE0eizGYAMFaePwVH1v0+oL5yMxPtvKoc480snRZw/7DP+QneiSIx6aCHGQ7KOkG+VJjo
HJrLWHNXXrSENNPv0Ywm2s4dXCzRqG9D1by0qqmRcEFhMRuYjMqnOTaD+6xJtjCa5Yad5DwM+A8L
I77tK4GRuR4vSu/f4FuPV/yUCXDezSO6EDti+NnK+pvqtOs6ISsISX++w0Q+HCE4obK7KEh8t7GK
z8kx5Gm0ASYUhQhpQHflTfsS+9I+Df1UPrROhMV8NPZFH+P0z320Zzmm3xAEg6uVOJ6NjnKpyIwc
D8C8AfRq3mlxsMnrVgIqlOdBGbSzr/rbuMz0Q5oT4koIrn2souGnyINpy4W+Zp097cYW3h29M3xY
RGNu/UwoqwapxIp8bhJ2+75Y+/h2E0ritYp5z42xSmxwUgPEQwXyrZzCm84eGFTnGV0O9Gmu2ZWC
QJb40yCc5AK1zlnZ7FF02nSafMM2nYJu42Bw2SACNNddOrxR9aGQhJ6W4OzZV5m9TzTZ/hrL/f/Q
998NfR2TAdv/MvStk9ccd8JfBsXX1/xz6uv8wfQQQq9wDOevU1/H+ENq0qHTa2BgtE0HTvyfkH1d
/mGq9jLhIyfeZBrKePKfU1/9D1Wj5ebYy5DUthmQ/h8S6QXI4L9OOjWNt+PoaFoaIheA22zF73Pf
KqqYDYrO2CNssl2ds5EXZM0xjMwfqWFF+05EwXqQxjsNVatxpa7JvXRqMC6Vyi8VSyA9jHtbZgTN
pCHSa6QrBQDNRSbx3dGo4FH97PW5G9dCjyRgitSzg3OnTiOwyKz3Yt9ZdIDWIwmd49ZR4CFCvUad
ax9anAOTac1nKu543CgZkxgiJ82NwAa4jnzdLROSXUbXj9XmpOYRAeZMhFatFZNTpOk4OgrrE92p
vG9oXZNt7okuDi8s33dgduCZgmhxS4cBVDyq5jYTgpaCMdLPk+g1pvDWyB2BpIXjUvYC4zP8Xpaz
PNqVPXnIBPmpww3L7GK+jSMgtjTDVK/5FsqhPaGQZEZlZei5iB/dFelhWoaFEdDK29kk6w48pFuI
eLyYxcXB6suiFRako2aaKww6w0bmjy58uJ+5af30LT3dVnXx5ExYa7Mhz4/DfJzm2XRD8BUkcWKB
udFgvuwLvPmOT7+4xg/DsUaKGCFRPP0YMnGPvE/38ix8JDY2XqNJBsOcKTlfa1vj6P700/HS1v4t
HkhKKTVRt0bPaDDqETfVWbZLusg4shJcgWJyLpaDkWpeEs87Ua56Q3v0weZw/lfpLiX+xg+iTS0l
JGGz32SVUmwMp1e3xWCeTc3e2FWwhQt56AvKIiJNF1kBa2NOOMFWS+xspeZIBhnSTW5gOg+lCbuz
qut6iyaB1l8Z7+Yhf4E/ekci4d5CUV3bHW2czGHBoVjWqmlp+87IHvcTZhcRVAcnTgxXLhlys5q/
VMrOqcrgexNvGad6cFHf46p1UZHfUZTlNp4MuL1MEs3xJWRx6qZSc4cMK3GGYWzAzTXJEhm9tJ9U
ljObtIaO2Trah1JF38HzMD15qFObROI04/+lWa/GGD8b9hS50EZGnL3Fq9VDVwwGZJG+jX0/UhRr
Byf0jJEjodvm+0cglgkJvpBYMKxaLUP8sTKe1TL6OUOJ9ASTbezBxmZQStCmbpamBFXObb8C6A2p
OAtee0H9lvi3pLzQoc6mJzI5dyKT20ksoZEm648moCeb9Ttd+WnOoXrXjEvsS2pscWHs4rz5oFc7
kHk4hXyg4lsz2Pdp2OvrH0Vsl8hVFWvVLRGCKjiasZO3daIDtHC1Bk0qys+c0UYM8H9gTh8XheeH
7wlG2hWeLI4fTKIrob8YsRmve3/AbIMXVCtr19ISKnaTKVzF6nkgt0IOsJPmXm5RDv8Iu9gDPg6s
kh90KNIfpWo8s/qDo9keg4gWd8n0RV0PiIf5PxV4lxF53sX84lrbPpmRuPFrK14Jk2zj3Fn6233n
QYeqtyLRwV4re4iM3wzFWRvB4DLljnc4vjtKOQ0Hdx2t4KG9ix7v65ShwmXusJ7S6CFQwt4LxHAO
nLhYZYhzPegB40rrE+DT+fDJdAqHbFo9m1DDqGzWukLoga2QkQdD/8ao673/XMlxIJORLrQRd1gt
MPBHI6sNrTU/IZhCrk1HUCZ3dokUNPEr5d4QB0tYH2nOwjWLYyLXMmKxzBbIamCAjw2qxHXUfp/5
KQkLNaRjJ0DzRyY05wB2c4NaEGmj6Uaz9Tzk0x2ydHSY6CT3JczgmFHFObZx+GdVjROPHVTvx3Mg
WgbnpQPpdS4QpoQF06gZipjsWXUJbKc4DseXgYGih6edObj1ZkRn4lo+EnMI3CChF2GVuVc0abap
Q1bpfGuwxNINISgX2vbpBiNrzgSkqb3MJ0PCXoQJjYqFPQdgsXiecIdFMFqV6AT+2MV05e+SlLFa
+lGMJNsGQ7EqAhs8FqnPgO9U/PjCdqvU6t2yI0EN2daxG4I70RaEKybAKYmocMF99yWQfZUVp046
qRtRJgSlhpwxK9vVJJt0OwInmOh0ZH5zDm26GjOiRM9OCTkZ9VjBHTbhzUBWoZWh4pKUF7npEAab
tsp++LidOJmN9BubCHvBoMPzkZLpTiy8IuIvhDUANFaWr6OWit2YF5xiVVtdO21+6cfyOYose+kQ
3IxVUa3HZnyi3oBL3T0pbd64dD6AVubQq5lOuWUIINbUEgltCJ9EYBw5GHBQpr/mRmLYEkOCcASD
8sphhj8mWxT3DJVqivFUN3/YRfCjkvQQqh47V2xmgaeZcD9ivyjR+9vkvHc3CCf07UDKiTdA0VqJ
IHlFd/I9LmpqcXtHm9UG9BpBEEvwZg+7nPptJ2w+nzbH0Sf7nY11Z2WM1SWHLro2nUOgE2EMwfws
C4UzoowOvq0DLOMiKSOa2KR1jJrzo5fh98ixNwFojUg6W9XQsQuX/amOIUFrXcA3S6t8JXSzpnPP
lNXnrEraCn8VMDNnoH49VD8oqQpPLlaPcuaJJYJtt08YsfrikCfTfZKLi2zZRoUDySqhftlFPQt4
pa3PxHEv6bDTtymTL0GFSaEeh/0MN+poBoMHDRSRgYpHv+aHXID9hToZYvGXp2jK2lNjolFSEdzl
fuQNUfXKsCGLxTH3LarL0vh0dOzAEKfRATTfw6qGTENGV8rwaxwAY3aRo3qdEl7E3Kdn7djkAT8+
c9TPQF92wJck1FcdQy8faNQ5zFdxArWPGYAmCAkFE9mBiF0wW/6I+1RD17JWrOnWvHQTO16iVS9S
ZYqmYLDXAITjVskHCMvlvGpR6UDegg7PDjf4Xc2xxXirF/djqnZPvVI07pSWW8pu6c1Pltq+gD7P
TioFb8Hq7ZhmU7OhdAuOZuK8aHEFP1gwtODU+BArCiF3y1m7C/xqb6uqc4iXustfwnqDBtBt1jwx
YCZD3CjPFvRznvnAND3cqNlPUSVIxycToUKz94f01YCQ4TULPwyFk8rxiINVA2JiZ6nzHi35NyGc
0TVTVoKRMT1OkV4BBW1HEKjEP+NcUla5OgKSzOkFB63Yx7XC7tFpPp5S9BMixMTpVMB0BjNax22I
47zw9yT0gZwHDerODscuVoEdYdn7UedbT0jM8QhYCVd9pntOH3XEhM6Rh3078+owwWjvO7uOsAo3
04n11nRyCRL8DpjgNuls33BeGtcWfEgc+bJlj2QHpb35SMStnLuHHuGXC48OZbpFWRpbGxKdYHIE
4sm0KvJ5JXC6hdtwXXMlSoSvwuajjlGPj/6hUUi/xhynmWm3y2x5Kklv2A+SU+C0WALnkJUFQjgq
e8b5salHJBglhueXa8UPL87AAFiHAovsWr2b03LXYsMLl1h3c9bwlTcgEPkS6qbdd5r+CANgQgxQ
liQl+DgzdclSYrA8pa8sb4CDuEtbc2vSGPYkX6abjdjuJh35OdFbVNxP+Jz5Zcdxixq77s8WWjQt
q946gA1enQdv0dyRc8ggVIvpGI1JztktHZnjBg6OFNNyM9F/kpBsrYCyFGsLARzgdXpbRhUuyzaD
5SZLTd8Yn/ti0G+GT3wVr1MogV7r50wg4YgwiqzCTn/Ci7brktbA8YykC+MBBzcaS1VkHyqyh1ux
auq43DTIzfeCxHOKoU71hnC+sypyCdKsxiJkFQezGR+SvuwI4qyQMbVGvq5HW6fqqBzyKGm2SCu5
awoO76YS389WT1hFi77Ewc63gcP4GkFfzlmsLGfDILEcN7pilyTDnXxvfdhWsDbVTmOYD8d1qBnH
Dupepv2xyD7m0CGbuy+tlbTtI5Wr+jANexPhWo0ReEPWxjtrpRdWejnkHooe0rcQ+eLLVHHmTF2z
bkdm5CLQwP4E/qolLxyqoilXAk5QL/tiw27tZ2gIVMoWj+TmUzCp+1jrJDmu0ByGwX+f5VBsJs45
nZXr6xzdnts02B5sxdN8sg30TRL21oa5cOZOIQYUyNgXw4BlP2MvqU1abUmhHBN+gPtaF5eQ0bQb
xO2jHTLuSfr4JWuGlRUr5VlnwAJGSPYkkuc94r/hCJXgCg85K6HT7UerZfewh2e1A5mi1/OuLvXP
lJStvuJQKrWzHaaUiE4vFyHmOiVcLGg2KriVreE3JzwSlDG1Tp9SEIzL+MHHFawkKKrsSv8RWKRp
VN1QbGVK45Bz6EwVtrL6oxSXPmAtwazooOejpOuqRmuapl5gKu9Ir9SWpWze9AbjnaxcE04fbAzf
92ql2SaR8hYPJGXTC4A2UnCGM3XWJBQ72rqzQoyceOmMdUsx307hwU4LY9VUVc8wjF1MaCFTIBZi
bgJEz24Wd1ee6FSrduxyOv20besmbIDBLk61IikB+E/OMxqwRwBO7T3s8jsVW54HEhUXmuHGAa5M
vrkk8odNQMmeQ9MW1Z1RUs07kGo48PvSC8oJ3ET5qiUidGWUOBvZsMoihhIdZme4RII8OFZ/Alla
74rOeFCckMFWPW0gLhid+hDH+qoZx5yPtC4AqYX4YSP0OdmMJtmufkwTYo4JmN86iMw3pTG/l3HM
1y4IvcwQmceAKJdllK55ZggXfQCdDb6omDZVgr8KK1WSII3oGmSBIc4+HZu22xfPbYNmvIjUfgOG
eIjC4lhwKIgIWdgCRL5H94MpxSgfkFQtaQnrCKoVS4RbFdiQ188t57zEG2EqrTFOh3R43/MgfIxx
w51QtJ9nGCqr/2LvPJbkRrZs+yv9AyiDhmMaOiK1ZJITGCU04NDi699yT1Zl3XrV1tbzHhAGhGJG
QLmfs/fa3C9n61dotF/gN11Ebx7cdm1QAk0pISDTHqO1TUjVQNcLGJPhcQ7TyOMeklubwaY9jPqY
Nhe3qLi7r/IvU78U1zYxXPQps9vAnH4M1S97CoFuUsgmE3TYEow1br0JGO9sAHTygaSv0TTu1p7w
ax/2YBlnIwCU28CfoocIMzkpr4o457SbxjI2xiBuzBRWiZsZe6xRnKFCPBYwepUSdVv2zCpFYzI9
XYbptAw+MSv9de96K9dUalRdAjNJmM/21AQwVdZPJS4hI4+2ZcbFpYZ4lpe9feoZ8fgZIPBxMriP
xjQNWiFvIUfn3FCZNzlFdWN5hnvsBdLRdjZf5Ri+tA5nmt+/+o1YD/RDv091zAPYdxa3AcPAyGHA
/EMTYd57uDtLWWLA5xKVkoxgjgPnZpk9gVWDiknC2LjNivipQEfLXGy56RtKQ71cJg4n04bJkr7l
ttk9WgnOiqyavq4eKP1MngPHefOdeXvTh/1TuibPqyMQnXZcwFJXbvsxBkwKgxFxrVrVi6z8kQ+i
Phtpn52I/9lL+jUXvbB8AXc4dI96S9PqGiLWjsKN7m3q00sZmOcoqcKLXaDbjgbCEFMTJXU5nLuS
dKRIsXe9RaAR1qtTIY49tbdjokAabT6c9GRStLS0inhG2+V340MykbvSTL8qh0CNxCLJJ7aT+y6w
X4euxUklRjIsmd5ZI+jBnisyjO97P/GGbxMAZdiNVOY7r7qiu+yjnfSBFBSTchlEgr9s5sLUFPye
cUte9Xz2DcSZUCW4olmQorlA7K0S2a9l53fqdEUWl9MkeTKDxN2Y5nTvRMGNMSHvZj477MAhnM1+
oAhkpUzpzBNeyuUxMuqZwQmihaJ/RCT3nUsR0jvHv3FFecFY9sWfptua7vauJmqAFI9bO7hqU/dl
ckR+XFNoZoSVICDl0JYCXFpor1vT/AL3zeRLjHBfCtFtFmE/FhiIdn0gP3N7uLLM/kIqS4eVkBaD
wLAcESK4QRPqHltphTuI37d5739GHvUmyTtqpOyoBo3fhxn4Lw2itC7NretbwzFrVI9yJE3KKbis
rDKCELDLOWjN+yFsb6wF82mAOZH6LGyfypIb2XS3wWI6J6+onlZjz5DsYfTItqn73qDMOr6VGDQC
J4JRVJb5ZaKbUaQZQkPn0AKleSeiimaNjnGRY3OHPevY18tiwIMfXUmWBajreaCtCDFTXuy/Fk5V
SVrDvEQ/BoSzwzUwV1sQKPVlmstxbwtC1RSFFU3aXcehhBCLLXwoL10pvqUjVZOmK7rdWlTQuNUZ
4is0sovviItMtxXF4F+wcDgX0nbQo16qEG13MYkdGJg3B5HSZSJDipueenIs1mXXubg49F9uzOt0
TFfmfmtgrRRC+FN7+kIFk6JEHNPYwSiRf6nd9aHNGPILT8iLXpQ50LjNx7bFjjIzPzl/nMQL7OPi
/U/O7JNLOf1cMzPq4R4fIPa29lwDYswRAo+zHxzaqL2JOzsjHUoVc5htNudefNInoxNQ0bJpUrrq
u+v/AgH5n5+u/m8HJsMZPTCsOyKUrgqjKpFi8I29YKjUFZLfQW9XSUjYor08es7wLRxtcBuUT6aO
vesN7TFKmrTkXouKfV5dpZ5xEIdN/EVMxuLp4ob9eUrz/kieCX+k+kv1VURv1q2zQoNj3tSqHaX/
9NYp3hruVtxiAIOG9oC4cHRP9Fv6UxXVexFw+U2GiWEjlIK+i9zD7Cm491wqKvSsjAtGiIyjqcJH
OhXVZcRCn8h6PDIG45pQhiGAr2ylLAWLfCln4+igjyfgOzOvTOVmttqBGdmcTHvNejXjvoRqh7uh
XEny4EYP3Vf/P8gimcsUKNUGC1FDYMDWVFzaGmj2CQ6Hb24pLuLEVyMMff3NFUE0rDrCMfQuRAOP
OpDRqJKsRSgC38VtelMfcWZq/FrNudwvFbBCKisUmIVJtrs+Vf5a2P7CBVMGQMgVinSQIi02mUKT
hrx5I1CgvxN869SJQFWQSZsNOKYJTYJ5fZYLAcmz9H6WMaqPsvBu6UCGBzhQ0HLVwkHBt/d6TnkN
03VkIzjmnTnYZrAEuPV2WKkLrjYYxNOOoTqTK8T2RYTBLEuvkK/LndUz69Eno15IdTzrtSQ12hMM
mR0ieoh8XpjKS9z49ftiVYfG9wHyUknGQO1cYjk7l8F/MUlKOOv9YBei+r1HqOYI2/hujB5TQT/9
1kyoZZnqrded2yNDj7P2GJvry4w8aeelJZk6wrkx1aJJk8Ng2MsB5sMrSH7nhqbz7+csRSnLfISI
c+1dQ+2BnWyYeyGZMJVUJMBiU+kqkKLqF2B86K5sHwG2es4iCrPzo1+T23PNaIyj207L0czHfoNO
eSTVD0HBEZtYu2llVd6OrnMai7A7dVRDrbEl0MuIvOSm8ahBePMQ7ifEFNdzDTO9GJ+oLVDBbRkk
2eqPNlt6XNIgfQSZpn2TKGeBgbsS0u/6LVwGbo/OcN0H7hWwrFO+ljdDWFC+IC7pJlp+1YOVIN/p
qCFRcEM5sxBvD7JExL55yHpmz9O0uHjGOtu64ZJp34ztEOyIdsA1kxfXSY65f2gMVANjcQAbA6CV
AIgG71Q3ZFQ56/JKRBWU26GNmh3CVTQAHeqAufxCcxxNsFm8QXgk5ExyMFiT+J625X2pkqeWbsyO
Q8MYm/wHIdd94qfgZW1JJCOZGPYivZ1vdYCXGlw5hHC06Rbna3n1sQhm2984YrV2FYqoMfAPiQgf
KNyayNmXpgBzRbDdsPaMQeJxOyi+DyIeYg5tm5Q3w2YoxJqb2XsDYt4JCXl55ayieF8QYUARyGNw
NgQ/wZ+k2CfLfRoCe6sBwpLt4KB9UWuNWui1jyeSTtqXOarsbU7HFEsaLzETl9Gf9EqgV39+gP4U
/WLXSl876uuHxjT8y+ja/sWusw5niVol/9Q4AaPaoRuYLq251Y9+LNoJQKHerFolp/NKkhVHhyHa
HFyqnvgNsao7CXXySxyZ4jKbNtqe0jy10bIrGBEuHQfn1OC9Gtv+G8UVlw+w8m05HcMpSq7kwhkT
SmfPrYD9wuUxdoyLyY3zLLmqTkoLVhouJphi8rcAOacrCz64m03zroOgvrXgGbs217XeyOsDXKoQ
6o313UtMTu/uU9oXP6mubBXHwKkbTi/CX4a6e05z5ri5CD9NuYi2sCCg9zsnyq3DbRUlPwrFtpph
vm2diZiOuN3bKrxI1TAvTl58sRR4ZqKOQSVt9FuC5u3iO/b7Zu/wkxF1+z0M6HmLfh/OznMWvrkL
hfGUjMRt7y4v3LJtBCLARJaJSleNNhS/0UaAxty0PfPsEhZtTVxmkj4nsOdJnhMekh6xn+vyU9Fl
BNfbVB6dgZssVzwvgTXZkVnRe5TbquxedMklIlqcDlvyPJZfUuh+XNfunAWMsTCBZdmGuZNlhLdF
new1MYLFnuugPFuwSzdhw2BhTbZWhs2rDSp5C5sB+KvPWR+NF2EX/ZUqy6pRv4OUnrQnml/ByYd4
5iyuh3WIWylJqt+4M0wE0d8VBnkoBjy0ej5OWfLWLPTYwuK5p3HKgcUZ42+ggDy3AdDRKCXybq05
ArhSHkNFuGLqAB0E8e/Kh41UFxGm8xsBEu9kTcUYL0i7Nzv3KuCiGHsYirwKd+tyC4qLxv4zcNAW
ug8mVi6AnMHRvmWCC+IWe6i5mvANo889UXwZ6cKojs8zmU+yTL9KOgFBmYAibG6Lmm6OcW/YMDXp
k/hh8dBEu34oiIqOqlvfIgMyDc7JHP4Yg+oW5zIthTH9inBjr0xm0hm5oz1EAmMQqNF9WFdYYOAy
GED+jSXelEm9nQbkytQMxHi0KPnVmbFxQyT6rn1NIRC5oDBvpmg8DhPDT8ckkqS8pnzu2vNt8cuw
x1PasVe99vss1xtRgV+a4qvOjl9b33qy/GtQ+z9a55YsRwphNhPSieIaDeRzM4fZ1WL4887zHewj
o2NdcbZboHL+XAARtK8WwbW0TLIvYCuqzRIwZMvdFYGyXX6yvajGbFgAdgzJ0gbtv8EoMG3oOTSc
44N5FF32MDQnEoA7bslo2c2K095vw0kNztjuumAlpZdR92SD6Mtn0g0yKozD5DbM4bjyTnHufE4Y
dmyKfuFKyVjNUfNMahXszJ5q6aVVCzuZKEvJJePs7Ii7i4PbATRA6hCKAKNZBWYwj039SlBQYFio
F0EQPADxJB69p3S8SdVgbhGOhKkxf/NXM9sWMAW3QGTrC0qxk4iCBaJgpOQE9aZwI8bf+sn5DlZv
caHiKrFpsMDfzQitNMcedDUFJriFSE+IWMwyzpUqsZcNtG5uhxXncG618wXSIDueBt0GlQOitRU3
hQLjj3juCeJZUzIcZjLdkW9P2EBYlEx5LuYXR423+9V4EhXfpDLULU+/qC1pGCSIyhJlXuiUPYHJ
GjZ1vTpnMjrP7d6CeL3vRPzJnnq+Tpm2jBY99Y3n99EjzSB3QJVhFIEDDDtmsGcPJaV4NUJFC99w
16iZz3xsV5ZHNH3cH0OSXUgg+Ou/z9QajT063YqOxAFQ5q7Y+k3kb0JtE1CP6TW9AHR/Td4sdJMc
+B9DlQBMXrKPivWz4+L4o5X+6o1WesW9wKIER5GprgKadDU22GoY3kzCfCChqmYhw19/MHFiq0Uc
EOq6pB5NIJXHoBdkjlz82JiPFbXhi154SbAXkZGdev0Nu7WudvDoFyoBxKv3sUEZy8pAnUnnpTC4
LO7nAncwnst2J1vFBB5GkvRUWgZzL6YbqR8riDgGbv1g0flw2frwSUvQ/k+s9z+I9RzLtcCF/Pdq
vScFTvmv3VfCkr7+XbH3+42/JXuh/weqE8v3UNihiKOb8ReoxTLdP0zfFY6LWi+wfQ86x2/Jnuv9
QQ/fFGjyMNUGgYOOrnsHtbj2Hy7aSz/wYbT4psW7/heSPQvIx39K9syQz7BNdHvcZUBLWzBh/i7Z
C00wxxF6j6vMwM8pE5pslJOZHdt+t50psnUxtSaj696EF2HCWqJLNtMfBTdaEGKzxfazbDMaTe7I
zNMeVzzlp4UIzQLEtIin+3jYwXdZMQxx90NThaUl2hAtCHfMhakAxnOf0Dg7zqEHbTZMNrIuHzt/
eHPWTk2ppk07VLfJXB2bRtxTZqZHXa/e2WktnbO0Lazws9kGTyFxxBS2bid3/i5kFXNRHQ5EVF25
1XIR0XwKCcPwcu7VZRLcMNNxGMQj9+rTb062Mm44VdLwNw3F0xydID7iNMA4idG09+ptmxV7YmiI
nRg3EnPgjoI4w2Gj+sXVGXXATHHsUMlxv3bD/QDSBkVNh4GYwO6o/jUlvBjiqhJVuS/ckmg85q9G
gCaxcvjOXhRs8ql7gO1L92Jo/G0Y299Xy6UTQ8UT4NtjU+QX4XtP/YQo0ZF9w0w73InW+NJ747Ns
qq/9bhz7ctctGe1OxBekFhLsW6/QNNoXy0TIa067fqWd4w2kgvuoGOHS3iBu65kmvZrZSPAlgiRj
Km+8kq+b8yt0BsVJqxrvZcEQUNoR0b5pcsrp5WXysa/mk1gRv1hDfo1qGz/uRCEcOtnXZkmoppLn
sCFe+kddkBPp3QFteXKH+ODzGQCmJSbalPHVZJuQASXNxDFGOmQYt1Gu4iS8+Vtb5tcARWi1FOSf
hyvgxUfpfzdn5NWy4G7Fj7DIen4kjfuULWjmwm8iT6+IETVR40TPMCnuE/Y1aPj6OKXj2TPRCImZ
Ur/l5iQO59m+tZaAOW/yMjiTOCH4usklsz+8w9iN3W6f0KiGVkraKo4WvJDdoWNnUkkGZk+r6xPp
5w5Wla6hhYdJpW4yCGpb6RJZmWA5w0twC0Nbbpwg8rfJWL2VQr6Be15o/b9ibvwkc1lgdHVHBsPW
K0WO78t4Y4bVjV3mB5Fzn2zc1YYcEgzEjjPGqJ/qyX9cUWjXCSPhBW9OG6MX9UvUXTEwIQ+NYnUb
GMQZWKn3uAbkvjYgnldEI57TDjgfYNTUZHjNE3SA3smx6f656HwCHeuKr1gKeNFdnlec0NPyFgp8
bRaePNH/BHKNTENUFuP1hrRQSqWSNJDQHnFtxPEWgODnxglhcCfgaKoAso3EHVGNzgNoOZc0AgOb
jun8QAGE9I7YgRCOSuT11aE1K/PipDZUwCBa39c+HjPwjkFdLFR1Ri8Gla+m13SymroY72dXvP1+
UlXxGp3tNtAg+nPdWJnVlzCxfz/3t48r83HjSvpFYKyGyzz11okD830rb/mZ9laaLVRCAd3bc4Qt
uilRiFaeChfvEuY5Q/o9MP2Zy4fZtKcOeoC9FMlJjwBTNZTKags4HtNL9LV1f4lXCCt6jdb//bKQ
w/XxkH4cR8wtgrHg8PF6kPC/37lwL9mtHh0fo6a+ZQsqXRBejzBwbLJsbAZj+jFTPaFfohcEiXrn
2KSGyps+3qlflQaqIpwS3cXFzbrox94/qdefpx8Y0+wxDkeA/C1HtzfWT93gRYe8St3nqTTA2x/l
lGdfJfnNhd1xuRHO56l+iVaEASGihSOa6ubeIg1jM/UqJ3lkgkLA1dU01s9wzEGp2wk1T4tZkhpH
Dn2DB1NW6TnrtpViBRIe9HVOxsc039EGydONNOTBUYHzjA1v15I62byMzyUYqX2FKWMTgRHa2SuJ
Hm1gw9WI65eORGIaD+a1IeWw75k17Gk87HEeXw3rG2qwaiOWjkS/9a1FBYaf7TPNM0xCBgGo85z1
t3XenWm71RdJVm/TWcHJoEN1QhD3zZ0dJLGwEE4EpQs0ZbQV0Vac+pTwH2kIaE4i/twsw88qGbpH
34zqewpIVByQIxn98LySynxhuHiPyhew0tzXn/w535dL8lhmCciqji6YTHxwV4H5NvbJeszjRlzy
kBtuZw275Mcg5/bWTh5aji7qLIQq1EvTXSxQArsFwOYO5lWOSmLDaSynzRiTacXYOjn6dnTlqvMs
U/MZVOBNddLbgjakM4bneaIqcHqvh6uiOOzOu3EMpgOjifIy645f33fY/YQ7OBuJQI5TpOMsDILR
OhfZxZ9hC+DwYjq4Dqm/8+aQ0oEq4upFJDk239sTH9uLNO2jHJhAzXiStrqhoBcADQBHXD580TPx
7b6BBOXD0d3+5d3Wj31sBqt8NapZ5cbxGboS/l4dX6ppnzJWOFkFuYopBTp4o7SUXAnbM7VpqpZ9
SsuBGuFGQpc6F0PRXPTCQ4ZFGUZtvzdpHO+T78N0XFK4ph6jApsAxbPVQFVe1SJV6XUfm1ZCVHMU
0xpBKIVkQncv3lcTFd2mt40J6VqWQ+iIV+ZkvgHpgt+TI5I5UhFVWO+KJVhO0yrezehAqWj0Z1Ax
9H4F2MuUVfcfPKINjo0fHvReVu0MfmF5wmNEw0N3PdRiUCykTgOR1EI/USz5T28xazThc3mpJ+v3
Qh8IH5t6jVTLBW4ymZx6v+umzUcjRz8mKXHnm6glHb70mxe972HSMqHUq7g4WY2N7i2qyCkMAiAA
ZvpNZwTiuHJ3eUxig/5FdT6gXvQBTg+MXKBjVBNIL/TvHWeddfRmPMB/Gcw/XOb/9tjqf27qrD8L
PSv9hys/L1vUq1Rr3tsvuumiFx/HoN7UR16Adc/kxDqOhkl3MC7EXV7V60G3JvVC99bf0+Te+5Wp
lFyfCNtRk+r3ffd+jpo1rTi9mlY9l7Z82X3suEADq/5tHzoDQaRTMJz0vnnv0r+fue/rXia/B5kN
E1SdpLrX9rHb/vFYUIUjRdcq336cre+9Gb3v9Nmsn7GBuO2bxHylaf27Jdi3FD42erujfsjdZwzK
M8O+TQqJDkGNOmX0qZSoUoxe+3jMiq1j0NnucVYlmi6iV0SAswc6/tipqo4Lj+uin3t/gXqsVi24
0aPPECLEvJg6B/OvtX88ZrR0Sw3G7huk7au6N/Y4EQkpQla/tldhuh51e/mj0VyFCYETYftF70JL
XTI+9mipSz56W6aVf+oo2OlTUJ+SdZckYNNjiyull4v9AMwZnLkKUdW7cL0NJ2ofet3xA2czrVm0
1aek35ElhH0+2evT1NcwMv1C6VgPyNzag97R+GEozuuzVS8iHafcqgIK4ltmIKqzGnouA0Z9bv5t
uxO+scPRy8BTN5ff97DqCevum6kfLMfeOOZ9RrIg/V99edYtOL2p1/RCP6EfQz+2iaomPH1cLoto
Bbyhr5zvq3z+50rhtymEuodQ3WRKdakhuKAuT0J/hdmZ1RfTz9lxC/9OvWK2GB+d9Kp+KvjrvXoz
holDfo5vfIN7lCTfoj7Htay+0ghk8KLXPhb/9hi+Fa6iH6+JS9V3/7ePmJmr7Ms1+aU/hmoP74ti
88pD6nr829v+7b3/eCxPViTQHXKzVP2t+lmzCL4Gk4dtXz1UQ/6BZE+ftO1/WEhI1i0ekubixpxN
ejF23J0+HgO6x8lmm8YBUlhwnCeaV8YApMtX+0K/I17g92z0W/Sb/+1j9BN/ew8stL2XOdegG6p9
0jqfrMQWe/2q9497f+0oZyVo4NfAcpcf9fN64au/9/1ZjHIbExPMyXDBMm66ieNL6hzoHpXUufPl
QgA2StITPaP+4qv+eZoIhgVVdfxnYVU6GVedvrbyy/pUq7GBrj42epSgYS9xVL61JvCuSJ0RS9JH
Bxq0141qIEcSC11bplF1vaiUOg3906hAvdCb76hAvZ2FSP/nBLWfLhC/L/RlW6++147F0j+4An7c
5Aw/SlfSRFKXDlMtdIlYb7o6XzSrXkTglJuFCd7OVboR0gsqfjb8zeob6If0F9KLOLNwO5XEDIXe
LE+6eqtrqqm6NQoV/qCrpbEaWxjcGJjqqTqqmRX5dpirBV87eQubRI1SFnUT1WtdXya0zneruoAS
PPXZm1Z3PzQeF2K10GuWN+7ctBtOutI+q5e+19x9/AJWRHdXXbh1lT2fbA5BmuPN+/bkFhSVbLRH
vYejIVXDqUBpYEqbNOg4jt76EVv81lCDxVVdbt7XTEjsiYGcyMEWpSvGQoXZ6rWGL3bI1uEm08QY
+yZSsgb9xfXCV0KiKiKfW2pgJvlGSq7PEA1CmgVfNjHWjRiicpfp0mtiHJBq+se1mGITgzWnHjL8
e/TdMzkV6lKqBW9gtrg2qVXiMKjfu9F1E5JztyrViImTb9nqVc2UrGwTdh1GMUeNwXWfQa+xj7gv
fDxo4qvcDW2TbSChIHj5a4GQNjiuKGg/HtL1eHKr4i0iF0okLl3e2TAe9KeNakih1z4WsRr691b3
aSjh/OkPem9X6FV/Lvnh3Qz7Vjt6VLeZjF1FYzycEowOnqrp60WjegaJB9QMbfyJYCN2sH7CqEkZ
FX0DbIVdo482EZYKP6S2PU0iwkUysHOdrzZCoYrgUgYD6uDTi5QaoUnyXvyLYl+ztylz8tF2CD65
Sc+NrGggxqT3muRTMtn/a7uMmwnPj9hFKk0Yef9E9OmI1MiifVoy9OTRNE3547zqO6D0kcxJIDqx
imjWm//fYxnduHDq6FJfj3ZV3zUkQNwOhM1tOnvPuIZCEfHZYe5GhxU5LQRh42kUa3YhSyQ4JLbv
bwW9PfyjZbSXa9kcFnNN960p1nurfFzMKjjR09sVsnnC0AH8ZK6fV8TYpy7F7tQ7/mfbWpLrCV9B
W68o8Qarvi7ik4zEDcPt7GZAf0cIaYNVIeCEiJP9ZC39PrUQPQtyxanmvhJXl0McwEPXjcFjNjeq
CtM7m9EMLmQ7Bps5GyM69esD3qT01HRBfyWn8Xp0/Og04SYw8OQeyP+ZIcaRAhcw/Vi6rDn5QRJv
jQkXYDh3ztntSCUCP7c3wq46uhrx3PjDuR+GUxin5TZuPO8W6u91lg4GpeDl0+SEOEGDadlWwaRc
4eB5bA+6YW9Pd1S2mqs2c5orvTbkzc/OKceD13Ty2kn0ILeE+GvMCUFtpISuEk0GPdORnIuGLJ84
oFceITXArJPeFvTrNsjMa9yP2xV5+Qaqen3KCnKnqra9XcfgjsvZ9OwMqaCJWZRbKyBDya3MCYHi
VN7ly0q/rFVlkBgYYWY22zaYD1hLhmtbYLTGfzHuHLK4t7JOayyi4sapWrTIjQV8h9oMbf+CUuGD
J43nAnUjHOp0b/UUUktn+O6RBUog6rSn1HokrA8vyMCC7L4S0SE202j8gX2S+HULpeMkd03kPHtV
Od9EBK4jfVteEF4kCHcqpZsU3kUmq9jDh0FpCOJnqKxi21JZX6Alkzb0o67GHxJiIDY2kHyApdZZ
9fH94aZCBbUJnck+tI5JJbjIHhvfao9Ok5At0SGTqLzZfOhcbpYTveXVrLCxLl1zENwptnkzbyCQ
2psi9PajCribGyxWngEYy7CHXQBeFofbgiOjrFesHPGw8Rn6H5ylnM5ytRdcOyjPp/THSEQSAiiH
Iez1amQ/TSuGQsmwb2taFS7uBPQTEd43jkME1dDwH4OUNjbFYiW3s4ExwE8DZAhOLWjQ08xIRfMT
dQTjTYf2dc4EcyO41Q55x81eGVDmHrWzPZdEdvX9Ka6sY+Qhbncg0eyiFDcu2VS7mQMUeZy4i8zy
KjT8nCDt/mQWsjznefNNzjRLagtG9/917wjY6pf/oXtnO74KA/jvu3e3NQFw/7X9SvR7Wv1H/+73
W3/37wLvD1d121w6K4H93qT7M2jB/cOxLSxgpuXSxnMdWnt/Q24IQWXHE6Zj8zZae7/7d47zBy+F
8mU7UMHgnTv/m/6dA4j2P/t3bmi5tuOEgefbAvZG8I9wgSCfm7JF2XNKFVDOn+WLJ5boSDNnX0mU
rJkTJA9xNl2q0qJP1cfWzpGm81gNpdzkGFYuXim3+VT5j9JoQtpXdnVAilxdTwujQc5O7x4chIjl
eE+I0iGOq+ypNlrgGelUXneDlJ+c9iZEnJVzJ/4SDRWZhkxOb+2+kpijqnxDeQUxfmoFD0244onz
ovIpQB+fx34M4ShyHtFWLoce4siVV6fhlT/2w8Fq0NGTP+od5EwCT7108/c+NPBFY/nIS5+AyspX
3B/wUqO1TGAT6LV16fwZDd/GaHoPbWzRH/F11Z+WBd0TY5Dx7BTIEdCjvszwUDeJscibgYTIF2Te
pNLLHmSRUIYN00peqrjYlSg+i3Itr7q5vl3WhyVK3PMomq9hEOIXyvOj1cy4y1NPXGf+mhzbwTjA
TJN1b906TvqJQTVmSj/ZNWuJp6i8HgWJiV3E5YEf69XsW27ovnPOwvW5JlNgb3gj4DPf/WlMRA3Q
3zmb3dopmD9NQiUKaCD0JjI5Vev0SGEAGLf9NJGgmMYQfSsTNj0piTVl/eusG8JX8ypDC+lVtGLn
t2gqp0M5o2ddygyzOdnGp/CI1mfENIjAL7Sq0zyP1r07j486IhjfPMFwZZEcQ76C7UMjKbyNzJs9
9vZq27cUgBdyyS4E1ZEt6rbZazQIhvprdW+IFsdUY+FCdn9wHjWnPCvdU7D45h2V8ILeqPOMQz5q
92TOzCLp7oRNHGVAeuI5xD0DnNqej9Lu5wOW4v7Qh8nRNZfx4Idmey7mBndMlmOhLRdyxbKG2UWu
Iiqll1zhKv5Vg5iShrmQgts4D6ZxiccINLRdhdfeEMozYtd+W0Sps+9NH16qjRFTpE2B5Cs1DiSv
hsfeF2htRqLGHVlRNh3LTpnTvug7nVS3u2AlGTdX9OBqkIR2EjFMaDzyU+dSRgyegxCbamDfiHS2
ufGguewKN9+lbvYEouqQcmTRoF6QE2V0qqkL3aeOgZRF+A+zsxASlGC69wEygk1pB5q/VQHbhfy1
uMFgKN1lvs/iEnc3rdyLMZrsftqARp3S1KTIuevr5RUnnLEb+cm3NOObYxapfTqhW4uy9YinC23L
4o8HYpL2loSC9jzNFRKdNvnmoI46tw00U88HjimyYlebrdgKFMdr0LanZX0ki+uqaWQAarqstiV5
VygF7ITmdt2eMHWtu94V/bFXB6uM+pTmou/uOksyjBhzcZVO+ScUqe19WNtPfpxf4PE4N3YsXhMj
qq9gHOyIKqb25cf1W1lT6Ws7zKFcgW84dz55fZxy5bKCg1WsD+tsL2eTwRw63Qy7u0wOpOIl4LVq
ZMBD5B+HPgdrkiWow8wRss5SMAsock405HB4UCWSzWK2b8E0NDeZkxyztvqC8xP+raizCwO5bn4B
TL5HhTgQIZVZm6VtxTkEumOYTg8GF+i7F66v1VzJu4C7e2CBfOmmGeH7Gr6JEAHiCmZ7A/ngs4Wd
svaZFTTCqD+TaosPOjgMjSNv4rKn9RXO86NMrXJbBDK5DpYVmQJqui3Sk2DrV56/dQ3SAPqgtR9c
nKGoE6s7MQUP65obaioQcwH3x9smxDYkmuAbkRj7pqb5J7PXeIqZ4+Ak2kPNwOZ8ptXlbXAepOcx
CDr0sgF+0zZNj2mSUIu1ETFl0vjmZfX0BNjiri68g5s4ZDsTWIT3CEk/96H62m+dh2oZPpkQLh+s
n5ik7DvJ0b9PzNS87UIvA4sTGJsYUMoxDlcbHkNLntLoRpe2s7duE3yN6Za+OtESwTGxLoBgcJDL
aDoNGcGZU1bO1z6GP+ZJHibOldzvwJzvV/g6XzJvcu8Cx3hRUx4q8sNLHew7O0L2bAViZ1vZeDD7
4VeWhsPBMG2iALo6ufaqhpsH064TerLlqhH5W5FaT3E6G+jLk92YF/lzu3yXY3Q3UMF6Qa3wBuf+
SpJyvFtzP8GXCMzJTgZSdT1+2pLsSfjTjerAATldRjam5QtD4C+Lr7BPJTJRJu8huMAqJPUVGC24
DlDgHPFEo4XtQ2icHdf5EddJ+NowLTqtZnyfCnhToFuSJ/AF9nZa0scZoMKxavlXZcZNmTg7tM4R
ztJwvHI7OzmlTfUWJV6znRhIXyT+5i0TUELEGCoTBSmHg99m9tGn56roFs9DMTiMW8v56Ft1eCec
8WSiWALAF/Rbb/RgnzawS2oww0eBn3ofzOV6jpkC7WCrWpt2qeLbyQjdm7z2v9iWubNG334hSpIA
3sy6X9MSk47re48ux9D/4+tMdiNXtiz7K4kcFwE2RtI4yIn3jVxyuRTqJoSiY98ajd3X16K/Am7i
AfUmuqEbEQp3Oml27Jy9146GYedVVn/qQugHGinunp263ti5EYAWsv/a0/Rd6Mx6m6yz2ZfBG6KE
G4XRNyntaJYnxaEnUz+iPqDM70ytHubG2NaZ/I7FxPHeGD5qdTIsh5xpMqHWKqiziy2s8782Eh/l
TCyBIE6pb+HObxGkK/ZErTubGqADytWCN4iFKq5BvtB57W+7Md1nYg6ZZZqN8wDqJ9mlDTt1LBhV
C1XKQ9tpc9UCa3mtknTeBpJtXdvtEtI6tYfcUdW5tZ30WBUcJ3Q2nVAlywOP+6oMh19ejpN1Ds/N
GKb7zoID0DaZdctyEOxdDwmzqfb9QPCmcplo+M5TpIUJcupxVHV0Rsh/aieiEOuMI7zGrt6P5BhY
sYdpRdXqWQXhOWABeqhCeixxVmR71SoPSnB8wssPaJBJHNP7/E8zN1QFBiJWPRDEyZ1dR2q8RaZ+
wZfsvrYWuJIOb1JpNeZOdtGe7MPuoUi/cscsGZVNv9ExMoUPwm4bd9Y6TmR6GfEzQoxqcRq6zOz2
TBAXkAUOHz7nVQ98+QtMsNzZIHbrAffFPfwxgUu1ruq2PMTTaO74pJ0tU3SJrZmlsQIQ4HRGdGQo
Ak5CBpu+koSlcFCF/TY8hFNjHcIB15FqXVAKspFEsdv4U9zqj24JTq+A0HoxqmAlRHlUg2yv5O+9
D1XcnkXz0vlG9ZLu72VEBuR9PVu3FDTTDiU/WZgMnj76Zgs0IxoNWjduxvyMskPYakNf2b9I6kKo
dHW7j2dCEvzgs3RvRiyGJxGKb+IzNdKNg0mzklNrqp5xhHDO7PyzRDHXcPh5wBnRibw85/3013Gd
+AEPFQqUaGZT8BNnHSQdYdfwxs6dVYNyCYnZghlEtZZ214JSaxRDtAWXc6VmLR4KruIax+sMRCvK
ad1lRFAY8bTqncja5b73Vtgof4xsNg9ECzNy9zMXD5rZnTOXIOHF9C/yKjqQ5/VDQLPYO8Qf+0ab
HLoGBoGbDk8xtduqbOdjiSxrPXc88x2vyLONV0StdijbD+Ah/IRN3ZNCVoOkcKLhObCT5pihhSbo
hL6hCDeBNZknF5fLUmE3qWdtKGTmTYsuZBV6/XijZ/4W07DJtFsfZV+wd9bzLUN1DpB3ulRJuxqj
cbxWEaFBTmId1Sico0HLBMgEHRmDIhwPCxZdiNa7OC9/lyVbbmgQFpGVNB9hrRJHiteJ/Opes9t5
+GknLLDScAhOiQ1/p+RcrdNlR1FZ/160qTjeiyFeLwrHkclHVwMS1ATChdp+mqN6HWIQBXMM0BqS
YLJv7frFH8NonaA22jVx/pwVIr3w+6fck9bGy6oc9Zq96ORmxNdDj5hQTM36XpTRJRuBhSMnDD0M
8XWXEj42FF/p4o5oAaE/ACBrjn1plhvfIAsdLcIWC4e3DfypBo7bTNvADpyDHtMUplG2TZuIf2rM
3ZfWkc3GqybwueyWW3cKt/baqoabE0zWI45Gstr4zaSXMS8LunhR08YODcT9boFgyODZZTmOPbM7
VhHpOROdMDIsMaRqt5wpMZqcqjI4Gg6Fr06oqQ0yUmVSVIex4K4kAzjZMwQ+4Ly8lAEmS36y2lgm
Lr1JlttKf/U2FZbLOWDlueY2FeNfX9LrVQF7at5lvwS5hUfhgAnxazBIaQYDoxRoXiPlENkJjw3/
COJNtnsG2kZBuG1/tMFKrsl7tB+r2sJ3XzVxCOXO5haICUfIo/QjzWS0DZUkd21ZBvjoIJO/pUTT
PqnZdtFfypbUhmyh3CAxqobh4JHEsrHtiJFuWb5adfmBP/SUVH1woG9NZvLIWh9OY3wW4/hSmF6P
ZdqU+zyEcCEoV7qRAwvNJGB/OnmdFWEJSQaYwvUxGOuAqFr/pfaUXtv1zCqaaRjprQcbxgvbvW8Q
o5qn0zvNX6LeO59gUxUOm2C5LZG6r5gZ9ojrs0s91e9JHJDz6+GBliQ4nVG7fKoCrkYvpuqcVqFH
ANKY0jYI+UCT7EMTYwm1hFCGjN7krpfexSWyB+VLtaSWVv6O0AsQIWNGVp5oEMK4vy3Z9lvsaqAu
IpjuZZITaR9B9Egb5WymnnQ2+qn3A3ci4caFXfGCZI4r3lt/K+oXMMgx5M+o/zVh9tsQVwViUsiH
jsPnOlaCN1c08gD8K3gwBx61pCAhAKZctGsbH39TRm4PEfML+piMv8mWCgogvDFFbqWwgniT+KbP
7ABQJYDcS2Yl1cUQzsnzqVZEEpo7yEX0HZX7K0EdFJpNtcWSae+JcG8PBLsDUdnHGdt9x7q9C0Xz
7bnTLzVj23aSw6zG4FL3Gf6zsgywGBnHeszUoR1TQnawx94se/T4DKfhPNW0F+l15Osa6U8Jofky
hv0XJ1f+ACDP0ywB0vi9d6xtt7u21bWE/csu3j2F7Ed7QStn09RcF5pWe+1sCIYPHuYBBVrn8Sy6
bpczCM6sjRmNwSZR8x9AKaQONnCxxppDWDrJh9w2rFcv8hz8k3OOI7omZpazKbtHeYvD9ui4dveE
xBI3ZBehKwNsFZCUcGwJLllyIe3Bz48JjOVm7ZcGsz8f86maZgXujs2vUkWyh9aX7BGNozpVBdR/
t7Qeza7eGQEJwkUcvsWk62qzznZRGmgAWFQ7FeogHC8PWO/3SVZnj5wIuj3OVHtV58zpmGbCvphk
u/ZIMqWDzxY4trb5EAbpDxLHxwcMamM/ZYd5aq/4/KYzwIg1Ygv16k2YlByCD+PAvXDu2KddKa/d
aN7QSi/9nLdspOgyPekdYY1V1EQFi2ps5RvQoc17Fa5qK+zXbJfzvmHSuK3UwPrSYsYiNfqEWnQ4
GrN8tgplXSv51eP10+ZQXWur2FmqC7bVXLgbg+3gaIHda7U4i7nEm1nCAwEcNe6ymiaVD3SSxxir
kQX9qI4vSTZ85J2h3kCS0DAof3aGkbyIPPkI0744k9f3dd+xUjCqoSr9rWU15a6ajR89jZgZ7MZL
vNgmnda5ZPZsrmLd9XsWOfvIskLJ/uxEXf4WO068QVnN2Ib31uJWx5K8L5LefhpMMawrFUZ7Gt8l
o24TB5BXqYMkSvV1noj7bFPzEBjc1OzVj/bybscFyjYDhD8SadPhbPYbsOdYo6n3IgZZhyHsXBQK
lHNNirYzs6K/3gxzLs9x1DqGuo2UgPZ0K2Bjf6ZGtZEdqpvSyaKdHHN6U6I6u2X6NxWtecEcuXUL
wD+CFu8xJWCeuZVNE0OZ8SPwrkBLvG9QMEC5IGDdFzEZpCqZs3MyOtDrs6DbYT70L2VVEUEr9Qvm
NF5/i3a+L9qDazsM6mPQgGm20NOmOLmQAoKwkRBRIq/GiXxTIX5qSBoNvlZ3UB8WaSXCoqvJCGZ+
EihMDlBuKfHx4cvKCC5m9VuOHaLUhhhB1clNbAZg47lakv7MmmKPACt2t6sqrJu56GUdzWmGyma4
Nl/Eq1WoDlq4Zii9GCxWD0VhuLc4jplym+9x3zlfkfERhoY+J47LTNsLj57tR+dU5ifezPCE/Ajy
mN0SJSuJoUpY59nFjY1BlAKzW/MZ0iEmj8Qn1dbqj2k+0M0FbPKCDnUfzKj2lFuPoFu5Z6ulWesM
6uYmLc1MiQAyLTFSQbQs15UoWSzM8k1lz6M3zbRSvF+2E5P6A4QPUBfAcz28JsDJnsRwjOihPwTs
y7Y1hEjyxwI6Jfl8cIcxfHoGQrBiTLeFlCH9RqRjRenzj6Q5CnCQQws7cFyT1g2kw6C2LvUE6R2V
37ruBwgnQG93bt1bCH7oWPSzJlB38Iu9kYC8Ii242/aRUexADpO4jk1x7/OoLyYwmkDxtTKmW+Vw
Gs898ahH3b9haZyP7M/YWeSv3q2Clyy1gpda0CEY6U1IcR08Y1pblhEsLed0h9H4aGiTEasMm5fY
7VYEwZcXXI/vKufYy3IJMIY+wzP9kXVFyOl2mMfFsQrRLYoWtvTkHMps2BgMCE6ThbHUcApGYE2x
l4P9adM1x3RClGfeJe+ej4kxa98a2L6IL5YOh9z0pvnXy5iCWkv7Q0ZUzrhaj76XNaeqbh49b6Cw
VWX+zOj6xQPwtKf6Go/5JB4pdSLU6Fl8CGIiKOO+Ug8h4ihwXEjHw2bhmhl2sGaojd0bUmEXMFkP
+7Q9YCQgSaWkPmKvSG1mEapUCLkSKEq1sTjwretYOMVOGuW3NOxVPGfRPkEqwY6DBc9gSb7DHroR
mWzeYpTP2Y88DI8ABoZ9igXUX3SBfbsetQn8K6VtnOU3kvMYNWIotJYv5u8xoTVYZNPhrgTsEvfF
pIWy68Lwy2hQFgtwISlDeUaHOEO9lo6rwR8yytTENBBjJJcQfxqweqo3n6hAnN0gWn3ylWjWckk6
VcrAxaGbrdexfQEOvCt2yLFOAyp/Tz/piKp6jOWOmNGJtlGyHR3iru7UlBH3iuSy0bttUWC38ZVj
xaZtXFglhXg0o8DdQY95VKQz7Ie5eSYLmANvvlgyi6ja3l9n1nsz79fljA36hxgirj/WK19Xl1RE
pGvB2c57OR4oqVlcK2ioOFCg05kwD379o5VNJ6A3BRiIppnV6f4lolzPKsBRU0NzcBgytS0ItahR
XLl99l61+e+6qhLWouihWFQ35eKHdNz8rw9bYasjrTgW44XIWvK94w68aDb5+2Fsfo1A3BWDI7he
D2kbfM7hR0wwycmefXGocO27i0rsjlqJMhJLo3iyN3eVt2kAU6IFplE8osK5f6Hly7yb+cvGWDQh
gjBSMrD7h7viehqZyVfx8LNbGDeRnb341EEw7pCHT9MylxDVEfvfOiqLgUNDz4nQsviky+xWTi0E
2aR0NyoxVx5MIbqD1Q6pWbtIfR8mOZLfk68dRKynkrw/Dlmr0c4QqOOP2Bll8DNq4BSLed/V/uuc
5n/CRclX4V9pZgYZ7JIe98pxWvRXlhOB6EOEGyJ5h9vcktTaT19uTJOyDjZUgflejcZVjdI6Ls4A
TPQWjZvCOE3mqBEtkp7aTHwQTfnDdGax0aapsEZjm5HjlTuXLbByL/8Sooq02AkVnqtBL4SAeiZa
OePmiaI3nE/2j2ru8F1n/gGHVkw0m693UV2hlamnH+QgO5v7jGRWVXvGPsi/9fhgJZP5aEidfcqq
26QG1YfrK+NUW+5rbIz2zjR8B+Xc9GYPo7c1E0hTowRQW8poT3YUa7aOxMfkEQBimai/UI47QDJW
dKwmxFGMTzjLeHIt4qDjJiBixXKh5ugK5x65BHf58bDokgkTanccNW//ui9trDkTfUYysL0fIukv
7eS/FsFvt3trk/hGSEq4mnXz7QfWQOci0Kuy9J5kYRLIo7O/ozltQBxNG7wLrMKBCdlS4PVaXr9S
HY6jLCTUqII9US8uZYO/HJMmQsORz9grO/gbcbB28O8cBm5KdJv0EHceVg8PItoxIEgyUMraJAbR
Ubm40XH8l0vBEMG3tOsvM+l5eMtzn1EAey+jus7R+MU4ekFu1xxwhv7DKOt39UvGj4XladisDybh
XqteL4dq+0drqhfheycDkwOaqVstyfuxx03MlrAO6QV5GlKXpWH4FcGPrMWMbcgf8SKv8tFND06a
HdyF2TOG9YB3Affz+Bg14KuYbpAtuyCPJq8UNOk0EyFNxTvTIWuaPZGqkLTJj/Q6AKnEuXQcBxsy
EVfuVD3LbCQVgUlSsXFt4qI4sIJNy3bxHMGZxpVH9z26ZXZDN6K08NurjIwyEO1s4VPyEtF+onyJ
xJrsFLBtw7yJnZ7R8WL1pqVhokwsVzUBbFulx993NXd5qOMOr2ZLywCHCWBf3GSTUxzbGYZU6wZk
i2UbolaGg0Nyr44jcbjLxe/CcTMVKCjrkS6abRx8QFARGd1eGpSHfmDfrpuGY5IT/C5iQ23tuwek
sAcO+bS+6A+sDS/lUBkEl8TzPyiIIyi8zdNdev4votPo4nDDP7i/uyHycPpkMsERI5XJ2p0ino3Q
TM/MULCcV2S8oWsTp6Buit1M/Bl0FiD2hUUPD1BD5CDBBLF2KhrK6tEXcLjH8b2wgn7nyOmtXv5a
GCk2vIZPRxnPVAiaDnP4ZLL+3Le7+xc0SprApbTcpq68NmZ8Hu2Y9xcCvblbJ1A9vyARY4kNAb/V
VYxvX0Rb1rqGs4rNuTDvTxUT6uXVNiHXHbMYj3ZZPKFaaIhyp+irdPRomvyIIDrVQj/V3ZztvYwH
PaumbzksCE/maF3Zcmhedunlld9/Bfu5T0J4LIq84rEyPhhgVmuwFG/js1Pm+GvJkayROJGccK4p
Z2jPwoyxS7XPm8UdSqhC4d/Yr4Zt2zW3oErFjkPpfHJNzRDAwqg7F/4lGK1x3af9u+0X3xh24UhP
i9Y1p/wtbFtwQnZ+3r0KLjGpLM9OyVBNwrUEYYkNrLLkKfQxGbUD9kTbcvbaGt5cgua3LOeYZMKM
fnyQoWfK0WcVdSO2xLekyODSaJMHIVtXPpGGYvTBKbfsv41AmQa1ajXODqZsNm8aWPpoqG/HNF5B
9D/Fy50iHQIFIu/QWAKQcJ7gzvCJMe0ywl1ZA9Z+Pz1plY97kopH02M4WXt74TRvU0+Ikpe2sAjH
s0NH6CzMGCJzK25OWzRMJEKWYm984JPsEAIMr1E/PFHZPnNakxtJjN62CDxjLZLyr2uxQHBWxuEh
XPAb+bvkSWo0Sq+wny6DAB/9npnaPs5q8tfl4PDJRX25FeYfNTRUT1UCLbCsw32C3XE7hOFLyxEQ
56tqn+iItviKWZPlIbTLAjJNPZ4GPe6JumMVXBpz4JajXfbapIZel3H8zDoR0lakjeEy2UbEbNWY
9AorUkfdAklXGQkynS8h41YFuWimyQNs7FunAY2XqfwQAYtZ07ETa9swdrpwzaMp1a6MCGwhr+sz
yWV2NC2KGH966hmJAI+UdBNQ3OhkeOoiRAAUJnmrv8O0/GnyEcNhniZo/lpt0G/gJumbr9Kzv8j8
yJ3OPZs1Gjkz/VlaSFiqifwMRxrDcXQJjebAjheTk/W6hHtk9LfKJjgGQR275ColImInEHVv2R9L
ghKwMIaT32+onN+CQUwHS/82wUkpyw6PTo0WpsmX+Az3mqZcvM7P2r1VwPyJmvTVZ2B7UBNo0D60
ToP7J6xCXDMiOrqcJdetl3fYVv62VZh/BMQx1qo42irOvoJ9E+QR5OQ2PwyiFLvZcf8EtfK2KdyY
FVxruvfhOUGZD+F8JGE7qY+OsqotbyDamR4NMuFmMDXRLTIAzdZd4BP7NeLFD4X3xk2wFjMNoYWe
xfkIYUCUbqCveOx0xVMyIMK1u5vZI92BRreesoQCT0Q8VOvSjL4dCtZlnPLLC7JgY/LNkPqrmezr
PQgnFtyQyMrMbMlyIzuE+/4YuN7AhMgKuZxDRKfppW3T6IgEa1qjZFCPOu2vka92dWavCmJkaN+7
V6l97ITNpZstaAFRbeCIp12nCd5mpPZkccB2C8/bqCjas0CBZ6tqd81R+qPQxzo3f4ftQG/CGdN9
EgRoksyqRu9Y7kMaQ6xWVCkkzOQAhADShIGPhXWeQHWCbhE+cLe2BSpBnOLBEcjGbEGeRBuWG1d6
YGddvzvYjv+nv8zbMaH/B3WmX01CWHC4UoblmBG3JgO0XZiKL7t9dXynPeoBjUIypkTx+GQgG6g/
4Dl5yLhpclVY1L2sfEZcIXd+lrcMlJEwFPKQCYPtKNvSfOQE5cLVYSrDMX4hlnfTwLwROl5WivMI
we3uWKuSPa606OyZ1Yc/Qm1coGGsgn7TMyBJUjINGOPSs2DRMATDJnjZP4OhnVbm8sKIykN9PpGx
XYYC2FLTrJPY/i3pBzfm2XBxxRDS94q22zpPlbsA/Tjf9aQNNGAMDbY5H8kMcrCWqJAY+E+LPSFq
bpzy2KTNvIHLMG8tsQDU9HQUOTqgVllbF5JNDKuCHJbiuVhARk7S//Rb92XukD7T5t/UdXoMnzzp
FDRNGRvRd1znQMnNNt5JlMCnCv26N5mYlnUZoJSxCTTBXpS6NZANR+3GjGsXWcPNaKNgHXN31Jl7
YjAKgC2s96kwUMVa5RENcL1GZwkvGfTnKlLWL0a/ztqrfWejUgTXsz1ezTQtNuPtbtNzERijMUl2
Qs5fTUIwbxU2HU2v8cOriMRBhevX4mc+YDaQg2/udMJzXlT9J+IfRNQdht00D84Mgo193hZ4XIjn
zeV4a8tRU+mNyJCWnzJ4poC3DyVdoHLqCP6hFXRMHaN+9orymuZdcGJ+AzBrgRma8XhwSu/iSLzh
HCEUhSMhNjZmE5lVYoey/ikD3EFktTho5HlF3j9EpbRWzhLZV3K31k09bEyjYtDM3GITzey/NFJW
9VBsIyP6bO3nsivnH3Wxn7mjxEBpPdi2tUtSgPDKZy9yC5Nerz8Qq2MGD+jGnA0z8RFrmb3qS++j
zCe9loCDsOC9AJHmcO9CPB9VwnS3WO4GRbxRQhK7G6K0G4hdN830VXvWu2R8RHgq/RVkotKqYp65
Hzk6xB0SDY7p3B+IyBz17MQyPjOmugwID0EpeAsBwjpLL3yPgyrcaBjeJEUlZ09A7C7c+LB08TtF
yGChI2edUv/jo9/MFhOjYiLmaRQxLl2zvzZ1/hT6o9oROlevpQDnzYne2DVFciraIX5s6+kzfRw1
eXI5j+tUlz/qjpwesw++EhHYuxgibRHnEzI4PA8sm+d85mhR9h3PBGow2BQc3siESbd1c+4YxSfk
IK0CRmHU8wmROrjqJ8eO1nlEn9N0QSyVy5NIFPSy9uHvSxavTWPqHhOEhxfL747/GLXubq1/fetz
cPImAo/vziBjajKaHDnWpMV6/Y/ZxlpaDP98e//Vf/5/BV2MFbao2xzkYhNLGrd3u1Gfmv7aHDln
ThCtIDTIF5MjYVaFE2qjbv+P6+X+qzjF/3L/1T9f/u3/3b+9+2T+v39EYP9ZeCN6o4SVsdI0Nnkc
bfwUk3+6jax5XJvVkvA0hfB/4KXgX0y3Zdz+EIP4HemofUrSZNiGXuavRCPPpYzpjnhmuRPIkdce
f0r0yEw7oArUSmiI6pO0exqCE2NX3dEtHPr0gTtvzxJr70awG2uoQiNJ3w0kEsIxS1zqKxSlTCpp
c7iMaldCJ+eI38fbp3foWNYaN5rRhl9fVmYFF5H/Zc0c15XJMqfV5G69ptu7AtacbX1HqaM3E6Ta
TTnQRbJAfGnHp4QiJNwMwHKG9ieMHPdI8kA5Ol8wdK5TFPp7nyP8MsTGU/zTrj3rHCbdxuoYgno+
faEJOFgWP7UBkXtAdRE/9iiKbI+srqWi9ELjTRd/TRUUL4MFg3D6Q3OVRDUz/BE1JJBmzrR3VFef
qixLV3pEVzO3Nl47uc9qLXbhwMl+GKvf85ReqF3YBk31hh6avvTMUjDJ/JFyAW8WwsvY8glJtPSt
CNeyN26oiJwNb+rH0Hpkp0CUiy2C+mw7+aVoUKzSKRl3Y9AXB7uVr6URE/EO7YzgpKRbc15+cubi
U+rhZSwoHEw3oeIpAtikNRA3EUVnSdoJSOzZPTlO4576xZ4iKvmaG9ZCdeJENxZjt7SLxo0/TnI3
4snJtTZOTeATKaC9gcHw78blwQUaQnitcgzMsCmNrOeIDiwBa+25Gp9sZtUrFk1ShuDvYswssng1
VQEm1bF4nif9EkO9Ybxu95u2h4hkWFBMvQWDKKei2UKTF8eUcUuW0E4dgnxPxpjHq6OXXhTTPmjx
OwUkP8o4yM/A/rZdVgwHsZzx+qrOmB90IakbaCUgwZDrFhX2WfjzOwfF1dzhwIyCIcbC1Z7qOkPz
PVqH+/u32iec37RQRvORaTmdzMnj5F28+1l2dUfnmg7o3uI3EaICkmZtIkugsUxT+qbxPa5t2k/3
HxS4pLvznoyBlnPsGbuOnkEft94B3Qb59DO9WJCvgFcmGZ46w94XYzAcmrjvDz02HcfFpVhjdwmK
ijABl+XsMS3TUwUEXJIQh3Nr5RMktDbc8OQ3BjcO9TAaV07/ZG9Q5H22MWdB4YOml0MPg4TyLc9G
oJoX6Vrv3eiWaycIv1VtPTipt+9y/3Mu84+x7dE0jtXBH8JPJ4xDptipfukdsgNJTjvpuOBUw8hM
OALJc97QKgo/rEabO5+UgHWTTJ9ZXU9M/OlH9cCBtmEKiVKasflSuc0fs/D3BCalN42QYWXC5UqH
fD9kIrmVMZMtPedvPhy3i5FTr3N8WEgUwC1dmT4VWXowCSzaGZWIL2nnQUspE3MfFCe9hLVXY2Ac
dNIycWyJU8LogMY7frK0xXHm+x5yXs7fJfqiqfFvI62ciIljjahjp6b4GaJHvxn8igiyGd2CZPLA
3DHdMFB7lTl9jlyn/lotU4eqDn6muA9Qc2kSDGQ+nezl9oNK420CxWWPSqjyjJfPsY2xO8robplU
pIQ8+ckewsZjHHnMrer0Pa1rZxUMabm5Ozpnv2MXK6ZoZvWzWf8sryCGBR2w9pg6kMuaY15Zz1MQ
cKRxI5Z/dtm4Hz77IBlPzgKcvH8J6pmOv03foE7aS2kBArKYREiQt7u8OZY5NkkcsyZjBGIDoEKC
mBoIdeXLnY/qmoaJbjB8GzOor/gO6pXvJnpLqODvwqx8nJVInRs9nymZCFFlB8k66KfRa1lQKOKc
gHtDw/r0D9lxrnpahB2TxbsZ17KTt7nmzxYK8FDq2fpsl8uhp/1tJ1lJcxUaJAoADlbLmuaZ9l8y
dzsiEcSbaMdVwq1BRKjDzLNvLxJ902ddM8GrEZqV4fjeLhPsSmYEGw7Zb+RS8bGXNbEZCvW7r8m4
jhLjDb1iMYfJFZFxtx4NQYKKT/DqoDwI7t64gGpSOG2y1BvacfF5Nv5O9Os5SQCeVYn3FOCRJ3vM
av9IUH/r3CVNSyw0Ydv5GDSDYtNEjOUOMnnKRPNA/zzfo8goqcv0peDVt0FZ3aDB/sTE+UIU5Pxp
VNU58IfxT+Ekl+A6EPr52RbMtGeDyDLkAKiTZYoFMqrebAJY09kddn1KB3/CMjDHDFEDu04+bB18
OgNRjpN6J/lxnZfmNeqEx2lpcAntc/6GPmLUlGyMVdrKdBv2NmfDEsGWgxdlY8UR4OUk/JPNJJ5H
UNHjCRlgVM3lZfKRiLbWHLyATucOrloJjfnY1erame7NaxK9cdsI3qEkTLZoftCjYnCVL26BYt6h
jPt206sYk/i1bC3a6Im7SRjq82SwsvlN+m3nLXlzIWrKrnP0jiq7ProRopKsgtaGRq4OTYW+WJkc
Z5vbgGxUBE7/S3ZyYCsJ2tc6rk/gOXiKyps36e4htOZtM1nglxIrRCuAsGsiYxYHjIUpis/Ri/36
GEl6sPb0J3DyBxIQCUoaxF+7iY+yRfLN4d3bJQMXKtAO4XvSso4shXovUFi84PninIun6Y8bgbgz
6iUG19340azPUQxD3dDWtXWRao8tY0Xf8x5sXe2namgufezMVwD68Z4cJVrAtNsu0jOfSTyxkS+r
8hI1IO7II2OGh4mZNV1bn8qeoZxmtn/ylzHF/UvBmfCUvQ9xV1/KLK0vRZt4UPDprv7rWxr5ewUB
G/Z6epnEPFxlF3/EEx6vAv4BS4B9S2XobuDNoadqCH7PwcTt/TYwgJ5365DoB9Y7uFlgfsibCr3u
2Pnqw/fn7CFyl2te07kBCCgemsz44Wo72NIHKKGA/bV8b9kipzfGQT1n1Bk9pEAt7TIO1iHjJkpW
bKV1hsg1n8HjukTTowdw4BMm8ZRd5cvgZUiI3JLMEQKljkQCYq0tra0akGNi3qAktgW9pBrTTMVi
fDCKUi7A2Hz9v3yOV9pqUVX+F+a9awXjR/3Pf7v/BvxkQiNc/Iw2tkFYgoLM7//638BPHYdgKDv8
v8D4MfHMyr70nQkbowueuVw7TW8KMLOzeIJh+npiUuziTP7nElMKpRRi9nxKchQt6VuvJAXukpSS
kAV2QL5SFGvyu7PVUDv/zwrl5LG9rlo/J3dLHbwxSU8TJTyKgdx77cgjwPuhrbOTocOvLNukkWDO
W/pJ8cGuw8+8dIaLCpr0aGvnqQ7n6PLPF1mU6pBH+jWyGuZagjqpRwFnTr4Hd1Ir4jFM66Z9oGv/
+TIKUtOJwFqu7vE3V3W5jNKxlv/40uFS/lvU+RBjiJjtLjp0g/+77iPrU7cp0YtOKleYbggZ8/vk
Y/6oJ4Xmx88dUkVH54ba0UUOkldHLXLnxvxVPfkCPCACgp0nCuwvNLtfeHAx42j/1ZyUccxIcEBf
El3HLPU2XHu1rTzvV261cE2sJH62sSEiuYi/8jZHUzTOxZuVjOVGVOQZs0T7a+Sf4aNv6aMcp+aM
JPTa2fj0hILXztyZ+kxZbyDa1Oo/Xyfn3yLhlwsUOJIS0Pawyfr+4l/99X1L6Eb/z39b/wfUfFjF
6AIO2v6/7J3JcttI26VvpaP3+AJIIBPAojecJUrUTFveIOhBmOcZV99Psqr/3+WqcEX3uhelUMm2
SAKJHN73nOcEm6kgakcFLVTAko+biJmtpEzWKI6642AiZY3IymUM7Ee7j28oD5+CwjcJf+i27pzB
c9EGtkQCt5Kh9Lc5/cb1d5hl4YO3radlfsun+DSZ+bQJUrSMRpC/GySvvRijc0TD8/vPxuv+fRDw
4ZT+D7mw5eg///nDzbhYCZZF9k6s3g3yUsqnu7G04y9R1WKBBDPAo8SNoHtFilvd4jY3YuOrV8NV
GUo2wQ3xlU4iM6C7NFvpn+rMut58a3w5btwmp9TNsFqBi0a8Qsf2IbTd7KfvUhmdXGF3p7kn9coQ
afdtYIpU5lx8UuRi7rw94p/pFleudVrKttiEoem+BxjPc7LD8aeZZ7NL3mMxxG/sbvp9hgPm4Lg9
4VEIweECDAgxx1khUTc+UfVRL1gliCxLYmfbcOZYl6VvrWv6Joc5IyDN3vDkWEdSuRpPLKs6tLwX
Fj2g7XQIxjqL7ipfRScOs0wIAV7KJiF5GrDgp6FVww+QSOvA6b6U/TyjcUcKKuRzN6BjIP8JboXs
nJeKWj75TFNx63Gg3hikNZIijZzP7Qf1uZ7KB6tZ5A+m1gPVz+Co1IShNg4Iiuy98DUJyCzoQSuf
sNnhuDAARzkU8FNMhkm0Y90mvt7AojLu2qVq37G9IRxvb3h28e+OfncnElwuzsByNDbV58JVPung
8xtaLOc2IZnj0NnNvIdkahyGRLgoq2CGZmwzoqC03n8/Cu2/z0TSdS3pgnowTdf69QmjwRMbNp5c
oBmYLU2kyzalzXt3+JQN4jHWGD0nbGCyFos4ZoSgU/JLQ9hJMSd+b+y2je45wjf8mkvqvA69u71r
0ic3Z0mnd54JacfeIVqcAr1W1S8dOM+uJSl1pgbZNh7hFT71+yB6R9iGaIPq6NrJl3uz429m3igP
Ob3Kf/nYep366wSMmgLXG5kCrm2Z1i8TiyHJo+uFGx0gHz3E6SwexExIisqM+BTK/pgXIicQungt
BQxaZzD7V040D8bYc8Bs2v6xdfBYDq6g+yPDeyMgDIFipY1MBs9yNaD+DvMB5aAWQi7TxcL9t7IN
HIBhkrzxEFUbQkzNtGlPisQjUcoD5eh0R446/Wm3lptM5HJXy31L/2uz0M76l0tgqb/ferDh8MMV
fg+qjxacgZ/nH3cwKxzBoEUHUQ0PcxZ6931j0y8Tn5XbdU9LqKLbOgRG66DdcOLq0wjku3HDaadc
k4Jc7lfvWfrQDdYL/EZUzLmwX3M3dAjihMLFInKUdTN88uP3AJnC4zAOX+vJNA+invG5GY55thMS
eDrFk9Ym+FXm8qGzA+T7tLGjMjvDc8selrj5ZIRdvI6DNAEc2fQvvnsbBEX12lMR2tQ5MKq+Lx+z
yhwfGlrId1M4f/HMdkBmmu/aakYdLtW5nRP50AnHeWC+/AymxSQF1mKYAo14Rj9k38EaOIm6lxwN
c+whowbQUM5YQkdu43GpHlpaNRvyH+6v2hLm7Js248g/mJOHPKRenitpPXs9eXl93TzbdufdTQii
nnMOg5W/oDhGL7mn13o0ygrPSVfEe6+XuCkWb98v/rEza1oFoxkz5XlPEjL23lCduY660NmOBoJU
bIph5aBAdyvvTsiW9CW0eCCLM44e4/DdnX1zi5s6XWEBK9YjeVePWW49UHEgC2vIwL0SprsnHIN0
Co7vW5M84s3kuYjvAAbuYpEWj2bcH5CcIt+LOZcHC8VuaUHXXqIxIcubQ78yKJrLyAu2Vm2JvUMs
aJOd2Vyx/8uo6BkRxuf2q7QqKl/LjJRrGd5N1273S4QIBWcke78eg2NVQFIYEs4NDVC7OhOP6Dbv
LSRbD6C30M3hMPUQ5qxqjl2PTUbSlHKlvZ1g/mzj2UpprRdoAV3UFnNsvuIzL5+yaIrXo+JfRoFi
r754Z5RiK9vl3IfCVN3l/UyDpwqMt9/PLJbw/z61uMJ1lOU5lqN855ctcmSRpzwPrrGnmzqttYnw
AfBrsEbRLSCtOd8HDtHPRZUEmxnQ4rZyHehckfVlKNwQegKFOyOBK1GSQPNItlN0A0gNSGzkvxLp
Eh8akAWgxEfrYNvqUwcJaKpmmOulbB+62UC6Vw8EL0ZZd/IDY+1Lr+SA9zhFafSo231PbEjxVljC
3cYFqt+A5rxnimTvDR0RK/BvTiDFktVEGC6rkJ0Sdo/4YZBkxIxYpe+lk9M2Ly2LznB5oW1Opdor
7/soqlD3Mx5jabknkXVE56i43UVjk6xmAIpQh7tP+SjcxzGNtzZuM+3T20F/AxHYfnPn9ib2Ud9a
xqMQXylfDAejpFteJruFTcTJZYfLSjKOB+Ah6E9UshmZkLfjwKuEQkn6UpDgbBU+dgWRagZHMFpz
8w3cCzK4tA9eukdbUdbLgmo55FRsVpka/TM22vt0rqFTOE/FAnSBjbcNcMzHDti59QH7PJkyIWRw
Bxs2ZNjCBrTK1hxh0h06zLVlVGw2MHo1GcqYEWvSURUh6beJp0VtWgmBuBq9i3xNcN4Q0OLlmyFA
i5nA2D/4XlqfYvQgC9iKrRNixkMlmYRJ/s1PEQb4Cfj2JhBH4eJVvI7Y/x/S8W+YH1M69k8P9+bS
Xf7Hjysg6HTJf/yv/3l/advLN7DZP2BM/5zSQdKF/pd/Un6U/x9MRJ7leegRAemwzP4J+XHt/0hT
Kdtle8WJmb/xX5Afkjg88qddD/sOVo0r/+f/hHRY/xF0fn2To6HiAGT+X4V06ASOnzc6kIRc03eJ
H5NsnE3/l42OD5fDSKGaH8yGWFjHhFfnrNyosncGyUUAqpjFf7pIj3/87p9rBP/0iuwlHdskZgRB
2C+vmBUoZGgzVIdxC0eXSEKveoP7AmWahzGI+n/Zx+hdyq8fUOeZ2KbjsnR7epfz0ykq7IxgaUhA
AK8NdhrBnuEiE1zSC6bJ8+8/2T+8lGdT+zCpkvPpfj21D25msQQtuIzb9ANr50dgxB/AX7w0/Pr7
V/p1a8Zd45UkK4jLGPjbXetUtFAHYluDdwRfsV792gg9RDrF/3b9LEburxfQI74FYbsvXep3v2wD
w8rMnTLiUyEjEpixYfjVpAZ5CvEK6dLoS5BNYBFrOsL45hpdqHuyCdZaRHH/+0/968qpP7USIBa5
m5aCivXXW4ng1DM6n+g730d0ngaEWs/PczidLWM+T9X0zKb7R8A2/fcve/2EvwwhT9lKKdcTykf7
9NfXNSwSKl2rZAgZ6U2CAQL/BXXi8bnuUHr0Bgn24V1SLOfEq0n0NuJL4xDVNePciZ3GRhOuXhOV
vv6/vC0H/73vsp1Qvz66qil7QZoeEkMKLbC95UG5vFpnj3pr133vTfbryMg7CrJr8w/dydNMxNoK
MuCLRyDOvPS7UYUgzP4LdvYPD/g/3ibpCqYn1zSZXv56uZY+6WeynCtaz8RTVIMoNw0ownnGez46
PBHQPVzRvVeCHtfvX1pz2P4+WH96bf3nPz3tnuc7g4HB/TBJtodofVY9uWyalLASzXRGycKlSKbD
qNTXOH4rmqD7l9HyT5OA+ukd/DK9gT6J4LHyDpaIQoZwp7OakstSUmsFc/vx+88rTOvvVxuTs0eZ
CCIYXkH3l8FZBrn08rLKD6VZ7bA1HFWZfoyY72iBDtbOwV5VF0SOxW99B3lnjgyQVN74LBv70PkD
tRZzPnr8mzmbj37A2LENn1gSf1e1RMyH8dpPhxMcjmeK0s9stSZZfiK66cOPkwuZBNiVhokU2R2N
mzu6B72iSLuU/B7993vQ2TQG12Is9xjAcFIj0tWpCq2HYmk51ooBmqb8JdlR+rUJulyamuaaxViR
6zJgq6ofqGkYnx0Hj5Yg4sbCl2hp/ZU9rLmjxb0LUpWkWKvc1PNlbKfHuHZw09loVaabElIWSThg
NDi3dC6EM1MTr/K8t+lwpDd5TYUtsHdtspy72jw47fe0Ty6Zax5TGw3R4O9gliIBHwny9pMPkG0f
OHQ+9HgSPkPYKvgMcfFkS+wKeirWV8aEMgyfE4UkxXt3Et8MF9AdKN0PFcV7skHvUTIE6DjGZ2tS
B+xpr1nXb6Vs0QFM5+vk0anpGCHeRtlYGetpzi/k79Ht4wJBtDuPPm4eYkyerdjjZveX0eDDeQu9
OfxDaIYQSdKAWI2dT7akNRHr5nJbSrSAc07aScAEpi9/IJOPMU23ojReYV1xJcv8o8nbHYk5H50b
3iObhLM258Y6iUzwu9U3HVzrTHxUY2TqkYt5HuLhlPg/Jo8GrvTGczSyTgicex2cqqTyb+vIeqjK
nsMidnxSepenyUY1ySLse8Oz77PdzuUxStnaSp8z7BPAJFaXKrz4VGSB1dSbIv5eDxN67eyiX0ID
6iJsXCswWRwizHM811+0R8Q3sou9QDzXV4rNz2mq1MlNzbMxgnFzjI+0TC9Wkl8GVyKPms51zUFg
iFZeGT7ZCIzhbYFcgc/gmKToIm2lxRP2EDJKfrlNbWrGWIMbJsi3GYenAhGnj1AN6SlhJ2wvFt4R
auxuV1exQZc8uVwJEKyOD6i/f4DvQttjc7Ma5c/7Oj2VP3Jraz2iUQ3WXaFuea7uru8eYAch4dbw
rNfdpG7LVXwRFU2Aur5wxuH2O3e+pipMFk1UujKrLDLPeiiPenG2Ub7TY0MEF+QH1EyMU9bYPfAg
EquGs033bNc2JfEyCQXGuGjunIn31mcRXnBsQExYuESrXW0GE+PDFqhzk4frcET78pHoBxeScI3J
MfuMku3J7cgBDlxe+jqVEOj9Marp7Gc8KyVk2wBZ5ni2IbTD12UurgM09cYyY+QK0Ln60YXzJXc0
LXk4/XQ/zy/twp7wOm0NeqmPsH6OE0OoQkYwTRmWzG4+W/pGQXQwvwXLasBTwdk6W/Vu/wzEKsLA
RxhYZjL1dU24dav0zW3Si1E7hzruvsj4lrL2xzgwXChi4OGEOmWaYKl6lixs1SNLuEXwL+qS/fUv
+P0+rEceMnc4e3rO7Aze1qR46zYx45zF0IuxDm0awz61sOzWHkLlubur8Oig8mlcB5V4Mx3NJjY2
qU9TiWDplQ9Pbz+aGJNAVDSu2EDBmHZjxrxtUIjdyWZCstKXG0yAZ5Xpp0uVHKp536oj9AQVMG37
JsI3YHUI1DsLTgrB2mWtYYj3C22NOwjFOEc88n+6gQHvjLeVgHZn4mxGC3XjdsyiLTVwtBQT0Xwm
L6swXvBsoVBGvjMbhrcWXXtfzwb2J9xQa8pNLxG55StjqoC5VcnbFA6kghZOvvUzLlxmAUkxeK6y
iGulxvlsZqO3uQ7I6+ZF9cmHXg4IKfmQuDoMk0vDFNd1Bbq5zvwOT/0lgcI1mNbTGPhHGhI7tHjl
JlCIIP64RRQPiFtHgx3eXgc/8iM8+AhADG+FUZpFICkulpXO0LLxnLZzuptrpMuSYR1NQ7ktiUnq
AyCCslQvdYHBdQxIu/NtmKU5HIIM6RAti6Dd2WHzVvdckbCNd15NU943XKyu1lfVt3ITLKm5snwk
INBc6rVKaoHsgjFvhwb5N3hMZzofa1glW8/NeSiBDK+rSZEWbIe37sjjIw2eQwcN3xBmoLWSpdxU
xCyIeTkAyEDUZrbzpra8js6pD9uC9Pqoq6dN7uJ+jHkIGxTMRYWW2xvYtnvzD5jAJ9Ezb82smdhT
fihoitu85iINKRz6DANt703kW0lebGAyr8Fdw6sctjKtoW/pe1dmPEPD0n0Uzrlt+odpYrh0eePS
GxeXNIKvlJqxQbmy3qDNy9ZRxm2nw3DhH56E08Z74NrIBhBZXPdEjpi++QnlOhQ0ZO0RkeinUC8q
FDkkMEchJUTOF9Fob5wc/SX5rhnyO4jJ/Q/diUP6gUSDDwVc4bnoFC0nHoEo6F+WYnwSei6nE7Mg
AVzLlkc0HO3PiAJAOOspSPbo9RMLZiCmn14zTlnbqlaeJ9f7caW2EcT15qL83iwFrVV7qZBXxITQ
ZCPfcVfwkHjTXc3xYOdUVHcAoW1sJ8TiHY47WON3oaexPDQKOlIJt4gy+41ChbF1WBc3aOrKwxLe
ta6weMLZGPQ8y5uiJgmyL+igFC8CBtQLYSrM7WV7LxbvG1DqJ8v1xq8JvLIoVbcw/dSXEFEzXKjO
GF+T0rkbBrs6cPjGzTzGn712MI85WAvoqhIRHfwzu0yOoh4gg1QxSorJ3IDRAVYiQpBlGTIaOyq/
xT6uxqVOUjQ62Futsx8ySc+xD5I6e8PdaWxMUmom6tZzjb3ON4EAQ3LbMqCJJUOQtgd8ixqyIddb
xfW8mcW8LVN100T2vdmKlwJl/Mr9cj2TOwx7usXbrncJZA6sHWElDQ6huyKm395Ige4Ql49Vlg+p
lmxIg+JwRKNkxlBFviKR9bNHa3ouaZbCI0+R6IR5/2haA3/ZRawtWph1eX2snb7eIURHNN3NoIx9
D0ZT3X03RnXqi6RfQ+LYxXbs76cqP5KwWvNQpM8+me0yP3tjmGOL5PlsJlbU1GyNNYViypyl2qI3
9DYW2zzpfiP8kM1mP1q7DlwTpIGHxraIunawSxhNiUt5Y3rst4bJ+ewYBD7MITO5EULVTEIOJjVh
gKte8fzPvnMYwDKspjLaUyOnbFujPCRksAfGxBIwCHhwY4w9F1len8xb6Tct48v39u5MMCj1+k3Y
pCZNqHLkzCfBdCWmPERTsxvdub6LrPa2hHzOijSh0miHvec3uAyGdA0ad94UnUM3IgVy6dK4M4fh
vY150hZc3KtswIFje9mm8OJ074viAA3L3Lhu1BzQS29bM13X7VgROwr4auzloYSEv25YYTYdltyN
qkxnZRgWend2fpYRfB1aklgpT2drR7+66iCjSIwKUkUfduPe8gxm++tKd+WeVY7OO2jJbJ1C52Zp
cFmG1AmYznwEhsWzqB1BMTYiXyoEOubbm4hVYT8Z4SbE93nvK8C3QfiWBdhH56H9mtVGsJvDPMJU
nH4p8WfAI/hcq4KmnBh2qdWyKepixFI4qL1OvZKdFO84valdgB9bze2b7yGVm3MMGVEc0T0Opo0p
2BssvXfwppANYsE23dIITFS5VHaZxTxLDPuh94/4J8UKWs25EKSAejPbdINtsowpzc9VdtEL5h/V
JYI2wxJ5MPsfDGjM1+1Afo3zaYBhN5cCf6zeFBC2OqxQYB1Lo2Z9F+yzlMnJzMPPQLEdLWzk76/b
1jSy6R/NvLP2E0nmrLCcZhJ4crsmHx8nH4iZ6fp7dMq8U5sbNEJYYY+3vl4Tkgtfy6J8ZE76VHrh
6brV7RKOmZ5AttjGyVl4bN7SsHsG4FmKH93M525MiNfVXu+UEbSfi8yEi1PRby3MgT4JjrXYeJfM
HUyCwQpsXbHFY3fQ//mCD42M4WNp+oBNPI7eELevgdIAhgI/Qg3i0cDvsc2klwb+TphL7NA1rRJj
Y2Obvou8rcPBFHJKs4blFq0Hp+f3s7vwes53OHm3QZTz4ELrNKwa8Re3MdGHrV7XWnp9FSIsEBgg
3begTb4upXmWSQM92k4vAqs9bR6CO3LOaYbyE5qm5ZoM82RFEHi2FwUXlwhbd5hOiytfCOA7+VQO
CXRjWsIX7tWnMtCPmFzOknV6XcWwgpOqXc99/SL1MWSc0tcKXt6B5JNsZ3ntsiGW6WgPBRpLuN1h
7U3bIC7eQaHAvD5XrsTCholdz7ykGgaktXJljZQvf2ypuuLJTZjnyHpbzcQwY3cMYF2xoOpjqer8
L6LTbX7uqWP9MULDvk1Xjb8cyTzaoK8Ddpxzr/Xb7j1FxoIVrgeL08JgZnjxzAc12uVGeRxfFKgF
3AfuS5z5oM9YqfGCPtu5P2KxwT5ug/8b52PcsDnuXS48O3sOaIDR4w+DRhi5EsNzWrPvybOQ1PmS
plTPyZQW7yLE+XoP+pjgE9gOh4hkhtWg59Wi1GcLfT42o/mTo2Y06/hKqyaekcf51sq1ZwgC+pRs
ZwuZ7sbJlGy1lEmxmsCqC55GBpd+E6ItN74+2hYqv9ebKa4TG3F9WK2S5djLNzdBaWWU820hxJ2q
eSZaOT/VwPBddz5mafcgKEPMFtAsRLXrtOBv6F+t6x8yHL6O5RuqSmKHgZEnjJHCjiBaZ/Tr1KHs
vS/VIAkotaY7a2GzO7vxxdZH9FGbiQIY9Xox0m/e0mtO5TBeRU6hIuHnViw+ALJtxpJ/aaQw0gcc
elSe9XkXE3fLgE9jdUJRw7+fjl5uPU1WrCjBTPd2woppyAeDHjZX/k1PGH1RfSaZJYVNh4HCUqvY
bhikXB6j5qDjZe0dGw02wZz1MF+s7PrlWk2GP2yz1H8xPEXxTHC81JxkvS6jhlt1S/GjGXim9aF+
KNmy9xbdCrfEn0YLslMdDNKgBOFIlhBbDESWnIQZwfyL0NZi4b1lTlA5eWoXXR2rTZgvHZah65j3
7PqIE0I/aBC7bou+/ZJOHED0RFt9KuLhe1MPz3oq0Xc1WvqDKuVlyqJLYn1LSCWED5uus6xgmjEe
cHYRslwicIn52LoEMbQ8PeG1y/ia9tG32totBVWVRglEMfZN0DNlLPqaDMHTtEyf9cdUhq4pMylW
nTpJj2Kma3DvdeGybwWnSaEXkjfB01ErChWj46TbCa7L5tobsDtowUE3abegXa8NaznXRvsxVdkz
/fLdMk4bP+LxJ02Ow31U3Ex1aZCok34kGtEEKfs2MSl6DQUck4Qspoxzhy74yDD6mB0cxmrkXUcI
CWn17C02iVhWkfzpL3Gji1M4YnEH1SY8BnOODipTp2liCLY1DSYaFls1To+uyubttbAQvWYSaVig
uYj1yMALYw7gnY+Yq2KAW/OuFOSy6Z0AsCaLnRl19pSqR56BHdIVD9vPL0XTnwaspAO1EyX12ZpR
qYNUWkNh3qI4N13LZ9pqjPsJncL92FV8cGZ1n4uDehBFefQxNeNXiofbuhm3GXlcq54wiFVu5YSC
WffX56Ej1KdRmr4Rc6CaDW+jcvVdImTapPXMK6ca1bYJpffJVuKA44khfn38WvfVRmW+uR61g7he
TXZ2a1FjHErObPOUwRNjQOvjPes9Bq0PRYzQSmbQiEaORQorfjP2z9k47edKEO5A8Z9WurZ+D6gB
9Y5aUoW9nrTgX6crosRJVcSF0XU5MAO9PtJwWV1rpDkeByem6FbIuxEk6iqJmA0U0Cws8w55QiHF
qYgbIjOGJGENTKRU7jQyNYqrA8dTYx1YY0llMNrX/cAZ1O98XMnxS6tqf5/cjHZE/HaaIabngGza
5VOk2E0WHTSYAGUNxkhJ6xy1x1sXAuIYsBSsMpl9v0ZFXM+eoHLx5XnRJmu5RJ2bvzXdfDcm2GHn
oMeg1+UWAQ9kFFo5O4ZTaDsnZ8o/rlUaA4DBpsmQBFWoEpTpeXsZm2sZsbQVlCavix1bxXRb1wxb
MKIbXyLVThK2p7P73UVqyO3kOpL8zKBJvB+kbfArc1gfVUT8ky6IkVNOAcbm2qU+pqCMPfKq8B9L
eBw7PZXMuhdQ+fSQIqv45Ezqo5+g/xHORanb3cR29JFUj/nMEpIsVJSW8nO7dA+VwdE7KIldnTPJ
hMryZoezseKQd7yemZEyU3LWa1uq2EZ3rvpRt/izdbF60aUpIXkm4RG67BgfqDKsaFbnK9X2G4zV
JD2zIRESiKnT55dmiCka7CLwR/fXZxmlCWfUanm47uauH5StF+Ym6TA3a/TmxBFT33Qb0blyjP0Q
ihgzXP3cetVXnwYjZJJ76MrvGF+pN9AECMLsixsDzrUjQPJDQti7vjbKYXc91jclCSlrPeqn9Lkm
JZ4tMG5bRsi+hQxrBOxVKjc+Lf7T6IbkRkVBd7QJCGDlFcQI37espUylDX6BIidkOslBwUKzqDgU
NPP3wHY/GU5R7Tie72XYM7n5WJprP/9c1WSfVzkUCz6Wx9CSBSEsBZiS+hv4TUUY3wMS2xvDrN6X
0HPXs8tZN+jau9YJq5sidQ2MscmwkXN2HEUs7idz6F9mM3/T8e8o8gGYZdTrDH+3SOIX/AgTDeW7
dWwa1QrnilyDU2/OWKKXSeLyRPBbLnZ9Z9lZ8hCUhJlTe+gn0e/APpzIDcBokQ3VLhWDh1nIs+Gn
93Jd11m7yyy2DUk/PbQxMeTkOyKEjpadCZ9lUwXBcAiT8bXpbXWTQyMZ2W5zPLoAK3E2gfcmnXQn
8xYSTWV86UpMz1YYJoel8kjbMNNPkHic/djL9M4KRoResngsRg8kmYdtWNVAugrNq7qSq1KNVZOL
rHEpoR0X+AKvXwLteuzfiQCzbhkL6s8vssRWkcxs/01irW7DwnZ3w1w9QfGAE6y/qAyImeTJAVVU
3pCfxa/PiocsViHZH8Y2xbG8iayR+kFEvVhFzDTX/OtRO7qC1Begps1212bZt9Y0xG2fm+8FSuVd
hitmm4OSWV3zbK9f4jR49xvg00K7RgmU+fnL9We4UbxtVKdf4xKjXlYSFdIUzu0VEnT97pf/JTnO
3uMQAchcQxh0+mmr/IpKqqYB/feXasTHbflVsh3qgBJODcHiJikaNgYQso2hhxOdljz99VjnK2z3
gMfv0tB+yUdYfSOy2cmewFtE8R2QWXF7/dJHqQ3bUz9XFPy3//0HScALZakG5Rq2dXv9Qrlf/PFd
n6ZEgi76T9xR1yZNgUOsjutH3wBqVlbmc5ta5nNZA9pJC0qDWmIXFYULwC5+s1VT3zkdNpnRiPOD
kZnhLXfpuewgK0BweDFVg8epmU7KguRmp1lyA2oJJHRcxGsFEmHtFY2N9NEQT3FkVluVRPHW90mG
6izZ7pDCSyad2W9p/nodA0r/L4X2+nHkNa7/N43SgkYwGZvRLxBW9rydcJyr58XOq2egIC6lceoU
15+5HMM6v1ePjvEw4ct/WuoTRbF55y7xu2OW2UO8mTgaKnJyI+3hXZyUxEN9ndve0GZT/a0sou/W
FIK6wCvGEcCyATrzHb6rP7/742emAmQNNY7oOgLMRwAaCOLeDdPtcDyTQeigAjzm4PG1w/Fqc7x+
Nw3RC4WzBaMQK7jbmtNtqLKPhEb7NqVteHv90fWLqWmS1++qpktgY1XZlkkvuxH0GdDc80BFX3gz
T+nAKBclYF0yC0/zk98FSNT1F3g+31iOnJUCQvAyi305Ni+S0JSggQnnOfZW6KfY1U9nh9503zvJ
XZ1rsGIXbOFkdjsq7ndytviJCAX7fzjq3XRy+yY9SptyuN1AkoyZajZRrfenzXburPC20Y94GzcG
pbvKwf5oWjdO/JRrnNeQKgCXUOC620xPNGVQgmXu/b3t1EQ1hCkJK1igFPG+kbXXETwENmxpJYpD
0O1QxHq7wG6P/F3Fho54qFT/KmVKuUty76FPuuiYZtYC7GQqqYIbRIGq4ltd89rz3tEOzcHB5EkQ
B9gHkbLHuH5retC4Wg8iO6WIaV0EsUPUrunAB+W765fAaf78LpaV2OW+x8rZ38wubHtQXAPsN6iH
8xj9+d31ZzJ8G8NguaF67LPOTZTHI3KxGAJAo4g86LbCkMSDWu0XZLBHGbss0fPwWEXx5ywi/sHG
uRBVDZiksHsTKTg9Oa2ieTa3KYOZwsMY3gXQnfBGTWsMHxXuCkmRToWER1rfiiwhZ6oyvwYeBmj3
2MJUjsrpC6kt50UCvprYMVpgX0f2pZx8Bd4swRY+nO03Mhvoz8UoP4n1fTALahitYVD3cL6YoqFO
MLTfazblHYLePaC6avthV0hHLckzO3ryBoKm2lpgYkdQEJ5CMF+mRCT72O4SmX9tlfeVgwmqZLTI
MFS+TnVwmR0Iq277XIRAgstF0g+ZdqER3egPYIpxz74MaDOHIXu/gOACNMDmtvcqNkbCfe2icUOR
ZY0hiwTSjAoqvMGg9teW7Z5I7tyljfoSZ/Z7s/BLtFrZm1jmxh5pekSpEYnrp7AiNAFZ9Kvww6+2
2321yXRs66c4VdMqC9nBScnxG9/v5xGY6GLfLrWgGSfo9yrC1eUCecqcO3GXl/FnZqH71IyaG8Oi
PeXW1V70/aOoAUp5Uz8fFljOeWM4GJXxDYwxC9yC24JeHEzbp6kgxpvdbHMHhJIyppt/JAISxbXK
4xDtVZTmUX+MSB8EsuR1wDO0QpDIjjq79usCNMtwrw550DxZmPF7l+PTtaKX+OGHLgVN1wOVSYUF
N926EwFE8BQTtxzPjY+ZXZoV1F/KEF3AAdJeSw46wuDc4iSEvbZu85jW49ZW6SX2zRebzSK1Q87M
Xt6tYyBZiJLpEV1LSEgJespCWZxdRO0Zq4ODVP73ehtHS8z+IgXzTU4FyJrIVhR4sn7RF7ULUv++
pXxl48goZs4qlQU+zoKvM9Ejcav8Kzs9eK+1BgWB8ryWu3waaj1R3n6UyG3LrpsCRYw8Wp8MrpcS
K9fK8TaZDUlacJxly6PLwu1pShRdZsnhsg84b0OwHclkUTaDoE/YE5ruIS4BJY1Ue0rCSnZt/a48
ccH3ZpCGq0sH2W5humbLn2wANN0pZCy/vyjWr0Y1T18UNKSW60itf/xVlxeSXOFREjk0uXXukRM1
KUdW/Zbiybu33OMy4l5pNhMxsJvfv7b4h9e2TESBcLoQQPnmL2r61hlkTqk/O1S6450HnL94ISs6
S8oMhpCnEiK7Qi0yT9bZc8WNP0Ki4RRGW/QZLCMOYseErWDSUu7umwyMAuTvf5Gl6UjOX4eNZbrI
7z3Tt22ahn+VpRXNVKSOShk2Hu8y6jggem07rpiGOUxCd0XgAle6Uj2Gch9dFZKxekw/tJgjjrmL
eUF3pMfBUXIiRmtwsfVZzstQf7plcUma/IKp4oMxsXMEm7Iwib6Ubczm9vEqQYRrwNlalwO72jnV
n5PZJWo55FB41WlwTPigEaw2bhatxMBBXpAzuE9YcMNlIm+Qd+nZOG1b8Mysxdk9SLTDOBMMkcvh
ec6jH3ExPrz7KnvWBzbqPBfVjM9Z0w5rZ/okdJExVvWNLNjfRpdyofXY2PNLhg/39yPC+ptljeFo
SUvYUrmuqf4mWK2muDQwm6aHWKXEM5gOQB16HeJ/s3de241q6RZ+InqQF1weSSg6x7JvGLarTIZF
Dk9/PnD3VrV3d+/T9+fCDJKQhMUK859h5ptUc0tmzmF/fYaAfoIDQeYOKeuprV9pnbm1cWSjOwBR
Jg2ZkTHe5ic44f2+7rD4mvvrsQfPmbJUZMcwAD+p3O7O9CkAS+KwJwxztp06fWaIuWncmmJrl+N2
AZuDEMQCTS5SjbegViDCaeDVEf+6uaCYR4BkcU/bXzFHQQAGloVr9qjP2HOs7wmAw5YTS9EKuM2m
C/Xi5gZNu8vwro9I+0p/iIkZMTXtt0wnQSiaXedGWp7KF68pVoer5XhI/gomu3CgW+VXGvckXAhE
jo30CGr+yNwFrs9wiQGA8FIM1UM1f0Ne26wz8hGcsKHkpWZeHnTqOjbEXBqJAtyl1UcGeuBVID4m
0FyiV4glCHI1mX/jktLcLVg7fulXpkgOoVR+4d2NGWNOZmzhWy8acvfIN1H6xQkTLBVeWR2g36Tc
u8rrfqeQOEHwQim3lEtiJDDyIN90g0zLHtoUJqLWk8VBKgTHoOjfzR4rOzsn/aS9NKQ4yJkkQPoy
PwHX3huV8hogG1w+ankg+u6X0g/EnRYI3ezUWWmtChmgHUgHtCBroB1O+qY6pkX9+Bc/13/Ro2iW
bmsqSgALsc23Bixo4ZiYSp3sjfkrz72BYB9jOPen0pxyETNpRVICIyda+cVcvJsLZsXMpDNnDkPZ
pH/B3/0z49s1XDoJi+eIwGL9u4i/wZ4XsoIW7VMreJEZxhTo42foO+1nl8XxsOT4FH33NFOvMid9
I4Pm2XCsv7g3/6JxNzAv4u4YwoQS+Z163kZt59t5Ee2bcJjFwjxVLUahtVzDbCEX29U/KqZq3WR9
2BX1lwDKeT3jG6RX4cIRRmtCXvJN5jsPKtlFmDGOqILg2EVy+AsmrvsnmrxrqrQ5MOSxJDXM7zxc
BtgmZXC8lJDR+xuFKjrMio3a1fHa8THCddlcTaktPIt/2ylXccPx+6NQzcrTeSEA9QXmCL1H4Hvm
wZ8Qa31Go6IMqaRhRhtwVuJeaoh5Res+rWpKkp6KAu7IHVKQlLr1gRCJR2SzxUadYMXqWRUAcZgo
SS33yWUupKt3enWv4FTpLZh4QDQXY41pT7DgBqTP9boeYC19llaT7NMybz3ZRuGWx2LdwKx8tDN9
a2fulR2O06WLn2A0UrdQyM0MTGkf44rHxijJ7dE1bdpGrvJcyTrFQLMDXHXVH2MKWVcx9jPmuFBF
czA1x1UeQgq4Kn1EiLK7s2mQpzy/d8lHgnCYjZvMwFVctW7yNvi0CrXd2QZOf0j2i9oB0MZ4a1va
FQ5uU3lRulLepSOBKjbeHDs0ZcOefNFfmPEVX6OP/5dG/ZU0yiSb7bd27k/SqOuE+leR0fB8CaZm
VwsUTvOL/q6Kcs2/mYamCYtRNEMiODR/yKIIGv/b3BqC0uuqri06j39kn4v5CDL0f+ipGGids89t
zbIsFCImhWIexP8m+5xw0G/EenYYggw6zICZPxuLOOt3KUHVJej/ba08KpE4geTpkG3lEXded5P6
4VNfEXY2TFB/kkHftMp9Qmb7umg15oQJ3XnWEJ+Ftf46J1QK8nZCjAHAOHbr5gFii3JUmUgcTWb9
VVAZHhbRYZ9HJ+BAqVrJmgkb6EbVMG+lCEssAUUn3EoNZ9qYo0aIiZtsTdt1jiBW7hFwodvEIVbz
emGLo7StJ2llCSE9LuNhFey0q0FYl7XzQoFAq4MijWq0sQR+YcshnSSJ/OtFDAkFtppBvSXYAhIv
MJYcwQGXRYAZMZ6OfrZJ0LfB62UzyTIC3nB9WZ9PXg4si2g+ZVk7X2DMa0oqDAvBxpigVJ9hPduP
OyS3TmqanZYFPv4ZE1EfHTj5a/aIn49LPeL4tQbzJUugPY4TYXqBhkemD5YfT1NKndqdudmucgtZ
U2wL/wKnV4zca9umUQ3y03kRwxJb23biYJ/sQ3yAxmNtupnorlu6PEV2dFH63eTVV5lt9fCZUMTm
SQF1pspu9N75sCXBSl059Z6tpj9SRogbymKvMG0xuBvFrd/H1UYNbUolsZOfakKqV1VAspKjvLRO
iPy/S7ddqSRrzR2mPWHtF3SpGFFWrdhAttcvg0bXLgco31g3Nszn3cBWt3GFERw2QAeFllDAcKPu
12rhhUJ0Z67ll52bElI3ZZd9ne9bYZ5w4G4JKW0ZP+rvpDV1OLvZhCWrqn6J60G3Rsnlbww0T5ey
snAk7HoH/+bufoR/OiTueGEP9BTVrCwPFCu81LuKX2eDBKTHbwcHbGNPlF12ZRJQgjlw1e0MAuBN
+CZds7KqHqiMcO/BhJ6HFR6mk1l/keObhQkSYb/9gCPQUFgXKiD+TjjU7+djruy5e5gWZz7YxXKC
HdvOQa+UncZXvyQb1LiclVqXTR0+dYo+biu6ruXYNJ9gR9k18BNwtDo92gH638Zs6tWY5NMF5vUU
Ee2I+2GlMNiUDzE1AfkDJUbg2hTvrJEA6paIhXUNN/0YM/Ld1nb9T/v66gU3vyuyUSdMssPspOiu
uh+Vakt2RnOsMGDEvUmdAI7m1WXneTEnT1EXSmH2MrRZ7AM0k3dmiAUDkaAKfajkMSE5BGd8Iqbh
DDAYI6a9rG4hdj8O0RTQQpn6qQDAwqwDLI+HhTzXm5QhtjFb8kXUrrZJ0F0tqUKtNcmV21TEQ5Y4
0zJaNjUcfG6SUG+OMnZIOnSy1yXHptfHbl+49hq8x4EF3GvZ8WsVdfqmwvZjr/pwdtcfqUMsAmWM
HtCQBTEGpsV/znEJUTjXgaoOajSq6/2yy61KMp00s/PgR4Lz5nMqMpwPeNFduOltzCHVIsg8ookJ
zXXLGq9fPWY0bscfydB1Xmjo5TGeF0tkyrK27BscEpGYGuzQjGcMmRxrM2k4TzZ2hDDNnTxTMugW
vvsG3Jxul/rR8pGmLHjTokrzvu5k2xOz5QCwLlE5pIJQpR36/egKaM7WpK3oxirPzbHtJPsW5ubs
SsXkjyidgLKMAPPiHys6eVxCfzBxwMvGx7pex9BLzdVjExvZnpi0rYpTWpSXO2wMwm2m2Mwd4+bR
mFH50nGGrV7kDzYUUoLM4WRn6G/WKkX3tTKqOfEZiDbshgDqPrKrlT4a7lrUOJAG+UXdleHWipSf
udFBGMd9rs0tnL/hatdRjuVoT1exrC55OrVSUkKdFz2Bd4YTEXRVKGqIweSQHZcfwAhS+bVWF8Vd
o7ZYp2tZDscSl2DbiuiuXKRwR7+dOy9sMEj9jDHhFCTPRLMhsFIl/RE1MNzLtIIg0RhYR3b6B1MB
1bNan0rOVN8uOZNlX8PbbIFKXqz6V6AZ9ZGQaMJyUUzUR4bKFk9q7mIGAPZjwMazP8l/rjAF5syU
JBvSJKkSLmeDy4/k4sIv8OPWE1lM1Bg12r1lNFsmN2U+OoeIeLUUb3Sy68eReLnJfNbTu74cusO3
775sdhE+iYSUBZdjTcFtuQ24La11Fb+BZWtZKPPtsAabRMvxvZ/jX6bYNo5mZ+QesD+M9znmRc8i
bAjLcJ2q/DqS+QeakHA1jZPAK56wQ7+EHL8EZkxXgzCKva0A/M2xNVTGLvo5LorIzBDq8IAVkRtr
Gx/Tia/gJKYEIhI8LXNNiGgSOaB+GedaEtq0e7WhgWjnICLI4tVKDqLdq1a3OYdoTUNFA1bkEHYR
T+Eqi7rBlYewG1cND8cxI7g2TiJ/n9r0BbKSVFyG4gi3/PfFsq+e2ls1qJrt0rwtC2Nu6M6b6tzk
ZZHSroJAUKooAvrWVu6Xpz9QNVqDZXVZOK7lkroy82PM5gJvBGclVYzy7YFp1rJotLbe6TXhMXN1
iLnkpR0ikiMFFRaj3l0rEt/wxlRfl/dd2tvls3zbnMi82sHy29oW+RoC+N9vnIOfSJsHqBxNFO3p
c20R/IcTuHpcFrWCfXadcUcKNTAvNEGQkN5YnxnjL28IlfCkQ6afcjns9fxBwaEaD6j5l0n8hFdg
n0UI7vyYunU4Oy7ZFQAirjT4qPIM9n5Jhqu1irtQ2+p98JKWBCrzwsgpcZkSOg1zaSSntqiT3cCM
+KjPRuDZNHKtZXWJHVuOnA9r2b5uW2KM53PPu5c1TK7kQXSvOKNzB7BeJRyTtm7eQrWOz2SblhiN
/2Pzaw0Q/2AQ19SWdqBBp+ZokQQocZb7KC276E4xefNUOLH95Rvnej4czThVL2LKqhdW6x6AJp1d
IEg6jar8V5TBF/gqT8uC3HnXvR3rpsDLFNv0ZS2e1/KoIi1nWV12ns/5V/sEFYt1AQsfMhjXOi+I
bKz2Ghkb513fXr8csIlK+3pVOyD8UhTD/Hr0pMwISFniy8rKziFIDPgR6kUWU5TCrnQotsic0v2S
qHfuQs+by1o3mcBBy+Fle+lmz5sZUQVEJmO/O1To0qE7QnnNGT3MnU/VjTDnlm0UUnKPJQR2sjWV
uFBzq+OycNQBD1GngaXelf26N2R7sSwGeJabkR6ZGMmo3khN4iipCwzOXZro4zi23dGfYKrsoy7x
d2NQe225N0fuBirOAXbNvIprN10hPtvF8fuh386K2rhXYTHywZezctQthTxMgtbHy+fRRz0/Dcva
soC2Uf/9iEzsqTote5m1lNh0zedP84OihXaRYZTJ6mgMPK7nq+i1Fa6lGLr0BBqYIJljLrAClKRd
/7r473vOl/QjYv6WKy77hlp3qIKtl93fzgrH0Bm/jnytLu/+9UGWU5ftqBSctWx/veP5UmqM0Znu
2k1+gjFMA/HHF/v2Kb4+9vnw+er/h31FdopFqVbdlonQYfLHsWY+OkeS6fYGR3JpTHu1Hx+G3BzW
U9TrlFvKKzNWpw1mjzR6U/4URyTdF658SiQabcudrG1eqeZO88VNnQzyB1NhKNPjWyNCnCJCPcYY
TSEEWOd0rYC/mEFNIww9fMSdG9VKnPhH252APFtykX2LQA/yVb0UDcq2KZoHo4joaRzQsYkeZWV3
3cPUO/2mLdVn7ImmVUN0Fc4UpyCPT0oYVQR55uQVzF/THJgF9C08KYWOz8aGtB9hADI+XQ9NTJxl
09SEQhIq1VUy3UES/OUj4ubx7bEEV7sXlA2RZ9s/HIKVVkLGiTcKyh5VtaXo9Io6ALb5tivIeKQu
GZGjSX6zgBmBGVGxT+rkGCrct7Q2T1j5tTR90UvoNPlVGP7sx3cClMjCoOCHg3i3DfLwuekonAoj
PJglE9K8gOphGDujkdeaDCiLBiU5fkH700b1Kalk7nQfRCIGDQ8qZm5t1TwrAoaqsqnsGcDIRvpW
Xrpqk/EuGfytAeOrGgmeklRazdRGXWW8J356CwaXPHXZO4kUXsuQ63ps07cMgF8l8nNjROpNOYoR
1gOSStZQb/U5Mw6zlevAfp1cR8VoGaCySDAMU1OilWKDkEdm2Yh5Sv6zJOXibQpIn5ruznWaNxWj
k81QBU/14ManhNCcNcBJs5FMHz2MvInsThBlZhaCWTPdRhKRqGY4bzG/9GNMT702zQ6uW0h0/aA9
+gKjUKkrRBIwAM0YreaWre2GxkczSsJhKAfoCoF27/SVuSMg+BBmpXkXmc69I9Or3sXbPw7wQ4WL
Qr5YjJnW0BNVoHguwAZqVJ/AIxt5TF+S7Za1aNdi/6fS1Rf8lesqofZd92i/wogGjhiLeo28udxH
5UQUzyzhiSeyH1JIcuq1SzHjgFKmOqoivlC7cbx2MTU7ZEp6Jcs5Fo/fq6b5xRrwddeVJdo43FvN
nswep52M7aBTGWnd/kaPTXIPzPJYN827Pg+yHFUMh15CgHRoVjvssA3isWLyEainmoyJGuvSmQod
cVeI3YCbxCdT70hk68QddvnxqG6VFNvo3Ep+lIb1btXWnemo6g9ZF8+A86RQdXB8nRJEuB+maocX
QHepqpdRjdGyGJhFomisOAt8m4Kl78P4IrAYg0g47Il2i36jvhnzT3WK7ouxtk+0rCt1CGn7HsRF
qbrJXSWLQxkMlORU5eekaU955G/TkIhf+JQrO4ZAngV2Q6IpybRjUkfrHFaJH6YodE33HklgvS9P
1EzNHT7WyBTtknhRyLh0/wDyxDrxuFnHCVSLYZ7j9QqFp6zzL+oUQB9q1i8GuTE1G/Bvn8apyLra
a1Io5a2Ah1S7x8wJh21hxVelrzWeHSAlS1T6ADLl6zCt1pgNxBtRMghtwH10mVfbJPSfERHGMJBi
tHfpHmeDeykU/5g2xEhSZPYo4Z4SVZS3ymDC0tb6hPSp+ic+DzVRWZVcq2PWIvxmjgu7eBU19VUe
9ze4htmoHneQkB6QGINKEeW5cXT1Z2TrJwu9wlrvo7epR3TnhOraJ2cI8pDmb3O3uySrF78AC3o5
7q9o5LjR+lPXpZ8yqsn9dSuxL7CXtRR+vvINmILv1KncHS15cf1hP9nFgxbC2MDW4WdbiGBdTCGG
g+ZAzoZpZPeZ7WypBm2wIGpvUnFRG5m9I9rvrsOjnPqCjb9h0BB+Brtp647GRhKT7IXaJL1oILqw
f4WpC3elhzueQvpjYDnU6b0bdY9wt6FsQ+se6vA0KsN1rtvvXb4l6SGFRRIf3Y7I0hKn4kKgSx/U
zz5EwNhr3aej5UQNU+uEftBt84mfXyQJY6jldKXNN4gMGWw5KeASNNmsnMT0PUXLSChIZL6RBolu
OLekSF2id9l7TlqUs1aJlIcWYkdZ1bBgo71DV5XuSMW6TA2cMw3E/qSAksqs5trPMQ/gyEQ/TBMj
F6swiRmuu/e2brS16kqeCyJFIvSbm5oYXv21EyUWDJKkW3AoSeWmtlvzCqG656voztRxxC1EQOeC
ZeVmCFYgYL2Y1uWU+RhlOMDXPWFkpt++mEZCwiXpJ1VvnVr8ka60PLxEtplDUjBRQabOFXizAzsO
bV8QuFi4Ag9TFJK3Zart6YVLz23MbSxwwdLj6RmzZjKwSKvwOijaG6hmLYQWcrGiPrm1YbKgygcj
CYc3U8eLDE0NQ7T0qQonyFGK/ktHWYhhKaLQsd8M5khT+GQn+ql+k2H8aE7KW+NGJZmubbXWpi45
MF29Gv1cZ1gQXhsoNkw49ztLXme5duNMVbPJiWPadsrgTW5TrIMm0A5YwNcriF3btjMeyW0qVm1I
vwyAcGcqxqPwaSATeG+3MsjbHZJCA5hHuTMLDPUzGBwdUol122TROixg/g0x0W8hJMipqW8Sshp0
Ec0/iOkiUrOboVABq/mXZUIcxoCgRAyEid0U4qTkQXgoyMjbm1VKRBZxatipMvJr1oEQjzKpTm0e
3oiorE9FZ76bkJU1SaCaGcE4g3SKUepMZosdz25xTfc1Nd/jB/GhhcMDZqJkpsQExaWQNqGFkCJX
uXW2cUtGsJ1+p1nG0QpiJIkT3AmjgT0sqAdSBtxoxNGZXf6eFn2xtZDGrMMYGbBbd7AHHHIfEVy7
OkNAw62v1RHSGEJprMPELsZ3IrCK4BdzDlB8Qkfc50rJ71wZoE81oxFIWOIueuzzYtfnIj3qMbqY
DkKWl+jGVrb9HbNcOmqeuopkR2laDrBnyMNuBip1x/GByd49oe7JRQ+Du6dsnpGKS2vuXobzNGTK
7oiKSBHFdRvNSabL0ZC3WqRqJwU2iMwVeIyQGLRKtmtM3tBfTKW8dbsKrNnRvAktIoavclhXZXEC
Eg9LP2F0K5jzKT8UAQJXM/dao1sr1gWUUtCm/CaIXHGNqe0Agf6V5gjtBoP57eLQkbaDdtXBe61U
9ei69ODQXkkR7XJyg9KICkzvIbo2DjOVSZrjcCMMGBiqouE7HdvRuo0k+pHZn9m043irtXsd71by
v4vTLOQSFmJ8aulio7b5BzmwPyOFsVYqWgVdEoBQn6okWJHukfTET9jTTi+k7UGtP8heDWd/BUwz
aRpoEF31tm8GLNNL/XqChWmbYLszC4lhkrKGk1Rh6ULfZ9VXCfQE5l4QAosOgNIVcFIUFQMI7HQ3
+HtXh16r4p1hV+m6SSUJrsMGTaa5bvTI3hZUbug73rGTwuBkdguJdPhuiF0v4gJjIxs6XFRfxrm2
zehfGUb6ewvutmHfk3qtPfiVtumDHhMjR0hY5MhGype6AzhvG/0JiQ8ppcK4zQLrWRr1BgDvFvO5
jHlf3niDNpFiXLs+yqzprtAVfKYoQa9U7vjiRKP5gbqKZbtPh1PX4p5hCVIFTBgkdk+gatFnqB6P
YvapMDMd1ymCOhp1+LByZ9xAq42w+2SX4iuQOasJYto8L/B1cqnzCMoMGeG9Ur+2AZU5TU7NRkiV
IQx1sYi8zRaJcj7S2/RN+jBm1bAWUfbTyIW2yTJhMx8jUkqLEDgUpX4sy194kuJFZKFAb5L2GI3u
vqhs/HQFkG8SzsZ2PrmosZAEW7ixxyyHkFgcVqgtXqY275zCMVxDqKdvMK5VfPwZdSUekZDxJpmt
T+OofW1p+9cY6087TCleYJa3NHiOh1ZF8DC1cNoaVI/urYk9/VBOYAwaFXt/8qoajaAxDm9jnvHt
dPe5y0hKVYWKxLa0iUGSTNfCkcjotvcA0k44Y4Y8qRmQPgBQ5riHpFLmb4mE0UIeI3eiw+W/zkho
PnVR9A712V51lSFWlv6EWOyzmuiVrMHa2vgxmeN0lSXzP9CWB/5nTNuwaEizakQ6UTzikowxb+Y+
J5O2k6L71WbDox4GhyIwdwzr33x8Tw6By2A5d+07lWgS0uEfoIGs8AtvCAZpd3lh4aEwba1ExRjH
4YEsSDTZdMhni6CHqe6XgEBvOj5NCNYD15sk0v0ooNAcZIhvwMm0C5QWkhJlOZwa84rSULCx8TRb
hVP2iBsi9wmTfv5lBgKx8Zq5C0iQpZwaxqS0wi5wjdq0TxOGCVfMUvAVmJ3/uWVy9BGoVeZ2DJsP
6rafYYtZQD0BPAY6P23bfKSV+FlSPNvKDAekLih5MEK8zV1abd9ySEAcgotO6ehEA3x9qKyvgobS
gmt1nquUT4gIu+0mVgLnDhFbb8mEWQps7dGhoJdGP9UpnFYis16KcabsmOs8qcXGjd5JEgX04zdZ
C2WgtqIjy+sE+MgUQVoDTMS96jOcymQdhuM+jMZ3LYeSTGjqwffnD6B2+V4Lq3ZFLi7xjj/aYGhX
dK6EmrXP+GvcV3p3Y+TKLXbk1xjRwDWJA6DUrP8w3GlXNvRPTOTLmQEfReFjIHyUZuRLGEHiHMMR
orethMyQw+DG1QttF6IZ2jALZQRAII3XueSORs2ik7cRd6M7zR2QUndcaTqj93bIuSH+wqtu0F+j
4B0CajfhSLihOsIJjHABvcDY04ssBQGn6N+IeiDdDgu7Cc54JOtwlfbx06i9hbr2QhInMWw1nOCc
vMttY8Jjg0hMBJNIFQolg32Jn5t1mrOmBnPWf5oEKVTqCfQJMhCG6vu0VpGUpdjst+1jNFr+ZdUf
U4zJV52uv5MwU62StmuJHgPKS+iRRym2WqOqXpfgC1hRn1ZKlVjwPNjWRhh4oYAN7SLg5xvh/J7N
HlPjKDYp2U7b1roj3/yx7T/dENTb1h57q8QtxXFeFUTzwqaXMzpUiYXY+ymzRepEK9HSAoiA968Q
aq0pfkEpFFeWVEvMBwPtIid9UbSMVMvYZOSQRISoy2it1bQgaiPWmVPfhOhBV6jXaB7iGxcnmaBV
37XAr3YjHwF6Ji0fnzk0nMIrqZlrDEchrV/Oc1Q8z/2V5mu4O9l8JaKan1vk24hKNZzrdZyGAovh
9+wcIJ2bqFEjb3afa91AwhZ3H5O6+myy4nPmlFhZdN3lhbZipuLzP67L6CnsXfT5kYOzR8roXPlh
4NCxanEMuBTRh5lmN1Y2WQfiBMxVxrizm4xxpZezq47yCEWQKrGNIqrzMaJ6ynwsbZgK0BhDh9Oa
8EPp8PUqkz2yoZIIe/lApwlPcroV5MiuM8+Y/09aErvrvkM2bqfcwK7UMZIL+LUQYAeFNNLJFJaM
zVy8GbSXgiTcLU7kG3SEMrZjghjFPbmNA2nxl4kFxSAlRzAKwhvwOGyZ+uRGWJRPoVlgDvNgj/FD
1E13w4BoNBoPUSOvmjrbErxoJfpLwVfwCRMTCDBDJhu9clNbEz8v5WKIJHybSWzniemEfQMPLgPa
QLs2kuANT4XHCd8rzJvaXRuXn3EoKnTO5bHLGmdrKY+OO+6lpV7iu4IlyVcKMF+X+LpXc+pudf5b
hm96A8PB0Lx3pumhNId4rxGFTuGSASKz0rWIu2zbZPxiKjMv0D5Wm2bCfU2tXichXkl0BELQLvHS
/2xr99Vo2/c8f+9rX6xwO7nIyNWkjIQbRLnO7PxT58Omk/wktPk+tYqHvDOmNYglwdO5eHf5Pe/q
pH3JGWAT5E2TREYkhOGmeEvj6lBV4j6fOeZmClAwHMwxJy9C3ltWfKpq9Vlo9X0vMjRYlIoLx791
sHBaw+P4TJzk1g2eerO91mvlImziQ6umH1KlqlQJ5ZQqOMZOHdmvAZkzVVdm+Gq5+JJp5bMS3UBb
fEma+lcWXBk1WRFSSo3b41wW+rAq2vDa1yAsKAb5IdanpSHpD8wZrNINIlt0bGykDYrESDuU6Jcj
MvmeDbPeh8GPagiUAxLFWwVbEbw5YaBFd1O0W1hq/0/o+wtCH/bOWEz/YfL7Jz7f/1TRhIzgdzrf
10v+zuaDLPc31VQJ/3LETIM1f2PzaebfHM1EJSc03YHwhiHu72w+R0WUhzU6sbMuVuH/YPNpfzP0
WS0hDEezXO2/IvNp9ndNgOo6cNA09Be6CpHENL655GalqOshsfsLx0iBxsqGTJp5gSPJdMT9ZCLg
FE1fzjR0jYy1Ovozy8RXqYp9rc2b0ZQ+4zEH271B2U/NADWej/vYly4PSVlWYzHVLMyJucq6rC2L
ft5s54VYeBbLTqVMWqbJ4UEdmLUFxfiAczCYjTuTKAB+guqHqk8Xetj423jmVJwXWl3TTyzb2eSy
2pnZM/248Nq5LlbNHyEUDSCrHSgsacvAbFDMbswZ/F0WetnMs+G5xG6eV/XU/SA/r/aCOqd3XQ4T
HA4nb1klRX2c2U3xuIm7Foa9Hpfq1x1zxrQk+D7w8KbpKArOd/HrMJpkMkGOg7rt54qeNdcBG5t6
5HkzTUMqkyT5zuZIq6RomiM5C9Ycb8gqLDX4ScvqslBcrTk6Q2kCUuYAzGRpMk2dv/l5odnz1ycf
aiZmzHcethNdWibFBo5mcQylXRxFF5Nc69QRTTm+k2B9y+7lhPNZfaU/Wb2heFOBmn0sERcTqAiV
J6spe7Km/bEWtUalEkD9T4fVaPApeBtxtlUGpqYOlJWkkdyk5cRlW+/mG/nbofPVf7tmbsy3dmzQ
8aRjpjGI+qd3l1+H/9i5XOPrnZbV8+dcXpjJHckg+ZGqin7sUsL2ljXFbHTw0zQz8FRmddm5LMop
fUXo5XvnXctaNl9gWbNKZdznBSEq867z/vMLrJpqbCF32VwCZizMna+xhWMItawvu88LMf9Wvo4v
O//l9m+XWlajso+3iUXW0Pwey0uWta/rfL/Eb+/7p9XY/WngIgrM+MeH/X6l1B5t6sS6mAf2fI3v
x//Dh//tBb+tLhf4Dx/yfHxZWxa/vfy31eVQZMc4sqTGVliEc+kOj//5572s/dt9X8/F98MIXPP9
t51KwcO0PDqjSCHffnsHakKV6inTxP0xq8GG+uIze/jHa85nf7vscsCebuHRWgdn5lUszI5lTZtZ
DefNb/sKE3nAaqFi/Gl1OXU5tKwti+VCyyXPm/gq0AIu29lyuWXV6nFuYxT2n959OXFZLG9jmeED
Mewk681fQU9Ku/uxrHYxlQUvrsEV1F5QboQSs5BhiO9lonNm0XwRaFIdedTXoeWsZS/aNCYaYqJ0
hX1evzEbJe6wQeFSkxrb0/2yCq0wK8AEZkbOchmdKTmoLNrpbOHgfF1r5qowRKyooyWg8QAJ2qWr
QCSR9vAeVeaLP2GNnGnVKgdswWq4fU9Sk1pVg7tEl/4cQb+yIsRMQpldsiX6NqJ+TzItQJawA6Uo
B5viaIjgw5g66il0QSuqfdkakyPh/fYpv77GSCFqNUbEVy1UxG5ux88cxX+770xe/Dpl7hmW1/7b
zS9e1bdL/x8uA0O7pXjo7Jcru0tnu7zT1+qyd7mMc+ZX/ttPwuzhGMZjsfv909TQguQM/C492cL3
WiiYy1ozf7Pzvu/nnA+fzznvA1uD4nLe/leXZU5A/7m8+nyJ/+5tlsue3+V8mWWfGycvGJvmcBAZ
Lwxz16XPvemytuxbNunBb7RYHbfn/R1KAfrC+WVfq8uheOlXl9d8u+KymS095HL468zlRfik/v29
v46ft7+uGcLNGxUrhTyMYlYUCh6K0jpp6ms4KNkJAO6imP24NKLKkan1w65We2SbjEhnq1CmWDiv
Tj6hvikQIy768j1BSLtxIF6u6Z8pDYeCSa2VuLsqyy5q1y32XaPtXKmS+po4r3gKJxtJdFr9aiuE
rSREbPYOVSOc4cK1Ke6QoqPxVmF9KnX5EU+duekYYXiRceXYwXQTlP6uloNzTKpUW6VR+aAKxdyF
Rf0jjZSPOAOYHzXYIbMtQtCrzjrGoAl0vHZzmBiR63pWL9ZWEmJ0UYBt4cnWpTkeZM3o1WX4kfi4
uY092soaiM/yey/EOCiTQ+11Q9pvc2HuZVLezNrrJJ+jUXDJhJRiX6ioAFZ+79qrOknexhS/JXzu
8tPssjE7OxxTXX3OjGS4yiJ5QWatVzB234y4RXZ9ER+scusiqVuXRel6mUspz2zGZN310Z2N5enG
DtJk9QbAkmFrVIT8J8FoTJw5Lojs+1Gk0ZvAks3T+he1vm8DeVPiJRiU+yKjyiLF3M5Z4W6qDEyr
IDVQ+lMpJzizF5yPKbQgxU3cmjaZxSgEjro+q3wbgoZap3hFzoCraxMA1hU+SrXQuNWNn2nnGrB/
wu4xRYbtAB8TI2bDFSlfrBmlbx3Q3PE2wMk8RnsSo1aUmZYfF+9ES5bkRPSyAXJDyotX87Ty8zA6
NCM2d8lIvv2YHPuGRrVUsS43a2gQrVt7Tqa34CfuR6xRQdHhU1yMBvU+uww2WChFh1DoL11461ew
S2VEhEE5u9RJ2cDbUndmYAnPAArKGftbkdy2EV/LnvrD0DsvORyu664FQWp/OPcqzo47McccWLXy
Swn3/v+yd17bbSNdFn4i/AuhCgXMJTNFUaKs4HCDpXZAzkAhPP18oGem27LHnv9+LpptQQEkQqHq
nL2/XcPZWtzsZHmW+4bSbwZscN3OzsXJSKdAmiRpq48oN9adRIFh6R7iHFVhUVC5JcQch7xwdlGR
tcc6waUeg6zd1N6CF0KSacSxQtMdbgeZ1wfH7z6Gaf+tKibKUXXXr/L0Xptdvl3EbPfSOpH/rsHu
31VO5548MCV4lykRVl8MNwyo+me7LK9oVeM1XHe9he62+lbU4oIqHaN3xeWwjRoUjmKOq72fXupE
o3NrIHW4bcJ6K8ryNSghH+9pHG/akkc04RAhyt0cWGqIHVLP1rtqHlqaXC5/J4gX9/fHbh4f3M5t
ti29lVVv9zfX35iqKMK3Mp2Lsr0UQVh99FCGxNZ86pTa5dwfbZo3qFooHibJQ89sf4Xx0ju5FsyS
gHD01OxzCtTipi4n8nOTBOJdzWJNhNbnUTbZNhiwqclwqi5j4R6nkaJYk/kmojpniVnoH1BcTbQa
c83TvozWkgSWC2nRJIM40AHzyXtG4cMzvDFDGKUAdZQTWvtaiickqtgyk+6xcSLvMM8oj2OIelNT
TYj9cOT0TKHrNGzPpneTR5Hcw0G8wGgyOUkCYHgpnyOjBx04Twc9pCWMBsBuPbznLmzaLcyW3Zzo
V9Gg6R8HZFwtNz4inqbcOSh2OrvZSiPY95JoUtIr0Sj21TPGAdpBnSNuA9oFa3/65DAZcR3CEISq
Mnpt6Fnchj8Q60ZuQ1odLSBwyzulXI3HK5MDafy0gBhkQ2056rP3JeoeZ1gQsryzDbWrcz34OFE1
FF2qpjj58GTRRxw/dB01bSg4h4qTC3Mh+jrr4Csm+TNV0IObjI9BUV/aoJJ7r/MpvNUKwoBRbzqD
TuSI5pG+JBdFUDYrE9rxvnOcRw2yBN6ofyxAgdN5GafLkLT5yonB8QGTom2epZQp6ZlXpcAvq6Df
BUDkynzeh1m3revxLnDcD8DirTVOJ5rn1BzLcv64mQr7Xa2qF+4+RAVND3QEgMsm46vOD3blIFiP
pnGxDufwlNg1ij74pNRkl+Zp+Bxzm+5759UiiYYCylivrVqV1FvnxzHw043SEda7Ljrid6FhaLjw
y6wnq0ei3vn61pSffOrHe/hNByQlPUr/xabf5I9OkIPAbtJwbRRpjSAz27t+Jx+zak3Mrn3q7926
Nk4DNxh3Ggq2JJ7QK6l1PVX9qs39E+Ymmw6uR2St+6CRCQI14p4cAqyJRW3Yx1FevL67q8e02dQE
qjNl7T0cj+kx7d43zKLWPBrNgOGu69JPLBAAf2v8eZ3v4zlcIJyYAzcidfCcNQmdnEYcGzOBCTOh
CPHi7ZSI5CENJerIhYg0TeIUlxGR5iMtg1Ahoau9YS3i5OzMe5JokRcBJ1hj59tPOniZXbQGYvRf
JnvpYiL/X2U9XfUpeG16edI2nQCCqahvpe7XvIG/SZQu+acEGB8CVgKrsALFP4KkSYO42WbqZLuU
+EUd+Ktu9OHXg7TbJhZKDMO1P9Zeb639JsdK4rGpqUzvMCm4hWNRfqSilh9nzYyod+OdId3nUU87
18qfixnMZecVhyzkDKsWiV3kz7e1JzpW6+1TsTSW+oX95TvRXeqVw1ZPMl3VVhyQF1WQejOEqNmT
++ad2dnjnQddQyUgukruDZUGw46BpNt0+lX38TYMxLiJ3eBCpnnI48aWXNDmDR6yYttQnAB7Ph3i
XqT7NolfgjzJbubEgECGkEaPO4Rl4Y3p0eXEGotW0SS2e3LvSpJu9iJG7OdOt8FypCtLI1xULJYq
Rr6hW1tVN2wLeOCLbepLZcXJehJMFNoYIXBnCogcJR1tz/DBrOiKpkTx5FEg6hmPb1xInFFrDeci
iZfeqt3TKS3u+ggGbehUUGHN8rFl5lBjeN90XXfxnbpZoe2DOGdX99K1X2y6eWWwH93eZjxDrKpg
hW+I1wLV+Nin1i0/xGlzHkZpZehhwtvY1qjT2JWZeLvCTFFoSuzCOgA4aUfvoFJortFuNyTRl5RE
syGF5DV+ywZjWtfKoPGNbKpF7LF2BHjRRKA/zN0W2tY3Z2IAMesMIpkS9FoitXbM6I6YBKjBHlSb
WuEdAmFMd6sw0C2lRXCsmUKbDXli1QwwxqQFgI4tU1hnoQfQos+gIKS3ij2u575J4MRl7UbUjnms
1bibSyyojHFb0lcJCSySdwDYPvcq5gKwoBIT7NRFGQnTvdEw8+lPdeS61HndU10dimyKj6RJbkJS
keRgnTp/BjhKXzFDx1XZhDP4ZeXgy6zWtvg0lLVz31rL0JkV6d4dRyhL+nNhDgwmoF7qNNhACH3C
NFexrNuXbbWfEDOycMnfITMg/aiozqEDmWHIe2yaxaPs+y9hq9O1WZkATqMPGQ4rLK+RDVGlJofD
7g9RjmCtHhmaoyQ6gR66SylDY0en2WZ9wPjqrxgM3W2SVrc8B5luuYSFADIDK+r7xBJy3YqoWgsH
8Wu9IMxkW1FAgHgbmp90N9F7RWzu0Oi0nPIdPLp4D1o32BT4E/tsnjZQ2hCaBnjS+jiZt6a27xO3
wWvKwzgC19CnKjlXib6T8ZfGs++awXbfo1FZZ/FNZTDfHlNq3XPydZodaPgaHZLwZbT15Mw1qtEK
KfTcHkoUpmjGaiAgHTmd1W/qweLmiwnNjXH7jQ8W2XLrJLDvjIq/UXbQQsOgJBbKcBeScLDtrIxK
w4DysDfTU9wtCfTYSIZwOgdNZO6gzL5H8hDuC3IjUFGAhaNe8dyVKJ4FTvyaC8y3eiLXB8odYzdj
XY1eyTh8Qk/pbopg+GZ31q3ytXW0Jg2j+ZlyfLob2unbkI/Oi4zoZ6dGtUwsR2c7WCjqkrLFfrZJ
LNs/hCI4GbARqw45v7/kAHvGGfT9Xz7yrTOVo10sHXFjje25TWNU5HN4DKkKH6jRv8qynRACzcSU
m0c3Cua98vuvlUdqRhZsIzP+rO0Uhj2eMeQpMUKxoT8S/vylyQN/V4/A3EEwx7WN0sjloVAp//Oi
wi+THtaLf5aq3YsGu7wPS64NwgevSV9KO4C75z2LFkqiZpG8chTCu6DmrPbPqNf4Y+TErZSZ3mmz
vWWUjtc1biqvgSxqly+lsAFIkEdTKvAdOltPJFFUaTzfIb1G7tKR8adRJuwbn1NmWA+kixoXM5EB
PcY6u9TBSRg+lN3rpgFbZjNm6fn7NkshmJ0RYR3//q3QBv6IVCpCc8dfun6Dnvlrh6doU3dIFaP5
sa0f20wMl8Ea9p1qbNhQQ7Qa4AqsBpR1vJHw2YD+B62aWWxS92qrNdLXMT5JwV1FieBOAzJ46JaX
KQsekEZ6iw5PYSy/XF8oR6L3nObFyqv+a1vhTvV+hsdK6NZ/b+tnD+ogDuH9wrIrPRnc58tLz8VY
qfrCTWEz5HfNbsxt+4KQx75QmsXLujgwrl+2XeRckkbF97hbvm/6e3vrivcx09+b6ybPqO1LBs9i
kw9tub1uu744dmDD1ZXgAZcf+cc3HAgKTF/+3iKxsqH9LYvjdcfXbwQROnq/czYsTqvNddP1mzFG
9pN0p8frJoR78Z1SkB3DKHmgVkiq93TBshM/DPX4bYSAhlgQbcOUZLfjKMXl+uLN3Fdl58rd39sy
woD2QeuQhWsaCVwcyi63jtHfpDKVl3h5uf5wH7u0cwKsOlHXrgtU3JzULHRXs6y8/fevGzBlu6bM
xLq6fj+qJAnb7nhJWu9+9hlDiLmCa1b34uL7qXEv41O4fOGwvPn+wtLqY59E881EqJLBLGRuNyOg
7u3fPzem2j9ks4lBd/ldZZbuKczjS17l/V1FfsD3K2quCLYdwVH4Wd7el8y+HoThhQ92Uj5WQYgO
cbnmri9ujRQt8EiGvX55/VnLQ+sva0wn19+6brMnmzzEMj2jQIX6aIb+JUNRcAlT3rDj9J+QwviX
63Zb5Zq4jgTLtGfyOZYfC/rpWKklPWf5TVaB6HYth7IN1185xd3BCH33UlelulQFNi8rAl7CGktd
rt+wuqQ9mhXEg+uX12+EqQmdLiMYPkk7g4l/1O3aHCykjidmblre/v2zUU2ygY9ODLNzney8CWHy
bATRQ1WgSEMcnm4dFaDDUuQ/7IgU7kkcqGNIILyIru2O1JRQz42j+R339/8qgj+pCCD30N3/32UE
u6xs4i8/ygi+/85/6Qg8818mqB3XdMgjh4P5P0wgT/2LsHBXguNZUD0I1P5WEVgwgQhEB/xjojIA
evM/KgJb/Au+EBQcRAbKtV1f/ltMoLeoNh9dgXAElCH4aA5wtB8pjuEwmoSVl/1B4ija1HkT3xsJ
OWrgG++7UVsbF/PRPqbreRsHprXu7RoJeJ1ukuoiqhmPd9/fGV1KbGLFg0HJpriVi1qRWtjK74v2
2Fn63Mrag8QDA4Jgjj/xMt9AjSQsbs8GRGSbnuIAv0W71XU4g+0au73JqVq3fbxLAeutjADZOrE0
eg1tdtX7RB3wHP5Oy/o8/kf4tbz8HPxuvWF1ft85SgzTVLRE0H38ePwopWjLymW3b0BReLrc15mD
9HCKmBJYZPoE4X3lVsRJ1cU6cKg//uNa+7/un9Pmk0vNNfaTCITYxLSahIAJ5rUXRwykQPGkX7eA
eHJFLbNJj3U8bMw4p1gq6Vb9Yf9vrp/r53f49ILLG1TcW9TfqLseFgkHX0qCapJGvwsbLBvOJC0S
u8ircpwu3LCm/txoohOJ9kXbJ/ZoZIvcaVcY9Iw/HJJfvyMHWh03l+W/TTbvxohUGAJw9kbJksRK
xghPpahv//DBuTn/iT/lg0t0N3jBPeHajveWjdeGngN+JOj347woPz30AXSBk5cqGNap27HODovg
bm7RzdnaOvSDMVxUg64dpLF9WzkigtbtuidcA953xdf/elEu19w/gL7XtwbbC80S6iTTXYRL/6R8
yVrbTmTh7mnrLxh7yDsxos88y5BmBE+xMBGkBqwcfn9Afj7s0rahE+Kvt4TFqPXjToMoTQbPKft9
QjcMHjjcTHy65fb3e/nVUWeK7ONwMNF3XTVR/8hCNz0QVVaKxggmlLdhOlkRuOa2uC1Rrf5+V786
iv/c1Rt5lSvMkJRkSN0e4ZBwajVS2uQLTuiKhYHAXu1Emziazr/fq4M+7KeThzXClY7n+lzAbwbk
CaOBNwzc0LYye4goXXHwc/PUxWgbEdCLlfbvaaj256oanjolku1U6wNDg7+qDJVudEbw6JAYe2BD
NoEcKuB9kxnkMu56PUX6aUxva8kEAW0o6llaV01IBc4I7HMwjXoNu+1ba7nzYUovjYd4PUwlKKPJ
jm89Jnvdg9Ubn0Qt48MfPvlyQN9cto4plGnR6Ff2T5et14YuYH5u3MzGFWqhmXU6YNRRyKcyIv3Q
mSz5BgIwlPafWNMgJhDUggutqCkiyneLx6xdatJIqQhTQ9JOuW3jTEm7CWNy0dBFUZPW5qptUIai
QL3z1Hyo8IjVtbmxZtu5lbZIzmP7mdAjgu48YosDIqIIXbCT/tawk/e//8jW26T75VbF/AhLncFK
8t+bWzXxMzedZdbtKfdB1u7n01AnX8dyMaoPz3NSYmXsqSoNknSVK5vbkN+Igbgzu3hXUdu7Dcsv
Rcr/TfMjHiPqcJX1kRWzRZcUKrovLZJTZEn3zqX0kaknvw8OvvlXYnjRcz7iDhsWe5dRE09nM5pR
wZ/WIjCJMupywm9aHJ1LDrRI8odRew/UiZ67/hYZNV2siWhGR53tzrSOBaXI8ZTMoU/MqsIwOdQ3
Q68fwmp49vQpJZpqXeZ9vCnFo2nKZ5o9j00i5cF3DRwgYDk77QV0zW6yFCxBIwy1m1XlbEobhmYv
4pd4jVeNolFHNcwLn50kvvRK3zek8GUxQDpvGj6TGFWtDXpkWytExwtaNVPpje1dFL3V3Djoqn8S
JoYE8P334RCf0pYkwbF6BqVHVimaIpxd2Y0w6+57UNFEAwy/uPHOKimZlv7nqJGfS9Vc6AG5ZSup
P8pPtuU+iVl8UDnoN8Mfj7kFjC9QjkttmO56o3vobHgHE9nE+zInYZXxCpRJ093T6/zDVfXzwOVJ
yayVoVj48KLfjCAjK9seRU9HQAUJEPm49zQFPisen4KR3me42KAzGka/v5Z/uVfJU1eiil0eBD+O
/37D1eHPKY9d86V1hoe+zL71DbFos/HciPR96rsffr/HX8y9UMDyJIBO6/su5eofd9mGvi6MrGfu
JaDwFfAgpjF5bAzcQc2rVEvhyTyZnUE2uJwvv9/5z5NOoD/2Mj33fdNx3Dc3bthLneDy5eOq8kPV
2Ltkso2jmFODYox9Y3YHZZC9q/I/HOa3IGNGDHYsQBnbHtR1DvWPHxpRvQGGk+MsenVH3UtvnZz+
ZRZO4zEt4tecNQOmReKgs2i+axk8geMQrqpfEolj4PdHwfr5qc+7wb0OWVlZiinRj+8mjQ3YcxSB
9+MSmm0uw0aIEQpwBF02j8i7bGitu1YhJAkFGcdBQHONgJI8Gp5K7NJ7mZmb378n+1enhvmwJVFZ
Oyij31wWdY0XA0MVWCzH9oguNLaVK6ydjvVLFU7fdAuF75rTZ8Eb5LmXIcQo300qMIEgWB/TESvu
oRXdDaV8qJTXOEYXSgLnddOZ4ZOV2OcOOBrZbrA60EIEXZCf6yVTQgQjweKIRn7/kd5Kva8n3Vfo
xn3PAd76dk4bCsOgCuC0exp1/p5QoLC/sxT5IoWmaZfBKlxrPMXYkQVQlGxMDzN9XWLmlhufev2m
NV2MeExdXF2067TdDFXVbcCZ4crDXEfoUQamDypNGgY0IwRwaUp5S7l/vpYd8Ajd+qPqDrLkA5NH
HDo8VgnzO4QcozIm2/P3H/maOvHjbMBbVsbkYyhHMJxZP15ZgdX49N+Hlh5vS0RfdMBwtVIRUty5
tm7pPSPkiQSAWcLV+gIzdEnEXGxsZMSEX/fCgG6PIxhrhbthAYg4waHJOesJ+V5SfsjHGnHCspjt
Ihdowl+GNzw3UebdZGRUbPthmf+4ziav4JFfQ+aQR6EU0emNF9Kyq4J2JiJwep1bgouylBSWjBLd
xkZvM5Tul98fjeus73dH4819hil2EKjp233Yk6mAF7JZ2zOSxRLt/aZKoWszLlSY7lDHW0vnHynM
Win5TOf5/vfvRf5qpGcCzkOaUQhs8Zuhz5s0NBYJds7PFdAH4U00FdL3feATSmBNt7HES0PcGDEC
IYJMM7Pu87HE5A9TzxcZYgmruQ1K4gvkEuNM7t1J+VCxm5m48HzJH1mYUJhx/6JTiKaqLl+h3Omj
HwoiNGuXTJFBPPFnnxqvTzazAtMWaWxxON+Lbe7F37ICWQdYnPsukwFBb/T+K0l30u8mLFPBuE/x
1k+OeYxshijP8fKNJA1kN/o91V4Tf07waqny2e0Tnu0VeRRd/b6npurUpI3FtQMIKfziWbRX/3Bs
uajfnGbXxHKCPkbiqlsqTz+s3GyU/UHCcOqJ9JW49BJKI0Iy9GvOHxZSvxgkXSafwmehzF/9KWMk
S92iKa12D+/hW1Lh0CJ2iKHz4g0R3A/kG0WOmAKS5dPvP+IvprzUwnDN2L4QrjLfLpzrIOwrFUiG
50Juew09k0hzgeqg/Ww7KAZnL9gomyadS2cfBwMuw3xiJQ/3CLhVRryf8r4I2cf7uRrd9QRmHfHc
LkAW9Idh9xcXOn1YwNuOw+SChe2PZ6ML6SAFidnuiyj0V0N9KtvklZzny2jI9ZJi3CpiuH9/eN7m
AyxDPRU/2/csIgKk+/aJ6mujHdGptViS+zuTni1jP7Hz8WZ21W3okVlhu0RJGj7E+S58RyTW0W4L
TegbdmmnpI3gQACJok7vmoCJ5hxPT7E1nDrjT1Ogn9dryzvl0ak4L8J8O/2K+07LSDMmDV7ZbcwK
O3oGsxq76OI0jJJvvz8yv7xiWSKREE+5jUrfj2cDKhEhSf3Y7p2CWFv7DN6o29iFe4dYiSQnrl9A
OWhLjD9dsD+vyD2XRBbB5coJuaLb/3lTJq0VlhZQ3X0+d++hET9YitVhEAFmjcbmnuXK2gpZf6Yw
L9duSBhOItsNqYyswwMygT3QnOgD9M700pt5Riz7+wNj/VwU4Q0qFo8mN7NHiNOPR2aYoB5HQFX3
tiFeGVU0C5kOt0jVnlk3fo1iZsdaQO1AIeGp6bESIbI6GEO0A2cqZBmCBg7h79+V+NX5YobMmWJ1
64m3F3IX6sB2ChPjcR8mOzOfoqNRyGPWAlgYJyavLVKidRKH5i7UZrhh4nisbIqIfeKhwsv3hS3j
RyIev9JsGh57K3yIUC/dQTj3DWc+1V50NzPSEI5Q9xs3kAUZyMq8K3guoPQ6d2COVrEf+ee54jFR
aKZwsTlha3d9/b6tz0XFCiFGBrinude9ZqP8MPfQ0QwnUS92HX6Z63ibaisC2hKN58ziseY0M+KD
aoOqIPz3R2TPBzjEYKyYS78NBiGVFlt64dZkzMq1g5pw22PV3Q4FiZHkNj7FUf/gGs23BMv170+V
tcyl3jx2yEURyjeVRRTY2yJ2nFiU+xtVI/XI1CExe3GIjSCAseeka690rePQoEjXOZb5gPqms0SF
Et3x76+pWEtJYbpLN+KnJ0NVQAWpPFHvUTHdNyLXCCgx4Mdwc9Yqsl5Hr7Du6MXeJsJu/3C5/mox
yc6p5rKIUdTyxY83EZSKMAEDUNMkRzvQh9He9sq/yD4lzTGs7W1skNIZzjMpr+GuikAZ//4k/GKU
IenL9YVruZYA+PTj/pkpFbQG5ULJnpEq+0cnWEN7A96W5PamMf/4iVkKOb847xatJ1LGwIswjv+4
Ty8VZR/OFvvUuf9XaRPMgwbbvYwUbXZx1zwihs821lj7T4YkhrLsgy+OiqKTGoN6H6JxvCTGK7Gu
eFkWm8AATYJ8Tye89HZ321rw/MISqANEzHiTKQdfekDi+dSQyWkCMzLSUb20lJhaSOuPdgRieNLo
tNomeUWjt6MXnz20WT7QRcC5w93OshdN3zNxScMWi3x4IBnTeZ8K8Zd2I7kd7LHgTu+9c2gtf0hY
wSu5xXuw1ZZtmu+o5hhPImAaqQb5EkMAPFL+Cs5BjJyuBEN2kaaGPW8HBDkOBLKOXf3cfXNKD2bF
qN33nvPSz1byVVPXR/2zaojgUawgHspBGuehCTToyYI1txcF/rtEgcQIw+kU9fFlnifrpS2sGPeP
438I2qTYOwpRT0cQ3H3hZy/MZPpjk4QQsG3zJIk8uOk6/xOLoPRcWWNy682ZueIJWbyMU/JkNmGP
tGFeCAXd9HFJVFqCYV5FKUFkMyXHrW/EqKSzAfdmXz4msfqMC33+bMIiLLzsIzgvgyRjEZ8n1cfn
fuy+VFML+Qpj17zyiLjfomJAiSqA4ZL+ywqsy+ZmE6fNBKMvH8ktJ1tRZQDJZ/R/t7Tc3uPV6vfW
8tV1k4pmDwyQyNGBEWzNkz2+62CC3kyUSa6bLK+SN51nEwoaD7fJ8lKaQn//13VbkMIW1E2wj0fA
bKkjQWHU7u31X3+/DHmot9VATc6T5FxPseKxZ5fxOQAeeQ7FSK0znGpElGl5IlcE+rtvoIiqVfNp
dEtWL3PQAXMY+pvrv2aCP7YZRo1VioX53iib+R7dq10G9f11C52/6T7OSI3z5vQAfui2KwJ5+fuF
sKF1zFzlTuUQPyWU2D3q/fTQTsXIHLcCQpM60aFT+X7oeoCuQyCwO7Ckgt5Xv0ycAeiIKtxmlgwe
hVfurKmw3htRWZ5aUjzRgHQrs6qMdx0yapAj9YPOVHcuk8K4WA21Yz/u9oSoOhsZyuAJ8kJ9E7Vt
iCieL3Om+OdpydxuxyMJbTkabJUOl0VIOUwZWgUYSLBtN8pMTjaUbgh4PppPY8yAVtfkoNZuuUtM
N3kQpU4eKDDpLSLceYOqlPK7q6OTY8b6hMMuWXeO8l8y1C578pTVtivs4MVNWmNdiC5nbuXtW3ec
XyZhUcII9XwujGB+sdP8xiAn8SE3m+Yl/5QtGwWgyePYF9wMlUL8XNXPIab1RxCdq0ZZ9XM9NTWK
trCgRu4kW7ibtOhYEt+7beyQmMG/mLoOrDWQ+7bxzho65kjJ5DS3qoa6oeoUDrgnb5TXwbSNSOVG
gLkSXVDeaZTfa9przV5ayK/4LM9LjXJlp55aRTLUu6RwrEczh6xi6EtfVu3Wn/nYvg78Zx0V7sYc
PZyRwDspSvVg86yhOhuTTbJoRWy3fbKaIQ3pngcPndZIVkbxQffDySJACsEKYImy5TopbcCGRpN3
53bADutW0ZfIzSGm4GqhBmHWuzKU+Va3iOXJwcvRJfUPkze6H3PCWratrsajMRrtBzm+SKnyFycm
VLUyKBwXid4Hee197KOb2p7cT/R/xx2g6u7QQhH/IF0a7ct212GWm1XEnuiRYRWqTPvsChS0OIam
A9G9q6qZk5diij8xkGSfCifgx9PHBE7qxbNS9wU0lRPG+QsWs/4BcfE5ml4qUVtPHoki9x5YqrBv
gmcZz+ld0hmfr19l0ADPRZsVcJNLewOQl7NB7fWBhwwIHTd4JEeGEOcOTWgZzeKU0QIFrmk3B6eA
tDtTXDpUgPWe/cAldyJG/GqrcnrOhEzRipt/jcOI16hMcE+NEYZREb9rWt0+dsuLNS5svtJbiDgp
Th8tKTsX/gDhD5xMvXyZ9F3yGBfVxh3MT37eaCRvozoMrv9hdIqU9ZrLvWgjZDaEIqs4jf8iA2IU
w0EbA0rgwROXwFWsx2GaZa28oy0HEWZMvb1Xd7QphqbeMuC5t9LwyEvvcA6NcTjdh1493V//pSMm
MuCM1nI2Fv6XQz9vbNPLmFfRvZu9+HUY7nItUTs6oX0yMVqcIHSZK1WreeOiir9B4k6IW+3PB3/K
1QnLxSatojs1qfIUYtg7iSoH+dsm/n6Y0OGmstjRom0f7MVP5oxCnWrbq065K7hK1RzdXx92peC7
UTKw0A/M+e76IukbWClESbNtwlvh11svtOyjCILXOe5OpBrk26T+Whr6sxvAvc6os/EBTr5uj0S9
N0DxLMAvatzGogvxMZKyLQuLEKAyv7Gn+dCwjFhJAbNIk57tVF/iNH2XpjjY+mzahXP81ZiafQNS
TBqD2Bat4F0w79O4/UqFx8eeab4GyW0bte870l2gx35J9K3gOc4CBq62+Khj951pTCCq4/6B6fym
GJGkqNTmma9luKmZQxq5uMV58d6eugvuIrqz1X2GjJKnLp2lQKAkwcOj0vceglRBDKBt40/Eyjja
N4H2GdaMb4WOSdH0vszdOK6An62NkJzzXmGowAq5Hk2E3LRC45UdQkhS/dwQplLfsBhKbqxyfsFT
cKldPW+srIIzNx+dKXvQBQh+lkxZhf0tIeohGa2dU8z7Nja22En2aehuZEbLUU1fWXE+VA79VYjY
OKUqQQVySdck+opsaj5WVTBXRpusOz3cutVzmtaaXA35LhHAQfuWhFpLE7TlSOq1QW5u2tj77FnY
CeI4j0gV7B4KP3jnTnO9wfNDoHTCzGSJ6aTIqPAktNye3n2W9N6WzOFuDUjo2IHkWOyu9CaN+3gc
X+PZ3cmSeCyzmfhAjvWpqMw7SiVE9CGJNO2Nmll7+u38JSJKmuaffew01xfPJL0mKwUYV9N4u8mo
z3aKvQVFSLmuK+diNoazamWWrLWVrDP7g917d1OL8EdLLtU0z6qtnSbtto7qu0EBgjdHq9nRqsIC
gQt/Q4jOnTRYRxQYrXattv3T5DIkCPUVaCfR357zzSgcmIKS4Md09pHDzw9m67NCtiRiSNfdCtsA
MFR04SEN4EFT+DfXYYQnTxMwArGdpoU7n1Wk+5sxAu8+O+EePfytbcXP3TwTXQULmkrgt4JSMnDN
VdvnX70k+eZANEYkTJpoz8xipTQQ55xzLHT74mrnU21VCAzQ4Mt34j42aEaHvmasG0ZIw0RkxbbB
AUbrHxkSGnvSnXxyflNw4ubQZ2cdEERlu6+oOEIwrRLuqYsct+6X+A3LBcZKPlc9dbdOQi5RYo4f
pGUYezUM902lnU1M53Nl1QPxHzyXKq2OhI40+wDAlxOa87Gte+wK9S6ppvgBme69XuyVxD6qTVFX
hP8O03i6/quNzU0T+v0Rn/yZco7YD4BQTxU5FKdYscylziitqjplnjCQgkSnayJSbSqykWLowLgp
85WXgCXLw+bk9WGDyqAFuVNKSvDXjX3i1CfMc7fkK3l7ejf1yUKGvhogu22Aftcnm/VNtcqHyt73
Zn9Wyw5rMVUnhZvtlFuj5C714Cs2FMZLgObX945hotg5KvlMayA+JSjUT0TJADqPiaLUDQYwjrO5
ycy0PUmYccj7FtlHMyLyjb27Mk0XqKqxbYP8Lx1WxRb4XL3KdV+esA5UpxRi4MYvhKSLYvSnSKrp
UE5yH9Fsz0d7OOYe+XYjz8yVwSIQITxEHsdtDaKx+sNUIRsZBsipjrLb0/WFvuBOtdgDGgO4fZvH
qNmlQKKWZ8ApI/r/dUOOHFRACLp4n9rlq+smluC3caGS7dzk+Mjq4jQDJSRVbf7kSSZLTo+wjEJU
te2hSa7KYO6g2i9HuW5JUf1P7s5st21uy9avUtj3NLi42AJnF3DUN5bcxImT3BBO4rDvez59fZT8
7z/xbmrXEVAQji4Et5S0uJo5xxxzDARH0z1vL8X8gTVfJ3Ib2hz8dNbt6WpEUmz6SnQ0wRp+vYlS
On5bN1vxnYsVBk/ZaNUrPRWfUoSx2U4MC1o1P0chjq3y9GVnhEtgOmuD3ZK3H6LI35++cvxxowQm
WVCnrypddJsgp5W4LPSMu1E8+3nVr87fKr4T75lSDV0s9NdKnywPIYFYCULaJXmiZT/Y99lzjHnY
+cd2rduz1MSIr0MNCAFw+l8mTVkIgE2j7Moi+iZITJFLDu2dbNqYffzNLc236OUM1jgs2dTQ1I6K
5+RaZjF94loqG2wkhxkOL9FGkMEttU635iOddgHqVwe43zz1eDqHjpqvCiXXWOSYrmaVVa48ej9t
4e4B+Wi+i8pyXqbbENPqleFCj26kvRsUZ0QW38ZPmdqDUpCrxpH6vWuUbi6QnKctzPkxaPWqR3F+
SRcfswkN/tIRPpZ1kxzUWYDi9OUY6Fm1P4ldnG2/ftGt+FMCA3uHcCldoAplQPZYVf2zyIX00QMm
Up6UJ8zGlhBOTopX09Pp8qdv0T/Q56ET2effnl/n/Hz610wR6Rw/+nJ+/uHpn/LT2/3zcnmJmq3W
obdy0sw4/WN/evOnvzm/E2OIn41J+ur06z//0HeR5ex7/fkX+6RIMTaV0XNMezkKUxq9g6ev4umr
P789fXX62bu/g8oRr5om/Xj6+emp8+j6Plvbnb63vMqgrcZHY55roniDwG2SfTvZc5m2m80SB7Of
07d/Po0hiTTdBtzt05fs6XR+O72BuLLcZYJY3C8qzMy7wqV7sLhtVUU/wKE0F/loVKuoDpN1nwi8
LXoLm4SpFtiHgz6HHPezD8UkKiqMeZCY3zmI8pnK5ryOSn8rk3RcYDgt7+tB4IDipv3BtMnEc4rc
iAnDx6kcsdZzrLY6CFZa1L2iFo2WuZ9QPrVpZDIWSkO1N1C/2aQudz5QB3n2h8T6QsTmL0o28lmR
jNYcIn8Iz5W9x4zi16qvj6WhPUBYgfbZo4ju4nyQgdjTYzoqK3W0vjrWvSHUVdYX39weUX93QPoA
t1ayf7f+SD8eL112+F6ZwTqZBAzK0VxjePIhrSEXpWOxIbW6HweJFTFNhpXnujSSaWsp6tu4RHfA
bujXdmD7SRM13EjvZ7KjCBxkzqJs03LeWkk5T+LiW/Cha4uHQHeRy6UdIXW8e5n1+GpkP2vdWCaJ
4iEOEby2LZ4Yfk3iYcsan1F9F9KuRJ83VYQehgWJHWDRZNBRdiURUk1SimwuJuf2bSLzL31z16jp
oxsV3br0bHsBGOncW22GXUHoLyO7+JF7zZNSFwOWSF0+D9J+74X+SxKulKS0uLMTLbHB07H0y2VS
NGsrS529V8JNCIiNRNopm0Z7NVNXbGgj9aFvPXoIg83ywL1V4KfsxbAd2gw2klRvHQdj+MhBYjVo
smChFgka/0EgOJ6PYf4Dp55+WZECr4ThoduG6QKWQAKtZbW11g7N+SgvqGiVYTwgMLLTqjIC1hLR
UVFKb1O54yscx+ho6djD6aW9T9oenWuj7R4kxLMgwaAkzqu9hcEVtY6GaEcvskMc4F3V6uqWfvMN
0NMnxAFCWrAEvE63pQzo2rRHIqO/yqzQ3VRa/kJ22y6o4WRrz8LqLTBnakPIlyqU5fOm9uZpj8Nc
S3kTQnpBRTHBSC7LyN2BwJJlCTrAL4InEpphHVAmmoXUZfdu+wCPySEyITaAarA3S/Njq9m0sA2z
QYmhuGBj0CTKdoRQj9Nqqm/R98zR+sg5iZKcODgCsnUlDVogibCi/C8WVj246MpgIcOyvK3Bhyob
Zpae2OU8N5CdsDv7cy/yeGd/i7KmvEPcJXRpUxwN7dh4IAxVrwSbSM2OqoD90Rq0vVa+39N4hkyp
iWTnGu6rg1MxHawxGjOVTrOqHxDv4yiA8DThrwieZQ+5NEhpfQwzEieUwlV4CikWv0W8UmjUA/3A
d8nKOjxwhnRYZ3lzb2jYiyOHPHPAubYNnWe6WuHEFMQ21p54KcR0g+JPaNChpRPam6YxdzM25lh9
mThguYLat8LokNeB6Mfjz5RSspIFX5Qs/4m4jo6AGY2uRPLmOjGhayVjjnyIk7CM+H+nrzUsOPzv
PipWfWoUS0LuDC9exzr4HT67saRpHZn3FtkGatLgfrfwnBA6gbDN0Ynri172qF+gekCXbxAtXK37
EQTZ8MAOCBGmbVCTLnqE1COsI4aOTt1yTMytQjaHm7XYJ+TuHk1Ye3y4ElA99OaVxF0l9LVs6WA1
CIEUZ0Pj/r7A52zhOaH/oe7lD9c4ZPmxCqnjKK0hJyQ4vB8zgXFBJlF7xgQSwQOW9rSKOll026IX
d5ZXksQ5bUKN0lqbcoCWSaB8KKanDrEhHWgura1dbTnolRcl8kJ5dDg/aeyNtXR+uoVPgEURYqk6
dLSRb4Klrq3Cv0X9f7hFIHluUQ60KAECDhbpJN/b7CuI83sSyn6h2dQvEvrFUN9FeZZVj4oP0aS2
Nkpv65QgK1qQwEdQaOOvPfrjLWtjDphDlUGxrfHrQDzgRReoTuQSL4COxvvFp6pNzVUMCQtoy503
vu0jk1l60FzZrZUhBBhyuo2uNkjHj/7WcluulSCrj9oN54q25KdLOw/yZd5o3tyunGCuWnW8D2SU
IWEWrMzAq753SftdU9H3jgh2UhWRurJPBXHi8Ioh2XYw5XqIBhMs1Eb4QslvYTmvWyLYexxgkAr3
kC2AujnTGtoOOYM+B5qHvHyQPo91ePBdihpel4Rrajl4PDo0eiRNtvFAvVYwr8rhqXLZZWO/NpaU
m3EpyI05wS3cHS2dKf2oUc1xsLSL1k6prdE3Z49qWJkO15Rsj3cFwzf4d5HTd6uc/uEZ3VDhPImE
tarCj0DeNB85qyaVd85oOzBrMaSxtADV4rw7dh6qKSoki2WXTDmWHQ87J1bmltL09361rwdnnmm1
fRcRAXqxUj6UMkcj1GHS6W106KPqc4Soxhpbbn+VNe3KADVbEid7iyCDGFcOuY3WtDj4OllI5iE8
kXXR3qKYvozZtBeep4+rrmzR8eq15QBSjwlVE9xVDoeLbB9RYoA/hyMqRyzRQ5vj6zF8oaUjeWwp
IC3CKNXnVpqm8wzIa5XpENjoQr/t4YhvWy/60QkPDwhh6jPWBAUe3Mzi2NHWeleyx4J1bQTu4igO
d0haVOUWXGbYGg2WHFVpzds6d7dKMo6wovpviuHIfVGHzm3vON4qhlMJG0uj2NZjMGvB+zsCBai3
EV2MqJeEqEmRw7qDdiecrLdnSpOF9w9Igo6ziPLqBsMCxEtHoY6ohPTahs6t8l66j7gVJB/y2FvE
mEzew1FIP8CNj1b0cdYL0XwpGzd/MsKwOfR+8IXlVjzVCIvu4ZmkM8f9iaBo8jlo2mKv5ko/V6dv
YcYli9rUop3Ejo4ucDCGwkLPtu/ETyXALx0pshJzqrYwrM/JUKFXQ2nQm2yb5JD1dzbKvrQ31OQE
QEmGG4YbTSu6hSW68Q4RcG9moP2wjVNCyIELrR0lRjDV/2rQoR1j/vKQm753pGZ6rPs8eQriZgME
JaCjxT9ro24xkCi9lZ6oP6P6LoTEf1t03wAkqkMU0qZVx1Ar/dTZhUmjz41Gassw6LeqqBpWl0r7
htJgIkoxq4MBs04g9VDbIuwcChVJ2rajSELyknpusJH4tS5cwhSDibtTte+B3SyNoZWw8PAn1QOX
BNetv2r4JZhakh0RyxBzF6ujrVGN2y5MVyimbPDMG1dK7pv3bWis9WFSPx/KDa6vj4Zu1MchLFVO
ENGu6OXFnwLVlMA1sPpJpb+WqurcxgUxbJd+LjWEzTXAS1iVzibJtW9WrcqtE8pDL4ERJNoBZteU
a3XAahPZe3yTK4SyG1u/TXrvldY6AFHLwsclHM1lnHbrmGbibe0HyGvFNW7DjYkCmIe8mesOMXhC
r28kGiqti3FQ2SHgxa4rAmE8BIFhzFQ3sWZJHuorLQURUSiBQTQZlmagy7naVc1mLGN3C5Vni5WX
tsD7G1oVO0VXmisJVIVblZpvy8gYZqY7fPILYezpuUUoWYPK7PeJs0InBZvFKsg/iDhZViaQMg65
CNOaSYiOA868HnzHOwd4fKYV1bCwKLwJtdqyI6E2MpotwEfro/Dhz1Ro1ZXhvArdbbctHhRGJY1Z
PQQEfcg/LDSy7HmuI13m2RyjaqIrS01vDiJShlXSFOpsyj/3I5ksdFf0AvBG/qoBsW512/nqdW57
QAhKoLhx7yGdsoqbk5ujiq5cYIGo5GR3ZLTlRoWsLfsive2GHcRpaqRhhQqLb5STueMaEiaMc7PH
MxituKKy8BlJkUDqovswLKxjWZhzyCf9R7Wau2GpPIueqoxVPoQDncyK7L8PxIq3aUbiCbh2a4e4
qETQcdbcGHdT6s9uZmBDFrjKV7P7gQ+D+SzC72j9ukvH6Idb3W7tbZni6wSFmUM98g9+SgeM0NOP
SYrMhFtH4rHtnvIIlxoXWsIBE6nomNTsJED56wjCyUPiN8BDcWAe2vho2ORyng1r2k48ZJOSqn5w
iWB+DnFpHRUkl0RrQF41JaxRW2H+5sALreGW+H6MdBNNT5Xu1avSGtEUQST/iNkQZa/bZFA3XplF
mxLp/RxJ+ltKFMNjiRiqMirkGk1I+cnQPxfVaD+cnoDtNmGkveYZztqVGluQUJF/IXanGcgbnkY3
7A+cB+2j3qo7X/O/dsDEoNbIsVbobSMz41SHsXET8gJEYmADMawyfchkJOaYPHVAww019jGW8yyG
+2znnb0lYshB5dzyXhsXjbFy4C4udZQZl5appqvGT8Jb6VfLOrLHfQpQvAw0VWIeAeapKi3lHINy
c4HaoMCT5SGCN9JRpCzC3r6ld7TfOR7k7SDvXoOiK6Zeen1Z5JgkGySsWYArL3YOtNUmnlg0vuYh
VgasKPZR7OUfUgMJDthSNC3dDjH9HzL1V6WR4wASGMTvro/0nuIiBmSn95Evg40/GZcSCs9NmX+m
+M4uoqfBCrXyZGEGNR4z2YC/5GCGKy12m2Xa4JbqDxSDhPENLqqyNXzEFHqBndcE+J6elLJz5nnP
wORZkDwkQ7Y0J8OmlhW/C1scXKNGRcsmQFPQ9V4VmjfvY4nbB1nTFjJVNhtc2REypvlycmZcDJ1s
FlmJZLmDsTQeAR7WXEmByMuIsaaRdwHwP8jdMPRgr/5U4w+oPRurOnSrdd0RHRaB/XmsRnQQMmjv
siv3vRXkFEXSzzTG1kwJJ1j6ivg26Crx7xB3u5qceB0Ku1iEZvKAXUN5TNqgv8NXfj8MQlsMicT0
ll1onXaof7Yo38Ie8p9xCcOLosblSyoQ+Fw7JBQKO2uWg0jcGd6Lo/1EEkk+O1kHr8+Mv2QK/aE9
lhNfwNVzrP3mRaebWxJrxDZRylh0PhYdyL+VKz/pnhIRlgcE+kZsRdYNYoLoDbrOlhYY0IF1VLfB
hh77p9TH8MR1NIl2WUfsUdvmKojqZhtGBdQVBwuYZq8m1qvdaJA3C9dYaMbwhByhvm1QVLTVCrKC
Bgk5wUB9nte4smQ2PIEGwhtUmxpRGcQUKdeOP0wdFi5eVAPZIy5gWoXcSYZKKPUJiO80g9RelmNw
F5c0LGALg0PTIqojSDmQ8MC1RnSsUreYybJJJ8Opl8JdVkIj0lco+9W5s45zDCZcVFNzbNcgGvjN
PIdnuo7dcdOmeb7A/iSdRfmisz2qn/na1DP9Z6du6R+ZRSD9hhvIe0UIFP0LZZOp8TKKAa40nNwS
020OZaJ86ZP+u4cfHbil12BBNKAHNepimynDHZ4YziFXovJWZLW9gE2VUNCkiFoIsUqlFiw576el
iw1Rn5Qr2X8OUenoQmtX1An7vV4sSoTqOOqtSQkJ63dJOIWE5jLr0n5TSzrkTVeDcgkkQywBvy7v
5igxlqskC+1ZFPqfi0YBqQXjJ0mFz5MjSAcL6Bijm7jL1WgduQMOyMZKiAruuFKlCysF/NIMB7EO
B2sxZEvl2i2RNm05o3a4Ef0AD1fXNpZDMxqlu2VHkS2OshfKZCZCVhJYS6G1hiho6Wm+nAWmuk8M
dDV62biPBeDS0FOvbehe2CstRqd9Wj8WEbJqTeRBh2gU/UOdvlganrfQYNtZnQxiUSC1smmmvF4B
WMMwTm4G2nvnSD6lS+yk5/TchsDoBZFjYj37imMDL+bpulB95HxydJwSt7dW7IZ7blZPX0NJbqKi
1dWmYkf7HarzOhK27LNMQ9rIZjRC6ZhIVfIWR5Jxm3TIZVp1dosyGchPhQ2NZRFzmrjfsQmPs96N
nLs4AAcJwNaCsDBmfVU/EUHhipBKyDJ+tZU2/q46vfwUP72lV5fOelQT6BSY4hSZtVCSojw21vgk
qJRNiJS1E1qcLJDYHcipGbguH0j/TXzialc8FdFY79jhcEU3I5puupem08Q8DDNlXkngPR8lUcdf
agXhm5eJbwg9xVQ50h8VSfu6z1MXd7pX3LX8Wyh2NqLw4Y/OmKAuzYs3IS33ho0GmEYX4Uq33W+a
lt654Qm3BcgeNOpklU/zb8OsxuHB3OIIasx7h/pLgvcw/pk5/olGSCBLayE+ianOPpu8UuclyUoI
X9wx5NxuAYtsJQRYyPuDrL+CYeA/F0TPVrcd6hLPQ4G9qTBC7o6Ns2COv+CSBv6dg2ZTaYXqKlD9
aNfjNAyRXyy1oG22RYpmVY+43oo48iF1fwqrzB5U3RhgQ9jlMs3DcG16rEzL6Wdgjggbk23kDm0j
npwO1gQnuRgV1rhEyQezmRy9Mq8s8tuYzoJ5aGZUCBGHBkmAhtUZkjEmHghiwKAh0r+7AohGj2ru
cmds8JJFQNToca6Y9H4NW/kW00is0tO6AnLkPGgHe99LPp7e25iapqgaJy6Oih4lR6ye/Y20oHSB
0HoLtBjl2qLYEvnmzktQwusGkW1txcRDF9hv1epf1EGx90WPOqQIumBr6Ucss2AdseMoyoMnDDQl
NIcZoOGC1cXlM/o43Y7Gvmydj6o5zyg/9bpJQV8WOSySnH1fR3v09BR3xo8cbA3sLyhWgBfBFjX2
e9fO9Vu/lN+IKdXvcak/GC7yftiX2SvhBwer7ULO11YsgYSQYXPJf+g44wZXbkyuaW7AW4Ln0MmO
Y9dg7QMIFuZTeaz2nmrorARMcThpgm+LqIp3nuqV27Q3HpCS69dawaY1RgXlvTlHho9GawzP43tN
uNaU9rMblwTnnYzWfYSU2yQOTRwgP4ZWukma6kXLqugpBxJaUy6D4dHK4pg05RNB1bDtseqLxjT+
lBIjDX4tt62DtzyN4EvXwoApzv2KHanTUakFMB1sGuwLF7+wWvN3JZKHoEIuuWFh0GBeRaQCI10Y
wsPiBEGDWyhzq4nIvkx7z36ofBQOlT5XV1hzfLUgrs1V05vMpek9oHUL6fCs3hRaJvf94Bkzh1ys
DoHfImQRABo6sSolOQ2i2gdnFJyDFh4bHrWYIVLCGdCYdTAdtC6xrkMNupzusft4jN3YXIVOoy31
glVe5RoIjZ+6h0TtN2qvO7uYWHrbxnSZm3kF30mLj34bK5veW/E+yMuV8HHIrBS+zeAfHVoGfVzE
V5on4nVCnZISVF9tx1wnVVYOYVbJuaHq4UJi3Lyt07pb2bR4LWzVxSiKvK3ozc8xa+U+EUNJqOBv
UxhUd0muHPGpb7eNGVVHx/OQPsj9+NCxLn3ZC0zUMsgmvYsQAlw4Pzr6NSqxVWwEt5GLOu/Q1qjJ
pTG7VaqG89PGb7dkk5aCL0xWa9qWs+MYDISKapHfZ154JzVA31FvMaoL2z03E9845uXSy3MVMfPm
ACqPHF9Rmh9ck+KEX2ofspQYxe0gH6FdbEAeEN/SME/vAwsh9KzQv9gALXNagXhL9Hcs0yKRn9R2
U7evdV7rT4hY1vd2WD+lFfwp8mFtHkkv/mTE/mtmmu1rloHvGUjuoUjubwyFVDgYB9wXTbmttD46
2Jq+Hp0+/8IxmMJB1HBjMTN/10hcBp1msI5+BKfE9bJk3rfNwhNFvFUopbuB9lQFzqOfjEwilex8
yGQ+p0F6gLKYyCPaii4ZaW3ctfnYzn2ECDKgvLtiehrUBNG1quzv9b7TwAdU/eMIa3zmd5/ok3Om
HBdZjS6+H3LZb6o+/5kgCD+3QwuTzwxVsWzytu0c4R1LVU0oNzymLpkv0I21N8A5FzbNDMD3uKpq
auovFQ9PW1JrY1tUZUATAL1tI96fYwmXNiSohQeXoaFQk9RpHepyOQbswhB3dCcra9o2/ZVWQnJj
u/9qidEgIs/qbZB13qIOymg5apFJB5VfbXR6nT5EyfgzZ34Hdps+6Q76iwV59CxiLY9qq951PdtP
aEVwVtH1nssgyg5JORFbdLuhtDq6+wTNTD8Yg1saGqOjJm69kuJ2VssEAonzUMdedteZWbmLWmYd
HUPV3jZdrOn0tDpqVbxVi+yDNBTgZzpztnZZEtDUxlyziLiE48mPaDE+AvbXu9bGo5kWAeQVPfcD
HOFPemd3MzUqon1huvGDVrHgM+kECwu9OopubnhwwgzwT6NBF7VRfAjY6miEbjeJI4ZVE9baQ9af
moLx7Gti87Y3verYqOpBsGcsqibTlvF0iigx0K3pBTDv4DZ1FLCMeMzABZv60VMy9cHxd5W5ptkq
/h4BT83NXq3uq/Y+q+P4Np48ztsyEp8hJtLALUoK6ZQZnskX2+7g5rr9RYZ1RvWHQ1EA/xAdWlSX
PG8OZtm8pD0iy9Qy9V0iqq9kBOpeKzkTHGzIVdrBrW7I9jV8cu4Km1MUt/5918unzCbW04UPQjI9
2RSokNxoHkLO73vaIB6ExMIEjZCdHlawiFBE3rcDUtJ1Qb9RZWCj6nods5YnrybfVsau28RNs27b
SGwLxwgfXYhxplosLfbFeSLbcW8CYGwG0+uAZJJdp9AWmDvS+1QGwK5eguMxdz2lgxGdX3pd06+x
SyCCWEfwkKSNtq6ojn6itg1N7wFkz9SjOy2BcJfUuxzz40/J5JVJvyEI+0ahbeiAUfZHl4Lmz0wW
HIGWcY89uDVrK5WrurY8UhV6iDqCIbt2h+WAStQia5JjNuLrzR1vYMrm6kEF658hs/+hhqDMuKbB
s18A7xQ2/WLdUK50MUgyWjE3CELbpM0PeRSXiwRWJnUoh0140vMsE/PF9sxs7ZvtB03x7kofwm0T
pf3aNSuSNpeXKfX4wRhsBO3dFveJsAvBSWIXtV6Ef1p9aB86uks6+g4+myXAZxQFD4JuQwolmjlj
TdLlgYbk0KzMSjN/oIUcmdhYZWBTp6fQENZR93T1gBrTwlso1IM+x3pR7rHv5nyNUvVzXU6eBIlv
72UHva+pfKQHlTY55HgRzHLDaD76TG7A3ugTZKpwDXxISjV61javPIHwqpN/GygRDYFQb/0Q6YPc
doydJkdMBjLMp2VFqV4m8rsNVehjBYRDNIATqWXZiLznXY/xmJnhU+6+9sBBj4Ebjqs8hajgnPCq
FI5pmvuS2g3wlVlWya09/LSwzsUGQcLsRFRGzFG4azC2nboOglB+NMbOnyMALXeV28qPhcDy+/St
mXPeoRY3rMq4bTZqBi08TvtkO3QYbdJQ9HVoZPAxznFvd7JPreZ6j53s4FyE4YPT+codwgfr3Hef
QHWG20o6PvQ8x3pA4dn/JE61iKbPd62bzh36Pp/8eLytHcMCTomGpygDaaPJbF/ixEzgirRkZ9ES
5Tll8Xl0KWHRXIB33Qg/rCzBHBzYbAgLNHiuNKTQBiTsdKKXj0bZr6uks+kvidOjMdAHmUoquVhn
t8sWYcEV1V0YlUaVHdEw/QnUYK8LTYXBoHVyS0TOkiDYmPUJBX53UNhmiHTnat2Pq8YhlyW2Hg4m
Af88z7qW+E4RG0fo9V07kvLmkad9Gqg91I3dPPLGfg5l6SxG6CHLJvK7Dc4W1QxJWvcW2ne9pKpJ
gdUtzbsIRrEdoY7cuPvWI+BNquYntxOA0MPWY0AEeJUm0XQUC3lPpqvfk1Y2tPwY+0Qx+mXdZ1gt
Pw9GEj0VnlI+Eb95s5NfgJETH3UpOXY31uPR6AHK6sF6bqTafIRiS4prJcMDpR1xxLdqcRJ0poXD
oAI5fC3NWhxOT0orKPbQAwl+wc8ok23KwmnXdjDuuVfxDraeeHSNXdA00UNeuXLvJj17miCtMS35
NIoPtaNoz+J7XDVHu8d/1Fc07w5FkefexFw0NqyM/ja/u2vKqkMGd7ylA9Z1dkje4CMxghus0oEQ
daTxlTJxqq6qoqxOigZ7NcLMOpQVnjR5oN03evwSOnAv+zCXz/CkfEh2H+qWjCQ0hbfKZFse/Cq9
s/RWuSNhgATkI+ycjWG5F56yq3LuPKIpz+Yomo3eWkgoWu0XMguxpXFM7oHsvE3fi2Tl9PTMlDES
5g48UICTSDd7UlXfWmqeWywyeufoNis/+aDic4rdL7Gu+R/H5t6s/WRJ43+3HKvmtc3rxwHTpUWv
Z90BpYpdm0kD8Tjvo+cU6r5Jan1mDMq44Jyw152mt+eGy/9vFE3fPsjkW7pMa6Dnh+a1HB5fqyau
q//8P2c1wOm391mQ4ozx//ZH//pC//F6euX/RiMVNVKNdtbfNFJPb+r0jv/VNeIXPljz4/Wvf9G1
GwcRJwTvUH2ZHogtxFnqvf1aEap1YxgoYxiUD0+P0wv+Mkj/bBj+9Sc8j+e//pt/9QnOA7T98de/
IH45idhcNgrWjU6brmHZ1vlDMqy/jYKmMgomQqNILE6P8wte1SictLAuGgXJrUYjHsUVtCinB33L
v46CZd+YDtq3unYehGscBVWjmfqiUdD1G7QToEsY7z++dmOyUBwTLajTAz0IXumaJgH8r/OberdL
/Q82BGnc0Ivv0A9vnz/luw3BNm+kjmiirjrnSXIe72saBXRQedOXTgI0fdEDsP7JhqCqNxqqmQ6F
3WubBSxOZu5FH19qN5aJsp/5x01+txSYBHjzSqnB5To/rm0QtOn9XzgKurgxNVtzjLeV8P5stAT7
5aQHjmzE6XEe9itaChpg0sVno7xx0MS1TcKNP+71r6cCAg6cjTbH59UdipxUEhXCi5aCrhIaoIui
O9Z5v3u/FFgqqkMQoiGGeXpc3VJAnP3SDYFRmERyJvW584N7/esksKwb5NpwOmMsTo/zBnxFSwE2
ENIuF00FaRMr22i8okp2erwbBKEaNwZKUNK8vo1AErZd+PF1gmSkuCbZ5PM9Rnnq1znAuXODYwIC
uNe6EqTkRL9wFKTgQ0ob7v2fQfCvo+A4N+jDaqyEt6Px6lYC8vTi4rRRvWEW0P4k30aBKPDXUbD0
GxNJNJT636bK1UVJGuHdpUcjsTKCWRiIyLdd713aaDk3aOYh1Cfe9s2ri5WZC5cHCEAIEnIXpuHv
JoFB/KSqum28zYLzrLuiQ0E4hLEXbgi6QUJEsIkpwnmuvxsF07lBhxzqvqWff3+FSwH1twtHQbLt
AZCQEMEznx7vz0Zh3pzk5QCT/vg9h/EVzQUNAVBOtIsiBDIGQ7OwFYCDe3q82xY5HGwQNU6Gtw3h
6iAEhIXti0fBuiE3ZNGjTnp6vAuZhercsF4modXrWwtgH5cGy9OxYEtiJTDT0+PdWnDA2VSbdfIH
uHAe8P/9tfA9a9J6wrY9ROT+8ga3TpiqNskw/jsr4d0V/sSV2Q8QDzcshGp/PxRYAqqwAZDstzPz
6mJldnPt4lSB7RB1Xlb5Pz4UhABbsDAT0MzzS/3v3/yXH0mQLoKqLoPv9W83H9rKOVC5AEW0b3DG
4h6/4eXq+41Qu9EtfDjIm8+H4jWOwvSm/51F8G4kf1kEYAP02BEIv0XB7zImm32Q5Jx88i2hvMJR
0C+eC/qEGFOhln8ceu+3Q/2GOEyqJI6n8b6mpSDF37kQ/k8rbFK/oWAiLaG/xQR/dxqaN6j/kk3Z
53zkmj4/wfs5aL9oK6A3ySI6/v0gsEyAM8pN0nmLi6/uIJi05y+NBaivCguDPhTl3318DgCVAIFA
6bw5XB1OQGnDvjQ5mkqK3HuNatLvH982bjQbtJAo6UqzIoP7cun+b91QKAM2FW+1snc7H75kNyjI
a7T8va2Ba9sA0ZiwLz4FnRsGAK3rt4BvGtZfsSKKSdiIUkZx3uLlq0sKJOrw/2ZA/E9jAcrKJrip
IampnR/vRsG5YZ04zLq3BPrqtkOB8eOlC0K/YcMn0xZv8/0dVnIKi6dy2mTDMj2u70RkzV6aHDAV
bEuftN/fcLG/3xstEEUqz2+/v7qwkG1hcq65KDimpCQ0HUDeeFsQ70cB8FSn6ki3998WDC94RdER
zg2TtP9lo6Df4C4GJISg1OnxbhSEYN9gT+CkvLromGqKuDhAoLqsEgJqf5RTGNDfDoep8KgTGrPu
To+rWwsT4nnhJJgKiziwwrZ8qxm92xaprqpoO9j4bJ8H4fpgw2m/unAUdHlj2vAVKKaf9v6/o58B
rgKsQlC7VuYRML92PrEuSpewOgIiJjg+Pd7FjA7Iig2CBrh2ngvnYb+ibRE5wosHAZAQ3ATewp97
/6+7gmVQhLVNnZrTlS6Iydbk0pARFhYp2LTs//G2YEsK8roEZX+rJlxdyAjr4OI4gc0RJhrUXLCC
0+Pd5mir5FCYVTrqWyn66kYBmP/iYGna+wx8Vf/YG9/tChZIIwIAjNHVHQ0Cr+sLTwYgNNY5W94/
Iak7oMknf1YA59Pj+gZBAG9eOAqafWOQHwpNvk+g+fg2bq04E58//tWtAOHw3i78+FK9wUqCY+E9
L9sRzA6ckJFsOG8QV4cfkO1eDKMCJMIgMA0s0v52k389Eh1JwU1VTYElzOnxPwiU/43g4W+dL/QU
xz9OPS/Ba/WPWmP+2R/80evx979/V3j87Q+nFpjza//ZEvOfv4Esp4zwl1/+kSGeXuft398+4N+/
9G+v9cen+uOHm+C1fCm/+8PpF8Pb2zy+JPTN/N/45dtL8vJr3Yy5yRz/85389S+/vc9fpv9/c+Eq
enfdiaNy8XXLYMzS3y98AnQuv3D0klYv1R9vcaofn/f8S688f4mDn1mJefqv1z7jshdfO4uz8uVH
9uuVzxTRy6+cpq/f6+B7U/928VMQcOnFF6/xS/dSvv565XO8ffGV3yrB/5H9F2vns5QwDITxV+kr
COPVi46Kijr+wfEY2kgz1IRJWoG3d9NNGbdFLl9nODHw67Jss8nm2/Qro2Pmmu+ldDsvc9GrXJPX
TSH+T1r4x9SIkm80ndYrTU5zcJR8Sx43prOwDe8p1Se7N4426R1qQqdu9VmhShGAqaCEGjyrKkNH
LMo7kit2MNoWRvVGEd4igMluK8OCcyaKvR+OTbxIh8EEaPL1vguDNi54xwxFP7jGhIGbeQqFsufK
WDF6JAkkzvX7StnirztI2BCnPTg6BJWXTdB1LWI67c/CfJOXZqWkAIrL/DiackFwtYjsCZVNRxjw
5iaE+NpsxNg0OTuPuhXccno8T+P76FEMd7bujSFJdYga/aiXXvVmT0nWiaN/lMxb1FoUVbM4eJvd
qu9NKI1M68SPJdUx+HfaBy1GqtQDMAZ8rncmF2mM4GNk9Ee9zT6dX3c+aIWJrFeH7Xa+LrNL5R1l
SnlzclvAOBe4Uuv+vc99OCj+qTTS49zoBmPXFc1I5KqGeuiiIBZGe73qa0zb3kQU/KytDfvqR/WW
CRPuekPxL6UrdDYLg9zG/aUo/tU1/wRi2lwb5wLDQIx4Kkqi+Dfyvg5BiynFlNvQcfZOripT+xbK
fa9V2f3yOKYkvS+KXWh69pYVaz4q1kZNI0w2tLLphfeUhCRU50LRH4ryjl3RWbwdq/UIH6kBw3Wo
s8Ux43lbAOabkDtLD4cTtrNWB2bvHcmjV5LcHrdymnys0nQQLQzrT90xKMe+Jotr8RN5pZW/+AUA
AP//</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72133C9-E7A5-44EB-81BB-299EBEA4EC3D}">
          <cx:tx>
            <cx:txData>
              <cx:f>_xlchart.v1.8</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97C3141-DA8D-4840-9E81-2BF634A9DF52}">
          <cx:tx>
            <cx:txData>
              <cx:f>_xlchart.v5.12</cx:f>
              <cx:v>Sales</cx:v>
            </cx:txData>
          </cx:tx>
          <cx:dataId val="0"/>
          <cx:layoutPr>
            <cx:geography cultureLanguage="en-US" cultureRegion="IN" attribution="Powered by Bing">
              <cx:geoCache provider="{E9337A44-BEBE-4D9F-B70C-5C5E7DAFC167}">
                <cx:binary>1H1Zc9u4tu5fSeX50g0QIAnu2r2rGiQ1UPLsOMMLS7EdzgTn6defRUq2ZLaSeJ/2qVtSEoYTxEV8
WPMC9O+H9l8P0dMm/9DGUVL866H986NXlum//vijePCe4k1xFvsPuSjEj/LsQcR/iB8//IenPx7z
TeMn7h8ywvSPB2+Tl0/tx//8G77NfRJr8bApfZFcV095d/NUVFFZ/OLa0UsfNo+xn5h+Ueb+Q4n/
/Pi5E3DC/fjhKSn9srvr0qc/P7666eOHP6Zf9bfHfoiAsrJ6hLZUPtN1XZVVrMD/8GEfP0QicXeX
JYy0M0XBlCoIbW94fvbFJob2byBoJGfz+Jg/FQW80Pj/QcNX1MP5rx8/PIgqKYdOc6H//vz4KfHL
p8cPt+WmfCo+fvALYWxvMMTwCp9ux3f+43W3/+ffkxPQC5MzB8hMu+x3l/4OzFNRfrj3c9dP/M1z
F/1zeAg7U6msaAzL297XXsPD0JmKiUZ0hNH4Ic/P3sHzVrJ+AtLr5lOo7k8Tqk3hAQ+VInnuq3+O
E9XOKMYEgNKO4oRlBGykUoboFij8/OwdTm+i6ScgHbSdIvTXSSL0f8BHIMWAhRDT6QufHIo5DfhM
11SZyjs+muDzFoqOo7NvOcHm/jSx+VRuvOex+8/5huhnRCYaQ2infibyDWN8pmpMlmVVfX7qlmN+
R8dxNLatJkh8ujtJLjn3i2L4m6b+c9e8AyDymSYjprEdHro+UTj6maqoMqKyvGWkCSxvJOo4Oq8a
T0A6By1/gnbBX3m4SYoNmC3vZbEResbATEPkJxabLp9RomNFUYCrho/y/Owt47yFouPw7FtOsPnr
5iSxuXtq3xUYfEZVwijDex1yqGN0kHWEyLqm7Ww5MLW3g2ILzG/JOY7KrtkEkrsvJwnJ1VOSFF1U
b97ViqYIWEZVgWl2H9Duh8ho2hkjjAEyOx9ngsxbqToO0OvWE5yuTtMKuMyf3He1n8mZTpjKVKJu
7eeJ2tnaz8BZZGKY/Z6Q46A8t5vAcXmakuwyjDaeiDfPAuUd7ADlTGGEUhX8/vEzYRkdDGrECELa
zuEBwA6F2Vso+gkyL+8yxWZ1kiLtQuSl98HchKJ8R3wGhxO0DWKYHGcYhEAb6USW8cv1Q3zeStVx
jF63nuB0YZ4wTsYmF5GfvCNSBDiJ6ERTyE65TFwcTT/DTKFYwzv1JL/mpG1fv4WuX2G1bz9FyzhN
tJ6aD19FHj731T+XeEMklOgywWwKkHIGDg+iTNmxElx/xUpvIOUn0Ly0nILy9WRBsZ/y4ql77qF3
gAWdgYhDukJ2VjWwxyvbjQ4BAgVC8Ds5R5+fvbWqL6CPf0/Tz/F5bjtFyD4JhH7tMW9H8RajV3f+
l0kEiOIoCIKfSIFowCE44PIgzIgMrugWnUl4ehLZ/zk9x/GZNH/1CqeRNrgVFRgHe+F82AOvRtx/
iwjY04joEM7ccQ10/CEwkDcYQqFgUO/YZhLGeTtdx5GZtn/1Ln9+vD1dpbPYxCnkD/KnZzHzDiKO
nKlMUbFOdsb2BCwNnykaBKdBCm5t8amFACLuTWQdx2qQkAfNJ1BdLE5C0L2iGhKl2wH47lY3hdia
iinAsZVnE1MBmO1MJojqWJ2oobfScxyi161fvSu86ona20/15vE97WwIr0GGDfoevNLhM/FYMVYh
dA2mOKSzn6+/NuN+R89xbC527zFB5eL+JPnmXCTl5j3dH3BUESFgOmvHM28YQUaBQnJOJROWeQMp
xxF5aTiB5PzuNCGBJI+ocv/9FA5UFRBVA6Nsl4xGE5t6SCFoGlGJApmG4TOxDoY8ze8o+gk0Ly2n
2FyeJDbPpTkfxI8Phoiq+Ps7V3/oCJDQlOPVHxC3RliVGdN22bpJque/pe44Zse/ZYKfeZoW3fxJ
QMnOe2ohGaQZGyA5DhkjELejBIThLtoDtt6hFnoDQcdRemk4AWb+10ky1rmfJE/F+4ZM1TMC1gEk
R3ddPzEQdHqGdQhpQ8z0NSZvouU4KgdNJ7icX5wkLp/94kEkhf+etVMQwYEgtkLUXZAAUgmvfFX9
TIO0qaLoO8NuwjJvIuk4PAdNJ/B8Xp4kPHeQP4Uyy6d39E4hfs0oCDOq7owBSI6+gmdgKwjx0J94
p28i6Tg8B00n8NydJvecb/Iu2iSPz/Lln8cOwJTTFVkjyoRpNPVMQ1DxBjGgrQk3YZq3UHIclH3L
CSbnp+mHmk/Rptm8ZzwHwqEISqhUGVDZfl5zjKZAao6pFFIN28tTs+0NFB3HZv8uE2xM6yTF2fmm
KDYPXlU8lWXxfkwDqR6sATqKCj1/KMsg0qYiCMKBw7pFZlII8mZ6jsMzaT7B6Pw0LbVLzxfvCA2k
raF2DQw1bQzSIJBbhwgxqE9EEChlP8lr/46a48BsW03wuDzNyOdf0eb75l1LQaDLVZiFAObZcUhU
MBCAZWS0c3lAFR26NG8g6DgqLw0nwPy1PklhNsTZz59a/+Ed2QWKQSHHQzRM1aPYYKSeYajTgcp3
8HYOUXkbNceBOWw7webi/CSxOfcfPN/dvK9XwzSq6TB150WVvBJkCng1SIc8wvEM3FsoOo7OvuUE
m/PT9Glmkcj998wUyOxMGbIAMpkYzaBcKNMIlYfCtuEzMZrfQMlxSF4aThCZnaYkW4vKL/x3TRMQ
dKYzyMswZaLwdQyZagwzQJ5LCCZZgjfRchyVg6YTXNanaYrdP+Ux5G+eBf0/9y4pPUMQfIY/E1Q0
CHPCpFFdBdUyfiYuzBsoOY7JS8MJIvd3J6lXVqByq4ewez9ICBTegr8vgwc5sYyVM5lBBTuUhW4h
mTDKW0g5jsm+5QSU1dfTBOW9Z+QwUBsUAv7Q++NnGliGdBuDOigokdoiMykgXP2Wnp/gsms3ReX2
JFFZimbzfmwCLj7SoHpdo8fTzjqBkjWEVIx21ycpzt9RcxyRbasJHsvTVCbGJvJ/iPxdJ+KA8IJA
MczEwTtXcsIpUI0G89k1WYO055ZVnkfEtpjzbTQdx+aw7QQh4zQRWiaP72yE6WeDNwK9v+38v03+
VEHFgBxT9V2h2kTFvIGg49i8NJwAszzNMP8ygikEwi+eB+87GGJQBS1TKDxTdtBMlT9MIqAwe0p5
mbf7/Owt47yFop9A8/IuU2xO03c53/jJ03PnvAMwCmS/IDqmHOj2Qzdf1c9kDBWDoIyOWmW/Jec4
KrtmE0jOTzPKbwhIWj6U/kP1nq7LUDSrYAVC+UeNMvBgNAKFGlieuC5vpOY4Lq8aT9AxTtOFgbIm
kW8e3zNoCTlLnYEoo7s1BKZWAIIpU1RjUID2zKg79f8GUn6Gy/NLTEE5zbqzi6fv+aYIN8/98w6C
DPhF1iCUrO0iydOaQP0M4jNDVdOuembCNm+h6Dg2+5YTbC5OU5wtH2Eu7jsCQ8F71KHn6fFAMsZQ
PwO1MeD5T+qWfkvIcTx2zSZgLM2T9CpvPFgj7MOyeN+qCwp5YplBTdIugT9dNW2YsYEZGMp05/FP
BNlbqToO0OvWE5xuTjPI/1fu9+I9684hMwbVLxA2xjvDazpVY1hZaMAHlrN5Dtoc5sfeQNBxdF4a
ToD569v/Hwb6+aJ3L+sCmptyY40LCh6se/frq+O7wyqHk6a7FONRdbTt3eXjnx9hkQcZ4HhZqHD4
klfJycmqggdtnjZF+edHWJYQItMwJZTBuoTwXZCz+fihgcXqhksALFI0qOSEQk+otAU9lQxT8GGt
QwXKpcFa1+EPhEn1oc4T6tjHS5B+AMd3SEAMaxqAVfiyjuOViDpY6+KlO3bHH5IqvhJ+UhZ/fgRn
LN3eNVAK6yJADclQZwopJij2hWoFuP6wuYFF5+Bm/P9wLxdhrmfNBcm+eKWhKRXPpFnScoVeoZgf
9MyRhxGIVP3yacP1g6dlLkFp28DTnPPuR1tz9V60poi4c60kPE+48lmEK/eczMWdn3L6JbX8J3fu
L+ksrnguDGZ46+Yer1tTWyLeCqPxeC9ZpbAErMjwAuIRUjGUDEyJBbEIuMkEKjyUYVHJ18R2uMCR
ElF8rhXI5WnWF3YybPSGtBGnklbYtetpRlrKjJPkTiv6dinFXR3xKlNyu8RNbo97gauX3G1zanqy
gs2MJj2XKz9cjZsa98HMoehbliatLblNaxPcN0YcpMIYzyVOo3KsdqmZBbpuhpDxMpwsq2c9i1Ne
SllijxtWeE7Ik74OLHDQXU4iltg+El7EfSUU9nhcF6Wwx8MU1VcJy5pZ6MrCVhW/NwROfYPkUmbv
N5UrcrvTAnXm9uIirKLMHjdx7uB5qriL/akc+2nEew2HHDpJN3GbpzaKUGpXWhpBv1RpaJWt5nJ/
eKSiNfIiyVJD6x1hU6kOI66O2/EESpLU7mntG16EO6NhuTMndT0TNM1sWtPUlgJvt6cPe+Nhka9F
ieWlUnSZHROviHjhaZk9brJhD7dSajbIb7kuodx2kJ7bWkKr6OBY0Ei3otb5nEXZosyQPK9xWNpx
XpZ2r6Bz5JfObDxV9hKKOJOJajnM/8pQVthuGf5gdZBZ6nA0nho3+0OcBV+UJoi4lJWCj6+rDJ0Q
lG7bG+Obj6iw3F1rRezPx/cd33Lcc2qSwCAcOgGxMJ3FfXC7f0M5lLLda2tlk0cckeox9aTCcrIi
t1mbwiDdv/y4h2kULYAdrE6qCltCpLDHPT8T9bym/ZK1mTvTNeV+vBb5jrssUsJruaCAWiEZrV9l
tpdE8GhdLt0Zq8T99pAwktjdXB5GAiwGltrj3jg6ZAXJi4YWxnh+PAWIM6PUYcy7eghdlMmtsDMn
qnoDe6XEWVFrRutKml3qmcKpUoam5GV+zEnVNnbTaLDrJl1m+X3i8lb3W9vHeWs3VDNCkfQLmHCU
bgdxPdA8DuC6r65jxSlnB+M1DTQYtSNRhRBsVjj5+UiNGEl62Sh+Kmw9VYHM4ZxTEOA40SuLuoNB
4zAQFbGAkTMejpt2uLA/nNwS0TTkedFJJhWAF+pghLpxWEZcSXJtrupiDmHr3B6v9sPe5DBxOpnr
euGbNKgVs4hIwglxZGyNTVTca1YaVV/2Xz/ulVBNv6iientX7hXAdW0XGDmF/moK4Pxu2Ix747ku
bUF8J7lPjbD2HD6e7HHlciXTI2t7+eDOEj1JtRQvg0FmhV2f2ONeS4M0/zLudm6Ce2vcHTcZUzYe
qAyrcCUW8v2FsXW2P7n/tvEeicWYRwkLzLHnYcmbXX+rtMHAdvJN5WXNMgM92xvAI6ntKoOIwnGm
L5qe8mZ8Nc2F8TG+77iRSR3OdRettlep2oO887pB6m2vezKz/Jx8Fl2bWGpA1k6nWcrwJdt7x7vG
Y4Hl3TePh+OF8dz26w7aJFIVz7smWuFc1uYESbM2GJjs2Nfsz8kNYb0h5+WjVojUJHppeMMwZY3S
WDjSNuNRMJxCw3iNvF41x3MNhjE87u0303NxC0pFVYg/l6A3YklyoQeGdknv/eiGlz/admy2vyLG
dvvjcW/6qIHC/Tm3oh7UKs1JJ9dGjuQfAqSZVQ8Kl3jY0to0WkgJ+kIdX7GCQeuNm2bQelnfcC2S
5Dad1zKCIeqWPOyF1Bm9n9cclV1hNjSvQFDAhinohgRxPiODHtpvkFYfHo4XEj97Gpa/tLrhOSgV
gZEUQWsEg5pLmjJGVtnIFSdulZvVMPjHjTwo6P3hwblB6+Vh1oK8ioZhrznISih0ctIU2Ky6TDYK
pV8ETRbPZJ0uWVSJWZiX36A76iUYpetA9aK5r2otT0DTorgGmV7f0ksahuH2mTVwu62NHJRREZpt
GGuctbqwfFjEhOd5aHVKpi0S3y8tucxc7gz6so6LBky2YdfDIJjGDVi1CvdUtzdZJ2Zt0zmLtH4Y
+0YhUiIWIkn7ZSFfREOPjL2kDvou1IrLQO+DuVsUihU3yo8qINmq8iPetWyTFZ47azR3oYdFt9AT
s8LCtan7yQuAeYvBwmoH80TXqhgZderc+KLOZuO5YThAcUK0yNsACC6kXl828rrBoEKKTCtMMJau
YamD+xJs3a5zQ9tvViLHoV0XsTpXXG+ZKa5sY4ng7aan1aWuqOGiLrsFDQW7SFnCPbm/y2KnngVd
bNdNeuNjMHAE1nJTkRqeO4l2HdA8NeSyxSZSlNgeN4OwtfW43R1uL/hdbYRREhpe4MT2uNmOgHHX
V0MwgsOmNnyvBCWrSReap8kGKvrczD26bpxGNzQ5rHnZF8uaNe5l2SqYK00I9rIMdqtaaZdqH7Xz
FCk1KNQY/yhaFFvyYKqNGzxqad3fHSakxvNeZfNE0Me0xVdJRGo7ZFJtj3tZELcce15uegKYMIY3
iICrAJmDYx2BsAu2p0PdK7bXGIiOWsmj+f7U2HD7HXFVg0lWqKXOC1coRjEooWzYRBEjvTHuVjSo
uOPXpanRCiwi1OgxNBruSkOwNsabxr120Fzj3v7CeN+2Sd/6j1EgF9Z4Tssyfc5yOlPTBCTBsEF9
QqH7hl0Y7JjjPolNsNlKezynSRQup/m67rCyHE+NFz23qexxT0iha9QZkBdVucthpWErbxy2TCrl
qnVUOoORAipd9pZR7jTzRnVDZGzPlbDGIXNzS07BMh9PKTGWTFhWJeDl0Gp/YX/YXKZg4VKOI6tu
ed1YTDJhAOCOa3PM6oto7gazkqywbinMaj4nTwzH543pCNCO88JU76ILcDtuJMvRZY+bdXzTxdxr
52VgwY7srDIVzHOzy2+KZp37F4OXFJiBa3f1fSVv6lpwL5xHzAplywvvaXCJg3lcGLG0EsGlFsxL
GXhmruEVqwsuOcDf6yS4yNp11a77gDu6GTurUloy3VCVaxfxRjddfxnGy7ATRt7OHHivmWona2bQ
HjS2UT70rplZ8Y/MM/JyXnmGJn3LBVfg/W9LbakEgYG6yy7ncfhZzjkJuGt6n1SXZ9+xxGlg1PJd
5VlezCk2Kt4GnMhGKc3UkFMy19BMjZdVarn+LCx5Ri9ZzINPeXBVoO/ROZqlfK3Y6Ybx4KLlKbCo
4Ru9TWzFCL5168IMfnQzsikEry1hSlcKSKKEt9/0eWuwpfyIrxOrWYZfkJneZyYz24Xec++SLOpF
yRPuX2mWKnH1CpzOnKMlM+NzvEi/++BYlhfY5WVqhZRH/syRlkXD1TWpzbSaYbCwS1NI3DG/F5xc
Jktl1t+pvUGt8Fq6cJ+6R+8+/SHW2boFz9/IrfhLonAV3OxPZWIqF/Jd8YWaT+WiXy2rb84SqPLn
/dw3gGCwQ2xxZZN2oc3TjnfUQq4lBKgss1c4mSexpWZfymDhezeNa8mZmeczNVs4M6il5FE8j9uc
65qh3vaRSUsDPVJx7XlG99UVMwlZKjH7zmxjrudGUy1acGsDo9V4AMGB1i5dHhRGj60Ulxzl3/LV
WrvW4bWSpWokt2prs9rSLX+JG1NyPpN+Idx531kgIXsYHJ+qWe+svYV+LZvJuTtrv5W6UTzKazfg
cWGG+sL1zbQ1u9soNFV9VraLUrcaZxkUXKg3VPBkQ9IV6mdfy9gM5OskXKTiopmhh1Sy0t6yPNCk
wz8/4d137VFLYCQaQlmFGtfQygFTuDHIJdZ5eJ91xkq5qyUurfAsNcVn5dEDPVgERgEjae3cuMjU
vtaJ0TlG9E0vTYkMF+mK0kX9rbvT07VMF2gNttd19A0/odKAyAT6ridGZNcbBKMyW2NhgPUzT0Iz
NXR3GYGNohpea3SM+xg8ZS5/TuZlbbop1+7V7/V1fMW+ZMv2PEY8bXiarIH9pXrJHLO5rVUeO7x6
dI38SQf2wVaiGo4wWwxlxjNK50AhfH3UgNNv4HNik+ukM9rW0uNFE3D/CZ03G+khuqKWMMBJu5O/
uI/hXebzTECwwFB5aTgX4efss1iha4gOuDPPqlZKytULsYh83n+JlvTivrtRbqUFuQqekoxrrkEy
rpjoB/xeiWq3M2FlJQdBk38q5/W1vKArtAx9nt/LnllvwDsOl4XZcmpJX5AwtJljlrwyqzu/4SAL
sQFeQdDxOjIzbJaeEYLIBgfiuv4WL/Ocyzq8Iqc+R2vXBJn6mWI75O6tcEx4dWHFvK65DN5vw2Uu
z9giuda/hqZ+31qq2S/Cb/FcsaTU8NklKTgqLN0AoWm6dlIYjalSw+FiDewWzCBIt3BDCJLBOFyX
PsccQl923HDgfDmY9xeBZ7B2pszb6wdn4a7B81wkix4YNQoNdlUu0LIByZPPqM57kIDEQDqXzewW
+nRZrloehqYsjARGqrvw4R1qM0JmAGx9pX/JkNG1XLhGRmaOygmMfJlnF9rCUQwG43DuQHhn7lqh
kc2Dr825yD+B7xVIhgvfqM+Uz7g2BIy92CBrZrrLbO3MYlu9p0DzXOJ40YbGpRYb2ipLZ+mCgE4x
KGh1w4VwpGNUgfXUXYZrfUOvwk/uuTv3vifYUC7aKG6MvfpjSQYBn1FFEhAbcR2VCwge2bB2RT73
iHOBGRg25eCpOAL8dTr4RlXTEO4XamX5MvuiBgxs6wVVG5mTNK1MAhEwux6ajHvu4JCMe41CymSx
3dWRj6wgqlchLYK5P9wTjd7Nz1uTMAMrppDBKSmVwBSVaoSlKFZM++GJRAOHytMru3rZBDmqbIlE
tT3ujReKIv0mCaRCHIllXG9yart9P/PCUF4WELlijYSNvqcgKcfdFkHssVDSzNRUWlCr8MDgbDJH
GC6rW9tLtSjmceIFIHchBhGMx44GlzQSmV0Ydgs118GcRkkMoVAGoaJxr/QGp2B/nEPQce57aKXW
NDLTKO+4jOPERsNG88G2Hff257BeN/M4r64cVJs+hsGvdgAwuCfg6WYJTs0uwNLccS9dSJLYTIvA
BlETvAy8vJhXgy09bspQucg6Cc+aIbqw37iDK7g/lBsPeqlGl2OUrR28tnEvTxmI3P1JqhY+1/zc
s+TBC1TlykC0p4sxHFwOIcFxTx2iwX4oo0Xs6QZU2dxGiDgzpkNoKm3r0OhSUBNOlWarHGE8owTk
cXXfZl2zbPxmJimtPt8HkBBLKqML1YEZ/Srmflb2dtxDJIaUOUh1PQN3XQbLs6p9s1Uqsj1EjV8b
DEwlvXbuNLdAthe3DdhsPb5Lc5bNIAfQ2pAHaG0dt2ROfLZw+wHxnCqf4y5lVh21ojeCIV5HQ1Jz
zWGpyUQNnsqA3H6zP1fXqFvKzjppcGzjOtfAVKpEZ3Y0u0NFcaGB10M0R13UQyBuDNENWRBDqWuQ
ekM4mRZDFGkbPN4Hk2W5/qYoGghWSVAuiZbYSVeuwPf1QLJm37sy1IFHIGkyEwX5XBcMg+cGGxQH
PEFNZRW5iq0xrDoCPG72h6wUPrwkOIYIbPIRXjy49lKnYXCMMl0x0q5hvOsYhHeyIei83QwxZCXN
4aTrYjPWPTBJstIxpB5DhG6MsAZykNvbY4baGKoHIDmxS3/tshPbLM6DSLvcd73dD3K9HP7nTsTw
d2yzPzn8ntf+CGZXbX8I7Jd3wWosQ8lKMb1poOblu4CYHXVDAuzVwd+ycT/Jt21/V+wnF9+ajFMZ
ZM9e8jh/T8ZNl/zYpuPGVrt0HIMpoEiFNAvMFIHfDtER5KB26ThYS4oxWKQIFpCA30bQINu6z8fB
8kWwOCj8YAJc2SXxnvNxMBNrKGkAxx+KhBgk8v6bfByGdPtBioxClh5qwQiSYfE+mC4Ji8y/zjrB
j/54YaV46kqHuMZCc8r2kpY3Ck7yhZK13Qz4zrtQkoCnuCfLxE1bI0Gd5cMMvnlFG5jz+NJ9x9Jg
Q5Jrnx/ckqMN82lhqjNiUB34mpwQOiWV01hZEUVmZpd66SyQH+pOSy9RstFTJzUUFpdcqtPLBvQC
rEX7q+e/zsHtHk/V8ccO4GcP5EkOTg/UvoAwB13lrfNVsLq6VVpnoZZFsmqQE1mNCmZ3nZbrQqn9
+a+fjYeunrw7DBUYKzD7Hg2zVV6/e+41nluFmK5CiEtthNOFc7UjPO4qZga5L99JgbvqYx4KrYfc
U/CoxpEdiiBeBQUt56Twc+56yDPipuhhBvevOgYPidkpcViFqg6o3YAV60biD1KpTRbWHZJyuoqc
IreCIvuqRGA5ZZmDZ3HhS7yC0Bl3qWtKSsJMyY/nUeVGZljLtxGEPJdJwbOmZbNf00VfJ5RHxIAb
sC7DKqHwKwkDvx6meEGQF7HW+nTl1Q6du5nTmkWZIjNx9B8oDN1PFAVzIkeSGfS0gcxErdhRFoMP
mZf+PFwUAZUXpAC3Psq6VdeVGjiBTmVAEDC4RNjW9dqkbZXfEpHJvIPVq7jq+njVqO2j6uXqdSW+
qlmhQcSQLvy+yyCm7YpvEEX6JAUyvZHC9AqYLDzXcWKiMsDXKgpmEJWEHKXeXVeu86NIaH7tCEmA
TcjI0gu0r5Iqf0ZyokOh8S9RhPLBCYpgrDBVhTnPmqrBbM7XvRVgz6ki16ErXwg0c52CmqqCSxNi
fgUvIgc8nDYLDF9AhIIl+YNwvMz43xKCMUgeDJwODDVhNDcgKPK6jq4UVjZ2hTzw9xxy01cQKJTL
264P50raFSvq0GVZxsuSSe3drzvj7yNHhVIEKJMYVmeGugQoeTgcOX6Z5pIqKrqqHe+HBG6alvRG
W3VLqJq5on4wA4x+J97+Lm3hmeqwQAP8DyphMlpRHVCtlCO6IkhZtLlQTKmQb4XLroQTS7NAR/0q
VoILuYScUdhr5wiCfHmGyX2eK79hHfnv8kaFFb20cX1JAIJNBgNzCK57CZOVCMu1CBuyhqTNOYsg
HxxE+g1i3YOiSb4ZJ5pvRH4D+f86OQe/BALrfeKbxEvxOZhDjBedotgN6yJLV6MbghJlKToIlGZ5
6CzB7lnHkFychQKEN67BIyvq6jelHvLfJTcUroAeg7A17EBx02s0IdUoO44a0lVDO7FK+tS5zHOX
cKX14nkbIJ45OlunQ944gyqLZVQoleV06jci0uym6IdwHoJ4QxUmM9ZrxCBNHpoi9epl1RAIG8vS
RVS4loM83VRjHFuoCjtL6lxtFmkEYmFq2HElLcBz1ot88euxCiVAf+NbWBsPViwahivMpXv9dmGk
q20cpjBuQiVbQD1BbEDlVsObpBKrrP5Sua3YGn1gZUFt0tVWtB9W6kBdz9+fqcKvNikYin5gFasJ
f7Qpy0WuZWTlK3p7E7tud5X6+RVOs5DrSq7P9Jh5cy8ibDVumGxQ9THMkvg3Snmie0DRw0w1KPPU
KVgoEKaeUpJ6pYiyLJXs0gmlmY/RLVRLRHMNItYQSvLbudwEEAtlDMJDrkTO5aIATVjkZMHkoprr
kWu6bu7eJuAt/EZpK68l6kAbVGNriMDMrWEADjbcoRRJwx6WB8Gabmd6bKhSpFlYKQPITscQ0HT1
zqyrIDaAtnOoYy1WuKzMNHbY5aBX3CaSIUCpIQh9EGnVKL4DQVB/odQumWE9W4WOos9zAcM4SRRt
0TbM0sEqg2qWQrdaGRoGnUK53DmrFlfKus0i91wPMnzBfAh5diXTzZY618hlPHWZbiWFYpd56s6K
gKF56yHE2WD3hR6UfMRhO8tyEVtgHoVm1/uyGQTCwlKtL6iboqtm4WPxu8ongPD1SIN6dlUDHQ6M
CwuzE5g7PRndCWsD2sYEQgkujiAWon5CPbjLwlchEJ7El6R1GlDaFQSHpLLgPdBuCFUNDLDQIHLu
5GFjBwHokQxBIthniseRyDqoxulCSP2rPCo72fbLJpiB2fUtpvGyD8IGxg4EVL0UHL0uUAkk9dTr
Fup0IHwF4ToqidrEbWlAaEOzEwZRlkZtLjI3cI3YrWUAG3xwj7qdketOYEDQAwKGY+1GECcdBLuH
lNZ4DOlzYhY6xGJRTkDJpBpjM6fPDdKn3lKK6tpqUiJWvkd8zvxct5t24VRNd5E0/QwKUeKV3LiJ
8T/sncmWpDq2bf/l9RkDkKgar0NlpddReocRER4hUQghCYTg698yy5svM8/NcfMHbseOhcXxcMwM
pL3Xmmszh/FcozzAKbT2l1k5UuxbesS60b7EM/EOinQZlN+vw9Tb087HV5lGr1jX+PFWFukBqm3r
qm3g5o2Hasot98MqU54rpjhunvooiXNf0OcZa+jT6s2ytGrnoIqm9YT6/6A6bq7CwIQAh5VUPRlg
7mwmu85MT7nM1hbfXoiWf1yaQu0DLeCPo+wR3ngmJig6FX5L/OF2Ai9DQSxuQodN+G0Y3rux+0ai
47AHbRUs81AmtnVXQ1dZ7Kv/VVrGTksQ/VjmZagm04Xg8DYJ17ORB5MMY+kS38tnYcm5lqMiOZ1a
eorsY7uQ+MFkkCudtJdRm2KYs+RtZXsGRb2pVTrPh2xv4vO2b5+7sV2vriNHYEL85Iv49+hSWxue
qWoA1wAdsm1rGixdmfCZPVsbQENd2iMZDH/vx+2JpuNRwCB8xZSt0qwEhfy8vMa97a/NMAIxipqx
Ut2QoIznn2ivkhceNLpIGQoPIfRhdfF8alM1lO04/DGxYa+ebf40fthUa9SLyvIB/s08o5iNhv1h
ZF/6Cba4xFrTLiN/nBsB8WtP02/rBN+vGx9UtyaXhtPpgEJ1KfomuREZlpRs2/Qn2J5VpqfD4jUF
Sc32mgp+iCR3j14UF0SAa9gnfypjnNanIOt1MSdeUKXTY6j2sfIHcAE410gp9YJ6JsB3A/y0hwsx
priUhrVUDBbW/QzXI8AE0eBMzfAsUM2frNXmInf5kUFHBEK0y+c1lY9YycJy4nt2YKTri8j42zlb
4qA05qeHS+NzQ7534/qa9W143VdUFgSd9GHitLuso33wlqFe1abeDGEHRtfmeY7nstuMh+VDBGUW
/27HdK4iAXfIeDwost7Kk2D7xQzJCmeu43W8d+xl69QPSpw5apNNR8OGH43pciwY2aOlVD3jDcI7
6HRyasLmB82a7TIL+cejdn1gS+DD3yRp4eNbzUF5tJ9YhDNsbM8maLcvtHnTYYuzYlmSj/ka7Za/
ytDA+khReNOE6CcD62SPhTgP/kiKWP3J1sB7GCLcWXOY1RNNbC6W/Sfzx/U8Lpupop7IQ9/qb62P
7KNKvhqp39ugKY2M+FMsIT6xhsFHTbP+oWFrAYANjqHBL3QSijjoQ5htCgIAtLHHhert4INwqXwB
GTDzuV+MidddpfK+aLTDh2hNVKEHU2AhkL8ESoq8N30ugmB6nnp2wwL6q5Bt8xBy2JrhPr75jjc1
btF1st7+zqONVJ3akjzwkuGkLC0bZd81z7tFmEM2mqRAb6QBz8C7wkcaX9s0OG6meegyZ15IBsE+
Det4tktBI93hspOm0mZGGyrD4NOYHNmcsE9LAIExGsRnTTt39YK++aIo/c18t+XpvvVoo3EkdlzI
yzBNaS7iNfuyZL18JA1WJLB5thy5D28XhMmxTWju9LDnQaO+OlRoORBYfdQLzGRhs098Uy2uN3sg
LqBPHo8rR0VaKmcc6N1o+8SuzoecKqhv4CH5j63M+nfLVLEGHasDip5auOhkjPJOdg6eVaPw43S5
NsakD97+oMFb1PfmbERnXIfzjI9Maz7lMB3kQS9jUqzhPqBefNtNKHPnqDplWJ1e+ibHTcBdFYg0
umz9/oybzuMjC0dbC9Hqyu/MpzhOkwsTKeysPntvRCxfxQ5vr5u7tYrXdYUj46CD0sDWU+cq52Fx
InuPHSI0v/fNsHJciT2NTcNzsOlRvkZqqUZ5WNEzlJzTrZJx73CShC/MA/sXR+glsrDhuHT7qEri
mVbTOHxKPDdcibluVnvHTKqlzM3EtsuyT+gWJ/ds0hsKOLGCmya6TqH3OdMBBTMEEGFmDA7VMqGN
7zX2fJ141bBgTYl1WjjPE2fnJ+QpXPslBx1Uh2qF+2S2b3Zo9dEJuhygf3/3wD9/YxvdiyYQMTzn
XpSj8ptjvzcQx27NRUpX87F1IcMC2fqXXu4qXxxUIwDYf4QhvEy9iFzBBL/MsRJPqQECkM2TA22e
Xq2d9Qvq8B2/LmNV1kT1MGl+GQxVJQu0PHtRPSVuPHsc/QvZqsjfSR1L7oHSAndcg9+vVt7Hp3Vz
6C7JXNLMs4d2D/za9VPhAXvMAQW5q9VdV81dp/E9LhHqIInun0K/CVSqryr1zpFz06W14VDo3a5n
rMP+iJY4S7YE/biFUSjncgiy+ElLpQoruzbvKJ9PG+ZKXEI7PGaL/lAh2d5bdivAwoPmm/fg4AHR
vlseTRO3ZRP0WaVt9tgpAqFvn+TBjWTO0xmSF276EmPzDwGNuFGX/YZlkdk+PTZSuMoKCcLEhLr0
cK+fvCMC/h5pu4cNCD2cQuVF1f03doovhylu27yPvg8sWK9dk/kFlDxa7mEXXflu2xw7b3ilw5mI
mRbzuEUnzse0apa4f3DYwQ8kNhmu9xSc2uDBP4HSv+7Z72ROYZ5ZsGEpfbdj/DFNHdpdCnqu6eYS
mOzP3mtatCSCl6tnn62YozrTDud/mNWTJrpq9H71iX0c4wWNCp2/h152mt3F23B+i2D6jXtEvOP+
bLi6wjjKG9cdAtdi76DQ01deUSu+LbLnR9vDE/Qly00QvzrhAKzg5jqlGvl7HF9uYpjjhB8S6TZ0
KX/cuMOeDcXPNFm+RqY/JX5cx63LykkKUG8jqI21ZbnezZvDJVuZZGyLdXo36dQDowA3uwmbM+Xm
05CxptZ0LPW2iKLhwQNVuilsZx68MHVHf6zHJZjr9JNdA55rR76k+O8W4Gtb5+09cn1ct9ydUlCS
+RDNG75r+cMX248l6I7LFvyKKhso4G/+8Ga3lZVT2tGCTvQo9BdvacNC9Bn4l8iQQkcf4RCNBbIm
Q9UFas+XoQeY7f+UFP5amoUql1M45pOLHjfLEexQYFm2oY8KMpkpHztQSBp26bpJWnA2vlhfFW2y
LVVA5qohXlCmU9H7G3x9oENct30Fn+aqXOrKvou73KxMl4DTUf3GpTSLhLlNwXu28lF2dK5mWych
iBTt5rdl2vt8UKE9lVnWNuXtNjqFCQzL6To8s9kOtd3dMYhBWe92Qu/BoopHE5qd2Ry3sMcm24wQ
xaO+mjyO05mtTb5PIOWDbtaFck0ZtIFXoemTc7uilh140WXtnMf7k+ofPdJ/X3r/XXCR1jR2cTEv
XkGi8cmDj700QDtshgUdnVqJGjGtgXovZUoDRE/a3+h4j3Tkc6VpM5ZW0y/YGJ5Ri37QPZZYk7Bz
s2QqUXeuJYIsL6nXtgdw/DXRkarHXb0OYzBWwDdV1ae8RoWeu7k/CUkEllCscol/BIv2e4vQYhAJ
JnqevoJao3kGKSkiN96VeQF4gfDN51gthFgAHSTyQrsbAUb6N3QV5301skqmcS5woIeRkQ3rWHzM
lqktOwNmHZtWBlwuEYem/0h59Ht1EfYM4ie12brD5pJPbaOA8yiOjaBrKiE4KWPGrohXqZrMIG9s
ahW4g+ZFTP1jm66vE4pgrB8zRU+Z/bIelkqrIdMju4WAg8vj1PvlVFwSG72RFWCZvzafV00+yCTk
hSwQzkUylFq1tlRh7bK+amD5FruUqBwlth8zxyIPlp9kfN4H7sCteVHZJxXz4mLdR+i7EZGAE6I1
l/Ln4G1DPiORdezDj96uQECkjfJhH0CvqSrYRnOVKcvXOfhuw0gX8TxcwUFrkKL2OCaZRAZiSrDS
Ov51P8zKPKZNZAuwoKwYqHkJQ/ybXjPx24GcogbvwvgxSCTb5B7+ud3WPZ30o4gHdOvJy2g58D8S
idwPhnMUf490AFyaSve02WPThQEYrEgUneVevib4jHHqpvj8+8fQMlHpAO04hVhVUUHPKboJLBU/
23fpMpNT5zDOh2Orz1AppyF2l4VkoM6QX0OdHwkQepoueaoSdFzslcaLzqeeAPPceIgYQHztkEyo
RRAd+iH5SgJdOHWwTAfHcBR5EoPpib4N4fzhZT3Kk/l828JCty0lM/RiSDsU6HIQMtuDa6uRKuH+
DJhq6c905cdEsC+jP/0JGJbnxU0ocjO0wxEiKenwyLDLNaEABZTFz968TTUBXLNDnj4m8c6K0M9e
13YqBzPaKyTQ9Y1lMqjQW+xVmEElIrvS4C1Hid2n76rAv4Vugl4VZMuKJqPvUDx9MJ7E1rALmpID
gj0GLEVyxTq/XrzRK4etAWajkq1O1jY8OKl+RxhZ+BDH8mqxDJ+DFoV2mSW1b3Wch76Mq5S6Dohg
2j3enw0OpCVn4plsfD/943Uz0zX39g2IQixbdFSgxhCRY3/74/01NCWTj48ZO+5EwJ8BwR1yZyzg
qkHxx4kQsMaztBsyO+tpvr2m769tM//go+BH6TR7XEPvyHwwConi7PH+EP3/ZzFpfER8wGk6ln4m
a/yNgjo+LrGD6DSYNTtx5l3h+eCPyaqu/RThFOqLKQvgE6g2rKZ2mN6HWk7LBId/EKDY7Yo2EZzb
mNi0WLy+KULhv6MrBueIwF2dTWPRx/gKA1a1YvowYyfytO/mwjT2JV3Bp6L/SSTt68nzIK8EqGG4
H1w2g/3bj5Mz3pIdTb1E/VZA2n7Q0QrIZO7KAeYhFk5Bgd14H1GkrzvlBpwJ9LEI20wfLW9dx56W
gfsHKnmNf/YJogwr2h3dHEYhDXkOl7av2w7AmbbbJ6PIjw3QUon25M+yh2CTqcIFdNMYOUH1D0xC
RFCpC0iiENJ1ok+G7vw1DezVhIQ/LwCyg5Y/rHQ8uBaKKDGxvd5WynXbCHZuhrJ27MgFmURAXuBJ
TlGPblDuRiCSl6UXNy3zNTXKz/dlfDJ7uz9ObJAHbFLu0BJcPE3Xeq/REhxpuIYlmmhgSb6LLoPY
PzYi+Rvci4cknPk1TZV31JOHumBrsqd4ycfI6Be/T7KjRmmR7yJI3gIEoMqGBRaJr15cTCSeTBRh
s2bDeuzEJo5AlDKs2LM7JGOGimbCJcoVO/tt0J0cghmel1Ks0DvPLe6eeNChlc8+pLLcJaD/RGau
TbdXSbh+FdxjJeyN6GpGsKRKPUVt119xr99bgCB+WKeW12mIQx5ZCEB+V+shVs+jb5KKN2nwEvHX
fkgVgNGWAVARj+kU8J9yqucUoG0bt0k5qYiUXjjbClfLd+khhCeGec8Hp7wi2QZ9lMnnLpmxvK9u
f8DvGvpA1tphH2BLq9+G7jSEVF4iLn9ppc0THWR73G0KgHPD7hpG4Itt8mUPQwcDKBAXvHV+mERo
K+fYWa7kjEK1P+iUxuhQaHxx41gnaG57mrGHdXsOd3IL3IHehSWZ5eCUlqI1QQM+Bku2ifT2OqG8
nxFzukgmv4YSYYzWDdExSXrvmqrxLdv6OvOkqtMY+/88D+IqBfQThqzq7DL2VU/NDy8N23Ms09cN
AZwrgIvPSOAGl8CFex5DoztPu/fZ37h8DQg5od1OS6kCWtybz1Aqdppt/ACliD0vhnFwbA0WasLU
QUA/fEDe1X8YaBc8GH+QOfzYrDbG37f8/uL9/1nHyD6kb+OO6g3s1wunPn9b197ULTxgCFYoAZA6
RmUyivnFZnQ+YSsccukGqcpF0ugqG0cqEZMtzwQdbW4dnACyrFBHRnZI0k/B5IHz7yBj7HLDmB65
VQrtz3Fd409ZQ7Kj0mIrE6nzGLLoYVpVhnwpPHAcOnytcPVPU4f2eWjCgkcAiXEev4Lx+ua7b93a
AFgcWlNQ0l+N71t8B1ziMnBe4bGGl2RE6YkFy0cfWoFfJS2uRhwtFrlQlKxrUNmlLfDcuC+E5B8t
kdhUtzKkAKRVQ3PVRmMtaFYu+ilDQ5YjIgiETPX8F4mRudk9bzt3bVwsPM6OqfHCMw2X+OSzL5Nd
tvP9AdfR6067X9RLsZKmTmHZhdSy3+jMZUUU5f5MupuGP91iGSN0gxzpWIDAaPrLjID9d0m8oS6P
8KkMKSRNvsv1bAfvBuCd98C0F7BpMOXQ969zHi3SK216C8PYAF6Q83NwbUDqJugnKbkCJhQXH0uz
zzxXZzw4IT2c5HM2DCej0YSEW/y2rfEvwxLw/PF9fQ0+rcpFBxtML6sGSumwXFcuck9tx6BJ2Zw3
Bh8zsV2OScUj2kmsX4YgquAt3ZkTgxqPzKbiy2+hqDsl1Fy8fYVXhVK9jEV06nuo0YrJP5HuvQtW
/yNUuAlRV7od+/TQTmj5tpish3HRA6Iq2edpT9qXNmnyNGK/F4qUhtxwxC7yugrJJWyUhuT+oNlD
EI9LPolsKjqvQ5U1djIXsiFHdLFsAHqnsHLmU9tsZ64cRVs1PEBo6it/FigOIUXkfp99IdYLL+vg
vTnt3xSQPPFYXGUJxP2UzQw+Wfbk9xCoskG/W/SSp66FsB4MWKIsTu5ua2y+0Gpxkcp34/f1MiDY
HnZgjtdeAWqBDLaF2xltZ063bn8mwclbnTlA5T+wmL5OsLSKaF9U5S0ASxYkPuY2q5bOp5BBYn4Q
HnyMaKJlh5rE37yhCBJkVxqPfG+D0D94g36YqRYA4oMS5m1z4NNwgKWAkQNiiqvQ/YI056Fbg6QX
owyFvpgw9Dvprj58iERiSCDhqpvk48Rc8elH0of8kbuXnW/0uPf+c8Cm+QByxsAmTh9bQclJhrxB
HnAB3rgu4KM1bOygq6ZQswpiiM3HVpR89+XFgk72lpSjqhux30zxb0XFUidZ/0LQZ6Px6YrBk19j
bAw1W9H1BBRsdvNdZP5aqSBbC4gDDLkXpDIk1qVin1xbuaR02w1DpgJmSo90RjTJF9s3TR1MPw3E
8GOcrUfJswb66yujwODnsPnQsfc7YgTRoiYdwMar9xY8T+5lKK7pACtNJeiDWp6cfTXRGgvEZx6I
Nz9MWcXi5vsq4r3sbDrWTkMlWA24hh7L/kGP8GlmkRwB0FbZSL40jH3PNFmLiWxTMcYpK7etDUqZ
tVgV0K3iph/YExuYqQTkvqcsSBk3VDv6dmNI+Jhs3ZeZEzgevX7t9PJrdzNOxT9ri2pBwXYK2xVs
7jglWCnqtIMo0i7V7n/bdQsJv1WAbXuGZSjd6j2zbeXJuEwQx76ggY/d+iubbhIHHGmER/ui00oc
PMlQprdF3PkHOMLY8QYHOCvYrgEkihoY2efIjUOJ1O+XKNZTiYEM6IYiFM3ZhPhDK2JV9kP8snv0
ffORs7jdyu+MIR/VFlNZZSHRBXTntdwaisWC3E5v70/UbT7iNWqo4o1GB4jTkDyCi6INOcB8xRq/
qQ8gYrg8UvPhNyYs3ezWfO74VIZLUPcBRKAV/XiGwGmxWwgZflqrdf/sCfmS7ekBswLmo5lX/6wm
q6qJbu7Z+pfuVkhC/NLYHlp4pFC1YcRh5MWBBd2bQwt/WWVJwM6VG0rvM5JrqEnjrC9A1nQlltWo
8GJFz1GrcQap/XvC5vlz1/LoKeb2abEZewkNMmKIMn4aihTGqm50fF0HrAmNN3WH0IOfvPoo4gXd
7GVFbRcmyBAt4gTQcroadRiz6POYpj/iQU7HdEuOqp+Tp0kuCBdpXiMF3CH+j8ZChGifAjM8tbu9
iIW4NwHLEHny+dPOvObC6Zhe6cJRX9FyJVlz2BeaHaYEhdIkTAfJiaAPDtEdiSnEuagqaWLY+dvY
ghBOcf4tweehWR3yhn059sCOLWVv0d7+XjwCKUfu44OQ7jFa0vWwhURV/iR+YbYHWozOmCPx0h9A
tsKcTcT/ErK9KeaWAGPuzXFq22Lp09v4C/c8ouDCVAYoLzT7Km9mRxOyd+LkV7FqROSTlR1Rlf4K
Jd6NtAsIciFgGe27QdIvGSsk5wms2eDZZ5N/GBPhSlSA87GdvDqw1cD7th4zOoJcoIUYp6zIIDUV
TSt9WMFwiSx+0aeIjR8yWX5R5feHuQkeIhmnV9LaIzIPw0mn01RIMhQDl+QQBogMkQg7NDyktDSI
JaCamNhxxI/nY58OxbgwUqx+aqBZLcEBXMxP+NFzAXvwJcVafCDp0BVbjOkivtHgD8e5Q1BnexSD
h4QNEgiVhnrZRhMcLkdfWCAOMUEnKlQPeAHZ3Rar20JR/GyNQLVFVVixTM0oeoPD0mavi478c8MI
x2iXNK4AphZGiYcxWtlh2/ozWB1WWS8RuRwX2JLwwwMuMJaBYdNt+JbUpA2/NxbfHAccMSCWDs6g
P/lYOYu0hSkKQbeP5uGEgS5Z3uScOg0VEjU0FMHSdObYKI+fSQV43h/gZ3ZOIce3qHz2UYpIODeF
Dy61snsPvSCxG7aamJyikQV16OulsDvwqGyPp0vGO0TS5tNo9TediPFgb94g9de0iBqkFttNIf5F
frqo949Lup/psKFDV4yVs9kOiqnhqnvMnEkdRbKt5ezkeb331qhD2kelbhM4hhTsSJwkuhh/J95Y
MDdRzGpxcQlEheajB/4zjkIE6OoR39KTN6JUJRqbN+iZgnJ99JakhXu2Qmxds2qDszYbowoeYw6J
5DPKQtN2yAvM4CsCsGYK7bWJmyOR6XLqejRUHtoiFsIS98ApFdDG0SAkvK1bgeaTJbQKdZ+dUwjG
z4CokF/AQCTZIra+Uq9OZ1RwXaiaQ6CCKv4WOhFU0GfElcJf91z3HV12it018+tGR39UOgZVlwIZ
DNqjaAWDA9Letg0Dkjpbz9hAHxFQOlC0pU+RsfBHA3MNtdbFEDMgtMt0tbF+sApjSYjcLtTK4VHt
GK9j9gBzJUIPviFY8lxvzpaxdbf0m+HYvLagbKz6nGy4VFJv+Dz5y1TzBqGIwDeX3fCwlOAyyshG
++OCTw48zXxGSEoXk7E637N0L5uNwVRrlxO4mCML5yPJVIgOF5EiCBKIY07oXTuNJGxCMXIlY8Cu
btR8zjs4KJtmRRcIWW1dsj2vkY+iszFplS7qCmphxjyD/dmLR1MRdGFFGE4AG5J5LDJDxaOegu1g
t3jKdZi4cu5mtKAkbc69/dIVsfHDp0R6Xeka39SJA0HCbYLMIOJpIYXsvjk4OZOFZ5IK+8qACr6J
LLz0Gp+bCrrmNvanmBxCIp792uLjK3wW7fmEIH3Hssvqss/R3v0MFn5EXbhg6+3++eH+mv3Xv7i/
5g2+wo5AXJ76vVchNfL1nju5DzzqkghjM+5P/5FIUUmKhKeJ12LRoz5IIJp/zZDc//yPF5Pb7AWF
vWtApY2n97SJaXCe8Rkmu0gS9N8rVou86fUG9x4zZMS4XxqJbbK/z4O6/3p+P5z7U1+M4oTswd9y
MPcwzP1B2Q3xx3/8OdluKbm4+3WftXTPw+yYk6HXTdU0ktHBC83h/nf/+B98hcDgHE6I1d2iM/ej
DdiOnN796f2BhwjMJIu9WtV2KOtjBBtDh4fbx77i8h8Eomf3OUmwVd9UT0R9j/JkPdi9OIYUehsn
cX9pTYmsDaNvVHQCKygyk6zv5amFwjpDhN/FQZKtPdoGNqsS7Ee8Rx/3H7/nviaa6kMwfjKUQD1x
KI69DMjDHSD93wjPp236/X//z78MFPz7gNF7GCeCCXX/qP4Gvv73CM8PiG4jA+3wb37s7yP1ghjT
38F23vIPJIoo8Ny/j9QLKYYlx+S/piXfgmS3cXq321wivZPg7jxxgEfQyH+P79wG+EYByTDaKqE0
wNH9PaP0X1Du/zRO779lRjCkMQ1w5+bb7RrAld/jEf8Uy9jBGCyeWeKX3o/actT9djIzdCnm31AZ
MVaCRAVKeeg4WYA8yQo22vdlLW/hOTMho5fp7NgNi//gDf2ff/ok/w1CHP4Vd8fR3W7iBV4ZMh7G
Sf8FIWaRowM4OfoSBzJXu6QPQ+ahXAAHcWqH4EXS5jUK4GKNskOhDjWySOIgOC4wTiCNpm3VMwB2
QCVznkbdtdnh6vlbwnMSrPxpaVrgKmMu99jCFWx+/ofDvzHj/5x5uR8+AUgNcjiB//QXthfEUb9q
GdCXPXPTd71LDIvYO4UdHMXjBPAXXAbPnrmfL2T9vjF/fsYkuIuIE34lnLbXkA1nNafjYyJv2yJm
0aVz8Dmb9KmVXlqOohF1Gyp9sta8hjc+GFJzjigAXNbJT67CG17+w3v6V9aWplGG2gaBEwR5MpyD
f31PIWnZmIFHfcGJPh608ZMCEUpW+ysAyxCVYsKD6Nrj/KinPr3BFgo0SMC3K0Di9QAw8XOKDv6S
CFJnN9KYpp/Ctl2KsOvpazxg+AUmasFrZ/N/ANLveYR//Tpw6Lh2KK4oXFXkL2fTOI3NwqYsfAmw
tPux172iMl6F0pjq0DaI7loO8F/xvN36B5RJ7n1CIwxGKoo8e+zaIKvuoR/HdleTBZX22q/tARt5
ofAWLsjrPHiWtcWWgPUI9cifUo9g2uPqowHLTJkkgJS6FgVbIxPwhRqNXEz5nmOaOsEpaRzgxjCr
VLuDAF85rxVMrYO3TvIIxChi0oc/Ktlxb3b+MjVNiUJryhcvC05qY48tBMyH+0MPvtTGYOtivmAu
k/+wOdWeotab60DA02ygM61Mbu+ZRB2eru1X68nlofPoUGGpcAeDNE2ednCnqD/bp/uztbfPcJeg
phHPvGJArHzEVnmSAUbPKPSf0IPzNe4xqANWr3Z9UHkBneFhacxjML6Ggzh9bLHLTqI138IRqs/u
Ugp+dTpG4j9mHsJ/d6rGdy48jAKf/DUjlGJfXVzCw5f/R9h59bjNZVn0F12AObxKVM4VXGW/EOXE
nOPlr59F+gOqxzPdDQOCJCuVxHDu2XuvI7Tu3Nsd9A6nrnc+J3KciTCobO066IZD1qR5DSNT3ySZ
M+EBgBowaSz5wgJXq0t7NsFhk3bqYxBekNQsSV05eVPtXlwzd9/+yx42u9X/3kwZA+Ja9hL8dP86
alhCsWOaYupjMsWaA3f4FCTWTbcxjGkW9ooq12J+eIwG5EXzC7rcMRLJc+N+EILQTpYS/V48+YND
w67JXISBEOtPlU+eDLv/mjr8f75lsj86Q5kVl8PC38fo3nXzpEpG9UEqoborkh6qTL5FQ3oOu6Jb
OxAOvDh3jk5unGEQJWc1iF+jxGmhLf+nbNrMpf37eyMNxjQIpkE5tvl3HAlwXcupiV+py3sKLtU4
129pGFvngj5DqIjuS9Z/BadoPEdTcgm0kepq0LTb8lXKpt1GMOuudT77umS3DtZCibVDWeWU9I1q
elEszvw4wyrM830/ZvZBw6bdJ0ZxzVkPD77qkohTmzULaeUsRC4JWabvcRKKP8XYv43WLDHSvzYR
XVcMSoo5Avd/jmQa2QIX76DyaJiJanQDnmVHwdpT67aXxuaTbJLf6FIPISqas/6IP97SL6rsaQxH
+oTdEkeadKb6ENraSWszBbyMGHfYM4VXCSCU//m3macL/P3b2BQXnDP4x9i7v3JrahkrkdB77bG4
arUs6nccpHcTDZaSyOTNMQ19VWGzWHU2zs3OpoOc1bFxoCHqdYl5V9GLoDyOP0ynd84qvAjPdIpv
hgKmY0ky6Y6eHKjKb8Oki5Vm9frBMd4sGuJ7JdRrcq6svnPeYd81+jF0LcPLyibcogBUq161s3OH
GntWUCpIMp8opJ8Sur/nNundjRNj1hAjrZGkx24EjKpy+gNnBecWj1PrKbl2z5vA/C3ibp1Hpfpg
5X/U4w65MlafVTfQX7NR1FgTClqGcw4gz8aLTx/0mIX1xpj/KA3VZfufv3djPlb8taFgZyEeyXwb
nYGpfyVjYrKanSNd9eG6Jbk8e+qf8E8Up4mF894S1viEq2XAmFakZymnbhUO8mAV0qURlNX7TDH8
bdcYqFvqzsjFtet0QAgG8lesBP0Bb6QXOCz0y+C165u1D25/W1YdZn+9o3HYUhvm0ngOclhEfRzf
EpFbL44j1mmunSa90y5OgTmjkv5w0RIDvyA8IqfAoVdN+tptASmHHT13zoOrIbbLTWYm7kEjKfBf
ttC/MmJLXWPrBnFOppbZ/5eeLEat6y3fUB8ETt6MKsDl14XvdMHwHqHZeo4l5Mof6opGYZadTEnX
oINlkxgYXaVP/FUv5SXXUR7/8284Dx/8X78hej3HNBYOyhxph+/J//9LiZ619H8U3KuPYc74xGi7
d0aw5is3eaWf5pwxJJ9HQT9TEK/zVCvNd36FaOJYpVgvm2+pJ/3elLXJqpZ4G8I5UeGuV84YFy6T
VgC98a10Z4Cl2Rot7dGkmRKv7UKJRrHHuaU8DfrbYHFeFMOkYgy0jD3dtw+Rp8NB9WmFTcS/UpOu
sZEH6zEtd4g07iqsgE4YNEvMZt74dStfK32przMcR6MfditEr3CrIh2vcwPvZBi4uB8yZfQGOjX4
jOQ1ST7iRHZnJI4y5dBM7VFQq2tfEgIC297R61VfltnWDYZ6HbpGsG4CDTpvYUwbPSoCD89p+t+O
v+Qm//5R+B3Yoebx0Br5s79j45OTuHYVyeAhkqG4ZgJLmkF4b23mob0uxNk0q5+RP7Ys86VzaOPo
6Op5+NJOoj6QwknXof3dGevkasrOIIFnT5NH74WyUVUOtBydcI2ttd3iaWnQbr/TD2JtE/f+RrqD
ci2aaNu1SXJX1K9tW6lPiT++YiZQLl1xj93kpvRYQfjClF0Y1z+iztplq1GhyWPi8Rh6zXrOWnHE
a9AhW+KsyI3NSGIKOYn6l5BSd8klfxLmfGpVEmsdEFmPM0586vD9wOV7sqM09SaMumGPbI7MtY4d
dPAypLVoOTLfKTUx+mw0IH/m9nDWserjS5mvad0Da9HRno0HQeT7ZwT+jZKMyc0EnJsVSbXSRW3v
5lxWiUkDy4aSb0pnVOFJaU/uNPgPudat7pxbAxpaFb+pg13vY1CdyHPFZkrQ/esJU1CWIgtg4sId
a0e3IHTcVRWX/c6OG3vHy+rkPOPGawefxRjaMyZvLKpKQft4pOi9Vum7rFX10OH2WyP1Biho2rGv
hDy7JSFeUg+NSz2Al3R8wJ4J1mrcxVfpFPFq9F1ro4/Zj4mk7z6vQ/5O07iORDCEyadJ11kX1Dc9
IjmjJGBSex2uEyaBfJUpMOJH1Vkjsf2KtSE9KUNzhQ6l7CyHLF7dkXaYRPcwBrYeft4Ug4z9U42F
/8cnPw0VjXClv8a9q9+xdH1r9Okjd/JwG886ncwleRNTJVxj3Y3af6/jcLpHxbBFQYi8WmWDiGkh
i7IpUJ2sdGsWzU8j1bTDaGNYxsyivNRtcSgwpJz42aK1cMBMuVLd66aOj7PBvCpG0MglyAklSctT
Kq17ya6yH0ty4iDNa2RrN8dKVXSwHOFVu3UTX1JVgpu39Ib+LzgeH9PYNa1db8q6+sAMPcKM7uJf
q9apz/nWrVyJCj9kF79sLl1EqlUxnPFhA8jyyHKs+5w/y4paeXNSjNukjsttFIX5tjALFP0hq1eD
7Cyv91mFBRM2djW5DunvghznfUzxc6lKdXX5zD4lVxE040XqfuB1zGP0Io2eDiIiRieaxHTEdevU
Wn23G2qsudxV38IpaHA5Te1qAtmyiXGgn+q0hDpoGqUXGhabmjJ+MXjWWShKTmtAOG+j4O/vp33Z
AOPHEqfc07ZV7qQMh3uMJgI0KGr5kpq4zFddpmsrfBEYAsFHXMveP7aztycLrY/OT6KNaU/7COni
Rm6v2qUFGEffFCYUralcWzZqs1a7P2RorMn1fRt9R+yQ7fwBvRWoqc2Wj/kqAQ05BRxrw/aX3cbj
1Z0vcFfmq8qhKcTabs4J+smuH9Ofksj3fWqH9iA0/144AIeqyXhhHsSlrv3gElk69m+37vdqWH9B
xtKerUA7hcQWrpECZtO0SEppCBVstt+jCQOeL2xcsFmyUlu3P0+lyvAAjpQqsPRTab6GJWuhZAox
AuEsN9zJvi+1TBBHt2YU0dW362sQ+uE+wDW4CxIStbQyqO/6ylhzILA2YdOD3bLtdWX59r0rxm8V
rd20GsNnIzE2vmk1m16f3s2QBnJW2aS2uirxqt4uXgbjBoB9xeFLvXGcCr2ujPeNZsJOJVe0tZPe
0wnirVuy4Cu1H+t92ItfYavqh67273pRhKvG7YxXVdVeRTgRiXKQvmUEcnb1Z6rB51VW7zWQvlGD
csVqtjouZHiWRf+A4rWFUbX8D9rzjaPyBEcPtxJ0lUnZTCPH6j+3ldCCSNs4a1TSf4Dw1UyFD0dx
0ezG3o6Cr3UZDPF5QcZYiUrz8GcOwchRdmM72s9lNoGhUxdZoICwjdvyGM0XdjDJo49lAVdav6/U
CAcHgKpw6PudpkGVDITcMIvi48/dYXQOLS3ZlW0+42u5yMjQHbsIPdIygM+BYIFRb/iezZJ+H41Y
ulYL/n+5CFWmAQiFizYNf1joueBZ0AV8FyOZVihyO+TpK7CZ1xq39s7pE8opNDzEL0BiqUw5AYVw
GvRejU52zs4y1T2hykk+ayEH6kzLUkoh8pIE7PoZxoYf4p+Lv25OQ5x7k6jMle028WYwgNz2Tf4F
9R/T4qwBLBfTTPL6vFlLASMTs/IyQWGRJpbZCcvN5VowzAMVltvxiL8SkW6t2/mtHtXnODWQM1tO
yXZqi93Awd7TQrmqiQx5JJKmHSjBF9WgD9oHXeP1ibwrERqycNpTXRViY6u/lBLD6BADlFWI8dZ2
r0KStPBeVBPJUpx1kAEsYhPVgMN5GNbOgEMwdV/ato62ge0nG6GlH4Pb7AgBmbjxrXHV9Ynl+UO5
tS1frMISTiLpzVVDSAZ6DMjRAbIO4lyYHYda+S1c8eFqiRcJm92TrPkKCelQY3+rZ5dWkxheACfY
psQ5O4kEE1uEB2f2/JHhqvZR/oFGux2A03ngpTPKiKAjCtqfAUsva3VcVbjAmCSSANduaWcGpelh
2+3XUm9OtIb2+Uw8B9noJnQFAfQt1H5OXwc3qJvdcteC718et1xb7vt87J/n/tv//nwFc55e0PYi
XP/9ntkyJuXzbco5YOvKEVPy/LmWhyfLY7SqT5GC7GMpsdz/+cTL88q5KoLF8wtfoDZtlnctODxN
uPRbfpGJtd7yCp+f/vP9/vwxQalR8weeGjDmwayhs6T5uI0x0pygBOjsfSyQnKL9Gcf+Toy6sqJO
m0jh+cD6LT/qjssFtt4aOqair8245YCPc1+TfbvOVYf8sKtqa8ckXRAD3TkpVoKp18X9SK+cZlip
/Qgxah4iJTSPOQz9YzKYcY7xGgFbtBhfHYc9efnv5aJjHQR6EdcOtAJjjT2LwQ/L/3AWNKE2xCeS
jNNuedxy13Kx3MzM3NgLk2EU84ss95up88+1EtV01Sux630+gUo+5UyM8pCVUBWIraxiR7QH5mBM
R8yQ0xEGfaOt00lgWZnMffxOyurZzKBZ034C8BmY7UQKmqt5JpoJn/AMd1zuWC4GSymBds5E+qKk
CEM8dslAcgZYLkjh/HNtubkQ2G3TYBP5fAzI7H99zOfzlkd/3lyujUEDkadxGFUzKLgPO1ujibAM
AUhA0k1zzf4StEO01RaM4gKH/7zIKwtPxudtID/ZH4D8ct9fN5f7Phnzy81Aho5c/9tXWP6DcgDs
I4kUL+zodfx5dJaBM/hzddJHPsXnmzVR0u5MTjkmoR091Pw9Y3BgQC4v9vmwzzcVM/3z8+b/97hF
Dft87r/84cv//PWUwa3EZtIvrl7eMRPScPzz5mNn62q5Xl6n9KemfQZWlB39LMmy/fLNgOXIs/2k
2CugZeZ++c0+f9HlpttqLMCyZQrDn+vL3Z8PXa4tPy+jB4KJJsv8BEAUjJXALDXt9BipWdGo+4fJ
LTdz8rBiIb4Me6jlYBIMmg+K46TFzfs4HxTd5dBh1ayO1ApO8tg0DH5BoE9mXZyU9z8XdeMQ+/i8
7ZsBJu8mNFclhreNjaxtLC89vyhOcfRxTQ3oS/inVGTRyhT1NlIceNSz+rj8LjWFL5Hr4qVkVXfw
5wpGm3/gqX1NmQKxfIF/ff3Lff/yE5XLZvrnW/+86iclm03Udd+cLvgBxgoVy4yKkyymkfQIthy3
svMH+ezT6IvBSydzfCqYVYH/mBUXLkRHkHOMINLuLB8z/DhrmEaCGdm2IbaXbdvsepxn64JSEmfB
VF+QIC5jpVVvJj4TXz87+cNXzeCQuPIQKIFNYg9TeReq3zGLG9eqUF7whkcHrb0SwqpP+PcfBLC1
PY2W73iEGlNeDTtJNwaHYM55qEQNaa5Cq6xL1IUvUy1sSgTjJR6qGJ+M873gYEXWNYb/PfThRkSc
68fI/VbVuXotugFPi6H7syEZjl9Ja8xSvrmhY217LZ6g96pfzSQg1ks6pdMysS6CtrwlU7UFJjCs
fcUft/nAgl4Y8iOaxm+56MHWxHSgFIXFEwqTRm3gWtu6IZKkJ7a2GvViPIB//TEhAG+HTLhAdZvg
Dnk6tL2FfRcHEldqYR9kbv/MwZdslaZzcRNj4YZF9FTlQfRkN1O1K/v4tc9IzyIOp54qy8DTZeFs
4pmYqPU0zBhlFuwaqP0DO8MtKOhWRWHab6uogIykvJmzUVWFDriOsjHw+NqvuXTIl9T5DygX+aUv
gfCneQxyt7tzQKpOOOOZkRCl1zi2+kNqJQ8MVxnclBkvZhjfR00qX+p0r+hmcSqEbZM8UQrP0eSu
szBZtfjpDj5G5EEmnArjCtcSEaE1v8ePycaS5ZbmKSK/m/tjskUd+p0V9CkTgsN4CWfqdIUd+Jih
A50hBeRfHKJkQn8Zm9r5SAM4EYHWaXsmlcDEInrajt05sTgomGpT3bVGkpBtVEwuqnuuCod0vRiZ
teVPG0Zt3XrZVXtbHeVThOPN7JSVYCrfQ2sxd426RKPMHIbktUQ87DRmoceJTjj2dTIYyJXHiJgx
/j7yWbuufbSAFbyuN5xz2pdfgt5WD0YR4Xj0020n6SEqZul4tZ9ka6eX5mkcxLdunybGQ46Je05D
5u4pWdifIvW7EGJYM53N5OwayJUxgcr3rco86Ja5c+89+V4NUoEWlVeXJvbGL/AYZ24QXWNX/YJ+
QwXLCn2rquSdJ7OAKcOGJQf4c1mdM9zIfg5LXTtnHxOS85fW/a6V8klGuf9QI+ObTjziHow+pEgp
L0h42dW0ie5Sq/SHuhjJChTNl3qszWetSi6pVsfkX8YfeU2PKiCLcpEiG2B9oyO5SgtrIO9esMZt
BgVYRp4l9T5vii+D7pQH1qcz4VCZM2znfgbY2VF/KNFNrCKvT706uRtNi/l0fMH4kA2xT+X0GsO5
fknGVexr4z3Rt4EVNA8nY5JPYXF4NVNaxaiiDF+iREq1dTzJccfsLIXBCQDyKTaDFZEz5eyEVrEr
UvSDKpfBycX/lJtYyjTOq9jtTE/HekKOy30bQUKcjWaa1r3WTZ4CGciTCpMUdN/QTxRe4GEzLd6r
FW5ZXLS+ClmajO27HPjkrPbFyqzbd+IH9gpKhH8Rdv5Ltvk7ltstD8m3Ohw/pLuuPFVj1z1hPXjW
ahITNjc9fyp11BYBqN3+7kKLuualc+1CfOPSFl8xgJfXtoRVT3QXA78VHZN0ys7Irj80pXgBF/PS
BtLZBqW9L8zpEmfleyHqq2USIFTImgl3/Kq0CXZ/rDSb2K19b5YfVf2XEh8Gxg99qO+anxOMCwVp
pkNpd+pLBOTCJiFW9MY3pi5Z+y7un1oz/m0mMQiRFN3ELOjmgoBYvMmMlwHhbMv6kMknJ6qUTT9a
OE6tfHoeejqMOmMNcogTO5tVa2rF4pXMCMGqs8bImJdQd4Bwy/psVox4QnmwGXEigpV0MMbLQDkU
Yb3tTfk2GVWzKYOmvZoEjxiSUbmkZJ6VOe0WEHBaj+HojaQidsJnBSiFHexi+lFA6AKSIMM5x5x+
MTvGZHTls9Y4tLT08hZ2Q+Y5kdqds+l7Mcj64dCu67ThmVLO2gyoB2M6yHe9SS66np4bPQ6f3YBU
jBrGQK2bumyYKxW+Cp2cq63QCJtc7D+T1T16+SPSjPq7aAgkgDqPVm3CRks3Eu5JDCHftkeAa30w
0ANKyodsOac5aVNiQEfoY4eo99306FsDkv18j68H9Ukf819J7KZ7y+jWmSysHaA4eC2m2E8NNZQ2
RaEHOia9MEmLiBPvwxy78hLEY7cdzIH9oiPYqsZJ/CpbCxZRwcAQJ4tvrd/VbNZ41IcZ6jGM+W3M
zPRYR2m9YZtYN5Z26hpODLZVNl7Zyp+W2V5loaqrQEYf2CntQ5DPh20YmRuZg2ipKSopvSAspu1I
615ieuiYhUINdbetdnfUlcI8jI6wN0qPQVxRDBhqibWCo/g7l93wpTTjY6JYQOz8NHpq0qBYNVGw
UwqiTKGbfOihLC5NnyurBp362D6EjQhoVcY25kC/Q3ZhKW/YO+IDAf1usEUtXVHNOvSFNbzSWmHz
FYRGa1PHRB+QuQcWRK00fNCcV3ZpzBKeQZ/uxYhdzEMTJvQxGa/18AjKr7zldCB/0W6lOr2HVm2s
pBIC0xB9g3JPMtA3aJn6fDPrMmciTIGRWhEmUIfaBxKVJG9B2vooehpR+kFrtrUlac0paLulT1RS
aUKCfVr6bhjpaz8YVLC0WF2/aj0ZDRb1wPiSmLmGuYxo9cDMKnJkxZYBZnMujURF5KT7QZfOjrYw
zRWmMSjWB+KdelXsbscXqWfZ8FXPSdpZRN6CGmWuQGd6jCNAn4pwse3ex6C3PC1PobuyKTNisvfg
/QCv62O2Cjnd1EmPjy5r5aG1m9ukms2GkOCXiFUzHeQpevGt7hIEzLuoTMlUDdykjm/sQfz9jKox
3Sk9u2uLgWgT281VJG1NtAqSVmPYb4rxm6ou3bvaYHu5CY8VAtIvxByy0Zryk/gOjWTXeuPsxQgf
aXsqM4EfZWq/hlM2fYREpmCaEUpt9IqaEerOyUgsEntaJXbQoQE6mYTim4AJDsRBlCr/bjONjojU
cPQjdWIszyRos/ndeQpC91xa2U21bOp63CObKIWY1ySsNGpq6TNLcShb9kM0c+Xlp/vO75JdojqP
hULWzu0SZYpQ2VSs+iDNyi2QPC8MGI/WjFa4CrMBA0ScsFAGvfLVDdJvTkhg0EytivlrvTcMY3Bi
3F7IyJFB2bdJRQQs0O9Onjl3Mx92vk0HIx2iE5LgnlY2fRVj+grSE7oqB4MGOcZTO9pwha7SGAla
/1h1+lOMZ2admoRTKgFYFppVekCs4tkjgl1KsY+pf2TsiXZe8OokKmBXvJb24qNv001rKxiRXOde
jq48Ms/h65il0BxUTihzbiEf+zOlQssnKPU99KeflanewLKXg8WxOrMZipW4d1ygN02l2QIg5wA2
mJQT04SizLTvVVx8LdXkFHWl2CmqxuCriahmjPq2awY+DmVVjCei7Q8E5p5iyawdxmownU84vyl4
SOPXDXQtl4msozocLM5tN81yDzUprV1Hoo4W7vhhNQgwBhieV1NJbpnRHMfRp2yymmkb1VWyIfhE
d0k32ekZutSm1jUPgbs4yTc4z/avvIGdV3yNdGV8IsR2Szv9K8AD92a75VvuJuqx1QymxpWNpN4E
blPFprkXage8eCCJG2H1CwnUXqyKFTAnFuyWfXbFi0XoldfMyLWs4eZUrvrSp8x7EX6G0jY5RwYJ
In0pzlPC8TeVHenkAmROLPHOYS7MdkrZazvVGJ0Nbtvf9MafQEPxZRU2Px8oQKu05H4K1K/F4F8o
jxjAq1u7Og6mq8Lc5KgmsJacCfB9rRgFetdCF0BbVZWeWRTTDdiktSr12mdcGn18sCOF2uo7X7Z3
8K0dpAb/WBjAAFLjorYtsdpALSDp9Y+UMUBJYUUX10/BP+Ca2qYqY0VdFbSMA5p3sWcGEYxZA2TY
luPrmn5Jg8hh1qhBJsTOsC+9ei7GEzFev/c6+k0XB4BzOI1mYJEcJoJfB9n8UJ1ibSBQn2HO7UlB
TYfOYrwO34JEAp5yXjnylm0cm6yXBFl5YM7Ib2yIu1CteG5ioPYj1qxG5mwwSYuaUjFOVZf+Yiom
0cxxUiiOiuRILJp2Y6Y+kXP6EjrijEpTXIPxm4DFzLQRP7pjiI69oOLsvlwkmF0vVSbfhsTu9lR+
2XnKzH3mgAFFz8/IseNESh0GkhpEMFnevDROQWHx3tQGVkmXPLdvlT4DpEhQDQNrkEV2KjQm3wy+
fon96ss/rYFU6IeAXHTBnWNy5nH9lvDVZTJL95yzHgFaSKw94WSzT1znJ4r/noNBd6qa5FEliXoK
Ykbv+TGseR3aqq+Y4mK4AzShSiOYNIonY5C/WF83eyHN79qc2oxFHhKRLhjAJFi4m+Y7Ap9zcJLQ
xZCr/CymcsAblIutYpjNqesALrHfMBGzgErViGaWVqBKaYxyiY0OzpJBX6igB2/Uqbs2oO2tUjer
iFBJ7VC13AxL4tdEgJSjsN2Is1tSbJq86NcxwseOFTHznNi51rRt0lNeKPOIvulupZnwZqNNV6Pd
EGVlnJU7Ykba5LivNmC/9wgR+ptZ/FQm6iNZDOeW1diBOvyNbaaBlvPU0tV4JIl7FSVdmlZRsm0X
KuNdMhQQxKG1ZjONGIViGA/TFSf6C7Dr4vyStvo2DzJ9bylEgVkSErAsXUoEHyKZRuf1qMWCDFpK
Gl3F1rUNQCp4jRG9NfQUL2bN2CeTEOjc4IqIGdruLpRKssaHOUAYoc4scf2eeDFpwHmwZSX3VmPh
dqs1uEZzgyRtm59l1PuXsQzuWtDfwsh3v4ytikU5B9zCeZfUXOk0K5KfZ7CD2jEHJovLwcj2IJL1
jW6n+ORAk6P6VmQHi2rXJjoQEUAQG6HHjK+XK0u02hO59F/FgMYaNPm4gxTdnV0IaHsToQy2kfpb
NIp+sZtsM3V1dSNGD2Mpio4TW+l6rJ1un1vI58ksbod+ql4FLJOmCM8lkhdGSIWRhJYyHgvbHe7h
FB8t+jMiHG5DY72WpbjAcACFazM9oHOZDTiq8tLGrgGEN+gudpDeRFUra2tekAQVTPts6t6mLtza
PdipgfBURkBq5Rud9jpwSHRbK3rp6xbht7evVaNV39ys39ZG+kPTXBKklfZcmSLaJz4uCs0FlZzp
XfboLCqStg+YQVj6m8KdAJFCJaBZkd+xX+oHv2ZvSMt5ohIur7i14g3RRIbtVG7s4aWclwwDZBMk
z0bDQGf3F1I4mKIKbcMYIX8PKsSgl4VwPtRMsyLsyGp9LkpiVY2PAaGuLfIlSntZ76sQ8yVcmplV
NLzoJsA2H5kfwcDXNmNMFqNNjv4IT0rzHQ9Ohb+LO7VDwSDCAAwpQr9TPlwqKLOq+Y6T8r1PEnHs
TC2GQoIYUoJWqpkgPEcSHIfFCyMCLPbXAPJaEHwni9Yf3fgp4HBxDQXgSamtTZ0luZOMWHlCN9vI
mVLRdDnH/Sll5idLvTU6itiCvDwGcZOs7XyIz468CRkSyC0kXPIQ/rPTMNQiZ9yhE4kDEryOm2kC
WeEzG8op0OybzLCPSctI3jTptC0Tj0iVBsaWPRoQU82OWqPl+eKm5SPSVW1sgljpTkrirEy4Zc4M
uxvDQzkfZgdpgGK0w3JX9NUz6C0YmfZFR8Lf4/Mm/pcb2z/9NaV5il0q6rp0mbU5sVyoRRpvp9x/
k2XN9EwoACsjLZubPtw5G0Vn0djvSwuGOLKxNkNN3Sdf9SJV0XAxBBXrlt1tMkZExF7xmiDpdqL+
FdVmSjt1MO553/80M4bmEKneNLGCUz+FWWSP5rPZ5IwYKExsE5WkOihcsC2qPCRlzZoVlDld0vI3
f/ZDr6LXDJKP19AyBbYHHCUviRS3sP7WTGoVu9BXvrVqHHtOkCieljF8hog1206YWzetU46RNLYj
3IBdiYnbs6Z82orQr/aaXdD+s6msdb1Mn8g3vzp99OSOIJaCAAa40VOAWEqfbRW3MLZFxmQ72NCn
EhFBuRoMnzmapf6rw2JxVjPTG+EIwibEPREpIL7w3w7rOBMjSTfOcBGVijdFzH6uOhUmvzMXGD0e
x6Y0LyEs/FOc+LchV7aOXZgfQ3nRppA0dkYfKYtJn5jx9DMRBDgzpWN7qqfq0EUAFdSu+LWY4f3R
+Q6Eonlb0auCt2g6/k7hj9yE7PA3a5CeqYE4GIffk16sJSsmzHFGv+/V7xRc0a2dNPp+9ZhedKe4
91ZEs7FI9W1cYE9N2JvXdJsZnNPVl2Jwzmag5k/0bbW1ykhrj2rqtY2raIfcjHsgMp0zhqOvRlnW
pwpiJ65nI9rUAHKYDpq2G1k1OB6cEekDZIDlW2upZHiS4uLk952Csg0pz3aD8EUiSWDVxR+SFzMf
3TI9XMXdvlHU85SWxsXHFs0w0sGQz3Dby4MZ1sGWthJTU+fWYxwAtxTtXUtGuvQC6pHRxu8Vi+Fz
bIkvvY/+4uD5PAVJeWui2bzoCo94PwLsoAbHwYVlEtun5SIVBttckz2ltq/j3DR+haxRMQ7jnlsN
Iv+Q8ZUquTjniTW+JRHDEv1wk6sh8YY8cV9Kw31O2RFOAeA5eKnzXp3QjBtTWlxJ2N5wwjU3gpk7
11cIFmMadGi7CkI2tpv+rtxegc44cSJryoueZMoJkQWk7AQAKyRvfTTx/KuJOFdpl75GY5w86u/a
zFmIiuSVs7N6ziX0y7raGUKLnxWc9ZtMlUg2qiGZwFMzMy1pdoxmdjBx1LAL596CWj+xRBF7Bb7W
bopwGIboH4pTR3vl5xiK8FT1HO0TXTznLbc0MOeyVd2LzJKDKIBqVaKujgTgvkVV52zUjEHOhVPF
q8GhyxuNGogLFVtEPu7JONDDCjV9nWjVmoZNtJcxiCcTCPy+N0rsQpKMuMwcZ91bBNJZjFhMkq2e
lUYfd4MKHDPU7afclju9xatXOOo1y5Nv7TQ7aPqyecohNOXD/7B3JsttM2u2fZX7AjgBJPopCfak
KEpUY00QkmyjRwKJHk9fCzrn1qmKO6io+Z0o9Fv+bUskMr9m77UB56f0aqdK2t4hLRkUGolsTxj4
d3IU+hVCwys/gmpjzZTgk2k8mjHffsmGco24vdjWXgpSqYQ3YVIR79DoKrJtt1U8SiR7jjhPufal
Db2zK71q3qIBLrdV8tpGxbjH+D1BmHR6BqvJJSyzeB3lfXvOPWJew7HDbp19+bIMEk8UnymnKYBH
FeD4iS5V1g4boCzp1jZSTiMnkQHskmqlDYb5bvcMh7P2jcCi8Jg32t2s2uqhiTi3XMsIdwDHgnj0
55sa+/IxHP+WLOVB5tNdMPKZHp04TK9jhmnfLd+VXjVHiWUMaZ6OjAb4BhrZsr10JRCN3qZ/INDW
GHr7gunIvoAP+S4gDxykN2lXlv3PRIsYa8Z16mEcMGDDXGUY9Myd468moJ2nRmzCBgu2hkuTPMIn
5t7Zs6b9zadW7tgZ9oBIaXWGKjuPTEYuuZ6jxImgo2agSM5OZl5TS8qrb7jFQ968/PM/RM/7Akn2
WksQ7DlW6Z40E8GqVg7WJrHI6uDakfdEDLxJjKg/m60NFqObqtWgZnf/Y7gQAxWUaOgoWRXJnacj
b0xBZNQ9KysRafI8TOlbtyCHdEN/lCysmrhzNv8ExVWGYhIl9j+dIt8Cqt9U27tNuyD4OO89u0Vg
67g7kczd2tWnkB6d4d2Yjo8YpAtOjpuKjfHKv4AKHdRNPoh8k4Vy3KD53UlerDU1jRGgDnUvzlx/
zkXab8cOCUcdGc7WUtmvaDlPXDcs13Wr3aKmh+XZT+MeHaMWUEa6+36qGQF3t7w0hwt7A5IHhjFm
zWGpW9Vw7Q+kvfsW1M1yqVhLymIkMQC9Oy4Hhl3eSsN/sSpb4BR9AwxMcxg+cQ/XRoMmC1xJGjan
2u78TVMhm+t7/GZ8T2gS237ndQzkotF47SVtWT18M8DM9pM1xdtwKLy1USmXKF/k/KZozXM1GKdK
n9MrfXJFK5BAQYxtdhFlJTGLRgxcW9u4M9DvmXQzY93b7jDdrdRKbxFHFnEOiFrc6XlobH6Hnnjo
yox1Xy3lWWJswlmcGS5gNEo1ViRy8oJQwfmtsNBMRizuLkEzLRLegmEmlQZj3sGr/jhmZoG/ciFU
wxFjEBdkWuJ8mHgUXWdcu3hKOJg672Qsh2fh6t1e53XTarFW1eRQ/BlZoEBw7YUkLCkvgEvRo8DB
sNFIL/bJhBEhS6yjjOr0sWeesXZGRr0NFIZjhdyCnabzUIHDCGYarjNArLfQ+Rgjp33lxXpJBg8Y
faKGlQ33jjHcSN+px9Y2tsRLb8ovC6j7Q+jtBLRF+mcaoB9gO2rOpznGkDyqXWl31S8BG34okudC
DOVG65z2cZbFwSIRjeiEfP2zmctyHvXKGLx9a5BZYImFkF0L40EQPeFO9w7wKVbm3OeAzKcrORoI
tJzhl+2ZfJN+SOSxudfolM659aUhx92B3QxYStRcm51LvmcUrafciU+t1Dk5lpiCArayF+MeKY2W
NXE9D5tELdmrEQrmfCZ0j+SCiuhzRrDtQGRpPzzegZ2Kk22BJUxfKZ3qADFzyoWs9E3nzHviv1iV
LHwWKLYvSKXHk2+Nw2liUzQ2tgkWL6vJGCiLHWyOL9eMypMuzOL085kEPn0aMuM1qlW1DU05HyOL
Dz+fjbOJM1QD0J/mzcXVGGw7GG1bG52AMsJpLQSyMW8Bw4+dfBqwD7FJ5mUGBIwskRS0lXRL/AoZ
QbJgPRa6FzZ2FQHSHMt4vCjW9z/2spL16vOcfiPEukKdcn419Cuxb/yqRrd7gktYncC1Yn4fKuhP
mkt+1mIqSBgGNoBARd8ONzP9QJZoP7dWtrMmv0dg1unr4iSrpgsMKQQpyX9lUrzHVP471g9MdTHj
cynP7pba9sjKjPqrSI5JNL5besExF8N49T2TJrJIP3/0EcBlGU8PSX2BjhqBA4SO6Q8lg0zPq3Ze
3N9jPxVnLeakZAz12fEPSdHqrVBT/DVam4Rxm8dY6eAyQ609kT3yWhjj0wJwhKIov9MEzoQRasEk
bAMwhX2xQk8GTYt717eg1CUTjaHXEwhsaSc/LM5VF2XBUGHjtSRVt9l22DV8eWRn/BLhez9SJjlB
y5ab6Sm3Q+vOqx+dbK/EQ1JN5vYnTbeEccM6MG/XBBU14Fxgk6Pv9rZNwfQkGUxtPZWAPtzq3i1w
0sjjlCj1EOM526l1SsjuOuuKaNWMDMyVT2J8PBBv2yt4xU0BIKrLpH1LEidHn2of0gsayPDFbOCW
ATAb176DIiVxc2aj5fSJNLze6/Yx0jTnwiiLsl9omwSAywucJqiH6KK4N3cFm5eia2pU716C65KZ
7mzb3AOT3COsGvYDEoQyZvBc93tz0PW9VnxhdJG7XibXmIHsCmdJs28aZwNMZZd1qfs97AlbIRhg
6J6kUFcvHlSgbA3wWsf8E7CEs0oygnfizDeotIVxrfv2klrYlgv5XjBSg0sI0KgyKniEldtuh5Au
z0U0MfnA0fd+3uJ7cdxxO0b+iKKvyC9j2X2PqcFcMswO5uS+1MaSzAkKdTVaKW7xthg2bUUqFnsL
LIKgmh3PNy40KDcVGupY2epXZOoPQjbFY2sLQFFDdCHa+HHq4plBbR4GHIRAGSMM9Xqpsw9j/0T/
t2gehwfNcvWDmpunHz9Baxl3BJ7y0LbURZaVPqdK9vu5dF5by81prQFJWxIs8cBNUcQZEMXJJ1wh
HLDpsXVaO7lhnsu2/YxU3ZJCAXFtRrXz48v7/0SU/4mI4ggdi+J/WrP/XyLKn6b9P6+JipIy+fxv
UJR//p//gqK47j9cscRG+rrn/BBI/hOK4ol/OLZpEe0J9kPwG7C1/l8yiv4Px6RedFHtOiZYDezo
/yKjmO4/DN8jn5Rph24J3/H/N2QUDjWoLP/FeGlbrFlAr1i26xqsL80fdsp/MV4S1jKg44riw6DZ
Kdxk+afo62YtBtwkbqtOA+KETV5J/Ktd99l2XsGA85xRyjww1MfXcxg6OKpAdJMOoENZZmFgW4W2
RDtsqW052MNrN2Jto+IIV00UAXqrq5D9N2L9IQovicNABa4qY3Sx8NZVRHXYCQXAf5jfhk+sEBXj
WcjzHRdyVw1wHqs9y0wqJ2woW91hdt6awVzXEOtGebAsjfzhSYMvXw6fbhQvKLCB1TWuTSMcT32U
z+cBwjA7QK6FuL4WRHwyhMdrRdZEnEFbzIVx8GNApmVYXjRp1AFaB2djiOcuxjpmZl3PHqGnFzHn
x9HBTVDAgNwQZcSgvQXbSkMNyqqtiCA0fbVGoVPsLE/WkBc0fZMnBOlUYnzOOtvbAqVRPQX3VNbJ
WnSfingWKl68XNzyHLsCRXpFnFY3kik0VRc1jCBIEsp3p6aPNYCcrdj2k4ADlJXXCTtA0qXbOK7S
QJBjGCNpupu991R4DVd6Lg+jTXUu7OaCsHZl7MEh3isCa856rN0NYWymtnl14uFmA7noBwdEB/sm
Na1KVSP1eZsFNEz8abVOIGMFF5wyoe/8F92tPi2u675CTpeZaosuBcNF6x2Wr5o5iokWem9UNh9D
ygAR6B05QAWZA7phPbRLcaqTI824mUiHcTTWiVFCvo8ZPLbOcYhga01mf4yknZ88nRF0r78nssnO
80QQthhhcMdsCokc6lcJHDYGA1WLP80ydmk/V6RyoNMJDeQhqdVsCe1GRNywaZO8wVcteI61Xrv2
qUvy+h1rNp6cU8uKmTdchD6Y7i8g4G8AhFKs5SSiXV4AQvHGb6b5d10U1dZYRrdDlF2EilP2VuZT
ZYgze4ebyP0r8TPRuh4+LDC+5DEwgqpidVW5vhqTedizkPVWGUWGnbBH7Rapi9b4bIYNSkAti5c8
7VWBux9jjwEyDAB3VNbHpq/mlTX4O3PqpgAbI5hgk/0TqcmbouveBM3EIcLguuliFXAS8JiNABhJ
ZlxVKjyHSruRYFEHbo2Njw6Q7Oqd0RBfJC0TzQawuLxwmdgk8XPWWEj6AK6u28ZY1ZX70FpFfUGI
t+3bdniJ7/irGRQ9eYWAy0s6zkqv5t9pC4CIVcFv26sfwnDaEmzHs2g1BZI70KL4groVE6xhI702
fh/sxxB04t4fF2nJ3ICXCV18ZGsem/c0fSKbFuntUAW9K5IN/J4HV6X1NonitZreSmP8w4Le3cW9
/VA7I5GICsGtgZbUXmixkNqZfvSP0xTnwMFJwOmXwAt6vCAduj2Sjxoxc3QDYrX19fDW9NdQNPNG
+TF/Qv7gliQSm5ljrkUlsFZa6JJ6hNFBRBDL2qfLXcWJvtebT8bt9tpoPkeGOYGruwFrnk8doewm
imYcfcLaumG3c3t0eCptor3mgQC2I/WN/iQPisKydrmaD7VAG5EP/bTSzfBprP3wJSbVvM6fi7iW
GwCIn9QgZADQjB6bEtiNkvGfChsFhGHzmgxk5OSmezWjsD+O8fBK0mhBKudr6KQ1OjZYwYN3SLLY
u/UIGrOK+OGxn9l8+CpaFtYVmz760KFqzwCX/zjpX8Drr5g9WS9NfhvYmfgzdMihCnYmk0OHrdn6
3S2KZjM031FiDg/IfrO1zHWiXwqJfpGUQh93eOkwzp4WgjKzrJgdkInBmtQgTqZazqRoQEcGYxPd
HFgazJ1bbSIoNkFvHivS00ObcBpS2VY9NqqVBZIkc+lyM3NJQbBPDLXXKrZeigr9HKO7GkAnk1IW
OCHIVxAMYoNECzkAGWNFQgJYDANMN92OTXn0Uuv7xmMp2A+7sYKmxFYnCnpuyVCF4gbCGf0Lmqma
kcaxgZMRGPbGXrw0Giu7XoybaGBKZGdjtaHCJhLdcAI8488qZzVFFhRxm2TGOb7b74u/1KzvUCnZ
KuX1rYEMfzD244zeGc/XNWfbkIMyFuOyGao6/LRsU1WLxpFNA6DRSO1Mh7zj0AdWkeQRw5YQLy0D
l9RGvZsnr9wFUB0yOK9wwI2HPiZXUHGtod54NLOGbG2Y/YVW4jxk6DcKKz45S9cPtvzQtSVyG4zQ
58SpLs0e1aV2tVrQ7zHTS9fquCFRVZJP/Jw0mnmUvZY9ap3Oh3woDlrq7OOq2dupS8/TPUNjf8Gx
c89C3ihR9hbL0sMdPLyBlyuOxlhvh4qEcYmYFYcqkORImxee76FOqhnD4IFzlY5EAwmEpMcDTXVD
elVBRUWHpR78gX2inFmLey6/T83+dur9G8SU6RZ2NZT/af7dQbNYJWPtbXnUPtg6PXXtpKHV4v3v
1z3uJt6Y1Byk+bK3I0EWnIpYCdkxJy3k1R5sUJ1ZFXTEWQRyoBGxqj8IqbttPco/dTc5yGgYHRkg
OBVIym1iAwtja3JE818eCQf4VYzmXXVetqVLfYooQJIctnjn+x05FeQUdBKAV6EfULmcG4Wl1uQ6
SpRGWjItI5dCf3H79wQYeAhhKihq2uAi2pMuUlzxGTBKBClcu6T1EWqV7VFBxvxY4pdeopabCvER
h3C9Zp8LHgum34xvjsqwSNfF3cjcN7sjGY0dG6D6gQQ/ExzxpmYwv3f8ttvOES8o+kyGjcmnDRyf
OXH0LWMDf6GX7Uxhnpx6oPHz+InpGiZoU/gvxEYGbuI5Z+FYYqFZGIHj+lxjtngtcuoux8k/05Yp
a96Sb0AkKhte6ZAO0j8VU/uad/1MukQcBRJto8sCbIr89hyN2F4xl77UPhnjc8rJ1RDkc5Ep4inX
nasLmQXNChmwqL70sDYfzBKJNTLRAOBsepwnDGxJfEsMPAak1nxWPfGOhppviVbRzUdgCKJ36LCc
iPWHo7Q7hDBG/nEYriyMakzrNRLG3PgCN7pBzjbf8gRGbW2mNrwE4y8BWOxWnZ6WdfZoAgXH0uCm
hwosbO4teoXwDfyWvwVOvXV5nQ9UK/nZM0ZKJM66ZAjVtmgQ3rQNQi4vsuWaFnna1hNrL6UuUQhq
bXa/0qwaVuMiLh5yAOmCtdHYo0JH+qIJ/QtqyIclpHNo0DayhEpORuEzxJwr3CrXUueIJky5otUs
n0KSVQwXio/dpU/pjBEnvoUW6ZVIECgpc8bBpe8la2NWJB3L4g6zeiUbC+qCEoHeKRaMBA+oRn+S
rBkeWmofN6ZE9z3usYHcKzJ2ONxTq95BzIK4/2Trg7EepboxyDp7BSgCkAAr2Y+4H2DSroaQdZGl
NQ237GwG4wh3mxMJLnwzq1+FVb9R8lLbIaFZmz2rwrJqSFib2Awa8KWJ8DlUllnfM4Csq7JPuwug
gB75pubxdPPzJpVjVfH/MDVgLdl3L6NrEORQKvyW3hhu57aY2ESmSWCZ0LhHE4jkPA4B6VvdMddY
qwK/dZBBf9j9wa3Bipjdq4KFq6UuRaolHvrIM5FaweAYZilWzLYPU2/2weizFya0hXwIzlXXIJOr
0mbGQ5NnrlrNza5kgMwU1l39UVejTZhl1S2IPO41LSJ9mqAKRkXDq5W4EKfKy+TiapYMNd7DKv3u
ParRNBuvTdz/6UzQ+AQwRLhW7EedZuNsd5woCeDeghB0M3SYkyxf4v0nQ6s5MJj8asz+pHu8R5G4
akGci684P2sYSLFwyGQbD/XbZE9/sHk8seuvlooVo+gozs3F0uxdWZeX0kC4LZvGCmwAxauGxYGr
x18IB4iSSesP8HgHD53gOD8yCT82XfVJF3Vz+ul1wBVHwC5WW9CRBBu02tDu2Hww05r9JzIUdnYI
6BpNV6ynsM3YpK3nJ6fyn+wx+kQCwk9YbZSNxgiPQ6Ciz1DrDr7CN8TMKaK9ca2FzpQjRTG6wAeQ
gLvwqOfuISnYlgpWeIyJA7RMeyeMv3zjZZznzUz31qMxqXCxG47/YrljsiIqbvTv4eR/U33+cnvO
EFiEa43RuXHxIcsrB8ouV4un5/QGxNG1HH9u+DijLCzj6jXRWExogAO95pG0n37V5u4T2/8gj2cA
/kbJbj+FHzOCJG/pN6P+uPxRaV7cKqsNesc8GpB5A+Q0xUpo49V2UCwN6jGdxXup5D7FyGD3GBZD
Tmgt3ORI73VU7JKAY9ZP8EM4F0Z+mrwdnZopmrhJ3Xg1a7XHdE40cmZ/AXoIpbxA8cBHV2d330ID
WKkrFpNHQZ5r4/zqKrnRMnmOwGK4jRZUSFnmqkrO7yop061h6ve4hFyeciobh1AKh8PbQmhufdSy
ujOaX8JtsP1thKZRFIIJHpHC+jb1Xm1/dYV/pv5l9ByPbCAtBny1s0WNhtArXldGHmT1yFVAIYAt
v6a0c1Ioo6LbYAP/9u3xlocjE4GUtk+4jzZzXLPq7wkpmTUZjz8vTZmUa9svtoXa+zHNO9srTdTP
qWQqbAzZCsg1OCPcmtWSkSvFsfXNPf4PDN7izZtZtKSc7QM30vIz1wbvrqS1W0QNYXXpBwJJ8DOV
AupW7zgrabsBEvZHbCL4wsCnNj0Zt3hNpnLNGOSFsuKV6UVOGUX3jIjlMXP6LeSPksWbZT8/VU6s
TiWK3w3JkEAzi+wxgwlyMCGeSSYuRFXp+jmxG2wOc0MyE4dGFVMBzPRREu6Ex8uU684hwjmWOk1F
o6wRg+f1O+7+7hiZ7SWJ9OvYMQHg4iJVsUJOPGjPiRSoalhfaSHKn7bBiCB440vcGWjnw1MZjec5
A8Reoq0iDvePdPgHhBNyW56heXTza1O7b6jZ+r2ki4idYWbx0SwLV78D3Dc/4JhYkRO7Fx1kWV2P
PwnFvSX9sApzuUS0oJWJqh2TK8o4IO52nBLF8uB4F1VTFqSxoJmPL9SOX8gr2cofGkUZlw7cFg76
bsD5zgMZa91qpEVDj0FgVyW/kCp6h8Kq+jUDvmFtFKTH+c1jFdXxul2yXZz0NDJ7XoWN/qU0Vo16
cq29MMJMUcp12Np3K/IuXH2PvZlqK0eH+TRpd6fXrp05vIqGEYxsmFbplb/VEhDqNpazTs4f+L0X
bRI7utaDGC67Pe/LrVCkrFZswBBMZBeswsTWRMYpC0W89VDwKXw6Ry0jDRV771qCrtjkvO/wOXbk
54gPECwU0dW31bM/GJUTpDLHL6i7m1SY+lpm8lOGIM0Gsotn95z5CwI1Stp7mWSH0E83cazaU87E
M7D1+EgYlj4QSZ30zrxym4WDkEUBu1n2cKG/Q0xF324Mv4sU/xGkjmIVA2LA9a+vDEadmyIDljX0
xmZcKI02LYccn9O4Z8tShERXtB/wo9NVS2Ez5OBVLW062Hgc1mgWTqQN+Ju2C9/Z8a3QApK8m+kE
XzSYZJRp7A01PCCvS+hHGU4ms6zoKP4WPQ9o59Z0knb/7rQZ/cLwnGMdWqNM6FbJEtTc+HQlQ+6a
J1/NzhZs3A17YBnwuxFULWYZnAO70WyzvRAh3d1s77lT3VXuIVrp2YNfKcWBl3DZDi5Ij8y299Po
HFWcw1IqyOG0Qth1xOEs8pv+aex+S3PAHsV2hJt7YFplXurO8g4GoOrAtxpMzR11QTGe24pBJVo9
1FLq0R3lzmAUuxrGftzUGoEx9bcdMgokMeH3PJLChKrRWlOJfruh/adwjXI75MBJOs9NT32lPyu/
2etgsAKrix5bPbqZicYuuOdd7btow5egCbocasGxWxsgXUlJTB+r3PpOGgSiXtqf8UNdZiPcZkIt
j6hZBMpddsIV+0zE4IdS3MO53MzoVkknataoQR9yggSJEW5vuTTvnSYZDkwafmnShtiQH9ueXTsy
GoQxuobIi8pEg2qlO/XaIcUL6W62s4teX7s7FbavsomYxxJyVfkg5q0M3YgwG6yWTEZREB47zNQA
q35rbLmcmYmUk0ZQlOx+3jFQ3Yd9scfiUqy0JJ9WrhrL4+LzqtgbUpAV9Qav9AbbMOFTvQ8791CH
5xzwNrvDb6VZiFh4Ky8t083PJ3F0lw8RW7hjnOb21jGaRxOR8z5JDcQ5KbWFJJxyiJt/fcYGd0ZX
jzLWDzXtyINCR0ivE9ges8+fD0WcO8fJEs5RTDVvwJ9fbP2EXbHJo95wZh67KOm2pMk0h9QU9THq
jAcGMvZW1rCEqlKPA0Yz8IWSSh6t5YMZRWhv0AbL41SOfGpGaNmZwtBspMbempJpxzi5Juev3w9F
gVqmLKujiQ7r+PPZ0FLUeNMhr7jAWMkfOnkrDBIDNiRLn8i7pRX5+dtjnKHHCpyRU0o/D5jJE9+6
/L0//5ifzxiJS172//ZrVKGsuyuxh2wDlY7dJIm5LgpRNXtrdIvaijE0GnFH/OtDXNK2sll5MxcO
yLjgJeIfVMbPp+4PCKNukhK5B9CLpOX+KYV9rhMdJ29j2Sd2l+mOJ686tmDrcG8RyWsknbU2yBo9
/nzoeGo2g9A///1LwvaOVLnVDsMpI7V/f4El8L/+r59fSydSZKaWo/3fXxgkCwyzppiTFcfbgt2h
lZTHf3/wlYm//ee/E5gPtRJo13yeAm9BpxWi03Zupx0BtLYBMM0s8Ir62c3D4iIj6uFe4zYdGGDX
RXgq0A0Ajk1Wud7PG6MzjACRqxkoLD2spz02rwCvQa+w+iUKkWYl9TWNgyfDHRUlt6Lk4ocmpz/l
oWLJTY2UcpfiWplJYxyG5Oxi7FkVM0NeAFeomnrnzyxIgKnK/kBPYJ+7iZDP1is2FVMpbXwWER7N
guqWKSRqfXjp7J+BF+AYgA1WvExpg6NiAnXAm/KUWubigCXZz2YCkU3p3Qjz6qxVGQN6N95wRh+n
aFwuAVwQthjERobdo5WjbNHneGPISW0rAjVnQErcN2a6Z+nLrepGx9n0kfQhuSBpq8OT2ekjoen6
vtQnskbC/letFS/6iGgtZR4EigOj740+0VyTNe4e8rCjXcKVySFpsg8id6Pjg6SIE9EXvW/+WGkG
aWMhYXXgLrvSGgJVVr9rIa+N/hBZYl+TkqLMaZe7zD0L+zUz2n6VKfNPoTnPiqYad98J3UzOIptw
es0KiXdLsRGLF0x7EyIIEuW8Az5exfIELlXUj/dmco9pdu8F6vzIHK5hZz35CgeSn2LBmvARy1eG
8fT7JXIBktJfJnDFpGHiYu/6j7jwH5e/tvIgfGCcI2sYV3ucpL9LSVQ3E3wWcdN7iIgVyTvWR714
ZpX/ZqG348vDihDd97LjZJWz+k1w93vLd2gTC7pa4HtQcptfZPIxVRPPqj2Ty+isGFSiHZqat+W7
W1uMGy6Z48yEI7Wfbh89+uQV2RIsE6Nd4D0A8/qHNPLo3Czgkva9Cql/Zh6PvFp4sZX+UrfjrhdA
CuOk+90MLeUVfS4TcO5KMNiL6KNp7yIdw42tFy3nmXcQSJoTgVY7ZlHj1AtIMSn+ZPhm2Zj0aM6m
VZoAd40jol3oKoimUsi1jOleCf+bEPr51FTMoAxkOGsQty2GARBj/lBT97XgarVYMXHY2R1jevzK
NjYKr8ckkTiPqEZpCha2JLuMXJZEVagW+vLMt1Cy2Vt+dCyKzM8aI35vah8PhaRLxVJKEmJnv2vO
EEStQ657umNLaV0EK7i0b7V1KJh5hwYD3xABk4PMcXk9FGF2WxUrPP6ygaXtvfVK/+SsNINSmr96
qTx6Wb7nWhG8hg+dKBtEpznuAYXPdsiRyYTq7lgZA4TJobAxr1FJ2u8w1GrLvAbaTGqDSGfm7bhS
P+Zt+jWViPxEc0uc5q+bMQidZ1hGheyZC0K3SHwy1zMWETqvYmCO0QpT5MeM0o20Zw/Enn+e/fop
7MzfQ9Fjn4BdTEFdruDqLWBevkO+lCQu3NOs+S0ahFOe9eokPKRh0vM4ylflGlcfQdgWYwjgNRTe
ef1Kk4XjgN09ulwL8sCg0oMfwt7NaCmLwr6zUSddMWL460NTDGaY3C5JoyYO+FXS9JTOSRLUv/Ru
JtOpCLlVE14ST51sV75h1n4goAm8LPjQeH5r+vogrOHaGtE2aRevg/AsMtE6VIW2se+d+J7G9pLV
q5YyleWdpxHkF2GfaLWag5NgTpnRbfliNzUOgxF8MytvzzT7XYsJCw89LnPyxIyzUs5HTQnW2KXJ
XZoFYeU91b7z5blsbnjblGb3R8j5VtWPriArymIMiJuOiR9fSO2MRXAdvi9veNyhmy7xNxowPtPS
jmODxDbuLLxpbqBN6WfTR3vfIUsFQFjQOcziQPs+TiGTGIoFEdjT+EIEAV7STHsqsvxc9V9E4qqV
17dojfTDVKfW2lGRuQJ39xDCETObbj3bXYTR1ctX4CmD0NT2GTFyzKlujus8mnl7KzttVZZOgIHh
+vP3Tm2OojlDZu20+Va58iludLkSqBKMmZLb0hPenSAdVxRIVETZtO3wxrsopdm6Rg1qAjyHfruT
noi5eZYe0WbIZot6k3ZPjcuzhLAUP6gqL34ZPjkoOs1pULvC+iRDAb2xbX9XnFvDxNZW1S8pQKJG
xScb6Ljp98ck5lQc/UePaZKJ0o5HF7c9W9jPJoezP7kfref99fIvXQK+Y3d2BzmOswaWb+ka+FzZ
uit9z+E6MBRmwjrq+3lQH4xxF5FqShvZ7koOWq2sP9OoeEJMcVW+vcZDAdgIpRnuUrw91CDnWI+O
BNbcbd16qwA5OAXfALXlIZncPEBu/DFFqBmQby7EyFXFGmalMT6lJt+wfT2mNpCLgnVnx8i4y6uX
tB/Bdz7pdvutR9Q4Av/10ACtgHHad7ucAA6dy8CIWdlY06FCPs7rwlzSA0G8rrFo5Ap+B7G0PNmp
2CnMkdBlgKsnyWbSrfd61pftVXiSQDlL1AkdSd10iexSdFxHdfUr7fq3JmuJNUuSqxkrjJNpchva
8jdsDlbvVvfu5fWmaZuverI+irp8LXPKAgzbtdP/gjIFQ6wEgZxX5Zb+0eUCILAuH7LPGF+lz3YC
qx6LhlJ92byeoYerIWahP0pj4+VGRrzlc5Rq7S2V+rkaA6HX9Zpdn3nNQwPrdU2UHX3bvLZ5lKQZ
JC6vaNWNoHCGhHeCrSD7JrjdBOGkZaKz8GrZSxrZZ1ujCAi5KFiLkfbb1he9YF9s8YNBTpDCwCSf
bxDRrwZttj7Vp7Kl8rE8bkokJCcmr4+2RtKYGx/S0foc+oyM3unuTcYnQzMQkkO/08gj5L4sv5fn
O0SGjBfPWTNiq9aFAOo3Ws4d7vyhj3tOH4ct3GBOZ9tl0+Ypp1g5wp04Srt95Lb2tekyGlChfcua
P8XWXsvFcNDU+IphIAPAsd6QBuyt0lFLWst0iBkZ/5T7bvtbOMyn2ghWkq8Zy9V8LfuQQqXmyASr
ZmTtt4Z7ixGz8dXgmJqBl80+8sm03DgIedZC2T6yDuOAM2vea0dgrS8Z8KFtJDM4nt6jjrfg1LEp
MYtlbTazkZEsSGV49xPnXY/ZC0QhjGSEx63en5zGyzZGTTZRF+OfLKs/U11yZIj5VsJedJMMMifp
tJJ2iKkCq5DWq1eumaJqcj/NJplXmWsHLhJFBknpBo74vsQxYLHhXwOtcnCRe+SKemRKS81+A/oy
ADoj+CQ12E+6yVst5mtHEbkLPQF9QWQ3SiA0CtN/sHdeu7Ez63Z9Ih6wmHnbOSq01JKWbghpBebM
Yqin9ygdHxg2bBi+98UW9o+VpG521RfmHNP/QHhz6EhygUaZkFBLWPuqttlxS02YRjBZyIeF4eoo
25kjA8044wp8/JwrvLnOrjKSW0uY5FZEdURCAWHSMZLt/sNSmdhOs602BsKkPtROEHAbwtY57aM8
gYAYTmxvsAGrPyyDzk1PV1H37oOIRn9vB/OdRwFDHwAud5pwNNZAVrL7ZMKYRL4Tr9OKi4z8n202
k1SLPAz/Hog3qmZ+co6oY4V2KFqY+/R9wUeFzwqekpwizzcQTHkhZJqsag9NfFQQWlcxDaHZIu4f
0VNTLzoTcwLvKVwQhtS4cArmVnt2zuZ+FPkNc993E+eYkN1jmD90NNnPUqjznMT2kZXZYAJtiYeS
yoYLC+cFdkJY00enUajfTXelmgytFNO8RpJ32ybmCl72fWAsNFlY5zB2t1Dq0VJ3b0Nflxvb/Qib
3x7EhI3Rp9HKtNJbmapbZTOm69hZAvmablH+HNTxWTET8Q3GYhC+z54sph3QzX+dIvBEE1w4ljGC
Yc8/uq78Z4UlIvho2TuZeXeMT0g4f01HrafKqs52hXLGHtML4BG1DWPLpXy3t+lUPViqeNN2+agi
j9xg2JapfgNWrtoZXuLtJPGvUz88jGI2N85iMRwchl2UiHTLPDpYWTnOO2WbnIlLtUls7hDeNWqb
7NhDd2coio2riGD+hXtvBkVbV/4+mN8YzzAjRItOvOf4XVmsZcomeplm/0NY4F9ke5cVVne0MN3e
KL0H5L3Mopc/omMiW0DmiEj1pL/y0nUpo5Zj4qgaU+7zQE6YlWIX/D0XiVH0T6AGoKPgzNoAr94N
YGDakFl9HGRfmAtXliw/pgL5UyQ/MQbvqqFjL99ELQXVdGUhTuwUmwOzjT3CK8AZVX+9agzWecTW
Q0p8DhPtZ6zKQ6/IgEk1uFLBGQbjJw6esh5JP6DQYtTp2rukT/fjBA68mcU3SGNE3wVeyjg7cPfF
+1rcZeiUa9bEiE+KEhCYkWAILp8yN0mozsbnsLJeRv9Pn5U4UcGGU61/N4P88LJ11HTltXAzahv+
p5AsrUK/KPZRpC62KWlzLZiWleWcWHcf8tTbDqFilt6bxJUILIAB2Krs2s1bry7vaYpKurRJ53Q6
exOaijxQAoZl9a+t4CCEMhYI3r1vsqgx0Jdgx8dU3BLHHI7zVHE0L96H/A5qKznkLdskRozShxvj
apd4NtByVToclZY2n+6B214Ty0v3QUBqpYIx47b3NMLVGJbqxbMIr075/FLwFdl2sIiUl9o+3hXS
2qKS2VvDwGatOgh7mNbst15UjA3VjR/djsm6iNIvL7DS42iNj73hsp2f5bgpZuLbk3ReNlpYHVaj
fzNcIgk88wIBaYLMyJPb19Va1sT2pjPUXVEcWObgsF8mwkiMg9WM8jmP+c7IjUehN7LDjXEtmfOf
H/Xx/xdq/9+E2q7tkbP0fxZqv/3vNNr/+Yf+S6Pt/oflIMX2LNTQgc6o/B8abfs/PB8BnxP6rksq
oI0m/L9rtO3wPxyX3bBpmrbnEVhCeMp/abS9/+BvswM02uDgLcvz/p802j//yv+s0ebft32fv5Nv
wzT/1xyWYMSoWC+xOAyqfWYL1YJYxYDkX1yAk5RBGfG8sgL+R+iB8s884rkzij2jI9JnS82UX1A2
niax4GPyH9DUbThFp4OY4ePTe+WHMbe2oemPp7Ix7n1HQT0adyV0HSbZhocJ+sFiXktz2RQei188
NX5KiKEMTq3Z8wG8s6tmIo//buXXpFsQSOsnD/k/bqN3srk+IgIUdnbI7pi53OfUP6VvHbzNVTed
VTrSN1vNJwrI71lPmsskXMeNd0st7xL0oOgDRmmjcVz+pewV8YdEO3geOZEN/kj+bACmNLeYpZsx
WyEi91YRzn9uEuvU0zwdAl/iayX8Z+UksMeI8Doqh32RRyI2n0a10M5QwlTVP5+SiZWT99h2IXUo
+77NImmV5gJNc57dOvOtCP/YbvhKRvo1S8P7LGy6Q2smPqH38F675i2Nxm4X6+F7qr/Aei+NjJhl
tkHbrtSJGBJdkzMYAVRcph2WWS20JGRacOtGDkKFExq8ZNN1lfORGcjoVYYvTMHXyFO+f8u2vW3H
Y3+Hdf6BFpUutToTx/gPEUlzadDTFy0/NtpfwJ9UIsQEpU9sjlChs5E8j66BzzkBBoLB/mAvcfpI
Esufhj3oPplRGfzwWPBfirdFiSPJ6hur1SHEUykOyxRlW3Ao5Ya6SRyC7NnW/NoynPBCJw6g1C46
4nOC09/JYQd2a0Gfd5KG3VMHKGfTVHfsjgO14dyv4WXwrTjxmVQeS6y5d1fdHIhjNxv8OTDvdbhx
kgUJTiw+AZ6htOry6YRm+81NSXnxzBYRIGk4x9k7pD5vf8ACiPqEsPes+At97XVKiL+M6z9ANb8T
kgh23K7T1oyWYIUaIUP4fWIvuUDyxKJdXToxdSdLVPUuTYjzo5JOVQ8unx+L1i+/IXmzdznUupUB
3g7XD7XA5CCoXxJirOn9xo7ytPbKF9jlSMzF8j3P1sRqNetONIiX2BuRYOqPGrmv0waQ7bCyNQ/6
50tXwu9EUqGHDSxZjHghsadl4ko5OpwG/cVhrlFOmXsIf7Ybxa+0C385ZomO2zVWQ7hyyuF3HgT7
GILbKiPqD3xPgGWym7nc6Zq3llv8+4lw/nlk0z6+cLwgaUrqP4VfvnelGe0QcMQS9sAMlGaV1ViX
psiFqeP3p58vkVEwCVDT3u31MCMhQpoME2UzGCmZD/qG566zhKVBPgbzIWz8ja1fGAOxeFZ2d/Rz
hwzQBJFAEP1oyDBFVpkJBjyut1OFpLVO4/5cm/1zR5bDHtP1Q+Bl3m7I0XRDuNl7bJCMJnvyW60k
IlcAQiAzzDieTpNdTycL1kQxFOo41OGOpF8ICZ58TLSBsiH7FSWVNlwwoWA5zrS9N0gflUa39nqH
7S0y/hPIT+Rro/nYatx36mFih2l9+M/vM3VfkJtPu7GWChiINifXI5Fks8GOMfkKkl7uen6TYDB+
6nRMNq7Gtfpj5uF8svSXSJE9Ot3yaRjWkySjSUDXa1V/sv3goYl9XlqSxPI6K49zAQxx9he06Two
JL2jDY96AFKyOYUTg1ffgJcAemIqSeCWi3jC6Iz6g6MAbk3/vSCT3zU1qW29pLYfRfvsCk4aw+dd
atPcP/l2XmM4BZ5bBMHFk4q1IyFG++FI69k9OVZgPwTAjgoouWdBe8rDuwvmzj+pJn7tkrnaF5D5
8W5OPidCwBZoEacW/bqXQDu03PyPtUwxFlcIPO4Eu3cgCmPTekiul/z4cxEh+7n2cdagkq+mC0E8
L6gCI5JM8+e87oAHCLO+gRHYx6Lr3hZG1Y9l2//6+a846bVwMsWHN7zT04irpeHhyk2xxRaGrpxz
EpMldpMqooXKI49Qv9CE8pGToSla6+8wJqeyQ3yYB5cJ5ASugEF9WUn9wOBBz3t12MPU9QxoQvud
l5bsvAUFgtnM0AcHqsp8uMokha+lLOZwYcNcuLDTGVCbiGGlTgiw4zDcBIuFlzUbHcbRA0/dTMpS
5RjTDo5sdGDe4NEOsRrmwe93YY9yvQeJ/hQn306k3HPdOsVu6RqxTWb5RLsXcOS3KY8damoIvQVi
1/i7ibJg7cz5dAARSQdY+ycrNLyTR+hM54TB3u9oqKs5f+8Hx7y4Ue3S0VX2pR60CFn1LBDZEG6M
2iAQqCArnsViv7X67M1baGgzu0ep4EY0+aJoN2ymgxPa83fPLatLLFGzNCltO3JU7zAvAbqoGs3l
PIbDC5J9iKv9Y1RByQ3r+kgQprfPB2tEyKUENGQCfMriT2Vzi7DdVpsWefeUOvKIKu01nQQjTioy
zglJyGMgXNSh2K4EcIKryd+1+fkFXsJq6zdyz6HEbDLNnxBEo4CT40sFOniPWuAmjWhgcD4wOSbf
7NoAwUpTM7uR9J3uiPl5RUcE781+i4Y8+uxZJK7TMceABS9gzPIXQpJOwneQ380KG/QsQAj46YCB
a1+Yk3FCrkcobV/Ar3KCnFa0kPt5aaOd2WVnxFcABsbGm2+T3R99dHPZBAjJmbTkc2y7c39Gz5yt
CZ2MSUyzEVwvvKuQyijjRHiYguG1DmSJIj2XPFbFlyHDm22AEUWjuZbu2CK985dL1Vwk2nqUzOAD
pD9ffSCFG7Y8EFhi51H5/bRLc1x66FkDZ4y33chvUiiUVk00/ZIqiJ8EyTGVBRvZZeLI6mlTRaP9
wlt0Ugnps0s83MCvKXQOxsdIeORGkDV0L2PSzLOMFKqsu0QTs3duIXU2uxdEQMY6sQijhRMHHrsU
9dnqnRfX9OJVWnbGY8Kc6mp4HK3BJ4jd+Ikigq6XEMCDdJJ9lmWMneHOIpT15X1kl7KWXVafRJ/K
O7p6lzNzstYKpL5Wx0F+rtt7KT6UBMsRT7w9NWvCpPOvomZjCsKCt8PynRnxUuYdMle9DGkqCEdN
8/1g1tZ7au1JWwZoRQe6FnCsLs1AInYISzGSQ3khZQWOy2icmt5q1iPUpZ1UOfd+y7dAp97sGye1
L9OYuIdoDi/mbKIidwebvSS0+jB0l23ixV8dzcgjoOBqy4KWCJW4hm1qT9V+qtP6CAYveJ7H7jHM
ludRhd2rSjCb4P6X1xxzx4n0u84ozk22ZMiWMv/e2dYnR9/KbtIBItCws2P2MGXCE0cVBsNrjpkr
J2lxQRP1O9NJBTZcQZR37IJydmLxp5VXgPooEeHMmwlcAXSmghvycZH2LVxChsuL8LdsDbMNJmoP
TyNKbOpmxjM9m7dFAUCOsR2uDWfoDiJGP6ly2wIDsoiXWstWc/Cmz3M9vA99UmNp8Zu7CWNuVY5O
8sdFDZmOTXDvFPZwMNOgErt7lUErKmf4z9ycQJMzRDGVMOIzdGmLoA/2S9FYf/tlh2kQ5yDEl8rd
VX17r372Csl3NnWPLpO3dOGgd1CgbqKlQXeQIrSSAcqptsBdN+N7PUEKektQAhwjQqk2rkteea6I
KuS045jqEA6bvSJy4m9fepjkJp/iiUwxBGIUxEBBf15Xw9AjJBjNEPfeF3zlFycG9kvpgYNOcybc
ciGRZyDLCnPNuQvJKGVoWdDg+cFHgngjLTz3eVmwaNlBRwZ9H6DOKIt9jl3moQ6zL/4W5JatF6x9
H47YyDyPZccIlCyc4j1931ZFs/gY6A1bFd/imdWaGol3rMuk54cw+6PAhLPKYmfbDP7yVFTahImy
ZB2qpGQNS4Qv5EcBzm34B1kSW2DO8MP2p/eqwzZY2hSHRKtvHD7+zF1tXKbJsEOhzmPskkgwpdET
WPtncrFcPjnGv6phIOgZRwTDxzjDtfSDnSMjSLELGoBNDIa1LuPJYYECsTPqCW0jnDLj+uw57B/9
LAJOEyQLW2qe/CQtcXrxiiIVM65UXyTVJXRGFkuNLuiPXBLtyZBkLlSu+51A/iJg0PNXJvnBZND1
GC5GnfUoy/o6kyOZyuEV+mIOFbUPYLY1JCJ58aVpIQ4MllXzN4Now7fMiI+/2W/tf24EBLu1yIMP
nSp75Lih3mhEf+syxmFLgpmxzADgcEoOoAGz6ESqbsNGohzXgKzCDQ7Eh7kM5EP0ixEEEbxhD22W
IQYECIh1VUnu+bD4zxiuhsM8V7hqR2TAqDLIUx/Zo1oFvFXoD9xMls63SY5R4n8sdrIvO7+4V5H5
yJCeZxGlc6JayfsD2gM/QRLyrmVNxs/mzuOmZli3daEmIIkzUVi19dkgs2JrMBQ9TWV+CRVeMZkr
XmRwNEaWS4b4PJjsBtLKxGHXDH+VdNrzaCG0xJ741Wm20cR+ZuNXA/BUNUNOC0BlC9hEccZctuvB
3GOc+wVwB69cA048FoztRe0UKGriaTsuY3IgjReidWYf2CfbCMTH+eCaQbpql/IpTcZg2yAn2Qkv
gJCjgt/DEtaEGsM3ZXh8jkBnEfSG/NSPpkenGraTr0LEe/hCYMK+GuUNUk7yQuprem0d8WQasTo1
Y30zujpcBWHcA7k3nOtcjpcyo9BLHP9SJx5BhLiWMJjswMWm+2VwnLPh/zHrYTlbeQxoM0NIj4sB
CeDLJEnqzkd+KbJimDNFfCyNIj0G1kTbbcXnPmZjt/R29OoETFx9Ms5m1XwiweEJEk9V5ye/Rgsn
L1b4ObEe+jGaeZ06ZvcQZ9e22ZFlCdBmE+gb18f9zIkJfmxYzHpdxBLtEilcdJTmAegIsjMPSLQH
V7vp2FxWjoUcjsS8LLXhvICcIEDkdUErsY0HAN0ekirEY4m1tUw33VY5JujBLg49svhscLNPrmoL
GQj5Hp6cNmx45THBAJLRBR6F493jpGIqv9QIo0HsbDoTKZ93L4z1PNdULm1R7OYQem0O/3Ed5smb
1xWUNQWfJ4vXe8cVsGq+pzyen2flloi2xj9iHl+TWjr7LHcP9tS62yV1/rZm+NctZmtfivK36+Xd
MVHDLmwycoIyZGYtJDk0xJ71ZjuQq8PwboXVVw5j8qBCRfEqENwEkpGK1zL3J5PZKfvqLAVLjVF7
VRLRv/BKfGBrno51eqYUTJ4rdah7rh9GCcVHMjy0qAjeo1i5Rz5z9mZpnfJW2sExrFmKs/y6jKN8
Y9uKxh9cAyRDZMR8xM/kvFgs9QUKWkQAzzVz/z60jrHbD7/5slFNrrkKxLVk9sYny8eYoPxgXueJ
H6eelUGymSmXHtO0t8B+gaWNGTt5Rr/PHV7RZWJsGHndLw/bLgwEJ94mtrOK/Yz1k5G+zCOl59IR
vSs/lj4bad/ZrXUCNLbBSIhBW782mNibxo6ly7SLSfNgN4b9fhhSpW0ghwSSEDsGwY67VEDr1ITS
sAYVDJ4eF6L4ahVe8yfLn9/HCTQnumauQmlBYFImi+NpeZBT4Dxx9LtPRYmdThRclJ5snqO+Ds4o
6+XaMgIqMtzYbdekv0CAH2mois9yibeOb5DFmrbJtQSMS6UOw7WfW7bDbWLz2jKJ6XEcPAqT+UvA
j7UBhPeHhK5irdhfr51uYZJqlNlxzNCXBMp+wu1qr9sA3sRsM/Ywwx5TVsYP7aWGqfNHesoakRw6
HrkWjYnpo9K2CRlgM7oWMbx8px+ht4XJkxPLCddeN3D7o98ww9S9hp5go7RIfzsE1lehwlXXonGu
inm/cKFL90cGAj/VKusHhJaXVEe5Z0G176H+vrqg82wSLnZSOi/wv+pVO1jnjpTxMXRf61ZFG0wr
Oa9/m9xG/SXxqs8WDfQzgX1HRdfnxQ3QuXlYB2PI3dgjkzI2vjz1GfJqAMDLKiaJdlziqwUAv1zy
aTV4bHH62q6QOfMh9XBNIkbRgeE8YXWTfhsj7qOwfReSeC+5fM2p9dnFEg2326/mjnjPySbUWHFi
4S1PyOq98yqPHWOSR9dqfs0Rwewzs+4yfVbcg9Q5uLkr1PIuShRGGd8ukouSWtENn5ogefWsyV6h
zdPOJTRmTkroBzm028AEAlhQ8ayqxXqcPZxElruXkzwztkaBxJMIg4kYnTS5xxPB90V7x/iI+zQ1
7lWBCrxqZcLolrhTlSR85OQve7G1SRwkAkVTnbJzLmzP3Y0h4qI5K98ni8I6bup3l9mIQb3hTuW+
XcaLrDBRiJk/1dTql5U+JQmVQlN88Ex+OsTFM39ExdV4/a8hcdK9JaI3vEG/SRR39rlhAlGR04E7
HiouoUQOHPQ+p8i2FjIhMnFzFwanzChWnodjEVIwEyNeVidhvGLcfGhIfCu2f2b49hYvXo1gE9d3
RZD3pisttLfgGtmJ3p26P4KUwIfmzjSZNd5shxcSqe68lT1mIcgYBAPx9plV9ksyH0RYQ1KGGm0E
P/ywQ6n+FUZwIUMNQzv3pJi3QXPxWLHmLMpqB2Oj3+ORYH75LYP5myU3Y2PGB3nDUbss5qErDfcs
xLYXsbfxhz5EhcIRN7d/vTT6VOQpbLoZF0pdPMgs0LYx50zNYKE/98P2INB4Ww7LPUflF4lYmqVj
Bc1M+E91zpRm7Bz2DQMGvclNgDr1n1EePAPog1Oi6N5xZ54X1iECTqETnlrUMtuaMQvNdLoOMxxp
fXrumuZ3jDbNU2m669qxugr/DMP+29T8d6Yp4c7M5NnFWhk7U3/MMZExv3vKzEUcRRv4KyT0+DE4
owLfJp3JfrI9EW+ipIaL2vR/o9adHhW0ulLEvyfU0B9UKj/MzquLCXTCDOprV6ij/aGmdorW2jPa
afcoBvv2M9eOUqm9pYN2mbbabxpo52mIBXXQXtRFu1J548aNhVF1VjhW3R/vaoyLFTzRQ5zja63Y
dxgYXQMMr572veJ/NbUTtjT+GdoZK7VHttDTBRfb7KT9s6Z20mY/nlrtrl20z9Yd5T3RztsWC26o
vbgpptxBu3Mt7dOttWOXfPBgxXqjfdU5uLP29Y7a4QuI7skZ8fzm2v2bah8wwvV3WrLuV+bhEV60
WzjSvmFXO4hn7SVGT42YTPuLDe00DrEcB1iPw6p5prpDZvJkqCjcWMbU7n9EdD25a6tWO5g9rMw9
lmbCRyrytZabNyMB07zahd5zU2GE9rQhGmM0QjW6be2VRkeKAGIKDAyNTNgJIX6y6wfRc/BaEGik
rB/VVNyUqfNqpjxfA4TvSqh2lu1sEi9Izn2WPMZIDY79qD4jLN1Se7u7mSaJPuab40YMUb03QKSu
7P47ngQ+sOSajlJf6jjGfe0d77WLvNB+8hbA4S70EnhpPH9ZERc6z6o6VtQHgYQ+40zv0PZ4+/oY
gZDKtJUwXQ8EuB3ralxh9vkXperfgh762TVZ54TZ/JxrEVSacynoqZXjoVL3U84AU1V4f/HP++3n
rO30Lr76RPvrUdTO7fyM4hj9nWV9Ifh0z2VqPFV5fxzmOjsVJhB9Bw2M0Ab+ECc/T0SJ/2aMmgaL
Mdq3wBT5tQqpKFgsIRMmH5PkSFaOUg0Xu0DrPoSbaQiAeaat2hAg+JaFw83TiIFAwwZgh6/YBFGh
wyGoNJCAyfzbglWRNqoVG5ku1m7sFu/iN4TVDf69b02El1E9bD2z7g9dap1tM0OixbjMNkL4vTiw
C/OTEJFxZzMPOKALAxKxGOKgFOmTDGCiAyBvUOFFM+0syAs2BAafmfOWJO/5fYLOMENpSKE1KKgN
k8Y3NHAchAY6ZBrt0P1AHjTuQcB98DQAwocEwVqSHM0eKl6XHKr0Y6SsvGYYHRdkDBvlFWdm8DBD
GCMoOBONoMILm2WFfl9uW5st4RQQgiOsm8EZSX8oXkky5D5qcEZFOJGSVrDTnbFS4HdpHf4luB3e
uoGAUWkURu39mZqS2XmDJh2IdM2IlNK/LRGq8YoNC14ji/0dbMOSXdJB1la8dtGLYUuZ+TYag+2N
vA0QOgiaCXaIxtjh+ngJvaQ7GaW5PKOVeh6JIA1asCEOQU0r18O14RtT91AIXBjL2Uws+bzgrlhk
d4oyfl+XHz1Wr2gLgyMjdbXxJmsfs3sj76hEmto3uwY+70lM8j3sMiTv1lvfI6ccZv8VHeDdgmLi
QTMhUOcQ594hLsGcxGA5nhqNPsk0BMU1w5e4Gc1zAB8FU8v44HKs1hqdwu4LjgpK/voyarSKCWPF
17CVxaKVRo9QfVSIiRuILPAkgqcZRgulNrAWqC2Bxrdg4833acNdVaZvuWsT0MjUpNPQFz7DFMD4
xhQXzbp30LMBWl3ZHoyQwSWkgGhBjvMSTpXJrNxtHoJqepw0aoaLVYNnPAg0I3B0BJ3th/ydluZ4
qJSnjdewr81yWZuyeIGgyeuWmmgRANwYGogsGUMGNSMK4bHGVtt8QivQQgs9BdpuVyJaAthjPXf4
X7IqBS1EZtbaKWEAG7w9Pc56qDDOLK8hK4aykyZkx4i5Q9GcCN8RW4mxJM3C5NT7rP2zdlM0rEda
CD941tZcapwZuX3GW7+qzeWiDDaiZDuxTfVBjTZ+sR8ER13i6qYD0ut12ZVoo58hqEPWTBOsrDPs
0dDqNkInQii2AKwPqOF5MJPhO2uwSvlJtavxUq0UmNN1LfrpYQq/RyIEEcctr17Ng4LBBtcLTaUD
GanQiKRcsZ5MoCaReCgz+y9p5JfGBxmHz1gTPUALFQ1DvSBF3q8y/OqT8J/9mDwRfF+lYkIbtm/M
18rTYA9vfiNAObnuI8wS5IVpaT+ihNraU/Qn96FZOZVrHFvDh5KBOhkfeL1t3ZuO4ij6KboHKrih
WVxYrJvWpQnmo+XBbS3FyOyzq38rmdE6qDw+jH4AR8Ma9s1k825Q7vahmWxTOX+N8IzE2JSbxv+a
cZus+4JQDvANQRuuJjLS1jg85s0obS2hVqCyJC4p205h5xjZwwjCPfwBa42PUMGfeQVxRUVPBE20
+zEfDiNxPN2E0yWKBf73Ocg3IMGfjFhvrjTKa0STSCiaxTpsOpIUh3u7xlwdyL9G/t42XM5+0Oww
tzyonLQaSegSmg92LvYzNJsPiGA9XDGpAWOBRo2FGjo2urhugJDNqkPUOgImGzSizNSwskBjy0p3
3g3kqZLG9AdfFx+bZfrDDwTqzJZEA3S32qxuAIdUPN1ZeO1cL2iu3uA+uKwQl9wFSezQ0LpRdMs1
WK2i69WrPaAOLUOfvN3z+Fw9aGxsa9tNNCQ3kcYAscgoEhrdZsNwGzTLrcyyrZWGBTkQ/TtpR1v2
HNM+lbxBipqETWu4HzQeLoETx3JNrepI7UuPMIkAyxMq/pjGf/ZWWcnpWhf9VnhtsGUGBJ/CC5iO
EcdhYMRfFqt9HGuNZou8bZp+1jm+y6jyEa67zy2MOwSjN9ki4WZCd3VjZAzCYhYkIeOF8+9Sg/Ia
jcyDu7SGujKtydUYNnjtwOkKPm8V1xHh3HKwm488IfVWa5uoXQvKon4C0TeSV2Rg25M8EYj/TYlf
UjabxJ/Efg4K+prEgwnkT+AysBBGyVjvGJpAyPLS/BIly0cfDNe6mopzW8rTHAMTLHDWxqk4ZBoz
6GjgYAt5UGgEoUwxNGLweYAywd5AgwphLkPdhV0oE5onMmJWHVmAXeQdZ5B5m3zhZgkktyaGEbOp
vvSvptN8dTr/sTXCM43XltHeKhZvGd+5B2qqATwi4Ss6cBZdeIsz3EWT1SbA7ddaAxmLxno1iQEs
ucm7q4DRsOnzsDpKoBVZ791CAppfo8LYiiQn7ssCq9G2yS4OSvTpcU08aAyd0xvxpRuDMDZVxjfo
L81VaZikLoE1XJJdXrqhNV8esRmxFIu/WprrNUBBkEwAKCUW2WEeX8Dvy1UcOubWMQsgIZpwW0Ct
IW8iI1fUQdLU57iClhLDkOxNZyum1NgyVFFPeSyv/sRQNEpJQbOsFxfZx5aZOERJGJuRhm3OGruJ
A5SWBu0wUo1KgzmnvH7EmhtypWhiKPBOC4pnrnGeLlzPQAM+bUifk0Z+4pzgJdIY0DGoj8y+N7mN
ZcgOm51jAFu3RXXoi5zPGaiKAJMS9jLCb35F+fwuoyLHveXgjiNyA9PRqUhI7PPI6qiCa7KARDH9
JNrrT+3a8aGjjBpsmkE4HSr3y+x5G9xU+9doGpaWYXaH8Xok/m4xR+/YbfO8kw+euCSdWR7ToPua
RW6CNZqB+juYpS0zfpQZk90gKv6CKct2DkrRhPwJLRy1tYS00GJSMCXy2TMOjZaZ1lpwmqE8xbix
HrUUdUCTCuo5Ii0UmaqPXjX2CAzVAlYTJWuqJa2JTDN+d0OYQyBS/FTDI2LG9GhpLawWxQ7dY2Uz
F+OT/2Jp2WyNftZGRyvR0yK2J/tBS2zpPzBtatltpgW4vpbiMt57gfgPRhGZthbrmjDguXkzBr39
1eyXe1i690wLfBeUvggKIDkyNMJQiC7Y/wq1KHj8HlAIL1oqnGrR8IR6uNAyYhxjGO5QFidYajYp
+WlbWbf/EBPNhl7eVrNN8AMle0s34qNU7mcu2exqBdtWy5iHGEGzRNlcoHCuWC9TaVXK/cqzedka
XBKnjI0XQvbZYfxVXUvS8eg0ELfYRfWRY7RvKlyvuMq7KQaW7rF1CikCZ66rnjnolp74WFMuvi3t
te+W8dNNiM0xcxOZ5VFD7/n/eHxmt762RNA4zOSZML9UYf2sbbAXayA9vOMHcDCjrMPYpvkklJkm
2UcgL3mcKLu6lb009RfIC4AZnbV1Ob2ORhrupf0vCzLnbP6u6E83pjTco9sg3PRKbGsYDiWHAFqu
3FK7OHE7EDo5pYz4l85RqhefrwLs+H7y/A/pEORaeuJJGFI8MZ0TqzFmMGyzFma1RxwfK7k983Uc
OBNo83l0P0xQoCw/TDOm5U4qLqnJ/VWKdHosrOc5fEhRzL9zT/BzZ1B5UptIZldJZioBKnkfNVWe
1rgysOYW5rLPa97XBurLBnwJ3VLIQYbuTK2KzH4bxs+IlSFOiK7YLzPByHAa9iMJCH4Pm8HoKE6x
I2XwH/y+eUpH5W2DDi91S3+3yrv03W/WwhjKezeXjwNz4h2pmfhdlm5LghAiVG/Ypkt25S1oX1BG
4Vtc2nVY4FMrixtM9OvYVr8GPyCLAchv7looVvIZj1FLSWx5rKMWFLFDg+2ZRF98lgiuSuItNn73
u88KttPLmjL85Pauy8EAiWdRxvM447CMm5Bld0LGaG3vwPVOa8eDBG/VujNw+oIUGvLb6nLe9hHx
s2jCipYtD6UQ3OFIXVWJXJPYM/IARcuDbXLuLRBI/FIdyySiWLXgKvOCE4eB4HA9+PX3yIV/UgFo
EQMGhMwY7zpW9U6YXM5sOwIgCgtjMpPlwNQAJuGhSNoKE0NUn3KPeYYH0D6rsqOo0b6Ew6P539g7
jyW5kWzb/sqznqPMAbgDjmfWk9AitSAzOYElyUxorfH1byFY3c1m1auyO78chAVTBSIAuDhn77Ub
7gl7zoG7VorWmp/tUF59zTCI7RPLdld1hm9c8nHbNeUmi436enYNIqBDIKluGLs3HgsoPTd4d9FT
bSYNL2AKuQUnT17ncQkl0lOboAcnGhES2VTZux8TgcJOehSvuFPpzuFMqOsHReDDuXZrIsdS8wBs
nfV9NuMEsznHdjqjzdLykCKMmSjgxhi7C9WbG5VjK3NidRNCI0Hv6c9MqWzgcmR5C3ozHbksM/xS
tIDYjbWsXGb6ZtMYP5Q5kVV24z9bzZtZG7/rgfHtl4TfNe6mieiAhpLFylQqf1WCS9mUi+Yvj6Jj
JNNuK2LzfSZACaDvIlWOwVVM1Kkq/ONHo2zVMavDG/Rtzg4BN56OWtRPqWelOxK4QMoKrpdLQ61H
QBiMfnIS1bjB8YbtHeXKkhIcHpXXritZVieUUTClKopzY/hJRo+uaRJgWvoPdpdWu4vEM69A+PiN
dVB6rNgeWtTkF7ElM8GtnJGQeTo5ObbV76l3jyfusGtKzxRX2vIJI3Bx6omEOoTECClqly5MFMwn
FMBXTTuIU61Acod+cLwcju+41CT57yaJH4daoAmbIFlk7tQuaY6ov+dFvh717QPFbmK9SlgMhoWp
U/Q+Man9TF4o+Bi6qXQyko2huvvOL2EOsAiYYpQdFXGtAlYLxjzOqkMo1toxPUriHgK0ACTIThvV
LUQcdLwi+lZqQhEGbg5ncYikYQRZemqqred975seIGmPZNx0DgOhRMcRC++ccCE2GTZb5mFMN4uo
FLJIR1po/laIDGIMyTXAd6W3mXUfbwN/el2UGLRp3KdZdBrVIWrOtVkHcu+q4gB7PNs2s/EFz19H
eyW/b01fkZuQu1tuWyIZ25i2qPUlnz289ZeHaiiOUUWDOCzA+wSsYTxrxmQoycIDiLxxrIdElHob
S6KraBz+eKiS8MQNN+5njfV4SKIXJ0fyaoobp03Ow0RduwvGUxyZu1Hl9OrQnAR8aYvg8bbW4fOM
q1EHPaoOJMOpJ/e2Ioq3lOqYmNZHYPQe0yz0r8TzzYVewWnWOqYGVkFRR+LEMjNhIeknBMVBpV9J
hWy7NYdPtmXa+4pBDm5ufoypu598vFYnTBwkibvGStvE+VCTWrS04eR8TS1rkTDm1TqcuCTagDge
qy3f2OJ+1iOIwylzIRcBiZKim4BH0OXXRSx3VVs9IJ0mRiZzQWUgpGdHksEdBJLor1MyMNgXpUsE
SoXcibvPYGvz2IzFpzmUxXoojBenIU6yAyG76tO3i3LYZfXxQ+s8UUTFjufds3Fg8TS9qWQxB7Rz
Aji7uzU8DxgJMKsuuEGtDUtxbitc8sUt8OgIYR7hkDSaCW7Pwf5y3pCd7oTiTuiYomlvmRvDo5RZ
KlXvajt9vNxVWDgbzIdhsy1FeIYccmfzt7eXy/Kier48zGBAnNS/DUZsEIRGYXOmK7AceVFW2c7S
06fU9Podi47Pgwt3kakn2E0q9LkDUeD5ndgPTWaeOh/d3SSuGLYRJi9HWxeoV6rlShG+iM9yCsKN
iKmNj86wzA7Ta2iCyzGqgD8B96AtcROs3GWKAf95q2a2K1XhgyiACOXE0cFmTHL67CHFn7DDv9gw
Joek6WC0f/fygXmOlGmw8TSgByfb9Q5FtdgyDi0YTXTl8pRAcD2JRW4PolQeLEzjwqH5MwD4aFVA
XNosUV7a2dFjPUVhjqxyH2Klh83cO1yyXupu/E6BnHlf5bQYmdAvN2BgMyQY1kAn06BYHQVyHfTL
IGcljx2MPngRaZPcdKbqCLsfEYZFwUOf0FD1+jRA/rFzEfusvLLhdoNeCkQ8YY/6kx3qrkix4ef/
J++yO9AdbfPPfyz2pv9yF3kCwh7WG5uqnInvBY9T+XMChDd0bMzHGoV6/D4r+EyxwqQImZt9S6jw
gfdcv5ZW8oTwhFgUl67Z5LwBz4x+xI18G/9v8F78ybHwS384GGmbWlnSdtmKWGo52J8OJg37yVGi
KQ5CIJ92yR/YpaBAzhQ8r62yemRHsgkXvoqB+opSEHGphHXlm8bUM7rlIvhUFI8Jt9YVluv8alFC
U2p+KMMkuXGolOV9s4mJFqP6BOMFbh2uTyuEZs1yEkYrZfEosk9tSugxxoLmypcuIsqWTqcZQUdq
dTyddM7CaUiyfWTK5KFtQat5803p+9EHnfuvohf6YFqQ+PoMqRFTTscNTz9WZIQnt0Ynn+FxYQkI
SBSPxL1RRozuQ6+OaULXQBWs7SV0iS2RDuVTIEGuDLG543I0Xgs0vHZ1JGs2XQ+VcWONNAuzcIwQ
PwlyGTyWlk6ab5GO4FAJg2PsaIhLsoWZXTq3AL9erHrIroLQKM6RzcYGnMKDUdYajJGDraDuzZtc
c52XNWQDS40NWJllxpy1fSuW/mI++ldebASfKKKkAT1zdt32TpNdDAOFKkxDVwLJrb1PUx9BWxHr
o1AFNlE2PnuLoXRL4afdI36Ah22IlxS8Db5K/SCrdL4uKEZv2hKaGrDvnms6bvbIs5ZadP0VVmpw
HlH74pHIya2wUuOKyuF3pgrzlEwcZhJTRBzMTJ+lb+8jdxiv3JxBsJja8RqloLHOpLoVQ1V8HUMy
qvQ9s0T+htAATFQYHuhaqjcP0eNGW3BYfdLLDbqUqNok172fXIVyZqKntAgs03qyDHxO6Ry/Yjs5
uCUuYVRtLQpBOX/OPJhAUZl+2KVl7Uk2ba7wo0zop5P6k+e2X0yoiCitKYUNUyquJVyXI0GHd93y
v9jpB4ody9OcC+ratmCW6BJCnq+rtOJ6cWcqgnT7xYhV1Q9ci6Cj5ccvv8NQQMWIRKkfPyhcw904
/TQdfIeqBPKz5CTbkiU+XrbVXFssSVUE3hMZ3TFU3vjQjHV9kCYyt7Gh5KM/yRj9QE4jOtSuXBeB
O6OZTR+LqaiuC89ZcshiwV1JLXVe4kVbB/wv92T+2AxntEPZncjc4FASm0BLfrryvMFbpQ7isbB1
jo4JHsgiPZjoTYuZvWEGKKhi4PaCBFDU8oH1Jqpq/zatuPS7zkf3G5KfEBRgDDM+2Nt2gDPhDYm+
FnUesxInIUpRLHxAf16sMu3FR9gcNLx9XHt9TmhtGZe3ifqogh6DMUoaZbYBzDqqdCgz1Rmgzi71
Mb4kuiX9JEXh6zoxtcCJ3IKgqA/a6uWVH3SPDQyg67GHGO+Y4y4q7WHXlmRs6m6mlFfU6YbPrN75
cqaVSyHHQFOBlWje+qOzotVRnMLcvokdMZyAc27TpOjOsY3NnBoTuXg9tK2gCMl5Hofh7HqISmlO
1zsEo9HedeavlHjrNWI/4qbI5dIpUV0qoCzzNxPFr1FBGECVI6XWDPUCW+wvE0VSm5bvgMw5oChY
s/St1xIU8UlYWXylBstng5K811zHOGZSJAM6KtC/j8nGUyK6suCdmhUbpTzHREKv5YNq4t8cooX1
95e5jEP0HImLV2pCJH45RDAjFPnQQB2IYra3TVCbJNPTwEPrZZ1F2nDFZ1n87jOUgzKv1m1qsTpV
tnHXx8PGFD8iMAmmK4j0AJbT16NLrua0jgpNtt5gmxS66VdRMyxXDQv6hVNl/c0saGId/uVdaGFr
gqK1FJ7tKZKhfp4ESwMpPfnpBbKxvLqWgbrDgLdy2HxslAlwu8lOZdFfBYyB1LCqfTTmko4mgjxG
nwF9e/ksa9BT3vhGOwnVXFEZ6HUhx6z++pKQ9p8cqbSE9izTtb0/fN7YEA2YIBClkxhKp1UBH2xK
4RwgIoPcrHDINMO3Majvq1bXL63zbZxoxbsOCTNtjrFD+9nZgSK5Gf2evJjM+5xX0Ggg0F1pRNzb
Gio+DcvKY4FtWTCogBM65H+fLimTigboqsxce98PMOe9LNtb7CmIvRzf+xnMmh7vyzJYspXlIYg8
B7csUn/RUt5JAOb3VPYjqkmHGizUj2XV/xry/9aQLywWbX9hyH+vsyJv/yszDaAWv/MvP775m3Qp
yENZMVEHKtv8tx/ftX+TtsQdy0rVEaZy+K1/Zaap38SygF2izIRtWiwsf7fjS4sMNo/6ocQ2Ywol
3f+JHX+5934soo/f//kPZXlKIf11OUCWqFKKZQT6aYGqTUQwy2BwCBzvm6bSYyNCNIcRuwRJyD99
MHd/XJrbvw5n2jFt3il+PJt8OMzE//1iftdXll0E/mGqzYRt16Js6Ed7bVZ2tK1mijvfm0YcAaRX
YoI5pl8qYzymGZGoUZ99ydyM7WyhcNk3A8IXZH8jxS2ZBMzrefQcafEEw5dwY8fGVwIRqbToQHY1
WjpJZ34cXcwlKroqAg3mBS2/0U8FTvz67q/fqPvr1LK8UeUILTzOFIG4v3yqIVG3I7ZR70CJ5zC2
6G/JAUrQ26AIpc6cmEThMgJ8o+30kUb2oRzrOxHl2brFRYgMo90FfkZhKfvIZHaV0l/caKqWtHDU
luZ9tp6cqNpa6CCsosFknpmf0SgVJ2ufkC50xN56ZGPYrHEpgQpt7WuXDK80LrHt21uzK2z2taLY
eS4zF1hNSis0H+iqUpUtQ1xplFk3aW0ytZPRvlYQc1ZtT1V4cBGXegklWzdoX6bKIR0kqA6hNp/z
aBLkd4VLylJ8iDUKBM8mwHVwow8yvQ95Odz1DicgbOxkg6Zimt9Z+d0lIvhwEgs7fRI9orfZWGCf
KQsvOh+ZvBZVAf/A698g5LMKctJh8zfnarnofroD5HKuXKIHTeVRTvjDmC9qWdpZO3uHMCTAwaz8
p9hOvniwa2GjIaVNCICr865bBzJWm74SgOlq8FuOOjSGi4W/Y/WfhghnbCxKSYjqxHXI+rOsjRUN
pzLM6fFU+mVsHJBoklAA4qrBt8dIlZxgX5f1SOO1pYU93Zufe5EqkrijDxV75KpGFCNwwiGMKrju
q97Y1sPgbWfpfU1DOZ7sunpB2HpFXrgG9KxgVy8cG5WcMxb8EDrvsoILzx2TVYIoNzITbJ9kpDdT
s1MEGw3HCY+YZaY3sQ+/3Wrhm60BxZxs0RCK1gPd4wfQXXEWZQ4CKtTevTBRi/gTWrUwjm89b9q4
Mn0am+RDsxDnRD1kHlfM35ynPzlN2oVRwXoNJIYl/nvsaKTddZM7UKGwiUzE9w+FLVATEXXwW63H
ViYvf/2C5p/dxJqVCxiVBZaifxmtqJY3WWnyivZon0vHuZuZw9dyuRmcvMMynd/YSMKJUulekokr
OCo4w24BT71DiVVHwUdjblE3ovx4/etj+7NrluWr5mqRDDE288bPozZm8DynEOwdXOvKawq2RXjE
1sxKzUJxV8iYnR5DQvY35+BPXlYKU6LH0LZGo/nLOcAUaOl0MPQBP+LHqPSTKBkPKC5+NFXno/0j
qqLRT3/9XkHQ/PHUK4svu5TI7T/OUXFgWt7AjXsQrYl5LsB+NtboTtMrvxT9Gu0QMjoUNmv57Dcu
YUaLFXDEf80y8wMo/5k8zH7tMS1x2xHvEBfnKmaQ8UUykUWUgj339miDKafEE+ljgsDaMnWQ5zjZ
nWwiquNThBfQuM+lc8qxA69RmhDH4aBC4nW36Rg6K5iqu7gkZaAWdw5dhA3Lwm6hWh1ZGLPjsc8E
EoEU/wIEgwpgHuB4DNkGUgtcVcWSM6Drb614Tkq6+X433Ho+SENFM536A6hMoA2J4sgG+rGbpKJt
6nu0zKSWHyNCMdMHkh1HCGcB6m91suDjVp2zyEWXgScdZ6yZTAZCYnSYOG0lPQYU1qSG0cSz0+mJ
iKHnzlx+lqmVXsD0gCQgXVdGL7CZeE8y4MbzPT5cVdkvzgTir1pmhwl261BV+cZCAq5D9Jv0iYqu
IwaSju8qRQD2N1cEDY9fLwktBGgS5VqudjASL/fuT8sWn0QWNpz1eAg8q18h5Yrx83Y0UvcG3pk1
QRpajBOZ3SUYaR+tcEtNfEB8kVbBcRqprffbFCAG+LYczLEWB1MP3YqGPMbBmImItcpagU0b0JrB
semAiljmMzIVc20tKdLprmNA37RdDAdOQm/EOmEQy/ANoQItvWxeT01GS04P8FvSdgk3V1sfBWdD
6YkZJAh3YTZ9tLlzgmYBbE55XwsClcPhwSsGwh97E1Ry0+4xedbXxSy/J0aj1oRNPo0lNQLGLIri
YAySDSlyj7YIr1KVP+hKAw0da5v6VKKQXFov3oLSs7CWgTIgzQGBGSB8Y6P0DKeuY4kVmBmxTyZ0
N3PagQ3qdmFvfHYchXklnPY6s58hNryS18GWsVGf62mxxqTRYxyj8cRvVDk+WZO+e6VT1AROY9xU
c3cEnBJtevSsvG6z9l3vEHT1sc0Qm1fh8GjH5cHqI0wr5M86yXBdTzGufz4hN+Wjkp+gLyNrr/qH
vFIfUxUVGD3LXY6Nb2WSiED9iuP24/A+ZGG9dlWLvCExd4kX09Sb6VyP4YQs3mJ2omPKZ4XaDv2B
WESUMpq7rU8EnxGw+CqT4zhmXMn87tpy6FxEFm5xBFGgFOiBVLa5k6a/mXzKJTM57xsNRr8DfXPb
NGW062eI8RABNlVsg85xwUvlFZcEcQSApmoZAW2EF2TbkEUTSnrkDWFbyoEBQ4WFqRsh9U7Ddqtl
iTbTzF4mJVYIe8NP5D49xqqidlNS+qSUBBcbWEWEVbSrDmllb1ofGLWr9nRo6LsiR4fY27HIpUyR
pQc8gqyedIGPbKJfHTigTY3+MWgqmupm/Zxxu656074PB9c49k1yNhtrfiMZx6FoQ6SccvalLz+p
ina+qBIcKiEMnAUuJJhdECkzCloB9cBwICIIhV4R4UUfz7HZQ7AphA0VuXyGUAdO2kOP59H9X2Wd
uXczBEsSWg4yfgghnuGOuxBbdpAQxJNPjCiYiilauLdFVJ7n0L6lH7ktDeMtK0bQ2lj5xgTthI0o
HLUD4i1Q9sDgHwLB+c8Q1J1VPSKsFUerZ4WqWK0UqszoPxmPtr8gl5EJezJARhCF6xRwLj4z7icY
NlitsdR2WBKlYV3NNSFSDlSQdWvGhymJ5jVRVa82t81qRMhW+pBhjSG+TkA4QAbcV1XxWtv0pZqI
oBcnmwxkiqXPrt2mFnvyw+57xWhzrAfuY4Qw+0b5NymKjFyr4/1u8MJrkhTILjLya4Ea3YnJ6XXD
T0nWv1e0rlY9+YWMbDfNCNG1em2r7slrrC8JvZ9qPlXTJc2YfNyE0DTiPKgezu7wOSXKs2t9Ft3t
XiXVDS5l1Am5W9MQwW82QaMqQ6Qjae+urNR7S7AQrEj7fEy9GX2Ia68drIcokFD+pwz1uaGt27ZO
5w3WZbQuCRFBtHP2hiWTnaASCovxqs99kg9wR4/FfAP3I16VVvoa53w6ofxUCmr3WQ15zXBKQT1q
+OxZzCZGLJL70vDyg1sglYAQdy8Dx9gV7A6SODwYI3HPHRIw9o0oOydnBUwR65ts+fuC6ufQ0N+z
+4eKkMuY6hqjoeWtKtk+u15+T0TqbWLTWs51D9mnA72L1rRq0PU2s/vssr85zjjSoVZGjJEzZo4s
8xMsJd0RKS1WVkzwK+jBb370VJNXQcWbQTO07/NACDZdNM7tPXqrcI9IDHMII2lcO6fEax0GBZ/c
iAKec5uIbdtXxUYhkceMYkM00UgwhuG59Ca1aqwOEN6M3wgR4UDLIZmMpTYWYZ6fvhrRF+7yZuvH
Q7xRnvcJd8v9aDJX0z54bkp6sRQNYbqKYHWPaTo4Oih+kypyt3Y4ERlcVnii+24nMnElNDs/1pFL
KbdZYSp6KT35qnHaIaxngce8ieXmDMHpVNrBN9va0ND7hlcRW0NFm5jV1HNbIrFsUzK6SwUiyW8+
C8P75mfRwSkB1ky+8SlxwLe55BWz1++rbTEmh07IFxwoTzAmFvq2vo3dkVRtNz14vbdJBraRSXrq
PPcjji1omrrmQPvi8+AtdHpnoeaEN4UdvvjBCzXRNA8JnkpoV8e2tzfLcUQ9ax0uv4vRJwAzDchq
9rBP4bW3UfCQpagmsi5wzSbErAT4g7BP0PwmYrCPaYjUVI4PdTc/G126i4CdHHIvhenJ93PBmNsm
H6rHgemiwjyYk/mZUFJ6ukJtrUqaWyEXpEyCqhx6AidYn8fa+xiXF5t1wa0WpITZQg1G4I2sKHgO
LbZrNvl78fBKIBceA/fFCkxI+/V9HImHDKn91nBbyHkGPpqBRD04aFn2mhTGHvTnZpgg1Dhwyraq
BBFveOZ7GIv6hDU1b507SDExjdfcQnIzvrRIplv63P1i74eMvC6U8TxNpkQOhFRhKHtiUFDsmBLY
HdMAEdOuvEvKs0Wqp1xUQAY710bufPqce2FACGEDWP94UMgwVxKt4aYF8sFydd4Vtj3SJ5yA28y4
uvC1YvFDGnvk7aJiXuB6l2f/eQiWAkUGhgHtH+Foo+vPp34h4uWp3jtKl6DmUNM4Fevvdi5upjGZ
T2HVzqcYnQHqNhhMl7+mW8slnxs/ngoOUntnVMVIw9L2Bnd8zdiZf6p1Fu3yum1PaByYOVAWgCgI
UWvFJkpE67pU4los6RGDhfOtta5jC/Fckj1ziTPtygTUUQBJvwtYjai+xYWYoTWzWsBOCAkbM1kF
RvLe1dEdIXo2kI/8XZkpcWr3yJVZ6U/BnQ+Hm2XSSN8ovBuK5jlvkscqic5ZV7zXw3iOLLkxMVDr
zvkiT3rZfqLLpxVQvANnvrMgwpuoB9j+uN46RgjCKoM8e4d5vXseu/SdNdS5r5ZlCkamWMxMfRTD
tChXNdnVa2MCEJbSB6Z7nCnip7Iv7PsmLEDoSQa7y7e9S+uhcMwsWykkAq1Fwb43EG2U5Z6SeA4g
scpPDlkEW9UVZFOAJWwXwVTCiU4adQ4yblEjAtPXTNo/XR6QshsnQgtuWHdD7DO4ZGFD7WU6qD1F
mupEWdubkXzWSzZa8RRDRW+WFL/L2b08u1wr0axQz00+62w76MK9v4AFw0VsdnmGfwk4XeVkBL95
66b28FPXdCKy+auFAW+dEPkU1eI1iKn+DH3+CfDxPl8KGiJOPhAPPLFhOsgUfLqXK9StwbNnd3Ax
HI/jFeoQjcxu+IraldkFJz1R3wnagY1rj8iJm+AYo/yiWBAiVGPptpY2FCGRE7Ztzd/JBDpeapht
jDQLBRsyFWOtC+TEZaR2c90RgsJ2chCG2DrzteMXSwzHzmbc3A4O2xOktqu6jT9oKTBeKuMd1AFG
+5o30FrEBINiXoFvZnHDEvPksr2sF6T9iCcCxeNHskzrS+nvskkkbHVdOng5oTAedEHX/7Llnnv+
tgkTH5pReywt2hjj8nKRbz+b5rTFHMr1QQnvUuYywJxVIv1SzTPrWpAaK5HG3xo/+ZC4qlyy5Bxg
eLAdb0JhkC4XpBi+xeLKacVDbOHz9wd+yJ1usWUVK69gdsURCaiY8XBLKgiSAxObXgCfKgdU1Zrz
xnQIsnasO7/tcVJNLOHiqHzTrf+o6vwQT9Jdwz8/uGn3ljlkjkS9BYnKdq+s6CrtUvKnF5GTpq8a
Yrc/ILt12jfgyO5quWJGIGGbaqljQrzeEmLYm1QP6jYrtwpWA2QFzLGCFtvlVGqfsx/jQz2O0KCJ
U1gurCL0eFvjfevW332HikA+TOcSkBTRmRQqnHhxwJREK1LhUKL4ZOLrWcvKp4aRDOeawPQNodJs
UMF+FjaLJmruOYIHF9WAwUE5Rns39gi3IXpwc19OT8hIg1uhXTt+/KXlRGz7Of9EPwwmJpXBQRW3
+CnzVSLmYWP4w8Msx2Hlz3CBVGLfGLa+F4rCSVSxmtaefjAiE2g51O11y6fixlQxoGW8Rl10b/jU
ei9XXTKiKDUFgvOR1ckwLs50AUmX9UPY/yiEELuD/8wmzMen4kj/QaxCXz+lMQTSePkeu7aKC+qI
1OZyAuxw2VIvlRg3U/d1Lb+lOMjWHtwkCknv0CpucvmIZ2bR/Hg4LflII+xI6PnWS6ESlRHrnDwy
L3+tSN5Y2xIVhYP1ys2WOq5BZg/NYYzOCCCGNnkEy3UTF1Tn+4K9XBZJveoEzuh0xtEVZOZ1ClAp
p9hAl962tjMX/GpsOa+X4nZOMY7K9nBsATHRnePjJYFkWySddcjmjPXCgPVppDAMOyw6mC3y83Qi
fDsAXNG1Q3WClfclIGVemsZVb1KUWNhwaSYfEFAkO8r3TMehe8ZmF25zA61G3Oudl0UNuNS8PXj+
Y9hAYw99BNIZuRxsv+ANZhsVFwlIDHYKszcezWg61oZ6CWg9sCsot1Xun9og+ToESX9MOhw2qZ4/
MvHcLhewCimsGV7yhUTvaVX7bI9zXiShbmbW4n4o3X1mU50TMWUl6JXYqTpKFlx41C/UOk/Ol55M
asQflFc4zQR7Rql1k87qvvG5bFlANYiXFvAhy50OYeZyjc0SVc0Y2zu80xO3Ln4B0VX3zWL0Covk
Q8yMtF19DTtQr0SUgU2bFNUwk0ROSxobCvYiq/YWXjNE/siERENdzSiPU0LmgQg5dV7RfPN9/3qp
4qKTaavpAcTwZ5FxU0PWIFUWs57XN0sdjVVwQKiq40NXmLifeYfNe1Um5LlE4VmZUNxKenyHWFIg
9WIsaIwp6zCERoz5jyV00DcLYBMBV/SAXuOtrvoTU+zGJziGDf+VNxTY8qgY4tdhlYgqlmb95O+t
1riF0pVB/ioqur5Whbp+l+CZC0rQY3QKPkeyvRfNAAxtZlGAcpAiNn5wth17Myf/hMm5zViMBYHY
DM5rbaY0OtKJQEn3YGbuW6+Nbxh7EV6bhgQNMu8qG3kLy8IojihFEclRs78prfhzmaL0i6bxi6sG
Y9VgDultAqEzk31NDg8BUSe5LU5z43sorlvrqarztZ6jG1GlN/YU3XfIkrcYtci/Qlvrp2QU1yI4
Y2f/anbpSxuwWYx0uvV6gT0n5Xp0BfAdMUPOidSL6c+IpZrqxvDIYKdkG58zwnY3BrBn2XY9K+Gk
OI8TyxSnvY8k9cxV1B2mOZu2lrLf/dmqwB/71Ywwl0P17QKM7/IQCBgQP/2/9ihrVgjFjYXTU1dm
vSe1/KHmCE5mlhIEIRlD+tGYzg0+SMaSamMzLuG6R0tZhDaAh8mpBQJE/u+F/i0wMJhQnc6oLtr5
lU9DFpxQTq8OfRnFAgLewGnlg9g7Q4qJybDNU5skNlfE8rRcoiQvzy4PSWLQMWXuBhlMauflwe/S
kD0uKqY2TOwfX7t8YwahSs1/3AYxdcK6wPIQ2I9BZ0dXJbDmoVoytxMgIJKyyCH36U9SMmVr3Bw7
piN1BjMXbwtmbQyU8e9i4Msz5SHJsmU3bsOiylHn1qdLIfh/RQl/I0owHdOiIv7/FyWc3/LmrflZ
k/D7r/yuSfDkb0rT9YcepyQdpEWyM7w37T//YbAY+A1RgSVQ66A6kgqNzL80CeI3sfyj+4aMh+9w
DP/JCPBISCYq17IdvQgX/ieiBC79X6QCi06IiGa07Y6i1eQ4v7SayMjRiOhHh76Gf7TjVAAx7sSV
2w4jjh7cLSJy9vlU7k2I9v05wtNxkmjV6awsW8LO1SFaNSpLDS2Q4+VrtMZZ7y7f7SOo/P/5b0FD
vW9rdbh8M/e/RL4ErrHsYy6E6suzHzzzrqOzDnFnAVdfvvyf712+ls5I/OF4/evbbdEk+9JOcOpY
eHJCXYGmRc+uqnSbGdFrnxXmjuRMPCwkuizRrpAQWlL6aJroJuRvdUuya06lfCZ6HR+0U5WH2hMp
qyjxRAr5CP7HgKRghOfUisgycZwPNhpIKhnD5FWdNQfd1WzlMiVOlwdM4hBqdPrZzEjTmuzRYc7j
8z5Cwb18jq5PHA5Ykf2FY20tu2terzz98t+xtL/MTSBwcIy3bkptT4UtBe8Zqs0SHmA2/glDcLMn
23c8XR5SReEsX7bdUrZXqe+qFX4nNqkWOPnLgzGz9lldnrLdLA8p77nIAubCPgJX9O/DuBzLxTFz
eXZ54DjaXSOGe2/xzlRL9u5/Hi5fa3EQL9a+Qx5XYEpaxFjL1jRGxO4UaXXUa0cxTEoDVJytNT3m
i9/j8iBsFHUFpDjqpsCcluSDuU2NHWvGx3GxBxWjihaHQ2RSeHbIZzypBclORQMpdb2yqhLiymyn
8A7ZHUkFOF97zZVYCh9RBo3AtRH63V68JF4F38iGSLvNO3xldrHQ2HDlLEvzE8i3tZlFLkQYbDGS
uXdVVF6+zf1IkoqB+r6szK9eoa9ibecnv+h/f7C6TByEpvO5fClCMwAUJ7wmMB2B/MWOdXnwlxzh
y7NiUv3RTB/8WX52p8mAIAcF8yIWqcBQHm3nmJJJpUM/OuQuV6YXd1tv8WSw4Js2oCmb01AyWyYE
VzAR44QIdVxvW8v78KrMXscRmbHZPDOF/fjpMgvYIl1+UjbvY/PqY6okGfvQx9Ln0+3uJSaMHaIb
sTV76xvxcBM4pZoOj+lSgYnb4VQ5JsHRMPk2ZUloWVYCYc98DC/h8nE4k15K+Es14vIxqMQE81eW
D7+893ww+RR8N9y3fm3gE8TD3S5lDYpe+eny7HJvqozIyR+3qU9rSXS5OnTuOrN77ygj43sN12Zn
ZFdQvLAEtpqSXeNR7gthpzcV229/wnQ9+ybEHAOyIWZCZOewZGkCl0/OGE9cYi5twrqHI+lMu6Tz
aB7mWA6TCOPfuBstxEIXy9mwFMcwsTeico6XyIV5AfY7BgRVKo1M4npiqctFblGSl2Dw4J9yAH69
9TvbZE0HhqHqFRteAbzSJDxCSsvAHMRIgVuJvOtsNLeYQN8uISF1ULYnq/bSnYE1IZi4QIvem1l2
ONGhj/Qh6SNn0xBusTL6Ru1bqm8X66D9b//g5dnla3ow+23ixN8ud7+umvpUVQmjAbh4oODAwlZh
2YcbH6b2kkeKr8wmLA/BQo8N9uL9J7ekTtLxUMFiuIxBl6N0F9+QJFiPqvWb2Y3IkpeHBGYEKQ+J
jFkb5yUmDSr1GzXjfv5xM/x4KnGjFp3T/wioMJPii5dH9jZZcmiWPJApsI4dSdFs97xBYrGZCdla
EhHioL8JS0YIa6mbJeRHRba+88zSWoxffLK03kg/BwVPf2VSwbNjwf8ztlGBXbYlNGYjUpAml/H3
Mr7loTgTShj/GJd1aLRrHyUGQJkoP4j/x96ZLTeKrdv6iVhB30ScOBdCQr3cyZbtG8JO2/R9z9Pv
D5yVypWrau8453pHRZGAACMEkznHPxopF9aR190JlBM7n36eio9UgJ8LLCKyvqnGosMxiCxUygxI
cgQMhw1MkitW5mh7u7XuQpkHdaP4N80poURHVqgpNVo5KC4/hwRXe+eLtNXzoitTyRKzBiAtJ3Nk
+lNzwLhmKJ9DpEjIsJJ43/litM8dUmKynebx4u3DuIBDMM3OE+M6hx//CiDZX5ReNo2zalLxBkQH
C1VxJ7exbKvISoJAOk72g9Qke1Qe+SoTGB4ltYa/SYonUTrlk/dFA0E+QR1IpCxiRdcPdwW1GSWx
dqKIWs/jLnIgTd+nVbMsagUqBz6kaVcSLRhjqpoBAithlW0NTJoseXoXzOsGHc2QFVOtSLqpwGga
A6NJbUsGeb/TKPtK0KYKUEcrv0kZV28DPT7iq9Bvuq4fAUahKwzwfFt3UiZVsChcRfMgbEh45Bo2
sTjeGipBuw9zud1bWM8U/SqyZLymctfRPTQmwDf8PtQ4f/5S86JPR2itGP1OtRALkGRSec19TyGV
PLhTHRBb2xQqApkaO9sdJrdxwSMwTwhlDh0lT5+aKaId/nC6i6cOzDwBZCdYPsckVEPIabgikcff
HxArHqd2ncSfZd/dJEbeHWQJRaFfe/hOyinIinQfZtRSeqMleALEomFYksftJfCyt6Gi86Z0ZcTA
G0BWHMR1z2jfHIyHJLektdQpIuCwARKPc1jfPcWaD/qoN6EddZchopisNe6hFBiK5n65Mq3pkRZo
X3zSc0utuCStfsZdP8KmqBrXuGm/a3G+qnIeDx5GoPbgWLtavJYpGTVQrdb4MmNbElhP6PsPdTcO
G11RHGqxX5Wsn7IBk9vGBUrDiWNZS8H4VFq4H3u4TisjjtdGWTzpbaDZQfxkEIp4SujjKVR/0yBG
jRFiPpGMxqmKqLcFGW7env9qZBgDMEhdkWkZgsZFsAbSZBMaY7vUMeOYeoxTnT9x4kk7gXvAMquy
6T3wlpP4QIRhoWEqNoXPkme56YmduC18/RHKOdauuLok+Y0bdGBdBC5NFiQ1/of6InVB4UzVwonZ
jYi2ipCRGXh6w9hJzoFMhHIedKPTj730VPFOMlvxS1cTRIKxAEdJQaBNSkZZTsP0ERR4dOn99fqH
1PJvYNVniXr5gjE3Ptc5JbgU5Xk40smwejwLkjGAu1KvgT0mCws0UDlEDkwF0V+li0BMXvtKeR6G
TrprfVyVcnnR9CZ5w1Q39uALBVaJe1krt9YQdJO6BuTOMG7kSgED65Bnipb7ZmYamiCSYg0jjPC7
COKlcqsnTXgfBQhQZCWe3HyMrULQBN4VFLt6nWq9Rq24D4+9Tl2KAXTuCDjjU+TzHuWigEIwEN5d
pRThkc5teas6qdrKdpbqpNhjBuePBunqfkq0uOAEZIOvOYUVRXaiwQyKZwnY0pKB9KvZ1Kpj+eJT
p1kjz+h9Bzlho2bmC7UxfD409ZT6JJBWR12GjaAqEa76fdYdqfgvUyRSRj5IsHnN2pFG6yUmuxGb
YJybz413F+nB3tdr5OBiC1vaR+qjDP4jEhMEybiFjCnmXUGQ3daKhOUX5WTiXNi879GFoQp+Nfi/
w/cXh2SKiD6mmaEBJIQAjhioQ63htqpUkFVyAUfuTsETWm7vkL5SWBwIZC9J5ek16wPBCg0hSTG2
mhkRNUlXxMqxJ8S62/SuftOGmcVTTIQlQCbBv5FL5ReL8bzBHgSiEtkpGkAOdWksPPB48VySgKh3
YETZJe1DlmgfgkAKhcQXF3HNU7Bt8azs4vXpu+c3nHZnNnYxChZqY2NKw/DfMwP03YCRKWEm8S7V
OszidtUxXHZMqXkuLexbdQOucY330OBpxlLCIGPIE1wg6GhbmI3v8kJnzDRMw7W2D3G14bXBEEtD
MwnkygbXybzRdZEcA/bMpq7lvPKPj/8/1yVBebQogvSDb9c4JBNszahGmd64EsagjJan5XkS/Jqb
FzsFysj3xxTgdUe2jGPpplRDR3oo81yti/nWg0VQRvpRgE7szKvnSTJtdd30um6e0/WK3ts/fnw9
DFY7P//Y8BABbn//4fngAP8Q9nySZqezum742x+4HqeN3Km7qOoRo+NfXyCj57x2Y+LXwxbqdF5c
wukdF0zd+MatgmVUqpj1zKPteeU8uW5zXZcN0+j+uvzHNkbr4tss1C8xFNPfNvvjeNE8YPhjX386
peu6tMlDdALzln97Zg2W33ZkIt7+7XCxKZJR14V3U4YpueedcSuZHgoqieC+tgL+uE7I+fi5WAzY
FHUuefbB3NdqMbxk4Pvr8+/lv/8Ml++fR5m3j0r4/zUYNCp6ImsL3tUQO0DoRZxs56FwnFK+upln
R4IqF3Vf4I1PNMZOmzTx89x1Ekxa9uuiWJBiSmO6ua6a51JoY7Ze9QRF/vsO8/5/t44nJgAi/bX1
dRvRshBZkdQxI6l+0ko7v0w/KdeQwJ4L5rc47n8hzP8BwlRUXUaL9M8Q5mP95v8OYP7c4SeAST4p
KKWIFkDUpckuGPzwLwBTUv8l6nBGNFpwyxTRR/0CMIE2UXjopi5aWJ9IE634LwDTmLFNRdQkA3r7
JLj6v//n34T+1R/Lv5sQyDgO/DtDmVRT5C0iHHldUWXEX3+IHtGtBH5GDvdRlyASxgQ7/YQmf5vV
jSbFL2VCI79nZwDytw1IBwHiN0gmqCL8JzNjJAeELkpl0X1KiQdI9M56ajOtc5pMPXjQZAFFhVvS
bDo4S+ahLIVup7qquRIkFKqZENymw4j6fxjIxuij0MlKQbcFdYTj2HsGg0N5WIcGHh0jsFTnhy++
MD77Ugh12O2CTa4yAIi6fi3DQMVt1IIFoYLxxQV8+aSJsMoPOm2EjwvOaiZWmt3Ms4KUmePDPEs/
Mm735ghFvnVriIBY3fzcYYYfvy/Fb4eZ9/rtKn2DlNMfAMReB9UINyf0W3E122pIUaG3z/MsLPrY
UVX/PLct86p5Mj/ts0XG362jK4T30PxJrLp/zdJpA0OZ95w/mne/Ls7rrn8mnXecl/9j9r//6/OB
rsflLa1th6DsqRyXfGETL595Donoz7nrBwwtfq67budBAmP8O2193eX68bzLvOjHsW+LAcDy320M
x3rEbGY6zG9H/F4776558D0X8yzIZEsGxffJ/nFO1783H+uPPzUv+tNNAYu0xRryr++T9ypXf16G
GEAWVt7iMDW/jtPvl/L0/uzUkLvzOoLVkwJPhzJbz6u+N5wHtNdNvo8xj2i/N/o18p0Xf/s4+obj
pzHy9+x1fHw93Hz0f/543vC3s/RqSLO+FWToLXD0WUCoT3F+mHon06TwhGnMRGV6WVKShGs/LWdT
RWDeaN58XhwF8I3ufl47r7geadRrdpqX4+nw89x1TzR/4F3XfUyh0aGS0dUt8RFRchh+tTQlmGrX
2WbqiyVTp2L+vCfeCtKnBbmDVHdbkyIFl1x6AJ0gtMtIvUs0TdtKaVLtXEzYd2lQHQwSmR1IjMNm
xJgjn0E3c8Kdv2elibOlcTUpTUxY9ffsvBYpx14NPbi10zbzZN5x3u66+Nsh55Xzx/OG1/3mdehm
UAqFxO8WHu5QC0oy7xg3YjjtlnifoZUU03hi8zGAoBf5iliMlm2aKHO9KZub9pmIKKFQsLOsRIk0
AYzdVBXADlHHblqc/FRPo1qcMw1kXG5Lg192Givo2lSkGbYzQ838xVWbF6/rGGDmy0ym1C1M12Ms
FYzckiKkYS+VixpicAqzVt/4ZaGsPZ8qGWaG/S7GicIJRukcJH2HzMDD88iFwmbBx6wCl0rBRHas
AwQjQVcE2KSwmJQkctd8C0aeuKtPfMpQ7nDgCEwpsyNiC+yZ0ZdPFRZQDyJMKQLUQYFrcfOkKS1W
WY3kJJWHcoGe7J6sL7BHq+YNISqu00vjgxtTa8kbcUOWYLWzRIKPtclaa56rzFJF2tbYSOm51kHp
rzQdxuEw9RPjqdNW5ZON0jx7XUk380bBqNmZKYjzBCUkHcjpWbpOSszqHSVR4aPzIM2TyC/xZUml
LVQmavP+ZHkkeDeFWAtrvdRzonk7HgF8YCVb94hbEMR2mZbNrWy13feNqPz73TjfZPO6YgJxjRb3
pdgQ99iAxGsom9UOXInvXFodQsZfy/NcITeUBQarHDamQiwwGuldhNs3v7CS42QEbwON8LTsm3xE
bA2/SofeLcVgQ8U/sSmW1BTwBjE7QbJFWFy779m62FhNJW+xTnZcmGM7rzQLrBmnIaMXLUw/tXbR
ZEE2T4pmglPom+BwsqvLytwhXlKXgUn9H1ExBf9+VACOPEeIln6/gtkL2APdsYXBNNwRYTs8iOlC
8bfVQ/9q+muoepD5EMuMT/FG+EK36CnLYhIuoqK1ow/4QRG2luvce8bRPMfnUNwMzfPqh5Kfinah
VhtSn+AFtr1srwzEQzIgoOejxtukph2MJ0+8hX1YqB+N+9Ym06HD0lYsm5ipuF/WT6RslcJK9N8S
5dAwVot3JhoKcxN7FFSWcEX07Nkftsn4KcurUCO7xt8R/sQQtNVtUWDABXZot1B5O/VRVzfYvynK
Hl6Q8anDHtIeNYs49FWJIWN4zPQnH2s3VIr+yiRTfNirhIv4xxLdj7gxy2VVYwNNYs0a/8+xQeSh
rCsuJyTNigYH1nkcHDH1bqwtRsTKaAtffV4tDKDVDqCiX0rjiiO6xM5CU0sdXyTi7zCY92m87ppL
gr12493m9YfervHC2yMbLPKF2a4pU4ZA+/0yjbe+oNmmuYFiXVPtiu4BuykWuOLJgyVjbqopT2Gj
vHXeuEizNYgzYik5OiQVZXA7E08ThbZFOb6KlXOgPE0o+e0AORuanrUWkeZ+yfiPPZdPprDrxQ1m
rjo21OvmRjom1VKIiTBZ4Q0VuIsMM2BkAU/hvrdW3Y2HeetjfQyW2B17tR25UMcXUU3s9bZX1rm/
BaDTys8ayDzee9nRjLC02mRA5OPBlN9D6mCkOSMWq0bwwLtMWGb62izX/rgrjdsIR5pg14LHowHs
YclD7cVsS62OHvfRPrem6x2OxHausZOLMZ/6Sj1QuSVtmMBt2vs7TJM8BUd14gnXY77XcOylqPuB
DY5PWpe8JKRP+iJ/OY22Oc6N4nTBuE44Ui6oHHF3ysamMLehsIJ/hfREx4oHyfUrZjlabwe9k6UO
SRJI7CiQpyFJnKt0ovvbhrkX643UL8VDfq/h0ayerZjS6AYyd7WFp+uWy75yjGwfj6uupOtwMPA8
x9I7R6WKAcFhpMC06l/7R+zGwo1krWLtrpa3kAgWbXvQamyMnX7N1/QIr9XiTYNd8bgHm5U+w1dd
4FT7RVetZShj8j0SHkN3RMyjADZfxPQYGDfBs9YvlBHEbydNbuB28mIpu4pHwcOU/zYvIf0H92Of
ANYQqybeluFWDHIb8zxJddTJ0tuOkyX2QPKUPrVwgU+jHfOUpAYclyYXv0NYvtcoWmDah9K5MW/q
eFmGmwQDqMHWP4D5rUeztrWVcoKQ7wIE826Gc0sFy8Xb2+leom6hG+twgJHr5MmaYVH2LFAxouHM
F4q+FLEbx8tTWIc4+2Oet5FO3MzG0Top+2RNwGi1EmqH97jZLKD9L5DkeordG6hgloFA0X7V1o8M
nPAEzvfNs6Y8Fw2M41W9ae7lD5caYrnh1AzMxPAVjM1Tma85J7dCc3mQFURECzx7H/MLwk8SshRr
H+9FdIuik8kPk/eaCAMdw7ju0HaHKXr8vQlOo7Vsmq3wFvNzFZBk0QxVwQn2HSCwEdrI8y7Jsdhh
cHoWVvV47wfOiAqleFWUG99dNhA08WzVEK6ES2xtlfgo9QdSIUsMMal55Y9D5uCpbwh7KwaeRwJn
J3eUHCWy7UDpwMrjTX1rXZAGWD+yJ2OPV02/UVflQ+ovcnXr3Y37SIXju+ovOByYwxoOXxetWtxB
eZYRkj6Lyk4fYZlBwCaCNOZdZ7sEUaGNxJCCXjBP3yEXzpqAhuSsjrthuOsYlFZvlnjAC8cgOwjy
BMIF1WZzLXQ8mJjYT2cP58Y/D9hhmhp1MDsId02Mn/g6bR688KsbXlpqsownF4F/SZCQtfVR9m5a
H4dEFkRHaW0Rh3jzHtOruNgQUIclckvLEuxycRkUb11+kIQ9lB+uUMSrkGgn7L5JXUNnQsAhUjbq
L8xjPP1hvnGWN/5zoO45erRnQEOFiFDfCBLrWbeLdXcPkUKSl2O9SuHdNouUcTYxAauCksq7ZCwy
0hlw/FieqUbqtr6TbWFBbjyihuUPEOz8QmaCfhutyq1Kir0zOkje9sOtjj/xq7upQ8Q+trHiTjPI
NrHFj5zm4Mk7h1CUH4wTjGTOnNQolC6X3lq67saCkPyo3pof+cY7esfP8tKgKDiFSB3Ah117ICSP
O5YFDJps3Ovvq2VvuxsiQBbEhdjSwne0+x+Lz3zV/KgcfbkF2ZVvlVO6kW8HGgU6AI9qNz0x6SW8
IB9FZFletPvWJY93kRDDQjHwjNaPf/34yKZd5lTtVieRZK1kS/fWRUonP8bEPYXruiKVwtYQqRAn
29s+lkroF5d165Ceto254/wNKozstVrnN8Gqb9D+r73qnuESNuouwHjpDKtgpy5bO+aXQP+sOuRj
jTsFgoe0fKc4a4+bUF41xLJetvigda+uZyuHYeWhXVxUJ+GH+CRhJRIsqjdURyscbO60TXInPnq7
6Ije2Kd0rdsu+SHY+j1m65CzWgd35ovAyJAW94L4qsjs8d3grHHcX8DP97NtZjPS8k26bUiKubbh
MrirqDLC7eWyX6BrcJ+xQnyUzoS9tA/yU3VKl6nT3mqHHh7ubbTXbWXJze40uAhw0WztoByqU3tb
bt31K4yX8TAeihNmiIXtbYgBOFj+6sjjTR0QZvp46NtFeZ5SA9qFM9JBGNIHtkDMuWCkc9Ac/6Xe
ai1ffFhhart7rd76Q3LqEQkvzDW9jwPxuwcUmqNTcR3JwF7FS2uB0d8iPLo26tplusyOsWM5sh3e
1lsioPNzdMrPwnNwjz3gW3gmlfVM0PFX8dSt8i08ZKTki/rFu2A3ry2ts0JJD9+8SS0OQ2BBDo7D
W+NCS8atwxVWea5wtCG7ctFjbE5d6Xa8Lw+IoPJtdBI22tI4aGd8H5euna6tW4IIHONFYF+SHI+k
0o8vaKttHBVtWihCULyF/iIom8yGs6u/JHyrtbemU7LFWHdRPYXn+tB9RSdz3R6Kt5heD8jXs/j1
nJyC+2Hlfvkv6UeyEbkStDHaXtsTHiQg013Qfj40R/QoTvMqPgZ3embrtC2LiocqWJzFz3TJhiL2
v4+IGvrF2XpvXmtYu6toX9wlG/NNfSxfhhMNIQ2k+kaM3A/V7k44FfcP0T7ay4+63d6itH2MVqLN
RV3LR6b2uBT4A+/ksdL6OJWdLsEKtYOx0W2M/p6nm24jXBBt0rxB0KeFK15VZo8BtjnTmSR30ia9
4ZW4Kz65V6lep4vtuA+d6nHce7Qx9SUjcPDI2yn6nO/7+hLe+CjveLvwFC37PfpuNVzWhK/qO5gg
QWbnONCgjmVM+knhor7wGQ9T0Cx1iYQq2mJSFtCmwtkgExZ63KJ/H9/DB8G1Q8qKRKG0DnoDFfts
kVIuj4nwLh5pl3Vbc/otScA8LbekqWz6bc8PMpz6j/IFhSoyfof7PT13dMl/eOg/7exJuBkdyfE2
BM03obSpCEZ96pTnaC1uvW2wpaCYLnDUJs9oJxyVI3T6lXGffFJ2IenWtz6iwS6QWMu8Mvvb6EJW
om45/t1wL66Nm/HQDHfRsdzTpUDWz7MiviALW7Ub9/YzuOu41L2NHgTRU0dXeRfe4OB16ecGcG4l
CJqhUSnURfWYfeJtTKOCMOy9YUdq9Okio/3gNfjeHXUagqd6i33dVmKo9lbfFDvrHRqDINjdPfVY
84258sV/1g7tDb7TnPV48EK7uicKt8GEEF7Lg3ERH8sbnCAisnnupv7Bq/RevHKK8PAISyo+W7Ks
LrwQ23cEYVMOTjo1xjRsdBG6Ix6kSwz+yeJbQGJYvbcbeniMNe+Vk7n0Fhgi2b7trcob2lJek69j
gknounqMb2jy4pvuyHWNNqJdrIR94y2kG3nn84TSBbKlV3FLEqd+sFbmlgdfzVmJyGWZbnqaG31t
3SBiPWUbuBba2btgu70cwKsWPs3Yk7d5p+S90ta9zzutv9MPuCDzwgtvOO9+4l9A/7N7h9HYpeCN
8258jC8kjWgf0ot2Y/LuDh3rlF7yvb6t935lW/dyuOqMVROueKXJt3QHwWG4aR/7jULzXG7JQlwK
e+nBXBdreqgceX2LGOuePkX3aU7f3tu1+2w9bprPlnZiAxHQLmy0Jk74ENxFd9o+dbp7p8Qf9CJz
C5DaKizlx5Yn845n1n0CW+QHVD+VYJkGK9IB34a3/LY8R/fJqT6ktILGDxLAz8aDdENu1Lh1d/o6
OaEEW4XL8OU9XAr3/R66kqNspv90csO7BUQa/YmI31tBW4X5osOKAvkhWqFnMd4g2o/oQqH/XDyb
/pE3jfhEwAVUBvrFO3Tyq2BtAe9uGS/chY50opvJXSs/WtKC+GxS57ptf/Z26tYal1TpSUIZjU8R
zZ05cR8GfsWRlNtzfYZi6e107qOSJza7ty6cxLu3poM/hSrMItWopWOlywYGwzHjoxlxEyYgci7S
z5PvdZieTEx1sALwJ8xTfiJR0gRRzeu+0ShIBE5GCZZRCKiTOsHJ82RGoq6L85w3dOQCdQo5NxMU
NZ+PKSJ396182RnSQ9SN/db3ukXhdvkW4ytbqitjS5DfAhuifSW8Ilv0pbF1KKmsilYONsSgIzrl
qZ44BoHQbUh1neynvRsZTH5dTnbw84Shiy4K+tYrIEuXE5Q3z1WVUm5GuM5yD9ZfhROqL020awAg
fH3m2agWA94C3WQjC0Muxf1IDkwQTPPRM8tkNeIU7nRpep+NKMYX6USVHCea86AUt6UKNji7zs26
3Vny7ZM1vqyHaOJjgL4g9A99etRIOilQ9f3UKSfhLoqPQ67TDZrOGFSLioAYiga+LQEWDi7usUS6
nmQU5iu9EG7AaDelV8Y0nJyT4pFwrmWXvjUMu5kE6Jo11VKwOQbbnmabXgfSCFTsQ2ZId8Z4Z1x3
njPmYh1GR/vE9ZJ1qAB/z5Nhqt/JE6H1ui4XGri5vud46dACqUx8z/qXLn5enCfkaiEU6hiBzTjo
PMHkpECKO+Gi5Mfd1U3SOjMu+43VzlRTuQggnHa+LmygR8J+MWA29xMyPPya0yb+x7xunvyxOG83
7xYJOawGGGOvEgpfVI+fkVh9ij1aKKIbt1FEiomAxzQEYMLEalneWYRR1jnfqwek3A0TK7SQlH4d
YvKRuNuu8YhtaBRaIhWYPJ+qOP3EPpjnsEXcj6mPWdXY32ainkorVHzFLikao91LSnPTFKXktIJO
hoecF7sCVB2MVH8ycIzcfi/NHyBIIe/KA7P/beW83/fyPNv2Kys18r0ygrlqNPgycjYkjVP9n5Qa
n9rYPD+vnicptcodiSPYKU6bzovXTwtUDbgSkVfza4v5w++jKE1ZQib+9ZHepXe4atZOhouf3Yro
lJFOa8fAmth0cjXAxAXZdKH1cnl5Bt2Me1uAU7aCiPSSxVq5zix1e/1snvMmgYM5jnyHeQdFLyrM
RKYDzJMCreRok6qToSdtkT9OR513Ar3G9kWay4jT5j0K6BEV3nSo69rv5XmHedf5oPjJ8xqeZ6/H
+95yXnnd/brP9+H/3LzXvNQpy/bhj13mP9gZJTEsJZj29TDX7f48s9+W//bMrn+60CK4nlZI5fnX
l/3t7H/7dt+z857u9Rr/9pe+Z+cNvr+gRXS9jemn+v1zzGfyj9dk/jIGtnI/f7zf/vL1e/7xZea/
9R9ncP0T4+tYq4+U6V4Q+aIXmhr/WU40T/5Y98fi321CDQBc64/DSHPR6rr5PHfdZj5sNhPcrttc
P/67dX/+mfkQfxz2extDGe9r6m3OrLn4lkZ54ZCtMcL7KcaY3rfzp9/ajF+LxlzhvKo2zLmKilkc
xOZ5dt4e3QI2z1qz/rtDzFvMk+thvv/KdLV/E2p9r/z1p/9u8R8PM5/R/On3bnOXYDrUvNhPVbD/
lU/CXK2H/4F7hO0Jzpb/TD2Crpt+/qiDH039OwPpe7efBCRD+pdhWlg0G7KiK/izY8H5k4CEq7Mh
azjhKhh0SoalI678S0E5aSs1/GYnUhCmyxNt6S9bZ/FflknZlUB2zZBk0/p/UlCaxp/JIyZemZYs
yog4kXmK8h8CSk3Gj0TPgnZTxiIgF6hU4xUHNTAC26fabmt1/VwLX1Gp3JsimZpQ3oAZm97CyU7H
v8SkMQuEit6JyYglU2/E2jybrRkRJZW72MfgOom/l6lSkRL0U5CR0C4GDKomc2CIlvbQqJP6wmKx
RcSFXwrUJIJxUt2lNz4+BlaDOYM0nrCUu8stgUBVxXiDk4RHl3wXSwp2AF53VOm8LYxbcaVhArKU
kb9LhYHgXuIkcT06dJ3jKtIbkaeTBIXXaf/omiM+foF6Zw33bWydy05bCmN6Jn7uyy/1k66F701n
3VS6f+RFc+hr+BRieYroSNt5zYu5aXQRc6zyefTzs+9m4I/FSxWX60Ekn06sG/RkxpOq+LeNEX21
JSeva/lznAVUkWoqShmXGRntnZ5r+1KTDhjkgPF6nLNnlM9qtsoDnxq0TF4YiT5deqqtWcm0Rq97
aq3wOW7dtSd1mHmMlbj00g+lCFdlaW4DkcuGxyUIN7uQfAjn28J7tU6Acae8T304yhFlDJ1oDPKa
N6aqLiKfcACRSPNF3OaILcKYKL2UfFX8lHzdXOWiuVV7/dU16h9uyX5kC2IBFAp21iXU8BPN9l0Z
39v5ThFAevTxVdJHsmfwZIx8htJRj8NYoQd2C+FjNCjl5Yq8mQ6McA/zjenXdivhQ80v3sB1yGOC
6orevISNTGRZ2DO2z+I7OAOoaPAYSUBzdMpWUZ4S+NgRFk7RqVIrEB8SqpvUKigwpSv6itVSySGf
iaP3GFVWv3CNxlxaWfpFtZrSVkihJvBOweScwP9r3Lg1/Iyp5NeZcSlrE5UNZmaEzkqY5Vnn0ChT
epWEJALYxViC+fDTKzEEqk3C0VHxiltIxnArtNIPufwhRYFwL1cEOsYYKnkNwxYStgtLB3h2d+oo
Rg559sEGQVhnlgD8FefaaRjKuMbWb1N7flhcy6LI4Lf4hpCSPopfudGKVLuUu6TlmSlFHHR67xKM
8SkK+H3xOklE7a4NGNjLkkceQRo4ETE6hCgj+SlSvmbueKFKcdzNicOOf/Rg6Ogh0ZWk8r1V4zjm
3YtdU5MZZ5xwPsLAEVlWE1vESaywE77PZbzC02Edq4g/XMb1I7HjC1IQtrHPIBxSz6kfoi+Cx5UF
xsC4vcjZBemgT6+TODaeBPEi0e/kHgV9kYR0qZYHteMWMQhqtZOE38pLieYaO+9ZmtyC6sm2GCqI
hc9o+dyFurQQtqSTgZ7FPGICD51tiuiJk4OrcDsEytkg0H7RYr3iSeNujN6jwnOiyUah4FojaPoS
Je9LJbyk6Rx1DM7B2DtSJN2aaNZsE6+XRQm/eeEnJRrVhKi+XmDB3deKEa1in891M3xXJAx2aBsp
/xfuc4ot6qbhJzRU4yyXCv5MarPiE3w+LIaiQYH7ZqzTnipIcilqMnbSOnwrjOoZg3AsUo1CWdDW
rv1qOJi0npEO+Nnlt2lOC5RUpuQUqMsWeZS8CzRkdlgX2ySnYUmNxCK51ibng/qWV1A9oUiSi77u
lLF0TzUbMz6PMmNShbkt5x3hqkS2TsHkPLNNDoIZGKc+pLHMyvJNzqwvuY+B3qt4WflFv5wMVbIo
d8lsE/ZmhZ6q9pRbsrZ3pY+tjVLMlbinqqI5ivC6htWtHIJuwu4aAvkKUk2BgFWnDANAPTE6KlyI
hZaYR8/diwG6EytQHgQVuU2NoYhJ/KOKppLMtOhLyRLX9oU0c1pfO3UQmxYtbtt2ShIfZux4L/mD
+Sg22iYzyRaVMEQ/igm63qyhXiMmTbW0DFgCYtKhKyew1cPddw2zXQU7aFetlJKjGJGS2KnWLY4b
jqrcCAk/heBSi8jdHxECPE+SILPk4QfU3AfYRMCY2nNXQ54ajcm/Li+tdTHk4OFQW9JKO7e8fG1d
8Xn0YrxtBaotisrtMrUlXiXfDeWUZG3VUCv8B9SVH33TP5Z6jMFnXdNY6N6tEX3Md3lvbeoI1Dss
Cf3W153a+dwNA+l4RnYTKEC6SUdzm6rltlDMfjG/sEipI+9Y4EQzoXJBkgpgPcwvbZIO3pU2v+mH
+g3s4stXQS3GBkt9bgMEWh+gPwE6ZaKhPTlZJ6qsrYJW3boVllOmJWiURnycsq1i31fuWuu1dUFr
P7iUl71gWLiI4sbOOHYdHoU4di5FlyISEZcrcg5WdI5o8Efxk/C5J3MktcSPhzv0l6jF0gKLKDCP
3ONlJEDYXSg9mLSh8yyPLUlNSHNOQmXxvVK8zowweRO76FLm4k6iFBL06tpE4Jrj9KSpfki8dP9a
uzJGfGpMaJH3pqq4XLc5MT4vfp3BC5jcz1ypGGEnUTXHJ403RKRvrYa9EdalDo7qGy/BiLlE7ibE
xLsbnlTD+KfxwRuXuM+RpsL0FJhK8l0L1l00fe+MUwOp91TxkTcDwygi9tntvujx9Pbgj2A8hf1Y
g11W6HfQYlRo1NJJMfhdY7QaiYGZy/w65OHBK5ceRzz1vvAqA6eV1qinwUw94TwO9TM8vAg8B3pO
SmG51NQ7xJhLMix9xyIYiurxUauzqf9Gt0HQ8gehm+Tk1lGpQPOjLBaXfiGmh8mUPhP809R1CXKK
PFUlwCqSKA2Jz/OdYxHbxB1Q2qYwkOUk6EjPQGkbXnFonfRoFY1qiUVmddO17iUICc5VNXhkJ8tQ
Im4kFQJBb9QEr7q38gjpqg4hT/qiC1ODHLmsxisqSD/NTiJEVtNzpxDdt7rRtFXb+iu/oSRAcbsw
npKMrlIk0M3SI0cDE0YvSUUvb0OnltR7LjmFY12v97Xc/5wUQ1bvy65F8jiUKV2mld4j91XgqJt1
Lm3ogb/4hc5bYgr3qTBEoHPc7UqEX6suiy+x2C8RjE5Hu9d8481DC+aYOR53UEfwKfCgmyOInZbF
aoyXaQujSc5Hd+dn8U0YEtndKOLDldI3814zw6lJm1sFDTTejqClndZMZKqA+NR5cZ400wcuqrMK
Za/63klRvTMmVqReoM7Tp7jPJpD9ffRf7J3HkuTIkmW/CCUwwAxkGw7nLHhk5gaSrMA5x9fPAbL6
Zb3qnpHuWfcGAngkcQ8HUVO999zMuUuL1L1k4Wy4Tg3fLxbI+M3m7Bq1A71jZzmDccD0th0beRNZ
KPYQU8hvSPzQk7KKBYOwzt1nRr5vJJ5gXKq8l5zf4wkW9hvCxHQHMJcfVAmnHBJRjco7oJHbiuA0
dduoQrEQA6zjSvLnY9QQwtLVyTnMbxMN4m0OF5pwMREgD2ovZRd2mzolqhexa3DBp3XRCkPfE4Bo
nZy0s06uNLehJccD5Domh/mLr35aY+6/NHSjUZP131HW9pfQ1vvL/JSG1g3yVvIAl0Wd+F/erPBL
6QTLfFBh7OnTY4qMf1uBQnxwGrzZbe8jhlx3E9ugxLHSP9cjGqjwGzp7ZoQWv8RYKk7xgvBY93A6
qtwOzmQTlOe4iDpoC/bnXJsxjXOyQlC3PtnQjpHkCBO/BGglSzeZS/4+Nka4+1Ye/iBNGUpTNNqM
cdZdmUi0iwm1o8//o9WlcRKab2GEDd1zNmBNo8yh+T06M2FSxqUqeu1cx3LR4Oeb9cgYIpZTkL3z
zej0pUdKi3ZeN83yh38dDuW7GeFNtIrWJtMTKlORtcO5dVuxNQaaqyB/+nOmg0oMbYoAEpsRFPkh
0iVDgYipFzuIrs7CIUeuynKoPMueL2vbk61GrvHy2vpHQEKd8gYMlhUjdlj+EslgCu0YKSp2XY6b
rtGvgP2v/hD3P6EjnEtypz8nmPg8R+nWbfBh8vZu15+HarCuk4bQa6YKn+XwErWw5duMmdYA9rsy
h/Rc2Z141ZqcsNyCNJX1UM3hzcxC0sAHarNy0I3XNIrFBT4M88U+LTaTyEqwO07gtZE5fCnnYG+P
dvJE4nlCSN/4Oevs7L3sXLVFlo/uMEeSpxMJZpLUBxHWev1bf+G/SEYS/ynigl6AZTqmZXGyOK75
j0CP1NUMlHB1d2izJt8b/nZZq0bJ5Hhm7rx2NVWNiU4qIq8IeD1Pr/+f/18u+CbLoemv/6Nb4E4S
QHxbdofGHt/UXN1qm2KShaAZJT8o9o0GcVtnhSBU518OuH/zTv3dK/WfQkWWjw6p2SLlwdUxbP17
lAPFvwaOP+8O6cQ6cVkwNp37OqbYmwM5bWYJsibE6v6/va//Tu/LkMr6f6LD7vVPEnb/3vf666/8
h/NOWH9IyyJlFxvdP5x3BlgxSynOYQGxC/PP78aX9Ydh8TM8cYZhK+J5fze+xB+u60q6YY6F4xNr
3v/EeSdcix7a3wOddEVADQ5tgxQ2U3FG/+OESppuToC643TzvziLsSBfR2kpd5FmmA4TYm+yLNBm
c6uaXSSisk7enDH6EXCebZyI6sVdxPy/N84yWPNj8zJaoIWJ9npcY5J/ZSWbybmtEPXH9jJM+uVi
bUt7J0btmgYd+L1lU9j0P+YsNljk1hAM6+poCVFs25CHW5xaFlUk8oUsCO1dk/SomZoMOrrZn31T
fo9TzX+surTdtab7njvMYWa1IXfDfrRcrw6G6bGrKub9DpEYLc/70XEuRpNdVZfUx7w3v0Vcu6U/
a+eAFThU6iHfVWuPf+22r13tdW/tfgNufi+Hfkmmtu5mn5d7lapb0gNywWeUs8Zofvij/11fHt4j
q55tQdzIQ7Q8OiUZ5NxkI9QLfofzeFBQbdm4BL2dzPTrkAX1ufLBTdYS/mPAp9Hik1oN68umWcBM
6+G6x3j9FapFwlfGd8BKkKRruhB9FQRnWmOtN3dTyTBceL8nDS4MtMPEyrJNnIBUucX1RMxXvTxh
020/tBEFcPo6mPElhsdwhnzceVOBRt+oE/sEEoukBN24RxK9mCZ3yVINCA1Nux4YMByaEOtFr1Ni
ip6cAzwWCO2L+hQxvA58p9nnajFMibYoPdVZAFCYaZ39GWy+nVSMWgNnZ2SBvdftXhzB9v4a1ay/
+n98E7+/nSJKJF6f7k9T5nu9nHx02yyXhIMSsl4o2OtmHCUolEL9JAZkopszNKfAiut9t8yecfg3
p3Xv92ZciO1GWvh7ST25wpjWzfqB/nEYLSPvGkLNpoYo+Jdvc8Xo/bJwzqPxOKRJuomE8VkuI/UV
0Lbu/T4UI7qC2cbh4yyZK8t3Xizqg3Xv98ZcfrAeztNYeUJhM1ivyPVitFfD2MrzWl9czw7iOz+Z
GWym32Ok9fe3bn6/ZlJCHhPscstsJVgMQr+ofSvh7ze6L50H33OWDspvF/nqy1wt5+t1/stF3iTk
AysSuLZGT2lWm/Gik1i4W387TpOdNbVPsmmGebva0EI8YvO2Tr8GCSuBti9QrWks6rMEdL3p0M4i
/nE+rYfrhtkl4v2g1Gi9fY5FdhDC35d9Tu+L1pBHyCts7BVURFuuPTlMoine8ynf5yyOSBv5cIpx
21F1e3bUaSfHNF8nZ852Q2vgs1vflNy2zCVP/5VZ7rfBafU2ETsm9m6t78UiOJiWq5PMB8BJcXTl
AQFfCDtV0gbF2coQwGq6Fmy1BaZKUs0Mq5SVpVsNiM/l+Amku4tWJQzpl1J9+InYBBI4l2+y6UMX
4QgX/M4P1aeyaQNgivLViYHirO+5WgZlYaaj4LKMzBsXLMf6g56VaUV1TrrANACFu4khfp2mduaK
1hvU5E8NEDqUMhI5ct/cqDO/tTVdKZOVMyl9lyioEYvxpNsYhv8jckV6nKtyac4xifDrF3gLEbl/
3bsuMVY5g7kxcvcroXHKm4fsyUVZW6ew/YBXwp/Z5RV/ooraQzAXMw1JsOzNlF5Lx873zjh+Hge4
5WPyOZCFezThG3tN5gBiL2cvNZZTYRzvZp3kG9Hpn8nf87eFIGNq7LpbZBTBroiZzhg5/s2ojxqE
zPTI26BEez9ZgQdD8p4QFZiWc8Ytoo8uksBdujCZCrJrhxRcZxl7jpTmjYmMjlNr4D4aX5yQVvmg
QMSTeO2S3d4Z26nj+aac8VCp4bwqe0qHiUQ9hixAk+md4Kh8M8VaTVJS/iMxJSMRp/uu6YE8zaWw
t6aD4G9smgXE9+Q7WrjFSfcWkcGxL2M477HTHlFHAUkac8GsYBqQcYZ304zNs92o7JiTYv0Q0zwh
unKTZxkZi0tCiyoROxqyxRNQnLUagE5BFBPdiKbaN12C0aahu002uOEFw70IkG4rWbV07Ihkr0l7
cUZmRz3AOlbxHeC72BHcwwsoxxIWlGl25sbJkp/MrVCKu9Nrl073tLaGV+DxUL9NbddCY9+O+ON2
OlrbiZGJ5wqjOxgxUU1VyT8Kgu+xnclN4Isfz0aeaDTSQXuawY9wSq0bS7jUq/yy2+c+UsCyBQBm
x2InCvmlWBPhZ+2Um3OFUbENHqcUdUvr6IQDAITSau1Gt4QYmMFpNmiH1EO/pPgMcU3koyRgM6CF
bGPQvDqlAowoiFhhYVB9Sy0mJDOBzPTViToxQtpIjmN+oHQNu3PhEg8xkxpShL2n69GPBMIOGB6f
xpOtXTtaf2Kqpk3P8/zQjlxAfR5+bjLWpNDkba+HSXnUgNyzYne3RmJpV97MD1si++8NgY3J3DRy
/iFy89HO/Ke8tK9Jyu/U0osvrdt8diqsMaN7HYoMUy3XbUKPn1yH4DaYoXMwUvtAcSk2YcLVGYYs
XpXfXZpMqLfZ9rXdVADAUoF2JHD5LZniY6e0U1ePYkfIduelOkLCOGbORJQVTbbwvSARNzWW3G0d
dp+jK+1GS5+UjXhP5BDXpIAbGA56ulWLQ6Sbukd3NrRtTwI2lcHwPcglxIDUjw9zqiB0HUNLfAyN
bnilJj+PFoZ1Rp1wF97aiBilUZOMY231lNev9YTFxQ3GLTmrybFG1OhRl6KXhxtmydg/NCYqSl8l
2bZE5aYZ4yPMwRfe6GMUBd2m0YbqGpshPO7g2GTWz3gyP81lQKe60i+m7jtbqfc1DjYkuaG80dpr
d71FSFKbYemoM127Zj7cMCeNzrpZ/bkklTEqoddYpAiqY8Y5Dya5pHNmEGtd299G5d9jza12o15d
I38GCd2HFo13cWm7Eb53E226PHky7OS51hk5NH37imHCbMJ7SncJYBVWDztDN6uK8TjAAaK/3cyc
KiDVaocZLrd+0hGcSmyrkqFwPzYfQ0IjBu8GyMSNRY/lYZITPb4GbkbSaVdHmV+V+gJc3D/XPo1x
hTZV07nq2wpVb5Ykj8gs3QddYjEUVN55863voHrZs/YVlP0u7PJPYRBRic8y8tKQrGLb/QDKRjc0
Qgk2A/Erw6E7MPc7aySSea50cdNo1Y98dtsjv4h0o8X3EmOGWxI0PDt0dzTaLLG6EpWwseaSx5EG
MkFLsPUMxTh5sOBcwFLwqswSfShPbGCHw5bbU3fjWRpsyu4R3263Ie0HMS+egA6oB11tUT9koOUO
dkRQWapD00QwQ0Qedq/BhDSilvpkPV73goSfrIdDg4Z70ijJFl3ruqE2xXr9r0MeiQiJm/x9lIzL
+iyHVpfl6kFn9OPFSxG1bobFof2Pw6Ib1TEY6S1S75k8TYh/ml5Ms9YJWIKNT8c9OtsQm72yQvy8
+tvLPlg47zT5G4sMmFAGb2OevpmFTkSh2+DxTZBPVaKsd3DNvwcCL3W0bOYFObtu4nGkAnYogw4g
OLysAj9gS6wgBrlsOH+MlnsowtR02YiFxks0xqWWKA7RbH5NAm3amkZ2JPIJ/+zyci0Y5tlGf8h0
C3dfNZ2sYJ4QEbGJdIVk3MyW0wtNpOMYP6Z0brZOLjuqwYXi0eskeaED/b1ZFaFGkNEcNt3r6qn/
bazPFmko4hLFyJUpqrmqVaWadCJlOXZTHxRsZi8y15IqceHLrLtrGlK8sK7XQ7EG3+wkC4vTkLSR
vlmlqty78AvrFIbdsE+XdLap0c8AhMWLMot3P036A08RjGqjziy8r66zzCQZoBgooJjCAePkLoRG
Xlf0owtp+1dDYZ+npivoljMa89t4vDnLxg/bn3NqpbtU2dNJGzLIvTXrozns3MFLmQyTSqF/iXLK
J2F9j4KJeIipZ0IckY6jllMkjIpqPw2ZdRf9dPDJqdoiOv4K80ZdaEOf0pAJf+6WLE0zkvPA35OC
aQ3NrqmNryNLLntoiucLjwamIripMq3+EG0cvFqOZj+0JOvgGxHkQqpcvfW+lZwsI3oQsv9zSv3i
2qJ6RQsA8Zl4ZzyYpiG38Ju5pG1R38MuqO+DxZB7BIa6r2O1hAw43Fe5ZVoR8AxcKLPl0X4PsMiG
49Vwp6cxba6oOGnNEz2NzjN+lOKnCSjhJqtjnDNtYvZo0f6La4ChSHyr2cpgKtj43dyJ3E3you4x
IuydQGrQJ6LzGqTSTxnThwdjrK79kLH+54Rh9gwptqwMrOSEBOkkN561IKuPI7FHPsPEmztFza0r
MA2XCD8ewjGKr4hjnJ0+1D/VRNPADfw9vtZqbq8tsorDOMnHJnKKs5kyGY01VjJZw1tXZrCRLrdg
MHxMLQg7gTc4n7krHJueePbJhmsNfdg4WkXzozLmdBcb6NM1Ep80eOXbogojb4p6rnIxPQ6u/QmR
1SMsP3GcZmxWg1JP8RiGOychJ8MNvmjgXh/bqeoJfCk3uZ1rVwVkYu928kfUzimD7IVyzhrrycQd
FU3k85DmN+8pH26MhNNzrnrqOWeT622xnWy8OoM54DxMuFPFXFwbyMjVPdsElh3dkZ9dFNKmW2xo
Zx0d+UGO2ffWNK3t5OIjB28d30jLCjY5UWNPyBHyQ89DemDDqnm62CMzACqKbZ9jT5xrIY51+mly
YpYnBd9rqsbYC7vFQTX4hhc2Mcp4PtGDEzc2J1fZ70NCuPE28W5Q5gAxmImQnLFF6wk24olwim2C
RcGg6QDzNf4oLBayc9JerIcSxCJRivpzRZfmwD+bbysIbjzlEWdotb3PC4axfG9bkYzJ3YgalCA+
1gx/NKE+y5MtmqdEH4dLndvDZd1jibJEDsW6Z1l1vk9ZUYMKiEvWPQFRwhP52cV81UICk6f0uY8x
nAlfj8+9Sw9IK2KAMb0U5Nv0O8l8BU9kFT6guxt2MYa4eOi3eoWpzLDck8wq6wU9evgsgvHho0rU
npz276mT6vtkWeNoQXzv3PvYDvpVF/1bOPr6s55/7lqur6IA8dJn+q23ChzgOcSAvP4m9CVXyarb
Xe7qzGWNbD4ODS5y4CfUZINI700aZHenDJNb2nwbdIjlY2vWR0A0wSujg5OW4uOvav6JNC5+DOJC
srC1CfIQk2iN2XRBEN10qfZxT1MbQkt7hi781UbjdkEWNW/cBdAfC8W3mkK7pdfRHVSh/ehKe9p1
knglPbfek7roD0rGLx1iMVRzqjh2UryuN9pmbp5hVepM5tVwE3HG8n5K9mtYXpvXG73IppPUU04E
cpO91hGPMhqCa6eMnVk02WNo6jd6RJ8bX9Sn3BmfUD8K8NGcga3fYYgHyqzIm9pOki4E8BoNo/dY
7hBNvnGjSY9iMo4sgb+XqsamEbjgNiwyXSHm2Pvj7ObVNrZLB/KncTKcsNulTkOspo7XzeAeyRnz
KZEsdms811FjiHuUAAGOk9706BoTm50BbdEschTdEKZBadT3EULZ89JNHQ9pF9vfWxjWbWNtuaaa
Q2QhZhqKaDmHi32Qf5ODrnM59IegCMVpFN8oMYZDkk+YY5R6yOKQ0E/LwQXVNdUuJ+J51KJxDx/9
4Kb2z5iy/U1S3XcVq8hQ06yrUKewzKrDlE9fsckQzmxxKVn9NG5ksxBiS8N/S66Zq44xEOhbnxTq
ifK6R90OzTUaWh9fxcikHRp+M5PNk1u40msnXLSDCimKxkDELyiwO5G/Vpiip3lCbBTCIFGj4eza
zJLbMQK63BgUsPPCCFoNK9VQkydQG7e1FNNbZps5gs8HVAbvbepYXlgX4uQq863iPk04To4pt7Np
NQR4jbog8XiUXfogCpBQjOckmmjGUKyjGquOikBhz5rVdTaUoOmjeWTiZvugQ2NWT66XTT3J4cZ7
ahF7aGry7MZdewpTA2PbXD/A0y7J8Yr9VybgzNqHr3KYw/MAQQ6iF8I2HUDvvZ9LTwSuvLoIRphO
OdScsOl1AYzIdpco9foqmlvZFzaFr9/vlNNPL4Fpk0AfDwdaUYSXuna/LRrkMWGUhrdUUXvbck52
LsvXKoJWgPQUe3v2Z63HgIsdd/iq6vI5Sspsq6qEjCPLbx+c0Ud/kZi0NTX86TIOr65t03AAN9BF
s7/VbS08zpQ/myiCn5oYL6yk/uxnfbzYDYonVowNWCjjT7fFJs5MBZpGvtUnLfKChJjZ0CnE1mxp
dHTkEIEtiIDSdNrOreuAEAgnf6t1fbx3pn+35Nc2jrsP2cU82Wa8jMgZv5P2Dhubu+RNa0M6Ubli
RNpMO5Ow96eq1ifkIDlhfEIi40lqQB1lTfuzEc85D7qgytxL0IcfU+pSI1YqguPFxvYLvE6EJzW9
xKrHc0a/sjjieTimxTZcgi+LLtUukNT7hxjG0yGDOlgKSadrOWHN2vASOW5zqxyv0oWjkeTlJ71y
6gsGufBs8+5HzS42nUVCV0/b7JDO/teM7Ko3hMIMOx1ussodn7VqALGiBS+xnx+GRnGO5cw/REz6
3Nw4xV5BMQI7jf0+G6SHYLHfZnqgNi0Pmm3o1yMjC4k8aOjNw+Dm/TmsEzDg5qB5fkusZ7T8Lw2d
W3gHMw/SgmLeMaeHJCOBo26VeDWhdUPkblBJMqxh+VAR2hE/F1bubkGooWTrG+MQRlSoSVXcnOA2
pjXaXwbbD22Vpsc2SZ+EBkzIHfgCbLdVHpNPlkAdmZZM2ypQGFp3JNtzEwagDWhMIABztUNfGc3Z
HPJ2JxssV9AoYkZBtji2VvHdUBRFonfava+RIm25tCTSSgQHqqKdOQT8RuYmIrIDGZU0eizyhcN6
De2fRw8SivSgmR4Kn3y//qJFmGxMAhxvWuWDH/H1s41YQLA863kSzWhMIY05h9ZCgBnZ9RNhQsgW
S263KO4m64sm3WqTO8UrAY/zQQWmRgoC6TaT0V5RmH7uCWPlLosYDMcTHcWsm40dtTIN0ib5JKtx
3qtsNi8+4lBUdhmAlwQz9eTaxAHroEiqnMkJAVmRRXHh01715FjH5wIKhNBK8PIjrNBjYpf6UaE9
cIv4zjM5ODutn16tTG5doqxuLdIrk0+2J8WKhaEKnn16m9ec+LFo+BQt6gcnaQGO+8A2pIPpPLVd
FmmF9qzi2D6vGwedNP9cHW+ggGZ3RYz8Tg74zRGhgF7JnHofDbZ9NSIrv/KxnS7S7jK2PisF0clf
jlo7/kxoRH1mUd/TwOdeMJjWR2Zr+a3q9OKGofC5DMYaWBHm2Yk169ZOxm1pTMNzvmxGt0Gh0D27
PSvVnJTpe0Wstu12Z6nIumHxYFw0EjZJNy4Uvai4Os+RiI+FSwRhnopHI9TGF30OOdenGYgERK89
3FQD8XfgbsKmtI9aFwPX0uWuVAws+7mGcO5Qu7rcu1DB+fEpyeb72HD9FsX4TfZVdDD4Um95UKHZ
BbPvBp0D50pg342778Oo5BPBt57LI/mlJ7IR/fhNCwpxY817nHWbRZ2VwFWC7ASiShaqubvCSXd1
aetoLrs7DcLqPCwixDaQgCxyykZF4zad3O4KWavSTB4Gi+iMVEYvT1R9JMKgQXSntVcX7FBMx+nR
aTmJzL5OKDMvXZ1XV5vWYaQGUh1L83VQxrmsK2evxUF0DBx0KQZEHc+u3OSeTP19toFkpbQDm8Qd
HqRLDF9GqGONSgONF9RynF0PjZjQ37eA/SdunpsxY8TTGnG0FUVubpVVEPGTuVzXvfVnFNc/iUqs
9m7ufAvJPhiaPrsVLSz9ISayvvKrbqvq+VabaIBn1xwIrl5y25kP76dxbAnL5VEfs2zaDRmA6C6v
yl0EIt2pbOGFRtC9Z6q+dJplHk2befM82eV+Iu+AaKWBrMK0fdadjgzVouW9jpTppdO9lr7rXGjg
vgaCZ0nq58x6I7BRVocGGrpCU5VH5GjmkTU3J0fH6m3CSZUpertirmqeaxk4mMp5akfaU4NKSBrX
NOlNDcAMCIGIeUTz0wzG4pxX9jbQVXGIAG+ZOg+Zpms+cqv4rKPs2/jT8LXrqGydMd6un6NzKrU3
Z/tjCHNOYAKFDoPo3kDjEUyCPZ+x2332361RBphKq5lbILSY0GVyazN4OhWtfC2Ts5D6+EkqnjtD
LTOw/93fiNT/mPutE8D1tcDvXsMqz3d0c2n2ZksvqVymsV1TkExLE6YI0fM7KMUYPuWe5nYpdwKM
GStOFkVytkntRYOwHsegBRlaBUeahzrG2oEmq9WiDxtCyncJxy9uXYBIkiwsRw+ego7w7zaMI++3
a40aCtN3DSivi5Am6BmwOwfZmq4Rp3iPa6QKwZJ3TexGQ66Xaz/4AbyzZglNCowcap4JbmsNUlo3
YRrf/LaN9uQ7i1MzkbYjR07ujCnW2cc/9EBJ88TFUhPuWL2reTBYs0Qh/hG/LM5xKoINQ//MQ/tD
G4PsyPI8cYXYYTIdU5J4aELP5LUbxMrYS+izO/PkNWYwXPRB30SslcTx4GpA04xjsiKHJgoDMGgJ
lI71k6wbd/mr6dLk+/2aZhoxroji7R9zaN+kSkpYjagR6ef6yde9Ygkq+3247tnlFHs1aXUPLA+p
gutkAFLJnvOvvfUwXJKnCsN4ndvqFlZkW2UlRDhu7Ol2QqN9GpaNm0N5TU1Nef2i9Vw3iqfXccYH
4diMO2eH9R7QGnZLsrV+bdbD2aAYjYlMIIx5xHmVkC4ZzDp1AL+M5R3NS0+Tfv4iw4BBi0gh4e5M
V52hMdMKCt7YrFn3QWJsSv0T7hJtGy5N0zVuK1n7pWtkl2ur986Nw13NZPm0Ziite8miDg3zVO2a
Nr6vLzFIhFBgv7fLxykWCem6wR0e4thB3dwvHeFVKRNYzikrQERlWgmkzaq+9Q5Ns9wKetLGkUb+
3vRmcekMYjX7RVBpKvBJ1toRZjgotq4ZJwett2gj0tREDf4oic/Z/a9A7L8jEDNNIfES/t/dka8/
x3+Plvzrb/ylD3PNP/7OZTcXY+J/kNl16w+8koZNUKTh0gJHCviXMdJEVIaSy3WEbrvil3TsL2Ok
of5YPJHSkTrdADyX1v9EH0aDE6nZ3/VhAk4X60XXRm/4C87+74JDmK4a8beFfpT4LJgV9S9VzwyU
eNnyobCtq+US4mz45XMWLNLaebrkneuRKr/tJ/6IkZYX0+eOpVyHVWf9bKrsa92QXa3p9mFJDgj1
/tXF1YJDL3wqlfMytOJSF8qrQ1Ytfs/cNJ/lW6LBcEp0o7kos/6a652n0fUDheCNkXG34LuZkTiJ
GHhRV/qHmgLI5lE4U848SAb53MBwWFTqqTKbm6rhNRT54G86l8mRVpmPiKqbLVrc/eAgnqfTb3Rt
4AVgvGvte+y6wY5oaht/EBIAKFwGrlSPjgnxTgKEh32sI+BsdiRKwqnmfSeoHfSIATGIQjRLe02L
XhsXTSxZDwBJSdqZq6F9GKLR2OvBxJAKfYbffCHhZ0d/69LZANFGIzzS2mvFxhy4Y9FrKlhZnCJu
3BTxGm/AgGhGa8a4ZtnE8oPScz2SY2Vc1z1RU7ykun51bClu88TvOS8idw+Hmda/IZuLrsR4bjQI
jtM4C4/OoXbPVRE8+uYcPBaVRptzAG42mTH6m3b0XFXpj8GsUOZkXfHrsCv86nEp3fTI3ZkG8/lI
RfLVZpmHmK+XeJr68NoX/kfAPOKuuwF5QkHUb2zN8e/rpmZFdy+N4gX9HWY3++DP9EVotlpgMgI4
nzkG0FJmvKbX0Ip8vuU40mIEKBkomjlpCs9UhRnQIxfhucxBSNic3ptWS5zLkNv2pZ6Q9Gsj+NF+
tJec6NpDKsgzgKzlx7G2o1s0ELA4kWhPndAhwdeNcZ8O+aNrMeK1kql7wWAU7qeApPDOVu1LXlOe
C7qk7jGUon7TCRN/0/UvPKX9l/XAUDUrnaJ/RPEIfTK23noSPeNciz7pqZ2eTb0nu8RqYibOOgAl
XVnbmESnsWimV99s33vkWt/iATzXOEv51Fs+/d8qJyfY1wf0LHp3Bo58s3G+/KwsjRN4LG89zkh8
gE7BBCNAnZl36tWwzJtrxe3N0gc6d7Xxgk9l+uFU2TEYSuBPBbJzoVnh52LgEk/dfZ3ILKClYz3T
RYu/CJ+pz0A2wcsUq5LC0w53zWBhZcj7+ZjGbXCo+J6fZj8n9j5x1BesTMeSoJlvvUE1qo13l27z
G2OZ+RCGo7ZzGrP5lMzFNvUt4678BSpIN24/sj733GkI3pPEYS2FtWXrjG7wniUQbnsV6Lv1p+5g
7AXGxU0sbfITy276wKtK4JlWPDaSHuBYN8nR8RV986bpf2RfNVH6z2ghQY861TnNevfWjFm0WKRB
6o6RcwmFEW1k3uBltro9ie9ymzZILqp47l8dv8Zg0htvriGvskyDrwTTYtMI5PxYUO9fwyQEBZ6N
8sHhYjtX2LRPOBJqbhTu+FJow/iSG8ahUy4h6k3e7+LldXJPydGOeFyvf8JuavdQY06jgUHarp1N
T2gdxicl2+GaR7B4//US32WyD/ToHCG9AiCXlx96aUK/cgptux4i2BwfytDnXWWowagzPpRI7n6R
NE9q7hIYpQS6JsMXq3Lm61CF+WuTp7cob4L7ejQGQ+AZYRocEq6JcRqdV+5A9Akz0tanKNE/aB95
Tq3U6zQOTNuV+6504SHeT58LYaRPbYGsbmgko4NJbTFUZ1dZj+lVW2DyZodlKDBAEZajGZ1941Ua
JtVh5Ni7wvbVS8nAgf65X/0M3T0zmv7SV7bhWRRG4IyT/JpT5t75/jSS5fsQvQmNL90t3gOpNS9a
Lkg+5HGJCz2iBV+W5HJY5j3AwPHDccSdeYj2fdx1AuygHUwfmszVqXOJdlgPPZQZ0qu7yjjWjbQ/
pZxVNBCTD4lQ+2zPilZDljmfBpfRiM7p9RANpQkoNSg+dVtp4mBH0uOf06gCNVa2f/Ya15NhiXtJ
LNe7paGCgnSTHeveVzvXxTog6WU/5QLyo9uYkF1a2/acvpKP9dQwtNW5hCv6RoR+ZbmHu84/WDIs
321y2zaZ3UbnMcpvflG692EGDR4GdsDQV8RvhKot/YPpk+G79U7IIHrJmMI+OT1GcamHL9WA/135
VslEpUgvRtxeksrpH2VSalzm9FJrpe3iqCAZFmjT29jUwwbuUXNEjRC9GXUFjkznE60/RTTCuoOK
gClREOgAzS27nh+V1T2JYO7Ov15bDvGF4fLP9He/ZGjqLJt1b8h5P0Ovwm2LKfU8oic4r3vklsLy
RB1HSJwPTB3z6gPiN5BydWN5ThSFD/+HsPNablzZtuwXIQLevBIkSEqivCnpBSELbzMT7ut7gNVn
1+nqfeO+KEiKnkCateYcMzPNdpsXoHWroOpuSzZ6XiF+DF1HijmwbUeEBms0aZgGXYSHdZxEBirb
zcKXwPEDyXsVf3Hgs5vpXi22fMciS3Bs6+pYNVk0azkT+4iT0ey9+KqlRGfUkoYm6Kb+ttJkdacx
yiJ3Zr2tud/GwoLIZlLYV/pCCckU3eVQtCTMZvrDGGc5NdrYACcWu1sPm1qEtRhieveaBNXeSKAc
TUMxHpyxx+zWoJbrtOAmmeEUuI2CoVfkp8Ge3u0OMKFqVQjpYgTe5XphOz9kQ9lHJjmaG0tKXhbw
vGcj/bO8T2/OH5e8Y0Rd4yWpjYt+ujMcclZF3/3EUJiU6vVt5+pyI6Rxq8m4wes0fFkTe9J+IjTY
M7JIargaG0qeBz/37NCxxa8Fa5eeKxRJemlGnjt10Zi1oHvJvmuD9jMRUMk4W581gmA3nDU0WUjb
JsAWZ/iz1ZmfRqWdpEfBS49xQ9mvNBb3ZAvfqYaOVV6O30hhUnBglaKd4D4lSjwXnrMXWPD3nSLZ
rJ2/i1a4tNFpXsjpxYnbz2F1zgdLcslSw7NGY0ue5lZOSAfS9I6Nuto4NPMpixP+8NYEGoCPL5W5
HMxShUHfohZVMa2X3thL047mkSQ5NP8iHLLk0yxWXnflQOlYa9mflKl+LTYa13IA6dGjAsyoBxvl
RTfCy14c46WR+kOM0KtRQRCBt7U9/QfbwTjOz/FMh8MkLyRxDrGpXSSDvMGXcNHP3pajCXZcEi7D
7QR5BJTczMGq3Q+W9l6M4k5P9KOAd5xr6Pu95lAwEm98c3r0TXQHjdbC2FBkwaZKEGe0hA1dYvh+
9/SqH016VNsF3/jWQuTH2Q+cxHc/KVihJYCMOIIg70xswlYOwxFdI/Vv96ojyiSxu6cGqq4MmOut
i6ztbjpCP8lHEVesn4o9o5qXxvNmMqZrsx4DGhCj2PZgqGPHpGwQd/s08G5EAFW8t1aNQny58gnC
ddmd6QwwVfKLMNP6ugyGV6/qLpul/qyl3u6FNj/qnI9b2Y9QGj3rUJnL1dhSnnc6TkQINaFr0Cus
g/nWmEedt49AWPogTkla3fepepiLijZOTm/D1wFhk/SKk5UEDDSnJES4BJ0k+rPeWNeFTjD8FFjZ
rnPy16WDuCxKPrfwkzDI8t0SmBMLueFZVNarWJ/HMJxXCHvX2OLGcPYLIjrS787mHLG07nMgRHSt
3uWh+wS34I3YrY/c/2IGuI171F8WupsNqs5a+D9+NX/YrnllSgGRoq56enbqthBkMCCJRRk/vw+W
/zwb9vfgjt9zBsum/RbCJumvqZAyp0dH8JMT3/6ZOtmdHFfUrNO+G6DPrrx0ZvrCKKIzFw1Z++bm
HMvMA/BWpkOTpicWzL+McXhJFMxqFw1uG9yV5oxowKrI/ZheKYueGvwTdrd6aBZz0/TpF9UTxBMc
gJU9xyBuRDSovN8srXuDZvNSLXCgHTLk0Wx5JLf64pbaKSdlj1+xXByFhJJr2nirGflt3tpvjp7d
Jsy/roaWsQFnGA1CXSXCJtLaSndAw0K47Hlf3Q4UzvdqAZmeoOzrq+oGSgJDFkWbfi2vqhT7Dtbr
1n+zC+rL3bJ8EwJC777oLoV7rVV0xvI4Dlk0UAde3OJgjRlaB1PuXWO49We1acr+LQ7UsdG8PLIH
sihKIaJ6yk6qg6snJUkOLjnSht0R1NE5O6E172Shkhvi4QKqdc25Zr8fUX8ihgAdI6sl9seGz3cQ
YMY8oWQl50Skt14fP2ZN/1PM2ODVYC2ohKPYtv3P5D5/8JX14JK6/Vg01kscM7UnotW2GsW7wRFV
xCpLHB3MCJs6UNNhMesbRN0vRmqXV3TB4etlcxEV426iNcBW7hBoYGa7XL/XSlIrkB2YTkvf0KJW
q4Ybdn72FhUasJ4BOWYXZBf2nAYIrfwYvTqhrtoEIVrZ7nMqs2bn+PWNh6I4wrYqoCB4lwW/2qXG
JxUyPc7WkOxavbzRNDoLnePfjEizD4leRW4ewDe1+2Db6mCMfYZ+zAfTm9t76sg+8eik4BQW369I
NC5es7wxL/qKXXwt9C9D4k7AQetvx6CpmGtsqEfVHJWG7H6Jqo9k71N6nORDUVEvXmL33bRoGSQN
Y9+bQ8IWUgJ7OUiffbPLj4+jFuh0k3l36RxHbGv9sOv9e7fiX0lvPWMeZbrsIVdoPYEx0r8RTn03
xwzwXqmfhNLoZeSxfxlolyPTK/Fvqw0Fpn7dztqTiOlDw0PY9gH5EGVJP8cZT2Ot/6Qz2BIlSTGH
eJLsjM5mY50EkVCrn8ZFiJqXxJMxlvzn+vlGK3BfCnPxdufbxwoQq4uh4v+73/nfuZ5dsBvr9ueH
9kBfG6z0eE3/n6c8/1OPWRHa0+ra4CnPN40kT04dvZXFZ6KNraS+1L01XJvefmgTtm05xxGVTz5T
SKrH77RiMStn/RcFj1N2FJpO5LAmj42QN7bsj9gWxYaeHs0P95eTDR9Fu3x7+fzdWSgj1RxvRUCL
Zhy/Fwz7G6RLj0xil4Qh0+WfSN1eE9RNW98stvk9zzDgfaJtWuPUzMCxh69lgThQktiH+N+46hAS
2lldo2u3QHvLIA2F3xqMnJIM+/XPsDqGzpeWEtHJMHZeaCpPHdQIM2X95/lPKmUVLaPz1BUTQncz
e6/S0r3QZXkYRjwwRQvfAr5JOJkSNHtDWwxptb49MxB+xxqdwQjn6+cAJCzHhSzvGsIc9wK7DgWr
Bp0/1aQ5wA9UuCVdIIfV2WJWLyUxhaRV4DfqAG9Ai87fFp/07sFKzEt9sIzff8x/LrmuZbOUSjiJ
p6q49AezwAqEX9DMH8oKEbewrjXP+TJdanD6gzST53JMCHCoMIYb9BT7z1TET1420drnC5+uK5ew
Cqhjlr4zNdC+htoP+XKyjLHZuLZ5lWh0jB3g1UrfZs2wz/CuDbgL6ETFHBtsUsKANxs3dRKK1twB
yyhCL7sDyzWsVAVEUzsZaG/08JkZvPo6m4Kvdob7BX94XSKALCUMJUZBUN4pw7n0iGKT3d2UqFNb
d9dalkQBaTqGroFEGbfU/ljidzunIThDpW/4Vk5WR0quWBJgZwr1ik7SV27rtz5MrW16XxdmfLDU
eB1MJA1pAGERaS7Cvhwi36XvAy72ytbzfTWhwVcdua6+eWPG+U2RTIimcuxHfT3uBzbUGy0r+Jge
R3DdlY+NonDZlIS5ZRTBcGJB37fN+MXQyOfVcvYX00Vg3theP0Z6KT/wBeE5AB+1BdFwa+ZHS5fG
xrban6KdSWRZNW6+uDQlrTosq9Rs2PxMQXPdMvBjOKJC4jdHs55m2sBoH/AN7cgRJ7RFXXVV/NS0
rr7V7eIm71ChNO3NbNf+vrdf5zh+0EosTExNF01+q5y0ZhnUerRbU4d1o3GxKLlHhML6kpgrLCkv
sfJ3E2CDsMxSKqxp9tjae1XBehg6dgEsONCiC7Vp+4eF5T5iI+D8vQtQRtjzU4quj4Z3j4Sxe00p
O/jLLmbHtKl68Ul49oW0CxR0Wf6ZN5VPyAEr1mIG0jyewCC/TbHqiaPj4KyTfmePLRKNFMZMa5Mw
EKdf82zhEbNZPVqAZQqmsdIPXnL64uBsFIEfA1uZlRhbj7+6MoM3VX4DyXkxAOTnxfIpg44IbaQT
kWOCTzbjEUrzQ2mi8Al0HE32NIeOrj35XhFs7ZRcgFmZm145IJ/2ZZndV55+k2g0e+R8N2BhPBry
l22LgyZflJddWMAaRtUd9dK+z5HkhbpnXNPFzRCzoG7zB+en16yTtlreuvwG6f3qPDqVsTA2dAst
aijXohy+uyV7TfJb9Lov8Abbbd2SrYR2EjGcy4jmEG00jOlVMMTJq2qbT8MtjpbQriZb3cTJs8+J
iB7gp/CR47R+fGcE5J4kLEVcQzyA2H3BP0A6U/0AMGkrypE5urhcOiLhe++hyslZkc170c3kbmQ0
URuLwBRZqNfUDtJ9u9gfcY7LxfNxa1RO85imxUO1tD8pA4W5YLLRoPTF8q7UGXM84wrsEhyc+oOI
xI+YQQHj5c8qy5SqhfPsvc15+6Zg3DFObYVdk4rQUPsfjAZPJ8Hu8KrWRv3GfO3tKT8Ey/IIWuyh
7EISYXecXU+NPt6Vvv8GADoLRUawwagCgze4nDAkHoL5SVXSj5IZDPK6VI3b+kdqcq+bythYsfXU
MwWoxLixgwUCF1IEY66jZvGiOWMrmC/JiamPtJUEoCPqbefTZAprCXvjCH61jGvF6s2d6+tmGY9y
Su7yYbl3bRZlC5ViRdnD6bbuWNzaDYayDMnMREyZcBBqIQ0EfbQy4LyHLnfzsJ+PDthyKr4+1Wnj
ddSDeyBvm8TPzJ3H2hDz9rIZO/rUcBKzsCkXvu0ipx4ys4Iud27Cgmdpprv1K1ZVS6pWAKuNEaFw
08iU6afGvmw7t6tkg4+QvuYLipZA1KDLjZVhGDyZk3HChzOvOjIYHj2jZ7XALyyrWz/7hBE1n2iN
BxvH0X6VWflqZXg8sjzY+kvx3Cf4+sensW4MHpbdnE8kWXLotz8sPp7wQzS7ZCJGAP76rvNvOxc2
CQprqu2aadIEBput4PRAqXzxXD6UCfMq1BY2i65imiyWk2mwL3KLK9pjPBeNV4sjhhm9C026XftU
6R9xivSySG+z0fhAm8AgH3S3wLA47wX636blrMSUFQKi2fnrdhvp9gbqvHHltjoFwSK45tc/Amxb
gfyUQ7QJEWFiUzZaAdKJ7xxm5g4oeG6/jcnM69y3ycHO5BlPcUqBYxh/WOM+q/LBUUMTZVBQ4tFt
wCHykWILCyFtJ+aVzNe2agKy3jszjXmbQaEofpzR1Xfd6EfFNN8nLa9fqkFFrQIAMJrmR+WTmyJg
/MxODB9BPY1AHiuhk1nTBWRXiQzRjn5plqTylS4b7TWhsVKzQ8mVdamg+KT7m3RAfeos4ZJ1TYS2
ldZhjYQ0M43XxXivxvx5pgWDwwz0abCOkJ141abh3bVWq/WY7txqMK78knVo6Vdk4Kx8ggndIeMo
4Kz47G+rqbubeGeXBReHFF6IigdooR25CsVO70DdI70AO1zKasLI/WrbytTAxwRSTkvdXTYDP7KT
wr+QmDnG0kPXkaVPvSKpUfR91MvgZdHnvTXKT9X59mayl5lzLrnxyuBOmFRJpfUgu+mltYLrIaGX
UXbaLyq2OAcU6NCmPqDL1jZumjHPMqFl2fyRQUdcnbwh27yfxQXYhlJum9PnI0sUW430mAjGIN9R
X0cIl31Qtvc4hRaK6TKsLfOVpF2m7DL7mnx9Z1ceP1xaFLsFXVJiePcbV6CqT83mGQ/9rpG8gSHV
CR3uqSovgdoZVZNcaY6/RR4zbIxm7W4OSUcepLXv7MEBHhZ8srx5wrm1BgRq20SRrOqX88+Uys+K
lCeZeaxdA5xiseGygYwjvbZw60j1bATsn5S4maodP++ll1BPmpvxRmtSa6sGGsFCBZsSqIi3YGBD
iJPvMYx4bkdOBh7rsETqdpVWSFryJE6f9RZyXTcmwY4OGxEw4t1GHBEmg7rw4uFUTzgPkcbzxaUo
1xaS/Xx+JWdkn04PCvo0xEltetSL9uQljHlBwwatSOejF7Tvtkk7KU2OspooYg3feLP29FVeCiM3
N6OBvXgs5iiDCxcOaR45xFjWhb7gLCcqqBHftdY5kSasyKbOb7TPhqQv7WYo8scs+2ghA1ZIYQZ9
j8gsdfIbtyrwX83+txI+9X/6epizEXutI0Bl04Ie8VDNGJlA9KN5q1zYSuhSWiShtRm8uBPfeJ8M
77UCe4hVO0DJFEpL6Qio9Z0Q3h0bWpC847tZ4B2YpQ9kE/mr1K3XvvLmfSwVcVdT/yZK6ltGpnDT
EB69MxS4jtm4cWgUOrHeEp7FyGdpxUlrs2iYUuKCOCaRjrY7M2ZKZ8negkMiHLntXZagpX9oiWSY
1WogGjTSy9yv0dYvWoUo0VAEocZgcbZAS43tIHLMTdUUjnX+6JVsm00qAWFPMMAG62DPK+O1l9uB
Nhe+X/HmxGm2mSwWxnoM+t+D+Wr0y3OioXGqlAmy0MdL5db+vFX69Kk8bnIq8xZWCfjDCbb/WG0p
jHHrdC8dtey8FJlB2mCzEYe2R0wVu8jMDKPfzpWlbVpTG0JK7vezCOItdvYE92Utd6bvkruY6auo
gMWk8xJ71p094XmJM6qEvgE40atfGwCJgXpWOc6BtAnmA7xi49Lq90btdZFtKta2j15r4vtmgLkg
8f2a4SHKaOu713HJmUznyTrkHpRJLbF1GM6DFamJSaZ1+5n5x/jO2PyF6cREGzhR3zQM2fi/sJoU
83yVjmI8VOVS7krbPY6gARkN+yNr6btG0ezJR4JlLLoNWTkd8ZLQoytJYyqN5bD4LENcQik9cwkR
0MZ7TRVbJ4evWQuWCHY/RYgHGyYY2Ye5u1oVhfar6b2LrIuLqG23omsu9QSamZ5QULF638CxmJsX
QznITVwAVRiaQESznD9AaywnvLhbumeEelX3WTJBPdC8U6yICEyQsNM02jVNTjhsnD2QWc/Cw+ed
zeCEOhSJSEhJ+UiLKKc7CVZU3bOPjZSuBzsjp1M71F55MZDOumQXwqxvnZrGQss+e6P55T0Yn+AF
VSI1nKZ1tC+qc7sFuGh5NuwzzaDMv4lNf9hq+ZDteb33dGgZNQdCNkHnhxh+mwgI0Ieep9tGYN9a
Uo8xVoPfjJ2P+SW/drCmM4Xet557HDw0hI6EAzvZEElyl/Vm7NounmdFsY00IUOvD44iD2okMWaH
D5NujzB3jRnTdKAcM9KPTDzjo9YScala7aYrsId73pM/6/Tc8aYCiAjxGUUtHwlDT5Ie2ZZcanZp
0z+gHII04lh0JvZZmxhXnUhatVxZXkYGM10iXYrbqi9odViI501vYHboViqxBJJesGPqvWW3FOmD
5eNJxcGn9mXW6nd+nNBK1KwnTDP3QyrJCuhStpyD9ZTFxHvZCyJ7mo7HwWibkGTn3ULNP9IFquK4
Xm5L7drWZL3nuDtZQB8QFaD8mPprYr2pS7CHQ7yTwb/GfN6l+ZP/i4L+Zak9j/Z8tBq2e2PiuKGJ
wa3Sv60RArIU5XOBHHetBdFxUO86my+3RSGEvOFugLO8CQp+ycWaWLn6YDJsF5In3eiXwfRpv9VW
NC9th7iFHMO5vRtmqI0p1PYtGAUyXBvXp47kk/NrD5HQWe2ZRBhXfelda4V3mWCQjByroLSmXjPU
Q/u59UmmrWIKFSddS1+pDrITkaApXGyCpoJxJf0a5laKr6+wr8tBAUgNmS7cg1eBM6loLmth5w74
Hk0q2Uy3l4gIjbAVw4cLlngDsaPeWsMvxvaW/qTxZQgiCnMvx2pj6f6uQgRe7f14QMqbHmKtFux5
Wf8WatgHZdOxOtzNKmNLRVG+s2rMJ1DGoaHTGw0KO8b8yIjt4NvuBwrfjovItovj+RoPvcecXV1O
Lflxhep0mNnVwfbET2JggDSKHyB++Nj5RfzBJR24y4gYxb+Hed5L7Y85G28CsBOmke9iyI9Ad4Yn
2eQPuU3ZMh3zi3gZMb+wGh/k25y9S0e2uxIdyi4FG5G6Xg2AtS53zaxzqA/j+jPl99KqyORC/2MY
6haU+LbmV2O7Xz3gv5GbdknL/dB4SSib4stM6fLobvMYx9MB2cSrov1OMBgDUdCJ9yVPD6ykdW/x
iLpCeOk1zQ+Nquc1ZEpnd2dTtUUyrJ49YzqJ2Y+jeKZch8FVD+umglBavruzRWSja0Ij1b9it2ZF
y9qf9a3/OLj7dLBcYDXj7Tx318TCE6KXpaAHIDbHVFzDsTGBtRbiqzDGgs0nK+BS97o71dmXmUfE
dgUPrPM0fN+G+SDlYaCrQqNQxwCQxi80pqACaKw/O5lScDLzbSHaPqyYPG0qGmQrV2+u75G+vU5L
fjox7gcXOfN4qMp831YDwb7MmM7EfrJ13Rz3ofimFQfX3EJ4lZDGOlCnq3H8ojaG+DnR2R5pdqFa
skN34IDjqRkZcmHv+0vX66h02MGDlpYO4gvxhbSLTRTYC8yPs9zPFllJtK+wWJravslYbBrG86Jr
X30y2ReibY4Q4It7/8p/NKa0RvfrY27MXeqdyYNrfbtlLm6bfEEQDsymgRs6pdP1ROgqPjGaJQUp
6KjuseiQjQyfI16q4dRI0e99q9XDzE/0TedKmKIChLuv679c4dz3lvPROMWvpAI0ZeczucMhZ8S9
Q4GVNOIiv0QaRabtwoKzqaWDwYYBEhtnSJkJrx6Y9zBx/OPUvhSwN4/xmlqkO91HIwbynlqCnGN1
K1uLeG+TJWajKPi0vdZjuSKVLnH2KR4ncDkY7zvyC2utvI5nrTgCAZhvDC+/KhPZX8RZrx/dRccc
V1LDzpd932xzmH8bPVXdQdoGovpsJB+JCn0oCvybyShYYI/iCrFy/JVWtNimrt3lbrDX3Ljcx/SX
tvrZ7TmNW4oje/Am15qWMGdZHAaQMa/n2X0wmti6t8vmiInH3k+J8ZDRizpMOmHhs4wvGsc19nVV
Xww09i+App40z4y3+mQ8GVQIHSwuURGvwfLQ6y5My3/P25Wc1OOhmyuH5iFhwI0xsGuRy86wFTG3
eGRC9F3FJS7GZ2MR6Tb25TuJ8cE+ZaSpXa3azj0VMrgL+8KaCAgtbTRrRUkWch2I48rgZCh5K5FU
hNVYaxG99z5swbttuDQzh+m3oqsKdt0GgNvyfXA648ZQw26sPmLdKZ7LuLzLSuvDKd2dbPF2BOXQ
UJXeFR3Qq3S8LzkUUNRK0gvPu198dp77JXv5onUq2GGJimIvBYXSmFDFmZf1tv9yk4qFaeDhx5bt
zShNZsrhYmzaZQf+68g4xW6qTl/GXGP0ha3Pij3eT+uO8wtHUn1tZ9lr2zAvV5SrM62uiTsvCBYT
zcHy7QsdZdLR6lhbg1lRW5KiLZZPc7K8WWyGJ2JR3TYn/LShi5HJX7HZZ7ugkK/CJNo4poQXskL+
Hvu2xGRapyEhChDnM4p2Xc0CWY1zsfO8CHl7sltGBW4JIUmp97xZuGBhkmWwY2sCqAbvEidT6DX2
QnVYf9FZ3W+9YXjUk5741LVMjBW+JYxbPlb4GiNszTM1J8faOqnCOsHgNORFfDE7IO1zkT7VpkPm
QWOjnTVBv/eLVkd6ysiHlqTbJdb83svqRxZTi1DKu2163d67weJEGJ1oAwTtc5GxBMSX+qwI7qPI
jvm99JrrQe+o8ZqwM0HhPerDsBw6mFFY+QFhIUMQgI1oUR1TYEV8UDu9DKqp4iwHwna+RD0Fseb/
fpvJ7p302H/uOK/P8OdpWpZCsItSWV8aed2R/MqrnO/Tdi5Cu/N16vj+HP55xbggGIQ1Eu8gm1P+
dX7Af1388/y//+Mw2Jj+8X98F7/f5O9XZL5b6UTnt/37lsSO863XAXy5dHvYS+enOb/67zdyfjUz
dRsCfv/5fkAysIQ437Ur3KX//f39fvLzrX+e5XxJ96ae84GD9BgMb4lrqwu/WkMYq8n8HRP3J0Ts
nBom15i3P7f9DhH7cz0/p7r9uef5UrKO1H9uEzHIgzi3AQ1y+3+ln/1+8PkV/nrcX1cdbZX1GIkR
Gu4aVQcH3WDdkNz8eSOduWbWnZ/rvy42gmN19+fZ6r5OInNynopzqtdQAATylX7DWciPvP7JV6xj
uv7567Y/V8+XauldeUUd4I/7z0PPl86PP186P8mfqwurUPY+taTc8p/X+XO/v247Xy0pZFGBX+/9
13Odb/u3hwSyI5xBOEDtFL2Xfz7G74/757NhmgMc8dfT/L7Tvz3t+eWLJbgIhGr3Lg64C1GzLDPw
nbH74qoXZ7TR1j9/XYURBAT+r3+PepQvfpQHa8WFUIvfDzo/8vznr9vgSZKeOtngfP55hb9e5s9j
/3qpf7ufEYCGRNX5n3eLvhA8EzTf9ebzA+x2pAf415P+1///epHz1b//rQVVe5hztfvXr+Df3te/
Ps35jn/e6/k+59tSFGTE/1rfKoOwj84XGeH/zd2TtD6MyurlbSKBZP4eLkbrWXNEGS+n1GyfzqNB
QwkPBl7THG2r8FJmcKoP1c4s4HOgfAUWZ2nrJFaAkDDe8bs2e7q//eWMDOnSWS9RretttthuuxuM
FahStddmQelM96tHPe71Q5Dm+2IaHjuVUXLUKGl6ZN5Cb0T9pwhSaOPhRhjNyVmYOGLFmllU8+3c
Dl92HG+LFD2BlUv2HvRhqQFCLSzneav7HYo0U4/3laF/BeX0aLRBEaUdoohqAowseyzlEM52ZsUq
KQGkARuI3Ai9wT3TpldgbStCZSgPNZagC1LBRkMLQBOb4He3RhDAUpguOjCpQsZ3baeOkz57oKAW
/c72XdIRRt6Zy3Z18l5YmrC1kZBHR8FCx/RFEmVyXYnRAx8qtvp8p9uGvQo7vRvbJG2Bno+2izVJ
L5d6DKYWhP7Lk2WXx7ptT6h02zAT9ms3YgIFxhuxgMp2oF02rFCu0oSOVJ5SdmPH3mxFfZxTdUVV
gj1GThlQ00nTSXJjo1t0AWA6Z9HY8d050jrEhBc9JvQQl9YcQyAhYtuyMRf+fFMM04/w+GL8IXil
p057dADuMBekaZU8T50TodK2057e2ZUJzg/RU86+pU9fuuEnj1lA6jorgmlx/D1oR09r5UGatL+1
3t9ntss3bVNOb8Vo77ppfGYtOUWi05uwlOLLy26rhKY9ukAe61JK3lvaPN+bWrLCiDVW5gSDeXHx
JoYg3dG+rw4tVBeECGkf+Ysx7m1ZRj4ajZ1p88ETdI2Hwr+bsqA/+II3PS1oPhOsABd6zQ/dRlbq
BWTbGRCSEl+nbbCmVZjs7FPtR8bVsu2n03oEmbkrT2W6fNPCZpksaA909pvUvPi6MdVnh80xNDn9
MOrSB51mpHJAJNvQ1nOb/ZR3RZti3PZ4Q2whJniRVQQ1VNsvBZkvrsTXSEGWHo4pX+KsQMzvlhs0
awPqQUj2Pq/loiTb1pKIJzUN80WvHHR0WlQlIr6bDblZOv+jLWt7k+jJ+zyAEvU1gtcN1mWGdaKe
kBKuseagpF/aqnxtppS69rT8CrpZR31yMLRvL6gRn2RWdrQMvMVBrt8tMiarfi63cTo8ArrCnxZc
KZ/Vd6NReS2GHh548Vl0JFcvHQtjCo9tpPnPRDFBTMwr0ghgDGztoaYWojVXC6d0OEqIjJlh3CQT
1YmK7qvS352OwLFgBrui+gdRdE+I6UvoFljFg/bVkMM1PbQq9C1QSXJ4bvTYgpWTUxkHwECRZmC/
YUz6JkiAdcqZdkfupQfHXjkZnXFPpsQzCJbOxrZG2GoZiarTgRy0F/CSk51uqINhIbgsy/klCYb3
OOl6usbNV778WsxiRKaWfupZSu/efPK79GnAfXBZZ9KIxsvAiHR3CN7lRHwc5aoJyG0IKUOCgTB/
atJzpO6+5qNzjS7zZSiDK9vkbjBPTpaO/k4uNkxEJC2yFVcx+hBKU/OeOCdwvOQdH+YPd9gPcflY
1OrNUDV9ITnf2rm2HRWeQZdKIiYJxm6bRlgHTtmoFQXWftwmHBNh3yjUcfn7sIIx+xYhDDaLYzth
wcKm1YWSPWIKdtnz8PsIwGxt1FdOfIcaRe7GOMjDtYXsThVIOcVAoFFxKMtfIELKrUEAHsI+yhFC
VC+tA4rVkTOg+2Il1EAlduE8A1yjI4bKfie08tnNzbthWovTL4NL17eDkekKBBGZ+dVo5Fll5qfo
QBBQcA2Vjs1feRWOGcVyrYoLWDoIafySrlY6k/6GSmGq0HWOc/Og5911J+aQROqrVlHoFBSszJE3
nJpRAIyGAq7Z7yaNVLBFb2/oW22yxrW3lpewb02mYwMFll+kLogWQi9CeVS6SZhDWqOr7hFxgWyy
ua4KCluWd+w6911k7a7BSJz6ZbWFk3VIDY9AI3zvcJpj9B/+SAA6bhxs/tuOWXenrBxd+zgUW8DE
1HE0SfaXU5OgZmmfMEqv0niY9hY0cnse0Sh5LoSG/tEmP8OTlQ2WztzjlT+BZH6qJz2yjRIh+gpB
nbvyNSNcr9GaX4He5BcDEXL+xmm7ezTAj5VTPs+LJG6sF49pv3w2k/tiNuhqKA1Xbhe5yXRafFDz
FFwNgZTVcN1T0yKjaQSd1IamjGuLYxGjUMlIGYMhShlyn73StX8LkvLRbdWadLDJ9RGBa3kQdvla
TBwTuRSRqVgbWOTwLIiIZnxuek9Rq2jNW2LWt1a/IpKQ05YHdt2oD0t6fdnoIrFv5pBz822W01si
6Al6JZLQ/8PeeS25rlxb9lcUem6chklkIm9c6YGeVWR5/4IoC+89vr4Hto7MUXd0qN87Qmdr7yqS
RaIA5Mq15hzTK2gTREx8s+RzUNGjU42vfTV/xwxp+8DZz30E5Cx7YL7KRM4s7kpcpaBTUFUlFn84
4b2YEaQUcwTtlPBw6PzzXujgvfGaY9Bhy6G7uc09Qj2HVn03ooF+xgq76lokDLlg/GQitzAE3Kuc
hBV/8Qi1+W0SmHhfEEZsMUXtR6mPr0TqLQ0y71iMjOkxqUFbnkQBnJK12bAvq7Rjv+wjaBfKPiw6
6qr0SSlTUBjcTzPDeGQOLx1v6miWz1EJac+c0iddG5fc+e6jGhIKMUQc+uDKKikTXHvfwrIaC3/X
HBpayA2HhZsEUokIy9VqYEz4Fk4MBjtVXkXeol5om63ZTHIz6lNSFPdpR0QSQyFMKly9g+d/p+l4
USSDu87H+hlVyMnW7U3npWvVDbdlG7y5GWKCTtOGiof0VWnIB7Ct+nUz09Qi0Zb8Ns6NRMBA5Sb2
XNXWQEUzbj3HPHFJ7qE6z0eNM7nIrvAGoLbBDIRnhsule5Ytbbk5hYHSBAVoHhokuHw4mgI9p5MF
D4VMvwFeI3xr0wHpdfcY0Yg/1CFTFQQ9CtcCHgN053nQXyLdCldoGN+wwWy45do7mVU71fRnp9Zn
4hcSMNpo6dMIzxejdcdAV4CFGpw+1q8AdIkzuzT5HQ6y4jAqhYMgQ2W16WwFnB0PO30WJqvZPXrq
knMOMRMa6pXb1NFd229bX7YPLHBUkrf6yxy77mRN7RrkgXvw/PbBEBAdLd29ofldTQC/sMt2b3Wj
d0HvMdUAYGNpJHMpTZqaqUhaLNAeSB1VQxFWoQmsAsZnzPoQpJIHks29d/Tm9JlcL12ygnd9iQ6c
2hhAOr7OnsUQrjt+LOB216OOF3hsdGdx+9lAZkV/CiQdycopiIofIshpj1uMyxPn0W+8q37MP6wR
VcpcN5TemIT8yNsx7j0THXwpKRYDmmxwG68oQQgpdGEbJU/U2k+edMq1SwQnMt3xk64UwxavH688
zVIDuzrxuvcAklSs5C2MRtrjskK6DZC5BOxe07t1+4xpkySJS3jUYDIVO6g7P/1Oi/bSLSwYMi7R
nNY4PMLL2Fo25IgpM1hbFftg2d1gQ2XYayQ3Dr1xZq4ftMRyKNBsbaqZKeYc9nt0uU7DfHtBqqEg
+mCnXK3dpEL2ajHxV5w0xo/t2+/wpI++ZDoYhe1lKeASmWKtQ8TEaUYhOrsBgrvEW2tMOfHsnmsS
izKj+2a042hxikZ/i+R9M+GUJoK33LZ9cBP3QiAiqV4BVl10+Xw3OwWxD+VbJRZulUY0ZhbhYymQ
jI6l/+gNCGgrM6DuxJSPVhYDuIeWwwQhgDiF8cp86OW0inL3Pe6ycNUP01oEcom1nB5sE/NSzBUY
coTB+QeL5OzbRVCygcgIthvyh0QJMr7NI0EMzWOquEqzbKi2ENMh4Q7iKhiz84SVedkk2ZRjzblJ
3GdQregHCZMVff8CmgwuozRHxgCucS8KsesF2zFuUgRVmRBko+nJW7y7A8jNJOHGZjiXTti89qHz
YUtj2vl2f29O/nZqrXg9BSnxITUVoas5+wtj0lsKk4ArJKGgclgskPQVifMDFwfG79h9M9T+dd8k
dtUljtQ2byPU9auwUpuE+IWVoTlLlGu/u573HTFfwipYHB17OIAlIy3Rtu4qVyOdsjSiYgfrHJzG
5QnbKAIDhwDrMHoJg3F7WluIIpXVe9QBxKtaGgkP4o6X2KqOtd9eGggUqwLRH6zgxzjNz6EpL4j6
gbVG/Ty0mhm8BQZRpovlL96sima+ohXwUoqvCUlSmYHgYmCFT6zpblU+vKpm+Iyy9jAz1Ja29Ya+
092UDgDIfK6AqNXY+uaBgQAnTynu+0TdMkmlqR1n5x7HksGMclXE+jV20Z+gfwIXetcJk0EoW/cV
QZJL+JtPUmN+Tl1xEhaTT5IRt3IGjVab6rpk19EDltiETAW0GB7t3ng0dZfvgnC6w+FGvMGobjMf
zFsf+0e2Wi+evvPotSMyydQqZ468btuYApsCUyp8SbFdbKbBvUA2turrbt+qEP0Qruf0scIBemEC
uOecXNdl6GzHmPRM5HY81I7yrWFLOs8XTYDp0mrw+QXRvNUd3tNcbYfKfDHS9MKrO6K1x2lfjP6u
6FNMLyTDIalqP8Oq2Uygqqgv8IRTYAwEBVBVsvsars3kSCXtHo1FedJHGoVMD8sfqCj1voHvQ78Q
B4cGz4u/JhW+hG24nSYMyUZPMESsbURX03MhonTr2wQn294q72H0NrhaZMxoT3QvSc6EnYjyYOPH
/Na0rNHCaLiCNexLQHc8LF7EVzJ5HEdWb7dA0FoOlBy9bNd6waYyBMgRCekLUXyVvgJsGJZXbUCi
eOJGmF7HyzKxPwBBHPww7ti0oUeu2s9omB4TVGw7o9B6VXHFw69T7A01l9IwNFf5tNOQs6cpCtB6
thWTr4BRaEF4fOVvRdqXqxiT3Sb16YVE0VfhpydToWliC+ayrXdJiIiaQzgWUDOps1d1YX8NMPT4
xUL0zfcI394UahY1j/RPdHZMnPILMqa7U0X6FadYfYd+2FV2eDUHCFUr/lgD5YesPV/XoT6om5HV
lEvxCqfye2T7O9vtf0CyXPkan1fEPcpS9Tbr1ZO2xsupNlByVOziC6e+7muBrozpn2J6lWh7b8wR
U/dyOqWu2W7TKO92EQJGybB5VZbDE9coahCrROQyCLmtg2nP86CYdsEmicOjlZqPeFCNTcT070nY
aEdIgb5twy89PldEZ6CfeVBZR7UJdcVFZ7FufD9aIepAkYSWUrFboODl2kSzC+K8quXOeTWljf/D
eRqzzuCA1ncFB28FqvPWSJNp0wrnpYf7YQVDT85MhEQy1cEJC8FDMMuDtejeRBA2lMIrKgDJmcWv
w0ZzVnVORh8O12Nv3+gwuC2/ufH6AWK+inCzsL8lxzVYSYK8gchVSAjMl7Bu7NVkF1duOjyM6BR2
UxjdxKo/wcQyVh4zWUJ32w2bwNOAzXucnHvrHSn1u8K53JicmIn7pEJ5b0sg00F0DjXw7RYLSjpd
NDVXS4B12hsPjWO+dK37YSgkIXyuI6aqHW5cmjEx67+aI6Kd7f5YdVdJJc8NNwAtomxdt9arv2xe
PSM4kYECS644JTax00bffJbVuGgFntIOJC8d0oHhH4W3CeA08zlbqGK6vNCH2cRN5TJBLvz2I4eb
WobdDB/AZU/T3atUXCKyaNYMKaipkNp7TCx5YwYw1Sz+pgCwGMrY7UrExWeYhYfYTS5qvMVm4n6F
HrnJzBhLIqKtYDdGe3sqCf1OxnVdpceyH/GTmOUWRuN7YjUXtc0kVrvRNk7w38at8xH6+W1NqjJv
4bILrxU0hGYeTjnhyatEIt2IwF8Mzp3fGrgz/J85Nx7sxbOGY+fBSN56NA4unG4jMEtqLhttZ1Zu
nNb6VF17tHV0DxEnOBZ58tVCgOZApW+T1T8nOVaV3MFp3CyRwNFAtutwLuIIbmPwTgnxbi4yZ0Us
iVtOb93CD/ZMFnIj08k6nAvgd7ZC3tz96lSO+5Fb5saZaM2akX2Bap1uQvimsQQtM9VTlgaXqKDv
Mm8QK2Uar3MwnMxKX4Q6P9vcwoGi7NuiQGJAOg1QVICd0UuU1mL9U7nlp+ukH35Z+hTwxW1mkH+k
Mm4uEneMj/lDgr/Mh62P7VXS0UsTq4Rgn90jhlzlCg1JjvplGrAwhZb/HMeoYt0O8gsBNpfRLBzG
1IjpjSLYyyof1ua6nUeyilWU7OZAXaZF/i5F9YZ0/LrPyFiJOE+5Qp5xO6gtITM6L85R5wV7G2yo
GrpgC+pz7cTzFRHkF3naz/sKArDbQfphyTO2bgodmqsLFSXs7x6F+aKnHj0sdsuHKh19NyqaN2Ca
2JVT0XEW52SuP0GQ2YRpcVOH7UvYo31dTsF5qmxyfokKCiQnCr38K+x+ezriL75qr+jcXvuNb7JL
sAfuTtbWjcvLVGT3bWi/ZqMUbPRCytoBoKSet6FoWRjz6B71AuuwSVOG5nF5YDd2307ZS9nGn+x+
HwavbY8KP4iTz/4GgsCLW57q0n+lPOiOYUiJ4tOoPxkeUVXoqNaI7RNQTPaBMC7aemTXUDJUwSmb
jFOhSuOKvebzmNHbnQmiqkvSmlBaDOzpEeJgqKEzLtLkkNfnvDAYEPACMKyMT/a9q6nrH0Tke4dx
Nq5KduXHIEtoYnrBRR8NbBqNeudMDbmxMaL7cnL3U5NZMN7RMlczKWRBotioeaG5z3xrP02ki7mG
hxx/0t4aB1h2Z0wNmhrIHPtf//zb1/zsEHNdMr7ZqDQiZTYvbdaq1mUbnxX7NPQ2QT6+eCI6M/jp
dsDTJ8ye07FQWYLjQL2Ro0YkhQQ24HTGgc+zmy0K1U74dPqsJdpKPkGEbvY9FXo9sIb1NQ3IqL0v
x+K9g/tNu4fVZzaGo7B6vVf+j1ITsJeU0VBF33huKmLjcWwifU1fjW5qsTBR2svB+sYNzEVDhZ35
/ocTC7A5oMY3UJWExiIfmkiwasltyQPJNywlW2gg2vQOylefobYxv4hVPHET9jv/6MzRyRR0rFpt
P+vkqkOKgEf4XC0/LlomMI60oJ6Gb4P2njwBEcPLDyTHIVOf4tNsyrusvC5jMAwoa+7zAIc7RqZj
XQpamuoaD+OqVt5XPbqKxRCSl5vexsvoQBsZbUOQusIMBlwQDleEzqdtZ7YXXY/usQrI4SkmJGsI
3bisnWPei29N7OjOhJ+CTrxKSBEyJVh8S5UNZ5YDxH7CeAdC6rqO+5cxayiHxhhbo5P9DNHcnNuk
3Qe0t02XnbJDOgbHAggLrqqtDs2XaFJQcn9QQcWXZr14EdhwlpGXc3uM77PhyXewpfQee7QwQB4L
wHk1tgUq4QJlho7ZOytkeTBk9nFkWs+J5m6dEBpO9BfVUxa5eyjOoqP7IntxxR77QZrZc5N5KaGS
GAx6CwRFYMAK82wIrqhTYhSZ/BIDNu3mQdA5pEmFTpO2J8ZfUo1sfsd2CYBxNuTV6CbJHmUQz7Iv
HWZhO9OT7zOGxGygVen3DFf6gGc1C+OtHdnDGQ6EpTz11omU1taf+wcrJUTUdCqcxZB+VgSjQr74
SuLqptb5cEinxV2U4hmxxbHN2g7pDoOpZqb5pFTy3tHkY7UpDMymdMzSIjwGcb8U0ParK/G/0q0M
9jy6vjEzNEuDjbxtGT35bxUdFoxLBrVre8I4gGkQQ2WQQtOjGLn1wbwAmaPZ2ZmG3vdXvbEgaLKu
3MJar6n5GXvIfvCOxF8TnzZ3xACBUdtpJ0hgcNQbxHPA7+qkuwW2Hm0at+FXM8BP1fE5cOEqdPRt
xhQ58kBbk1qqPMY9Fhp2U/uwEmAHusg8t4zdcZRyE1O2wmMTnXNhXutSOHthdtWOdGgCCmMMGkkO
oF2A5AtYHIJANJcD/fbEw9IQJ+OTzPGBmu0jUzN+//kMbI6OrB81MTxj2ursWzOMr/Kydvpdbjr1
eiAv69Qq5qdVTdO+dEaSyDmLYYABC4ShvmYD8aJ1vs3dpf4sWvdy7o9uwp00jYqnXM7OAc8ZQGBR
TBeiWWZCtWmsOgvA/6CSmro2dVdFR1tNhJwWxiDsS+aN2ZI/wTZLuk9Zim1MWbm/9sQ6t6FEuEOJ
b5ZLtCm95ZK8JsqIBvTEJeyktbuGmeugoqtO+GufW8mx9a1WQtlL0NBw2W+y8amWfOLK5UfaCQaz
MZDc1hjJSK9/drVrIQXPTh5NycuguDVpoXBGMejmt7INkwbKI0iErc/PtkqQ+xW3UGupshSznq30
UILHQU9KDKwT08iMrd0R4Mqw2AndfKeRYYYE6jVd9W5K0d5lZH/38fQMjuFU9qqHmhCTV4T5EtQO
IyIib6/HJXSgN35EZnAE3OCjdGS3UV53ETBDpXGobcDowUTbXJZfdptyiKb4pl+cup7vPaVh7x3w
KfUkSZXlqkWDurGr6tDll3XOmez6uKa4kCCzlGcxtdxuRoL/lI2zk7LC5ZwTpfU1Bu67Sc7BOH/B
mb7VZbx13epmbqR50UQYyxv/He0ezxa2xND94EOW2ozg4rfQ4a+kMfSkvc8riX8qDvttExqvuhYe
UoXaXHO/Q1IgDLVNZ+8zTAQzHcZea5Sx1BoztchExcq+dm8X3CszMk83LNvH2PHJ5cKKs4rY+oi8
o5gNinEHHX6fltF9a6TmrvZubGFQGJrTUz8CqGpMusJj/dgSXLyXA767IG/AAGnwOmM68+6Dc9i0
r6lkROb82H1047HbZxPMqtj347Ow2Q50+NVWoTao2Q914YbXQYEroXAYG1CrDA163qJ/BR6Bpts/
Jx0JE6L7GpYotzKmBd8HxkNLU6CwU72CxSxpfjjkUbE9jNM226IFeTfYutehmiCHReKYxfGtIUog
NC50GzWXxarQ9K+tnj0f1Dia/2X+bTrDR9ubVCwSNDT3HpIYClif6QeOcp/nYi4xPHbGtqrv+ERE
NLn4iurSTffhErM6VxsSfg6ZCVuo9p2bqtHxRYEuee1U8JHwAk6lvuQ8Ipu0wmsTtsNwVWLNEjVC
lhF0Vti9E8l5zQobUwU7K0wlhK0VOTqQcjfFRXPCWUbXX8fljTmXX3GDFgSy9b1tan8dVrRew8KF
0FfROMFA113nch1lxie99uHNCA5MX5GxG+KqbxizzWP+qRR8UCXYGtXNVbU4c2LCfvYBVLvraPnD
pfuWGVpd/PoSPpXP3qXzUCaST9t4D4ALxkOGQBx+u73gTZOdZ2jIgnU/bcqK+7BfWg9xFy3YcfO5
IQhwY9k2wS3OwZN4xsSsn4MoBCpT09MmZocQP5+NTDbM1ELEpRbVsRqbh16V897GgLTtgSmNCVEV
3ORwWNdptefiwUXsYVFqPby/FpM4SjjusRKVPTuvpNg6ddNd9aV3l+Yc0JzYX8I06qtWk2GQRCAp
eT4CeKNlvFENkJv9iSY/bUYchR9DZ8EkVYzl4856cmSlUHe8lVXu78MRg3UBuqxW1yTMmRss7MiJ
Uc77pbHrGbFaqdFsCqBlMaYtX/ZYw4uLpO7GXZZVwMP8K6Bk50CyV2Fbhg62hBdrkCFSQBvH2VFS
5Izf3HKBsSnvxnLq26pLaMNISBwT80/BuhSkLTsBvJl+fxP7uMYj1+k3bZ4FOyMF/1ZZ3o9ye7yH
7dPYojQTNeWGmlDYNljxHWf+EiMpmQ501vhHEam3nbP0sxohaZiqpfYzUP3nU3A5OOVjnSCmaDm5
7OZhTMizrVH44NPcojN/tBK4BkqLT9HX+OQdIg0abTtr31YnOwB5zvxl2wfyqJH8XJTx+GjNC6a8
NJi2FxwAJb7gBuw7gmdwiqS70ffizRCnDxAimJsqnPzIyJHTTde9w/TAFf5reIMChbvK2ic7urPb
jdHXZ8Bj6R5ZxnHq/euyYUCs6EUk1ohUR/Ga2KCeCWj8rmfCV8AbUKVuQj+8xJBM8KyUBoKgZpcI
fFrJUp0xR7mWcYilO2kwbBKUUrnt0YKY1GXjvTHN1rlDC2SXJEYV0QEuBfEq2vm2EwecMawIo2hn
+lwJiwHHjbC5rEL0RJrRZcssjZ7buy3a9oT+k7u9N+2MttWbBo6yFiFnS3SbFnD5Au71Rb1vhHWU
PXlqCYDkbWqVb4RlYq0bsSvZxnfgdu+JSD5aiMqc/fZ+qPi9kGi1xgdF0vbcgKulCRnH2dYwYiZo
Dn4+uwAJQnzPhg4DE1uXw9yjWUb4xB0Wsn78yO//Tn3U+CU3Af0C2rQ0/Rtt4jtkW+UG32NDToyt
vsu0ffam5p4pBBTS2Ag46KQvaNxllc92QFiLeoc5qoHnWgrwRmaovVWXzRVbfpOps/Kdy7KyPix/
ALOUoxNbpll5GyB8ST1gYXl57Ed52dcXkzPtFVdQjnov48btS+PF6aKf2saJDct63BeAmgcf93z9
navmWZcB3ei8uK7EzvJZObmnp/DrDpnozyNACbyzA8OTbedFSOpMUe4CCtWqVGTZLjYXbj5fyv5m
oOltw1mfRyRpm9wSn2kW3GIWDi9gCF2M7vzLUH4uAYRRuGcnCSgwyats306uuUU251JdQGzM5d4a
xuDUtGW1C5rqDh/YlpAHLv9EXNRsSoO2MjDKgx7IdNVyh8dIFn+HENcwLbRHJzf43OAUhaSLQ3nL
JkwSKD4NWCBCfUlnYz02sPU9N7K2o8ofwrK+cTpnMwJ14G0Q64CPduPRLV/X9PwkwNxVxbh8HU0w
9JSTnGJZ3RKJild3LJlYjQwxxiymWZXuq9YAUFJet7NpQW3ud7gmwKslFGWE3xQkN+FdCTYkx/Db
G/OtF87nCH712g8rkp7K9iLw4qMfmAjVURxZABi38GueIzaL6YjfpSfdg+E7HDiKfgAQXwEDvSoG
rKADYqKMyX6XbXUtzPZAWMi0bS3q3bTFHUJdbazzlNRNf7hpA+ejFJeBw11zJH2GcdiPRuNQCBdi
Za+/1dS+0/wSlffEBGU/5gGzkuTSYVMaBpQRY2Bfq3i8Dgck1UOH2sM6lkGa7SzaAzKTN6ONGY72
VL0vK5OUbQe0WW0/NyO8m4qGqZuBWWn7eK1zeUWK5b3vxHfg+Zudp7p9Us97XVoXPiu58OJ1VzAg
kyCT4phuJBa4GIuEXY3OBhkl//ICip0SXUwDz9hsCWMtQFX31k61LVUJzUadj0gAjPQkxvrLj/uv
pGFWEc8rq7pLq67jopmwwhQv6O6/otH97vpi60M6d8y03JvGyLxsAmRYsWuX4QctWQb2GMhonhnX
BBc+hK56itV4MIntwpRZbYzWPkWDseBl0eh0LIhug9f29IOWeluZJQtGU697LXZuxQprDh9I1m/S
5EM4C+AgOdLUvcUSRsROWzzPvt7UoA+wOlmPuqhRI+lXglGxLUThyQCTsEJo1yGcHU9u5t3jtaLB
nXmPZt2fOr+4/oXy/5+f438F38VNkU5BkTd//W/+/VmUU01qVftv//zrQ5Hxv/9envOPx/zxGX89
R581yvuf9v/6qP13cfWefTf//qA/vDI//fd3t3lv3//wj+2vvILb7rue7r6bLm1/vQs+x/LI//Sb
f/r+T1IPtOWYv47U3w7U8gN+f+LyCf7y503UtHX02f6p+PkTZJgu+4je//z7I45ff/nz357/ewSC
kr8haZTaQ0Xs2GQd/DMCQanfLIsQA2U6jtRkysh/RiB4v2nCobXHjNmjoyX51u8RCI73m2dqx+ab
0lW2zbf+fij+8Cv956/4T8yxboqICNG//Hn58f8agCA00w1TOMSykMcqneWTl5/vd1Ee8Gjrf0xW
jtlzGs2DoVHyksIY/LjzZRcEi1V5ZVHXmgJghwd2xfp2GbE2/X0HwMGcv2CeAUfxt9FIWyGLD8Nw
A2zKjK7b6sVCntxGN/9ymH9/8394s97/6d06tIAch8Njk/P0x3dLY1eWHgbFAxiZCyukmG0y9giY
qFe+eJl0eWr6ZBvM2cpVByMz7xSElZI8Y68/VEb7YTMG6wVqb3KHgyFhWOaTawkOxZHHSQB+HbiU
4ZohZlrpa9T4TQnJGOlpSF01g6UGKsstk03bzfJyk8xQT/I1HpEAKhNV8bk8pk8g7JekS/PjClcf
QBKsMTLz0uQ0BnC/nBNQgV9fWh6yvGRV0j/mHXjlsFteim7XBbcS1otPwav//U1VIt8s72l5g7/e
cDXsCtPdSpWtl8dEvFyw+P0GyRLJYwtj4cyhArbXy98r/t7QEkZEvrKzZNcEEK0983p5TIgjvMaB
F/JUvi2YVVOrsjDy0ICvxSgqMFt7UAuT8WizRax6/qtx6vJsEekDVu832VTpdnkNKNqbKiRjnIKo
4rngC1YMTSve1ZDp8/JydnzZ9c1B0FhaHpFEw23Fo4sWVPPyY4fW/LEBnwVJt3YEe7RLQeIxz8Cq
c/b5Gb/eFz+8WvLaf/+oy89rUMSRLbJvsbLm/WH5lnDCX/+Pz9n8aOJubZOf9esD8DoCiZ1vRPvl
8Cyfffnhy2cQRrytkFkvf18OId7i3fK9hu2OxliaPJi8tcnJnwS7IxsPB5Eggg5wwP6a1mzH7i2w
x5Xk731xE9sPPpIjeGBrOswRoArpttvln8uDG6hYReMdJpOYO2RAVZpRofa7LsZITT9m+bo/L6QU
fxPPbxE/Y3ndJul3ET7WhJdbXsLm7xpZT46BdnlX0gbL9/tTPbtdVzG+3IHM0UhgL6B1wveq5WW3
peCT8WpIhPA1We0987xdxtOXd7A8bUD8ql8tooIS6R/6atrRN2P32hfvWWxBYkLBTTM0AxDXluyB
grXphJv3fmQw2yV3o+E/UMK0gKbKN3YW1PJypYls9rP0aSglW2fXgUzs7oNGXTa0wREUwrTt1m0M
NyC0z90YdZvc6yyEsfTNmBvbdK+THO0R+wMD8sI6iT1UgebwmYsAejr2bBlwwRhWCCPd2TY9Ereo
24I5Aq1GzUkuSgeHNkpg5mcEEP//NfQ/WUNtV9rOv9zd/7dF9OY7J3U0Bd7zx8Xz9yf+ffUUv0lN
T4Plk0XZQ+f1jwAhz/zNtYAY8G1CW1zHsv+xegr7N74ksabbjqUdx9X/XD31b4q1TirLs0DCEiT0
/7J6Wrap/m39pBkiHEdZpi2UBfSXN/iv62eaOQ2kcnM6jGl5P8Rsyv0svhf0t6j3wVRI5J2GdY1l
ANeJyVwSvnizyzwTKUvqomxS6V1prxY98WpuB7HXc1tvZcSsM5MsFWokZ0em/ciws7kdtN1sQe+X
iLTYjYPsXYenrJcefuuMJICO/5wgwOQ73o3DWOy09Qz4P974EctPIeAoIaukhnaMKzsN2wtBM8z1
b4oP4o+iI44jfOHM5uZBh2BmAhAhKak+SU4N0FQJmoWk8/aTEqjMkuBZOynQO4N4PAIlmHoOkht6
0z7G4R1ceMIENQHlbUzOsq1eQ5gme4tN1tQEP0Mj4eSCcAzZrKU0DE+isNgv2ug6F9FWOocTU20S
BLOeqIpKOs2OfcW8MnMfLX6U2+sUTinzQ2vCh5nINeV7Qlu6/nCm6AdTSrUpHONRqr7azotuBIYU
qrTUQ5RG4EUk7bPyU1QjMZuxSDTnxDkPIIcQM5O4h95r7eQIsXy0b5sOocGRNka4JkyzOs62Se9O
J9HVFE4+abf6opD9OQpQp1ryowmb5OT04uwYjjqT1pYBQm26bU0o6L5OkeuZEh91P6pk54C6ESQW
06BCBTGVKXaXZcPUm8JjAXaNvRNH9JNJAw9HxMQFfLFVVKLnKWZwPLNqHuSMiLEe5oMuvUPYM9eB
7WAa7advFe+MPDFTzPK604pYUhrTHFTg+oZJ8jR09fOcpsYxLYJrAjHUQUWhfUULCziHeFVWBo0/
KE8jlvBLfG8brZV1IB8uxRvu7R0EmXAZkWA2I8rXZNCX08yEdUjqYxrQ42S2+0iiKXC/QsFlFmG2
xSm+2uUtlC+gZAPAC/xPXoAKL5GiPzBuHA8dume4dsNSiHzVabGpI7TwANL6vaWynZsTA5Sw0UrG
eaGDLRVr4NwBpgwHQx0JsdnUdtydiHdBsowOGCNPCvU4EfjE2SOv/ZQDpwzygaUIbkC0zdthtLvj
XPaM5nr11kLiPJgja0Za0lZoKkhAcwu9WUcw52yb9NKxOpuq+hpyn6eMzb2WBRP7xn/LjOGUmfn9
HFqccXl0Fl7AsrkoH5NEbk2bnBard17Qot43s9lQwEwzeY01klGaGnVK+EIx4dB4j2bkvP1If26y
76fIzA5BPtxqAxWtxXRG2vammbIAGJH/EAzGtxfpnDp0qFaOOx0Buu1VldxPEjF51prNurTyHxyF
zIxUixbHdzhfUHeYaodbqj65IBOQhWD2yRvuW1PeXPJmnVuO8kcUE1eT048jna/bprb6qFSxL+jN
XFOmP9RWfWpq9DBSufGG1OH2sk0edVIjATP3opwVHdQ5u03erJEt+UAXdh6BV0zSg+vP1G8o22rL
7mdcxR2b9Xme4xe/stw1vJB1sQ5xeO46YujRfEJ5kOLS9wBMoCS1GEMTXTtV4gO1+HxhVSFA+p7K
QPWcfj7uQdfWD7lc7Bsqcklyp040aQ1uR+Jl0HqjE7bMTRdRYhBgsTMJZa+doL8qxzA7ICtHZC7U
fpijQ4PflOqV8krnj6nd6GORVXsGHZB/9iGtPsPk/uDqvfDIP6rteRMRt7jNvOrF9UiAGFKn2rMd
R8XtPBdpaaGhBtHf9RDoBwc2q2u59aEbk6c+or4bGJqtZB4P2745UnWr9di6zdMMOssc2ofWlROW
DC84WDO3izlDl1tZaDKc7Hqyxa3ChDoUaMDLAH5FEU+PZcoIPVKtd/cyp47HngMu3OzRMW6TVabc
9WgmG4XJi2rWBJdjXjhxap5y8KTCuRjIxyJerQU73QXFOZGR3OBjqZbbtaaxpicIITpTn4Z2D+SG
glGDPo/mhIZt0wIerhK0TURRQlTZzEC2RWbdMT4lzc6PjW1NIK0ER/O/2DuPLkmRNkv/lTm9pwaN
seiNaxFaZWRsOJmRmWgwtPj1/RiRVV5fTE3PfPteBAfH3QkXOJi9773PXVVl/J0GMhrJuPjSEhkF
vTDx6GNgtN1Y8OowWYhjcPA6/TtZBdW2tVAL04jYSGkA/wJb6QfdUSPmG7PizBmm3Vih9atyi5cU
zRvmVpC2Vh1jLWyh7QsaK50Djz3yM0A46QPOJA6FFi14UFuPlhnTdsQsMlVVd9AKfscMRPY93dkV
M+iNRKKB7GjaOZB0JivflBVdFolGh4q/tSXIiA7EfVUHOzunCG75HETS3dOV+1pFGba1ZoqQThMB
q6FlpDw0nSLTaEkCRoWZiUfcSO06Z3a7c1pmNKPeH+H/mztLeko+iO4m2AjW13HBZxy65b4i4XTt
BuF9bczHwoxon8t7mpbHMuGQm4oOLXMQv/W641yHRFEkXcpbQde2huLFlIOpZuhbN7lfHLQmndc0
Negw+bhj/JYysT8M76KvaAcKelTBt3Dynn20Tiurqmmt5+NJxyIA9Pg91US4aa2QqNh52Bu+vWlD
bF2+d+woHa4r5wso13cnAh/S1S+NINgtbe8Me/gS9hAtk6qB63bFSSGgx+SfWze5xZAMTz+Bn4qW
3QaRSnLxNapgF64fF1mQbVCYKhpsQbTi2kZhNKDoxmiDXm9wjBEg1ExMQo3wGcr138eVyKl4awB9
T2YtrgwIJsjYwl1nJsjLWuu27PuXdMqREo/imogDe9Va1jUM7XCfjNgw9cQ8hmX5pe6gldSc3aC4
eLipm2ffJ+rdmgBsjZXYjZp1K4v+eU4Idk3AGa59zAQDcU/nsJ32HNwUiUNm2pKkvwEkX1JlG5mR
VQOgtaiqH+Sb7tIcP6EfuPQsaWNn4sn2HcjHuQdzYdq68MJQEXD02Wm9izE1MraSyExXuYNxt3NB
P1ERPem4XXBGDxjHQ8g0CzJgWQytg4Moy8ttikNergYaEB3oSwrVw3iqVRjuZbFsc1Ve7rKNA4Ah
p4u8JulIOc7+WghHkJmg85PVwt1Ed/aEEpYEWLICCUZSt/lxZscevS4M0IZSgQ64oXezbSejCA1K
OR0T+ZinCokQY7ksVOgsxerfi7RR7Ap1c7nDkVQ9ljdCXZbCT2BAW/JL7LOEm0CIaYsjvaRmv2wH
qVCclrVlsTwC5cW7kzDEvmxa1pZ9fOzzsjuS9rhKygmuZFJ9nxPXOpX9YxjrPqmWZroH5nIThYVD
tE8Q26flAd48gVwVwdFzbMq6mnptYi5Y/fgX6nYASBM9HUZy0OPFqSbCi5wPfPKY01hdNl4Wn7Yt
e/y0DSkP8m+rPnzafrkpghiHX0LCW1lyIketR1yVLcFoqAV9kOok3cEDZa9u257zkknMOIP6Bi9f
axKa5QlfJt/t8jXTzKhnRvs8yIUOkKcZTqhlm44KAyepj0jjz2NiWfu0Q7JrmK94UQzWlfCNywKa
mDzBavy9LQbmv6m9bILHx0tYdkVMFq9j2eHHahjgjE1LZBSKo9IpDsuyls5KGYGiQl1Muh/48Dhm
iJNDTU+MQ+IWClWsCD1umR1Do8FG59GdX318bWEIBfT3+vLZJy5nc9DNgL3oRnDCUt+ZNMHuLGtu
LPk01GJor1OZ60cTGQ2+m7HmHS2rYQVXJ0MX7ODE523RXFQ/o2XheQnfglS/qMLBlU0SnE+LwnfW
ZISjay74EaFCVfQTbi5rurpp9wl8wuW2DyyKmSht+8JzD5Ysv2q+6M5l3BMnyZYpbWiWoeZoNFk/
0Rctak4lZju9NVWwT6d5fDCaK3uqQdChJHTq4LUO6uzkaQMccobSu7St6p30AkpMoEYLWz4VJer9
VOT3SM0IYoCZt4/KicsljlR1vmQy58YTCD418jBhRtjY0UnuYoBWiSw5NLP7bhpGcujBwFtA23Dj
etbJSfSbqssMuFuWQL7pJ/SoGUWEqXaEmwXF3m3S89BZgCP7IL8xzZIrpDszdvGWKqybngIYZ6MT
ylsdlK/r6OYZHsPX3izinU1jdwObo9kmmWmhBZ3SkzsUv/iFP9lc6I/I8v2VpsErRDKY7fKuwyeP
OYpK/F3bUCQPXDc8ThiDr32kQQQqUmQFo3hjWowIjbqOEbUqAlRqttVqTphqSnX45ej+ToM65qZe
gbCW1cvGT49Z7iXm4/dTlseVjfu1rgVkXcu/Xu7LPshY6mH4RrtdOZp3C0lpFrH8QEItNz8WTEvA
uAEKqVUkTsJ0Zl6DyHePKJ1dOaYMEohBhsspT1rv3+HIAQipdtQMHMfLWp3qEvUHqD93vLvcFxB6
vuk1xNfLtkpN8fXJPS9P7NSzL7u43ITQMSGrjYE1xCaXMnJwssOEHynNREEseg5SZFm9LDKRNPvB
HY5JpuyHTkH7V/0UONj5jWS0h5mCGh/bLncsa8vChdkK9LOgM9oVhJyq5y6LMJ2+mU2icyL5c5Ns
pI3YiWu+VJ/X8rkk0ov3SWCfZazzHdqufZVpADc89RUsX4kr0IWvlu8rzOEmY2PgezfVdUm3nC80
QbCE6BopT2oxdaV1MtHgrvt6FvQUcep1KramdkLzNCTShJoJClydWxiXl6dlzVeQrk/bANYgbxxM
H2GBHWxCg7dBn745+cPylqEBVfi0oZLO92RuxkcNTaiMGUQO07WpzsRmz7tc1vo8n/aZNhzIW+bK
4Mpp7/TmgYlruK35aSCxj/FVLa9gXk6IpXptywusB2IAygIr8fLfR8JTd6W0buAGVIQ8ac1R9MRa
DN0JUsReSh0bn7pAmm5M5rAQ95Z6rxR0uT4m+BTPy22Es0ihG8S022QM0bWAYkENB939ZMOfOIr0
Z6tO/ssiaREVHTCp85HnWt3AsJ3Kva9np0FtWxZNC6209vi4DXWwLc9b7uichFNVtlw/kmXZpSif
opxj62+PUju6/Mflfy1P/79uEwsp7LKHZW153mXb5eZlN5eXd9mWVPxYg5CaWeMlL8Flz8uDkQ8z
9Ph47ZfnILiNDrNhbi+bPh6iYbrhHNm2ZJCTUDRjnzgRw+3uZJ3emlTTT+WEj7BTUdCo6jk3qKOP
4lVUHmyqJ6dlYzmPz5Tuo52dJC7cpXDtzUF5KkNQpXZtGUSHqENmOXKX4+SyGD1xg0DE3NVzIvXt
cJ9YSX0SXtafYoD9q2H2ys0MYzNDoQ18AmJusJGJx8UE8ZI8LS+CZvnjgP9sJwSJfLGVH1zNa05e
IYmhFThTRG4QDxahqycMy8qr+BjZdeIhQg6SI2QgOjeTcWdkWHjXXLJXrUEk1rIPruLo7YbZafc1
EZgSce0+bvNfdRtVq/9pLPx/NRZIR/5vu/O3UVz+vRtvfjzhd0Nh6RqopjeVfNoHzNYvDQX7D2F4
pmH7eFWobf29oWD84WPydunGex/dhktDQfxh0cE3hG0RakxbQfw7DQWbHsm/tONBaBjCdBzPgFJk
qvbEv7QTgkEL+6hwHErQGSpue6IzO9JQJouUeGvnu9VR9xHfRW88SL8kw9lHhN034rXyBUQm26as
O4RAmmy8kSGeJRL3Nj6mMoZf/V1W5g5IqxEYrefNh4IiOUmJ99LASCR7gfRlALo9B0Syctzz44j8
45zclLC3lTEI+ZX+FRFetPUKaBgN47o92JfokBsmNdLGPBlNZ27/1hb6p6b/P3wkNEZ8h0/FVL1/
+jx/77D4nagDY/Dt46x5Pp2E2FqH0NPRb2Pp1rQ9eDcc/jhAt+Ns3ehhdDDn9E0z0NwmknkBXPpD
C04OjknBuwmvfKlDMEl8OqUlMJqeVmvou6+T58rjf//aqUTQavqXL1TQfhI4sRyMwgJx3yfFQhDh
RyaLs2IeHbzm6AHX0srv8c8BWGj9co+W8rYYvhSU5qj/U5+ovApLVi2+lIlG4aQmFIzEBRdLBfAP
rzS37jDhqku3Lk5Y/DjOxmzoi+TV915yBrNMjI5K2wgIH7CKk+FppJGfQ0I2zPk+NirifrX6Z44b
YyXhFBDxlW3JijpPfUinYb5OB4xU0ShezT589mRrw5A2juiwoUq4RyNN4rMr7kIU2OjJO+S5fvo8
X5H5MB+03jzmGiqmWMzuGl0b4wQ4Mf64SeMIuYP9HY0mzD+3f5+Yg1U4N3Ketx6iW6EZ9bYJtXpl
uL2/ctsfy1gnYxovkmAirYHRXmTmByIevjDN4HFNBReHa7OrvcgKkW5vau9tB+wwwkl3G2UdHhMm
b3pPBG0bRFS2Ov2qIvaHUXcPPU/30Hy4T4XZMrEdIfS17AQ/Z7UGwXhv58U7St9kZQ793ksKyC6T
8S2dnkippoE+2t8Epm/B3CKo2rvYEZjIJJ2zmhzwNG/OaU5WVpZ8JU116weZupyo9jqdQSXSuK7s
2YLKi1uOsuQeiOK3OZ0EpjrI6fNckR1Tv0oKVitY4hLHzzjiCDZhAYsNQtdzToDXOm+ReDuEKiDf
FRa5ex2eKNRsgQHlr+ruU+1REDF0yGpiRBJg+1zUV7QST7lHoB6mACci1whW2S6Ki2+aS0ZJ3g74
0HXobnMJQVwAr5/k9DXvn9G506mrihc52W9123z3MqR6MAw8MULGaYsfTRLfmxFoHAheRN62+B67
/otbya+zs9ZscDt4hrL1jA0/FB3WkeAsZzDOo26/enFMTd68rvS5Xpd0L2Jys9HUoOWQRrj3JJ5G
fe5UYZX2fmVPRz0iZQFHWtr2t1Pf7SOzvVJq4ZY4CDEOZEPX7555b/k9zcn8uTFw4IT6+E0znK3S
AqYWIcY1X4vAr1oyaxwZJYwhfnAxeZCUgAZqUXeEgIQ/rYyQUthfROo9ERd2srX5Cji3vo3GJN9E
CYKkgsp8lyPUjsuHxG2+ga3/GhG6bIeqCcHcuoi6t5bQ9QINVUlnE53DoTEMYBU+RWhdgxbsB5xY
3ae5pKTgZd8bIX4RDPBW440vbOub1kRybbac0D1ilJvRv4t75zXh+zSS6DYN4nNaJfu2rp7HqTpV
YGY8x3kPHN5AYX+DPFbvPQOQdxE8iEReJ75Gtl6YlKDKHjK73raY11eG6dPoCGj6goXf56Hxs+CX
txLRSPfUzp47EoJcHe9k4irzkx4jVJ/LGqBrgFcTY1vjlQ8enReyxdgHfiPOGhOJtBn11MJlyo+1
NO/vJxT+8ZjeJ+50AzvgID1/g46VsqCjnNAZXETfpz7ZkB+WWmg4cI9bpXlsKO8nSmeTBd9NJ78i
G/nRn8hmcaeRJodrbuYAqXww6Hcf/zclSzdwyx3ll0M4J9+y1Nuo3/fUYA6r+SnBgTvSCd5CF9ga
E4HNdvi1r0rQVv34k5klNYiAfpNmge4x7nB53Ks7Et97hYaHcNr/brbBQ+hmG2au1ioOmrUlxJsY
ratQnAOa0o0f7oKqf52PE3AbxEo+SIlgD/5y3Ma+jo8FT/agYVnRVXfADJqV5+JuiyOn2nVu9BQM
joFPrTvSfaTj37r+uoEdQLX8VvfrY9EaXyzgZEmdbVLPu3G9EuRhfU5j57XNOIWJ2SY67xuR3vGm
iserOUYWU/j1tgD4FKHA33iY5pi8UuLuWu+pqXvAIgb2jGlOCNQRhPpyeVs7xBFw/XqxKHlkmUEb
rTAHyJfWbSbrlyAa7+i3Y3kpvBejAWlKbEMU0+ShRfTDagiHa9XInBUG8QDbcmiT6i5s0w/S9mk2
Ca6Bol3lkfVmoiqcIWBuEoIwwURknEI02E35Yt5UuXUoGugf/xqt7t4FzzKG+XfgQ/oJptJwINfq
yh+YR4TxWO9Kq5c7c3JuwxZ2x5TnR3SdT6OGrS3UJ84vXHsmg/ecGu95VffkGZZA84D7eJYD767B
dA4KSmrBF1LUr62g8yEhlMVuRIRl2S5GZv0692LSVEyHBLJ60tYdUmLfp/YjKQYPk3hMqDBpwnsl
e4IAzdyPNm+JjL9NOUYO17G+OQxEEpXZrZm4DWzCjmTcFtu09vDomqR9dRyKsnWppvAGdSt01z7T
LxruBNK29Z0d49FFGA0AIEBnIq32NjKhFhC9LK/dItbPbRP+mIX+VI09gsnOx2LKAa81aJSxJvSd
Xm50h7LA4JY/Y13SZjBwE0wWmpMp2VMoOLZhxdfTWsFWOE9tGIdXPcXskTgBStR3uj3wZdvDD/Ac
7Yp0bdgW5nNUN8Xe1qi4wTvCROs9DfTP0lCcTCCgED7pUVFdRfpFPMtacN4K5vZbRkNwT0aBuN45
WXI9BN2XGaUs5+LcpV12NbT2YzY6Gw839Vf10UHyo4LJ90FB7DWsuh+zxo84j/TXwRuI6ilwOdje
l9DIH3OPeI2uNeg6G69ebcqdZxOpZmc/+qLH2cRou40dTLp+dUaafzd0/ZvNBRGUABmLAcCwYsLD
nNHOqaryRYQY+qzsJnKrYze5D5o53CayJnEjfWL4edK68YlML4dWKq2bYPaPBkA5noUll8hD9e64
PK5tzBZ5NmVH9W8t196Zqf8oEvdnk4wYlkfvhZISiamU4GxY0akNVu7Gnapbza954TaVR7hlAXbB
thbxbvT9DH3D97mn/oGCstmDA/B1lUQjcQM4ADrbfPKO7Yhsrx/ye/J9KKeshDGZiB4lk/Tp6wwq
6dQNxmHU7HFtZZO5Mh1ajMUQe2tU0ieKLUSIxhgC4f0hp6nLnXRtxe+Nt7ZEC0Du812GjnmrQQpB
jWnSqzWtE1Fu8bbOs40Dtu4qtbMnoxX9LjGZwaS29S7axDgPcOAmiG1g6vJnaCuMFTTyISJbPCUp
LNUC30bXdpihUv3R6NakTBbbwCFirwz5+RsDraWiO/iF/zMOSaQoZj1ci4QPPh3w1E7mbBIHUw8r
focFbZr6BtCr/lAUgDyMMMafDdM39TWSKAoEzXhYlJAiIUniOIaN2GhUlxoaxRspXEqJJjmfukz4
Egf9CGcGXAZ9vqmnm1KE9sbNgvzay6tHUMIU9meqy30UnbvM1PaNw89Dq+g1Up6Gn6zqm3S/KXUi
Z6JQruqfraqO9mqhq1Lr5eayZlBErZdqqroTXx22c1VrXe78eIJ1l6l6bKMqs5ddLGuTquB6vXZX
qQJmSV4qsgocKqa1jzDYHrXOowTcx3SCIknMuaYqxJo6YJaFqf7nsqPlpqS4XCRIVytVzh6XIvay
mupYXYdAYu0SX0dV4S4iK1gXWLe3XmLCsDWNY15DcrQ8r9rHdFmPkPiosUg/PHH5ePRQ1HbJFDzZ
juRjUbtXu1nWln8Rgm1OKemzMVN1PpSF46YJODGFS7rC5DaQF3Od76saruIm9EgpG7ZVHtYrmRjF
0a91HS9+F67gcMw3ia9mTJYj9xZIABHb85lDJrqtUZTejiIydhrxu5wHmmKbYeJaqx7RTRSE2XYc
zHojQ9/nVzk/DiMXhTFozQcvDLNNnXQEyTq02xhI474eJjyibkncqmY7945JDQqBtoGjluwyKMoo
t3L0q+TUr/ISOgYksIpxu+K9pYl+m0ba1u3LN8Yj8N9DP76Ko/qlJUabUWKxrTJzNxk5uqXWmu80
3JKGyOECzJO/0wxJd8bg/zcOvqyhd75SX3if6zk95jmj1KYOaJjtMkh2xzgH7GVr0n6IjOTkT123
chwAHm7D+aGQXCraHONxEznZ28wFSSSITUjcpqaszrO26K1tFdb3OQ38s2nU3tYY6kfbMMfrYWYy
pedTs2u7wji7lDoitw5vDYDfJI05R+b49rHpg+QeNyvwdX4yDDWK7317Naeg4kqbC1ij5WCcDUZi
SRU2z+GEljnCKL0xEH2hyeyzV88L7wnrQaadJiMGxj58Iuzkl1Vx/h4aWH5j3ZLiE1j0X4avVZqP
YHG8+ZpDRGyQUBdMxsPw4Jo9Y0xPnAeKf2ci1WnIP0wtoFGm3JBHcKM20p9ubbe/S8kW3qdd+N1B
3H6Upf09Gz1lwMSuMCKZJ6w1Tm7aoI1vNGtAmE2CyqYz3dM0V9OT5mrGJi16zpaZ+eBgDXkKNTDx
kObytTIBMavHjjXV0PBSCTGkR5INiE2YV3jJzSvkhHcw9vp15Bvp1kHf8hx77l0qh/wQdyPJXZq8
8/3gZkiM7CCslkL4OICBzMoT4/Jgnr07sSmKLnlAIuZfxZl7wCK2ipiaPEyTkoDXdAoHab/Gbu3y
JaIiHxxLHKMxbFeDG5rbwueqqlevAaORDRcx69g4iX8kK2hr57W8kVAXVjahUUeXDF6E4HcYNDB6
NMqU6uP6zRoTdcST0VB4QAd1Dc0qvMVhjeEhM8v92IenmDy0XZQHP1pC3B6Ah2+Sovf2U2SjOTMc
PjBj/trXY3ogvQALSXnsCgxvvV6eHY7cunF3yBvJVu5PUQQX0BtGElaj4kswG+mDB7fRCGgSDGgD
Kz2PN9LjgOgx3TGcC88hVRlvxSdMFF8RDDfOSL1EuOM95WIywRza65WdOgd9Zh5vONLZtA1aS1MD
jkOfqO2pR3c1DdKw637i8Y9uYQiQmWe99D4jmXHGZzdMNQo1bxVVYX4yQqrd3WwdjajZyT7q1vlE
q4axhMoQjt+suOwfKuTAWgt/DJTvPal+N2Bo+i1uoYIJSI4UMAMCrp2lmHh3Vp5s7Zm0sczf+Ule
7OMkO1EtpfTSeiMFhVUIDedsD2l3XmE5qu+dOL+LGdIY60DY496dCNMSnUUA7Fjo50ibbhlPJ7uy
LtBtKUB+59/quuy5VmfaNvSmG0IqaHFBluKwMX3q5b57A8CJs0wNM13Xg5PducWzow2vbW/o1/WX
qtbipw44PWwPMu4i5dJkwJjrzgMZnDCFQ7IfC5ssZKwXKa0sBkRlzSB7SDfotc0tAV50EkeBs5L2
1Tx01RmN1MZz0GjLFoI1IxFJNvUGafozaEJS5Zye6REVuDFL/IPUkc/WbXFVp8+oTa/BeyCAaQdC
mPy1aOU5L9FJzFlzNstGv6dmuRINBycIqQFxm18hGfbUYlmLoXvgFTxplQbcvFarY33FFDjg6hhp
p7DHWzX1MKN8OW0DnVqSVo/0/DMNevtkwf8iZko7AQ7+BQRu2jaqX5hQL14ZwDm3cTohYTNU//Bj
VeWSUVGoMuKwjqIY9IDuTWZtZjEBuGdcQn0x2Q1jOtMxYQLf5igZM8dDndbYm8hD4cAMQ6yXTcti
avyXsaPUAWYIC5Udm/Op90wg7stqWtJE0XuUz7mDUVQtljUUlli1elA2H7fbKYs3egJ2fenj2jXq
kGWtWDq8lD6UlASiAvWq9XIH0k00omPirpZO9dJ5NYlu2+glYtdlW7AMXS53u1z7t8TgIUetXZhI
PmjKv7q2yw6Wxadtl5u6nuQ0eWoMS3XIHPTylMpjPBsW+vx5h4bQecrywI9VQ1KydaIw/+ih/+2e
y96E5oLjwk2FkFoNvi6vYHnMp5u+MCRT4AiAqHozURW42K1HYsJVk/6fnvFP2y47NUZ+uXGr76Qa
LXIihO1lj7Btytia15pLf6wpowSOL3dXNgIVc/B5kwnQkNAjg0/lCC2LJeOG4il9s+W2UPeMTUDp
LsjKrQSFTThPnpOK23dcRSftMStAUvk5Ln11BPC7evcp+WydciL3mUOchq86FNqwZoIf1PgchJk9
+u18yoOx2mtWHk3nDEEIOirYmqHqE+MWeBuLmRzq4UeUl8MOua4bBtedKU8IO7MVAwsukJNDCA5Z
cCuOolWcMU53+mc7xXJcp/Ixjr1fREGT2wnqxPLvSiP85kLdQF+S3lCJ/VV3mwYeTDV2+mrsYm8j
3fjItPu1jxXzDkEzQLfvrvKnUfAhJabWvnUG73/Gi57M8qBV4ztxMYgu5TgSW4LyzQsVUa6drlHc
/yI9N+Qa81gM9jOa+6eomuS2M8Xd0kEgNJgKbza8k/C4AYzSAgqWX2r7pxhVMKzob3PYgWYOP50K
kF4PBGJH7U+70NaRNZ69KD3nWrg3jfANGxnJM7QrGmuNYOCMuDtggBjx34ZNy/gvAewxdiUy7bB4
JAnoPIz+usWFkkINKRz71nS6l5hiWEQxPatewJQ+OCWMpNK2922s/WgEObV+E99i8n4UxvyM+2Q8
GDbWRmhSV21NWLVWnzLGbmkapCfZBiGO9+lBojUErv/LKyeGRRWa5Whgghw02EEXSSgOhdiF1MFJ
DXIkWuDankklNZgN+NnzaAkcicO8E+eawRbYAeHDLcZ6Uc3W2uOchO2O4T/c6oe2ep7SafhlMjWl
kYbu7m3SgNKOwdHogpvKGQ5+D16+IMAIcSjD8xtdJCQ7wInwSv/RGzfJdF05IKra/roSzgGh08Zv
3/qhsSlvau+DX10R45Huy9B+kcmLNJMvYxBhegw6ay9kctY6rHIobxNGr/ED8nJEv678Xlo5L7nx
tz0nEnwiFg7/jtzqoXKdHUcPxDSzIm0m8KGx0ExSLa91J2lC5BZOUVs648Ey+BUKYexsmAXo25nI
uGUZbKr8Rw1EHYIasZ3NwSJQkkF0QcshbQKUSnyAcgC640/MBZmpk/rur6cHX4v1tZzFD6/Lbm3P
Bp00ku8RVDkHY3BPdCJ2jYKsBEqKT8Iix9BzgucY0WyhNy9Myo7MJdxV3vPd2TpEsdB27mKLNyxH
xK5BPZ9RF/4s410apY9l5v8Sg14pQtzJTzEgoaPnfOCbb41uuSubZJ45VUwwKqprMyvwy7gVSRb2
uPGo35vo8GuKkrlHISjDWOg0wL/Al0tF40kPKboi6PFEVxNULOfqPHh8bn6Yvk6+fsSKuKZQBOWY
j0AWGjSr4o1sb8R16rcm3ZxJy0k6xo36A+9M/AlDVwqc1hbibbLTnPqJA54zjRtxaNUt3h2VNlNS
sqsyqgz1zMUR4wUDoTFCn0+KYExwQklQFCWGchMPuFbb2UUlZIY3Oa0CrmY4bQI48Yj9JxeAoT5p
IFNCrtzZUFAo/tpQ7jk3JR6wWVggp8d63BBm5NO+xdQk0tea8sjWyuGlWXX1GGQALkkgvSW0lXKT
9pqP4ADngd+V61Gwc9/MEnNzpT5II+npfzk5NC+Drlbw2NuIBh3/HdMTRb7GeBP7sB5NHHK4puYR
HU79s07Th9gvt94AmyNww2fVkKbbhWCljdq9cLN9PVTx1lVSJy+FUDlUYsTcwZDeSGdsvk4OKn5I
jpaI4JLkORaAVr391os3Ait0VVsOlTxvn1UEc0fK2zpaLv8QZW7j6HetpuGycKt3s4qafQK8EXLD
saGRViOHxr5r0/Ozf/WC2XDlnJ1eux1VwR6sVUIw3xHeRrgxu9hdFwjPIX69m1FylWble63q6Waf
JHQ/6vJ8LXzEjz02XUkQ2x6tpT+iIgzM6b3iF1RTdtaI+u1jSjftFH8Nxl+jNkncdxY+7vpmMGjv
alhFUg46ndKp7v5KKRnspFS0K1rwbVYcIqLXDsycyDhmMoPWShC2Mkd4vW1qsBgrnK+xQdc4Sd+t
zITxks1UBFGrrf1wuJ9r8Z5yDpWa8+ylxhlGjVyZhnmr5T2IGMP+1iKsXPH7rvGP8ZoA9WwKjWyf
oHBvkzTv1i4Byisxtht+7Xz6qNzWDBGSavkq7Ccaa3KNYTznRDVxQJAOuMt97UHwswRVRbZ3S+RW
WQQkrZArvGm1Q6b9BH6Fqzyks9M52shFNOQ3MFYvaXablf68meZBucHWwEtwCXcVZgnpbdPuRidl
YSs7ElOt7trXQWUB/anXGJ59TgnhYWn4/w8y42mSkC++EdVU/Im/+BeRjWVY6DL+958kiv/D7nvz
c/hf1z/H+P1ftTkfT/utzTF06w9dRyoBLFx33YWHMfxs2v/8D415yh/QUD2UO8ImMUfxMAr0V9F/
/oflqSfptsezPEJYTBQWf6IyjD/gZGDKxQXs6Sh7/i1tjvis5dB9n+gZRzgAcgzGjfYnVgYO+Ay5
WpFcNVVMiIAbkIYhOwDm2XiVCBBVAGWRXUemj9ja9RsLJYKx1jROd1HcEDUfOe92TqHOcq7KoR5P
TYQlallYdjyeArp7Wy2f3tDTVCdLIoP0i6qhBqxWC+H3xnZZ7YICsbfauCxSD9+7tvj/lRhyUVhK
q7qr8m7YJcpEsCxISECvuKwSrFxQyvshlJ4SRuDvhffX2rKtw0u8nQyqscGiG17qtQMa1XKpsRJT
nZ9QD9Bezj1Q9KrauugSO1WWvdxc1ijG4zya5kOsHCBkWeP9UHLKy8Lp7Gjf2c45VSL+UTkDlkWs
bkLoAnEcN1fLJhk4I/EgnFmqfqJt36OWYgyt9Vz++7J8QKpU74LeottoK6nqx6rXmcMxHR8cWUs+
00Y1yZWfYVksNyEgFlsj1n7VEBCHMzZjgvgar99MjpYwPBYl2SMB8VtkWeIX/UH/5E7rrGEDiBsW
ip9ft1EH9VdXbpd+L9DKQmIDUFV3FJwycjMRlOypIekHyq9PXQS+UkbqzJ6ClvYq1T0I75iXqDDO
WcVyojOvzxSXCPEhs5Ooha2nQjyRzvYEPFCP0VTEJ7z2jGESYEjCf0PldVm+m8StnrO5rQgJLUz7
ZVbfXzjPjJ4aWxAnapf4ZQj5YIwzdLAfA3tC7KO7P1uMilvw0N2J45k8V7WGoeD32mWbtQSrXm4v
j7ncvDxv2Qa8kURW4IvbeuqY6fy1w//Hbj7fvew2NKkwk8bHK/u4Pz0jCq3/9lpxA6nU179e++X/
/fvbamWxSCGWf+xv2UFe678/kOXmZRuounmvOZT8vN2nf/XxEXz6mD7dHHF9rvSOfOHlydFgSDp3
wSlTP5dYqYmXBbTk32vpouq93F7urosE+97ynOWejwddnmnH854hUkSOHt6Df9rtp22Xf8+MHYHK
p7uXm5fHXF5N0dIx1ijQbZaHLHf80+Mu+6NT7O/qlDLzX2/28tTLtst7u2xLG/O2dt2JI1ylLcOB
eKbyGO4iJUT+aE0tGdKdysGu6SjO68+rSytLI40aAqaxM12VUK2rsGpXxVYv+7js7dPNZV/pEqK9
3INIiwLF8vBJRWa3ZGcvj/mn5y3bPp68PGZ5IR97uNy+PPvTtlJFfqc1Je0BddtJBm/2dkC7dGpV
/ScmUxe9tLpN7Z4J7udVZ0KCnWXqNPr5LtkdciveL9nlykCMIqwY/HWM5xTODuf8xTJVL5eEvz0o
XB663IfZND9dHrrc7Fzb2E2pc3OxDF5sTo0Rc4Y2tJoQ0qm5X+5YHresOc1YUmhSLsPl9uI3vNy8
7GaIu98PiZA1gIcz8UmpTweFPvJ1tbYsnNInYA1DFzGTf93RNkSa4qZddUrezRn674t/2tamnHdJ
HLlYy5Y1U/1Ol7UPp9liOguN8SDt3tiPLb0NUPx2d5qEEKD14pvPD/543rIVCRiHdavStsF3HBIY
vhR6WXR9wKuXIfLf6L/YO6/lxrUs234RKuDNK0CAXhJJ+RdEKqWE9x5ffweQVaWsc093dL93ZASC
IpmgA7D3XmvOMY3qoC+D27qhh8xFcflzfUBKhCq1y+JFrMd+Lwphc1g3siHidslj2XQ1K3hF18P6
r5kXgolCBVqs0PpQwoZlyaLRwFZH357L36AyKHxv1vsQhn7gfZPctfQ70vqkFMwm1/i8OXb21bD5
bd2McZX3alHup87UDsOykUZssXqnH0IxGwAn9nLtBep8rf0CXlFcgBFffv31952WH5kcbA6Y9c5u
PXYoVtH/Pc4pfkyimuSaq7fOuoNuOEqR5StavxhfNXekDeKhnUX1gKdJPay3Qq3+561J77DEdqSu
ZWSQYohefAzyt1Hvt3EvRCYzEA68Maeq2cljs9FGdR5uq/9QUwSCBUuD5blWKwRUscR2wRWjb0Su
Q3ZpR790jqxDSsYPNK5F5WTiuJZzMmdGFqerUZOgYWZv35ZQ9GzF4fed30bO9eF8tnhmKacyijlk
eb///raM/vGkdSfr33BAdE+W2/PvXc7MDHEbxzRTBIXi3JDhYm7RnK7Wy28n5hhVjl9iJ5awUUiB
tl9dmb+tmcvMa72FS57KMEiUf/o1v5/TCkth/C9PX/e+3lfrFQvoWQRssJRw1828ukPWm78dlqu5
8m8fn/SAwLMCAO5fnrM++39w3/qU36+y/hc/Gj4Di3CH75dbb60fbX3H/ThotjplLC4Xe+q3UfXv
/lw/KAoTbb60y4D0vZFWgce/7wuW4Wt15kmt7yn1qHPALkMLXMZaRJb4H/+ZEBjGte//8/3w791G
qZLv/nIn+Y/s7i8vuz7nv7xPZw6PIkjxdDFA97ZU6tfN76r8X2+uf6+l+799ZgNknOvPUtr/28f/
2Olfn/rH379v/vHS49IB0QQyfNZd/3+Pr0+do6Kg3vP5x2v8/c2/f6XvN51M0iMMwtj74x2sN7+f
8scu1kf++vd65x///ffjf7wdJd1SScsOWM/o8f17k/77VlbQwq2Eabc++H3/93MNFWhjOafv33f5
aitj1IJm5aw310e61JR+vwReXVypETynxVW8bFbvI+KR+pCgAU/t9eZ65/pw2pashr+fud4KF1f1
6ryMvx/Wu2WxvD7+x+5AiDQ0lChsEcPEzfXx36+0/h3X8+NcWoR+d0vY1vd/X2/9sc/vt7TufX2Y
n/sqSHnrSdlIvEgtP6/nyvcZsf5JeqaU736fF3q/2M2+nyVmOC2gE2A6XSZAwypwCtcZ0OrG/d6Y
OVGLVt6BHx8rlaHIktpDXGAsWzdCv8TQrDezOdEIWlkesogQ05DWWct6FtMo1/llejYu07fvP7PR
i2Oa82a+nWgRHBozfGfuQwVhAtCH//lr6tRPn4E8JU1uTKhSatINp2l9KLr+lRSd7BihevVaSUXv
rlrgSDiHE3ZTWEdqqBkOTj7dunz/3qwrfILoQIsgqLIR5ZFSA025TgImuGGiHHSFwVxvDQc5OupS
sdsSmPeU8lk0bTw2KnkwIlMvjh0JAaBr6hBXKJ/HmAi/165rKWJdxWajhjxrbXsN5C79X8Huf2Sj
A9wCyu6/L9gdvurma/pLnW/5b/+i8ymwbVlDWQsCT6P89gfbVvuHBq0PXfLiJl4e+Ge5TqUmh0/O
wORmyYahqDjc/lWuA3rL3kTm4jKFNlH6X5FtJdlYzHK/qcYLhheChoiHB/fVUhU0VDrr/+kck6s6
Jz0LrFIz0iMJEc3NLeLzwKKdEtc1iU8BDMy8Vlq3yojGq4ETCVHGWiUj6j3xq8fAaq/kHaMjgkAJ
U2wAtYN3FWNKSpKSSdskTosYMh1wHbPT39Vs9I9+JN7V5IJ70jQr4K0xTYkNYaKWjobwlQjp+mg1
CHqKDGhPkXXRRmr7zFOxqWDfmoC6RMp0q374UvxRm0V8aUiTdNXGuMszcv4QNjzLRVU4g4BOOKVt
vWkaq4SHJwgLBE3ddmn5wIWnvTP79NEs5/Ok9ah/kaxio4KoJIrP2O0EEmtwsMKV+4WQB0mW01V0
PeVyDFjrqodWbdCbd36zDcYMX4vlP3a5+lMY4vdKwblWiDgKK7qimK+KfZsilqfvAw0pORi0LIhn
jGLnXNNCKWQlPseIdjaNWDcbsykQ4I5F5k1FIOxrNX+MZ8BciKMyV1NQSKvVvLGCONvWwfA0dXW2
y4ctTPN8Kw/sudRTdPtLqXqKaAgVhXjoheA1KOmX0fR/rKGjUXp9LICm46+PTllI/QSYBGaRaKuX
NBxA+jlVJFlOWcytG/c+pAuUZMJQlZgiNCeWZP6qmZ6Hk4TZ3uJuvsRN3av08YjL2VSN/K4uPgqR
SJduinftABWxq9qYzlXbOSba4IJKDrqpzDNKdk5S6jFV9LeWwNytojjF0BbXQoz43rKeXlQNwKgP
QAVk4mTry/8YdENwYx8UjxnjTrBi7svGooG9BWGinXaizNdRWyV+EJTRTg/ydK6fRQGQRBXuAd70
G0WBTTda6g6l2HMeskzSZi66Md27eTLqWwshcIj8M0QN/URM2GkYpMJTJxmwGuE/tiLR2gWzdpCT
0RWg6cNc5+vtEWQb49WqSSlFVYbvJWEFy1pW6QFYzQOnRslBF0nKiRoABBd/l8yVuem0Aw3MZxm1
EF35dMsxPHosVUASA3WfzQNioxaCc7VXQnKtR4sWkZXNHirzKUcoAYUz2qCqwrLSYfoZFOEeg9Br
Pt8XqknqIvYWB/vRnaLNIxp3cIQjvtXEoj9fDRHHfD986IQsxxIca+FFk0hZ5kdF6dQJ/Kg6gbt1
bJ7Gli8pmcPXronJ8R7wydUTUR6qwvQqQ24YxnLxTFy9ZwSgLOHr57ux4CcgC1LbF1J9CzgUTqYP
YlYETij5cX2RfdHJaqnfEk5yKeolllj2STRVG3Ijs3Y+pyng6JD8k7oWyq0P8MiCASFF5KkVfqFs
rQofaMnBk7lq34+osKV5V2flSUDjEPYhkiwFEcaU1ZHbgkopyTJVEPgR2f0utQvbjgtJBHtwiUs6
8Vbw6jxMhJU7pZk3mAUJj5xojElGj9Knm9DV8JNuROYSeoGtMzaBkdI3DZYkBzTDgm5tffBj8zg8
pgG6tGikd4fZsXGsyOKySAukkPp8C0zoMhrwdMaldNRn6UfUhzpyxfizCMCMkMr3iLKA5r2Wtg5g
RJPpAE1jfgXCrEgaB8QxCh4d216Qup36KzARAfgDvzPhk7tplA6zQQiLRqHrNLVIVkq0LMQM9Dd8
Sii5lZKMrwVSmBbms0CoE+w7ab4QjTYAT0zE5AlAhIn2ut8jj0Qx3FD2oy4QVMWXWeQ7WE/aURaZ
V4XRh8BMzNYXhX5Synu9kVj+FMlH3bB6HwJv6CPCQQ1iRMWWGGet5ASq5eS+aGkbqeDXHIDIBQUU
00ui8ZjWRoYlgyeNgUlUQ57vAJgrtlmlSIY1iWA8Mrm0IVZdADho0d9lRW4csHE4gycWyGmQPZqE
yHuDMp0shUMhL1xhTwcV2HMESLQ2qu6cSNadmVXYhcAYECxe+kAVDULII9rYadGAKIyCr1ggsrNb
LqrRZxD256AkwkwQxH7DNNRtEAiiv8omHEJRB/cTIU9P0kESdFy2BLLY8iK4S0TC2HRM7J4emb8i
A7OOXsj9ds71t6YU9VMF8cdD0VfSiPfFO2oIW0XN0N9mRFxPC64TXG3odEoPVIfy9APklwWXK+yC
urwQm1PeY1WITjgTt2GTKaItU5CyZuOC7KrfQ38UTlBFD5lUJ5e6gYAYM6oIhUCAUiD4l75dPIdx
ddSWsFYyUD8htB0CQfbPEylIW/Jjfs1yrJ38jA+Ry0gg5ahqzkj8ISslXJpaTk9aKjkHXISeHX5S
U4xvYmBReZ615TDYZWErAn6FWNmThqku41aHRd+KmzsVLZwr+DwP6isa2IMghJz3hY6DCG2lMoqA
bcMPRnsyipbdjVl/G+sfvVijlkyQf5g9cqVZJISqq0cSS4roCjc4OQTduSN8csvUjA8MPa6pagJ1
WtrygUhdaT0ZZxTVfdkyZR/wzBfhuNHgtxG+Mu/UfqRDSH1YH6W3VA6srZ5ad0RfTZ5VP8uNYCDd
AZc4BejOay41IrvlKEZeHY13HdLHnaT7P+nhinY+0Z9TBpMC1LBECajGzuL7BDYZizulj66tYG50
hTzl0diqOtWqdohaB6zdj1k2HxmG+k2+KjnMIdp0iwPaVHO01Unfo/oiQZfYXZmFjvSLgVmVyEmP
u0nwar27g0a+mxq6TVHbyrg96jdFaTkwuNomPiEBEi5WWmCE+U7SR+YnBE9b8gnw6TqUKRCcDjIQ
PaFkgqQNRHOPjOaGlMJkgEKTK7pP+oBa2EObb3yW/LYZCV4UvzURcqQ8HllUdeGjpTZ32HdCb8Ch
6sBmGJ3Ep6I8FwKgqFJ9KYU+RgeIoD0yYT6M5n09t/W5kDRvCuWDGIbYi4aUuYmwXDrxa1gyBNZy
jzgFk5WwCSfxyFgYObEeENVFmegkTDo/aId4C8wwGTmmNewZFPHyFVFxXzcwVEHWWNfJbH/iC73p
JUlakhZ7dROb1yy/YVDAWClHWNilaEDsjuapo2HN2JwxNl4JclFsJSFBqBZTZRu0XiQCU8giI3oo
1YrgwWTmiorRSiXkWtb94bE2MQ0klfIZ+/l8S4rTNDbirRsPcRP0j+tmKOOnaZziu8Fo+kd1RFzG
gNuDKUT4oYsgMIPZF7dlTQJiRDKQprOnVi3zi4AeRCtUeVPomsQ1MOKLqHJl76PkthGMMmhr/iND
YnGn+j5xxz1M3FAbjUcxkI19ohrkKqNccfK5NfYKC+ZzW81v+qhZrpRPgtvgf7syVwa2mGmPojZp
jzRiPTGXmsvvuyw8tsioQfQTvKeFrfqYBJwcTVX0uyLMRZzBlcwqXZhcJe1krwtbwsAETl8p9WNP
w6XDPFz9SVom9L2BH1du8ZxVP/GPIEIf5fyci0ScU4GI7qwMubwGdN+YT0lziGaI0voCbh0guHaB
5kSEhdq5uDeNYsZ1N5v2qTJD8ypJAFExozylaYqPUqknRyklb4QXOxnJvdGRCyHMwqFE2+zkgRTs
mgUzO8ObVWh/WlXTPOsjvr862eu51btD51tM+EnY9vPoGZVZvVPlAaSVUIU7hji0iAOA8KiQXgaR
hIhwqLapzArA74pXHfWvKygMJSHAqFbe1vMUOujD6OxAyrWIVlqqFtJilsyfMLONW1Ke+ArCndbp
pBfyDUlMF0h2lgmBz5VLHnReRiCdU1mYODsGO9KzbEjavRuXZEOHkal6MSJmu+2Nx2zMU2+IagOT
OvURDUtUHVkTaCrpI+VCscnUVkIq2ZBrCnO447xpFwhxsOCIidpSTb4RIMXTgiuOFnBxvSCMubAu
4BSwxiN842kBHccL8liEfRy/NwsImbmIYfcczCaMZE151DWrORoLPLldZii9QCC2bDzmC2C5mvOt
FmofTM5bnBmYxfURdoE1fDRJqVy43BzraiG0y4Pi6AvE2VpwzqymRgnESKrIyq7HT+xkOutKI/mV
hQNZlgsWWocPDcF0i59zbzI3sU2S1+1AMb80nXNDZDWZNSOY6arcmXCnhWy4jAuIepQ5dQFTRyG9
IPU10ECdBxGZaLpeYGmp91IA1Lpe8NZaHt+0UHo1S36RbEFg9zB00d/icOqDcz6PTBf79AbX6yTU
/ru5gLSjsbn1C1q7mdpP4ODneTBMlMU5+G1DfjUrFqhJCZp7XiDdzYLrjuB2T5jMNv2C8qarMbsa
dG99wXxbC/DbXNDfkc4qQkxNkWgKEtCzBRFeycDCI6jhwQA+vDG9dMGJV8xNGAbhBQ8mc9kg+lUG
hSc3c7+tFhx5hfyyDD8NRITbdgGWpwu6PF4g5saCM5cWsLm/IM5hdIg2rhGWaSoAdG1BoYNZI6ID
OjoeaMPp4aWPCzgd3Z91rGGpL9FnzCjBq/dw1v0FuE6KkLTzYbAPC4zdgsquL3j2AU67iYdIjwC3
qwvCnTLfPZIYYd807dlffCq0w42NuqDfWwsI/AANvlqw8BZ8eKYHPxNgpTZxm6Gl7wzsvDuSQ4+i
0TwG5LHQeDHrzYDhz04T5OQBUCXcV8KztsDphwVTP+LvISAxZMTPMoa5GttCTF58nEhcJJtU3gi4
LfAGRslWQiDo6lJIvqTRGudZls90vpKTVn/oRoexaDHXV+YhivES5whj73K5G1xmh9Xeirg+dBXM
6m7oUPAqKhx3nym1WQm7QmaWl7Rn8sPOIePRniMSIEUonX3BUDaGpO87CeVOLi1KcaHkHO2sJ0kl
spQJ1lcelx/zEiDABVgnlmYA49YzCxtaQl+6mFp2ZomPWvXTrFV0yHOX77IKpAJqVyYJvDkxx07V
6PW271BAspBRZ/p7wSy+yblkUcotCvKJFeCYIUN50DFrVH1VOeZq8xDIneRUdfpWRNtywv0r1EXh
6YhKzevUNfpOFY3CTWuCxUqYPqEYJnaHf9Hu56a1W5V59hxQkifABTAKXN1jisfWYRYmiej6gpDm
zCbqh3ZT4R0w0sbazlYYME/JydpppHOC3Phy10xkB0r1MyPXr37iI1iJdakAq6OY7uy44eT2g44S
FT6PzUgCe1NYitsOAGsEUb1ltQ/JTWVKPouhhPD7JQ1Fcdu141aSqKBhl2LCMH+pMmaDSI/efSbg
uZBbW6YjP/q2ANSnMLBf4sJ/1/qkJeQ9wDKRLsnOjclVY1Z/9qzDwePWJMKXDTGKH6qUSbZMl3TT
LWZss8CiojSRN7dMDVn6uUUWZF7f3WtGd8MFdsRcGO8kpkKbWG1aN5O0hxkVLqwKku7DKsaxwFqm
Y2oAvz/xD1qS4Vgw3mdDrN+SezK2Nccv6nCT6l3rzcJP4m3zbRO8Swo7gH2Qb5d4QmmArmxhtTXy
HosgfpK5Z/WqyzqLgwAclwnT3Y4pZyGGssDiEhDOipJA1ZlJk9KIzjAK+OPS+GMOWTLLIqUYxPbH
XG8tJ+swdFFfo4xW+o+TNqsOLvGXdRUXV4jIBeXOZzDbzgGuPjzoqcr3vC4lzMZnr8wYw+qprUUs
HIUByTcYD+F8GeDaI3Hp8AqkJtc+mt4NQDtCJ+AyGMB1VGy35TLvL+OZo6jyjyzPNM9vOX0rZoVL
DQ2Cj2JnlGoykHq7QkSXHzD0E6QwEH+Z6f0eIvxHLPQs7zF+qSFr5FwuFu7e3khv8Hlea9Ktl06z
5eQVWD+gLsFSqoSGuujgsd7OmY7dJyHjdOhl/J8V8He1epxMIzgSVvTgT6jF8cMtHdKs3EQlYeAs
nM59MeVIjoOfQ9qFB79Jb2o3pUeZ5ORWH05dH8qnulkCh1h4u1RJcO6PFF2sJJyuqGBeugo2yLLU
SJvy2MAFPxKRTl5CQQ5XJ3UH3y8hrGfo+tRyvEWz6Q4cIzgvcpBM6ABNSTv+Xwfjf9LBYL0o/bcJ
Q/vPH+F/qI3/+T/+pTaWpH8QfMc/rvKL3PibBEhr5B+yQiaeKpMi9GfzAhWyKFqgbiyaHpYsfQcL
0dewwP2yElFofGiGqPxvOICGJC9Yuz+aF4QfiIrI+7JQL6Oq+WvzIpH8qiNfXr+Tprgn8Ix6fxgF
+w5mBQIeevi0BtHu4fpkAyimZ8QIryuGMpUiTK7rzXUTNziGm7gh/LTS6sO6mRfpz7hs1j+xUC76
nzT00kGOdiuCdd0Q91Af0JYiNaYb+HvTkYTAWVQfsfIsPdBFixMtm/WWvMqz1IU+7C/CZGyWJenH
/4Zw+pWcOUOPHEYl8rLSmXkIdbZAAVJMZuYOX/eDr1qja7XVHfkx0dYK8dIsMYlOY4DFt1eMp45d
wWvN7EwFyMlH6haSlcWe0nbM/Yn8sNE475sp+SB8tNnA+8XTvcqsFtmXgJrWq+TmQQDJcmBo6mB6
GQhKg6q8TgF5dILBewpi86mbLGKF8AJWaOsUeZbspNGijbYwucd5sTyuN5u6WZQsCwRVATiRRAKL
oUUrtDJQ11sRRqe933pVGsyHdSPNVbgVh+h+7JtiF9XTbm2AJgSyJWNwqAI/Yrbds+LXe48pjNn+
iKPkGJIVL7aNsZdL3Gv+UO4D0k/5fkbID4zEWUREe4s2e2nfrmJsaSBvVBgHghoWOdr35i9C7GlR
XG7yIb6MptR5qxJ73TC/gea8KLFXWOt6SzZlHRwf0JdFNr6+83Wztm7X+xZwsDxmqs5qNcWrtLaT
Fy4IAcMyvo7bTBwCFS0sjkyKYqe6KCeJ2bNpV0+ydjMSZ/ysxQ3GEHzVRevlIhgvuxc8aUONNvVI
JXcEZG+OOf1o210l3CqZsIPuyi2r21qg9597crVYxOjeJN63Paa4xvNxQBlUN86MD/lr8gvWu12/
FEwc3Vhz6czQrevDDYhsp5nvlfGmlp+kRJvJjjk8PtBuA8SvDGnbHcLeHhzc4/QSRbvLbNmh8ERK
x4f4xBweGQ42pegKSMUgvdemFMCoeNTFPct1Ufcs5sY1HrWToZ6CfNNzFOau/hU/WBZUQcJvbcq7
bWiPrZ3f8psSe/qz3lEQWL62inlRApHIYTIcqQeCxDHs23SzQmuH/yVNHFx0AxnULNiDu9L6KD8z
l/J8f98/Rhf9WaCgEbjtqb31qB9T2yDBiNX8lqAk2XIT+QyOEIRFdCwuZeI0V+4v3/BbuT+IrbXL
o3AHLxA3YfmGQk5huMXj2CNY28hw+AnHoH0CqNNWD41uj/12ojrUOEts5RdynKH+SabgkgVOHn2y
Lypn/imaTtJe0Tfy7VK1478hoxJ/YHKzgEmlbnM3httadUZGfPlAZkR3xbOaP8hPyktWOwvXL7Cp
xMTBprlQFEauW978w7zva1fM3SX0JvAojiXX0tzBKIHUg+ZJZE0luulNPyHhb1/yD+Mpf7bc9J7e
nT64RkeG75uF5WkH9oiavoVaAXYb81BwwVyReiiDzA+ezG10TidHfJiqDe3j3NqYj8pJeGVxzofh
sAXB9zU+QoEKjvqh3Ld7cwHquAJRYPIm/SwaKlx27G9jCGQ0Fe0o3mRnSElVulOfwdjTvkRcekmK
W3+qnscH+d3MdvXrApG3HA62/mSWd/yo3S89PagzRWHcoS4HlJZ6MjpnpPfGkZkuMLfgvT66OPJ1
t3iEjhDxSyA5JAeJUqkrue1FDTfzLwSJDv0GmcRlFzHHQf9l/QwflWPzpX4C3/8RfVoXrjsTVoEb
9WMqX+TYzU9+umNVT/sQqkb50ChoXB3pxd8AT7AO2oQKGW+Mrd7nO38PujF3S4YD3Z5mu/kh/yCA
pABBwvGQeWXkhp9V4w2QeTaf/Zmgof5cjq7+op5CvB9M7M/WRndlYA6usoB0bP+VZV/spmc69TpU
niM2tMfq3M7HyOKa4RDGav6iVTI9izOpwq7SvjbKG9cOf7KBD446yUSb1LhqyFtgx55YSco/kH0S
WsIpxZDL7siOmma3fpNEW9nFyMa2Oj06O9kVVynE0Ow2P+ZHwoU+ii+LS6gtEOmpg1Pg9XdV7cSv
05N2wr/GZXHYBq66H7yRz0+n6CkCuOWQ6Lrlajm897E378uHuN1J8NX8Lb8lyW++j6ltXz5Sgva3
OVyUB+FnBVcN5TYIoBSju5M/juGGF5SxKcFEO3XP/rwHKENfeRo2luCRKQ+7jJoc5iJhPGqkoSa7
nIGO6450SB9jDsp6E7AA+YHeOyRjonZD3E7tVox3ie/qF07vS3aOP0LKFT+Da8tK6d5QuYAoX6aM
B1ajAe/b42vRP8UVzaetdROqDT08dgP/iYiTSTgZwnuzBG4D4WlO9U/p1r76ZwKajOkhIT0q2ATP
A0GqxbOmI2itd0VNPJ9XECkvPWOMFMVLM94b4i/IJx3khZCSCwezC0yFCJks/SKUmM4VSHH5Mr6W
QDhCh49t3Oab37/LzVfDRZazt5o2skGoEsU7m9WxHWPb0bMH9gFIicod+l+PiwWKKbYLzyYg9A+7
D7/MJvXfw/5FpVwYH/zRLn6le/7R1PX80eWDcf0Xt8zNDuFPiFmS/Si46iVIXxP1LN/hE6bjMZ+H
vUOKxoGYd8QA1VGsvJS0RjrKwc9eP8UkwWR4d8FWkmDmydluFj25cKXwoaiPuIGk9twPW95eDQxq
2kTZXiKjy7BncIe2RD1sQ85WYD9V+R5UAgV0YaM2FwNOjVQekzfroBziq36cduqdcj/f+0/mgSOa
ls1ReDXQxnCJSSSiF52SQqdHL6du7hFzgL7KlbuySTdp7Er+jmCLXL7J1kZFwZ07/jV1h8fC0zaK
h5U73Uu5FyGjiJ6j9i4ZT4N6nnDuHiEces8tOnvoRp9S+FMNPV/eESxGm6EoQMI7JkihaKD8Tc8L
+PDVIsmsOdJMrz7aAOcr1VhYRMJuxKNT7OJ4S/UJh7pMEFwMTdXrtLPU73p1Y6ZnnRp37sgli+BL
TlQ0/FWBgrZdXrkQPS27omZ3j/3eZHZrW/vyq6g29ZPwoFZbSXdShl4KiabNAjz+ipKLjCufeOiR
dtcWKHMpH+nNDpWrQafRt4JKp8qtAOUqRyt5NoadLDsFhSGq4j/p/5ytt4yi1IV7p3rrH8PjKNyZ
zDQc86UqN7ylq3yE1Tidxq35ob7AZzyl16nZ0D+qnPaXYGzqu4DAIQ/wbbfpt/LG2ipu/t5ehG1/
AbT7IEiHbt/cD0flrdpdqKDnX/X7eNfOrnlfso/ZDY/qLt9S3gk7atVn4Cuv4o5YwZo1uOSYcI3A
9hGpi5XNjm4LEMBHgbGjwZ8O+9x0++RZecDkg/0W+neebAYWulvxw3oTX7rmpUfA/tRDKb9kHjyN
5jYdmSvxLqju29q0pZhPVAqRn2d6PvFFPaaX6WV4qZ/4/nmxqDuWFxQwuOQyGueug1b3cXjU6cAf
pxIbntfCKUjv8gPQ0af5KxxdJdpl+Xl+wvhACa/ctJyDshv87B7KHyp9LoZWagocQxsR2IePrXwX
Xrt9cBMejU8OHGJKn8T2Zen9PUvKVhqZbTssInTxxaTpxKSEd/KDCof0nLIzysHtru6vQ7jVii2+
iepoKB7aIppENBxPtcNBKlJ2pNadv1NpIFvaR7nqprtO9AoyvrHA626HLqS3G3zRmdfqnvIjpTqn
2NIPKif3xSfjNOqaKfOUZ+K8w23xSXNn29517Z46iew/saqq7tsn8SPbzNarSVfOS3IwvETIOk1z
BsTtz15Gm6B56K/1tZbPEkqEq0LeRbJP3qLBpi9sHquHiZKn5VW35CcfnhbicM8LTDpnDKqOA914
TCaj2+juojgy7mQR0dwBREJzD46Rp5KxVEq7/Kq2+9RwcsRGIiEjdvw+NY5/l9z7L7yjbiIBJqLN
dN/jbYTyihyXfLNfGtNz4cBnKdVLMmzr6GaUHyMZHZ9V7hXDK77zRNl0+2n2mE1I98Oe7xzApXoC
H9csDWPmnKGZw/ygYLhhWWYetC420fDggSmBB2NeRXzLBrCXResdPK5Zv2NN7A99aHWHuSPWYr21
3rduApVHcQczwzCx+KRUK49lpzsK0NENPdUBJUNSMdtnuXwIF6/CemtYhPnrrUwQeF/x8kiK3AfL
cH8cLTES3fXhUVMoj/6X/1stS8p4Ohb3VtsZselUifBa1UHvyjkzRa0BG7jax75NYZHCV23Rlckk
6NE9TCeVdJhmMQ7/9hSvN1f78LQ0SOQHncttu2lBB39Bf5WPqPvFM0u0hsujEwEXQFZQQ4R2cIbQ
Y4WAMPKqnMn5skoZvoikOtY7RQWneDBLO//Q0USeWPHE+P/uRFYSqi2+aYwUeCNOhew12GUGG8Xx
ucemgZop9iykVCQb6nfdubcNR77pN+WMRJnCJx0oeiTIHmTDzb7yl+lBcFvmolZGr9Nm/vli4lM+
0UI8d2/yGwuk+cinv4s34DcFp90RNX6Zwk3nqW/duXpn1RkMKAo2IVGd9CxNgnjBfNr9S0WK6Vtw
EB+kd/3WftCrD77QfPJFq28FJEC4rBt++6myU82ldyJ/0dp7YJFaplftw9xol5GF1rxLwqt2hyhq
/Mi9fM/EQ0qd8tSSncUsyWl+CSgeXpPd9BV60nvMvO/NuEAJ5auj9noXfzIpZqU3EFn71nwV7xXu
w8aJSW81ttKRL6/6YnIJo/kNzSA1VOZu8nN9Qw46MiABx+TqelI+ZMa/SwNIBiWiXZ0zdyDYdhN6
/Nxla08P6E3znXZpD8F5GGzlbpIoFSF9wiDNmGaLnwQLIkqxEPjct/FuPPJq9BIrBDeFO+W0eG12
NV+rTfPqe6XvtDQBZTJfS6dI0VPYgxecOA3gsOQfcbisqfoXkG3iwFctuD9HB1nhNjr5j4YTOXSW
97NoJ2ffqwGZedFB2dWdDTSt27YfdLrUT/ZaKQg3HEwsCGkd6yOXbOHWhm7G/99xx1W40gFPzmoJ
RpTx/cr6WTlSR5GOYOTLW3xP/7GXHG3eFIMbw5p5Q6hmXMWB/jdKPF6k3KUvNYk/jGo5lnmCqT1w
99UT/jNpox6Co+oGl9zfFBVz+OpKWGEZkSFPEcbmLn1wlC2SIy621pmIt9gm1/gpJmR5Y7xUB+lo
jtv0vngPb0llK8Vm+jQc5eL3rhE7wVPrc2Q6/C6gfT5GAEr8yi/TwNJSj1z5kwZUyYoKDxxHsAp3
GR6o7d/kfb0bX/g1qq3llfcLAfpNBrP8VEpudmb10i2TwF30rpYeHAwEuE5XeALwwCuT80uZkb6w
4Wcv8bgDKqTLsUsialskF2ORo95lt403UoxXrx3lJwbOzKFgJkgXOl7+rQjd+IdxZjmQmb9GWO3C
Wav3Amv3n0z+WJ7q23K/FMsQ6XU27gGNFUq1VgyoEVDbfxZ/mdm2P7GORDsyvM8nv/8RQk5QsZo6
ecOb2OqVQ5+AxRCM0O6H9pHtjMyZKXpQmIw9A7JMcMuRy7x44vO4L+/pOMroYKTdCJhF3BA1hAqL
zjVSZeUlfwM3GszbDgWzuJkrd/yQoK8eJ3WttzRO874cRe/mF1UEZOI3DowksTkNKQDxg3cXqgLC
K4tv7YODJHydAcsITvWuzBvto5kuGUTo2EM8Fr92X1ziwrf/R9R5LDeuNEv4iRABb7aEozeiSJkN
Qm7gvcfT3w/nX9zNxIxGokgA3V2VmZVZQRmmTplRqx2Ga3sWZGoqZ3gju2udlDjzvgAndvqNuXxQ
ruQ6fmKsCJShk/pFCaa9pRXI5AZLE/GP/NgW0tvruWjjaY2P5/hGug0h+q8F/8o81H35p4mMyFZz
XwD2CeP9eLJopg2n/Q6IkuZRPyn9Jn8SQu0nF6NDfLFZ3vJP9EHaOU+ReDiSxBj5LUtf4b2Lt5BA
5pQIMj8cT+20wixsoXpyngLOXsCh8BgInnyHJUNx+wLruTYOgA7gBGva8nF5G67lHl3PHccIbidq
qBuwlo0ijrvb/KY3Fkmo3A2Ng/O0KFvF9PBozCMy0zx2aKxwHrJL9wKStq1Roj3yG2xLfarGJ6gX
J1GgXSNm70eXI6f5NlzjDIIWH0hdBkvDzfxUXfTrfC0JGUHZxK5EejXajY2+Vzw8EGlHeblbXL1w
H+txNz/WnSKxozt3niUnvPWnzLzFuPqww5osxm9OjXb2k4TtRsKDi533UD7S03g1PlWnt9CLO+Lf
pJLubPfpQfjucZhcwz+2c7TPK88ECY29CUkOZYR1DahiDOgj6sVdKfz9d725Maor3gY2AfPDEYkM
6Hy8oZCkapvAry5t5WmSjfSZzQc/Q4MipNzin0fwh0TzST5yPe/F2QfCMv84as3RJj1HyN715MAJ
xS7KgxWPJ+xKCFfsXscX+a/jNt9Zbjo6XSj4wQO7SwRHlr0ATdLo8gtV1ZFwPOV8ZaFgPzFvonO5
W+j99U1LVkm8Kb4ish9gAt4ZHs7f58/xxEpjw8YkMel51U0snbLkIWpI4+1s1+ww055hqXmcSsw6
NlwrQXlQLYyGu2xZtYIdJL4qvAzrRq/Q3/Leud7qvR23rAsUcFkHOql8ahNpGk6WM+q2q3vCVP16
8sz80vM0/sYu7bGnIcAKXaYOdOl1NSNrtrPGuec2vS2ODjvIff3M7CyEqHPvTsuGR2xNVN9q3xl1
irre8GA4RdU2NK4Eg6C437R0lRzbSLCKjRDYcYn4085kF4Oo9UFRgVO8Lrt1bDAMo/TjiWOjqd2Y
Ppk5VxSiZ7bfzejqz4FdixpKPuDGyrob/6T2bpleO9BdnsUHhyKgIGz18Fve2nBX+okXa1duivKm
PsJb+FB/Ncr/83AY0Am8EQdkU7WFW+uCiMMKHeknuYaHFif7cpenPmsUe3sevNIHF8E/UnyULMw1
XpyfHv+ovZih6CCHsHzj4sN3Nxfpex5cgMnle+JSUM7dulec883njAjWWUInuLVsJCscndItluT5
Ot740j70ff6Vvoiu/lmXjk4MtrjBswVAvx930pvmjf+sBiG0LXmoMj0F797ppyI11g+35hfbL3kr
+YNDkvQa8c6FDfp17bZ/1OIkond0cRXMwEn44khP962t7s1T9S5hiPdPxymvwf/s0XVYv+OZLPog
Nin30A72KUAYX1JXYFUEsiRj6B+WZnb8aRgwblR7cu/A0de9Mz5GN3zmrAAKvJGDz8uLLZKw/FDI
G/1fxA5sbaC/RZKSXHBgcEyr2Mj76Sj/Y9cVkadipXkJDzxl3b34xbQW1UvjTDwJm+o43zrM3P7I
wGUHZ3gdZjlN9gvkx/inOPM+udYvaPTc5oc3ibVZ2x0BS6vqwk2u98FOpXTztfQk07Z/ms/6rLrT
IfYzr0C6vWzwixGYubD7fxzLVmZnr/KD0gv/HZqSfXaULtpynUmlBCO3yb/wrBf2qEbZypKXQZCV
zqStZUYgHULzSIRDFDNKaIuoO7kF39Y3i1NAr/zGwyL/EsTO9du0p/GJre2F1ds+prc5cVhQDpfv
9zN7XY7NvX2wKSbgJ+A3rzFlgivv1I/l23pbWn9GMWXnn5xL2Etm/TmafzhoKP+Do/IZ1E6kH8wf
qhMhstHjNMkueskpH161WwWgc09l3jI6WEc/yq8Gz+TbsO3/kGbRlF3S03QT3zEYK3cZcVrH4qAa
LunjtHsM/yMk7IiUp9jfVa51Cq/oC9A4uiqhNlTgmps8iWV3WTtHZl22lldcrcO0nV7Gd8k3j2Qt
VTRL55lAWe71BUgcoiLyuBuMO8kUUi7VBSJw6RsN3nBnj2zXfWOTfUsNuoct5Xso0D6BOZtY49GN
sfNRTVZug9/psmH0KD5qPnpt6IBXkZGyyVm9BUxHwbIcuQkIb2+vKV/Ei7ip5ecmESieecf2sTiY
KMgKm1+Q4n85OJnlyJfFNre9sZ+VR8XGmoJFgTYQBcHQyRZdDQVi5Y4/0r7Zd5/j69B62ujI75Ot
O9x0KmZkrhrN4YWuj8L0pVRs6VNz9V35oOM7QAjsaCyMR81OdMrOVbTLRBucb2GNpJv2A0e7kE0/
3JY0uZ0jfAXb8X36t86fkMVzqt+Fzut/uidW19a4zW51ZxMPkUYb7WkexG+AK21w1Tdh30h+9DI9
x8bVOg/oovxNqJB4V6tjFA2ZuO0YWV08BJzYNAPEgw+VsUsSex8x8ouFO0KgTTXZ8hFBv9oDp3xq
hJkdwX3m+7wcFdfwzXv9jmIohoKiGDdmNweMASZ5UdPPgU8U78b3eLwj8iHmFQU4mnv5CJL+s20F
MK/uhdtWBxsiRQDeyF0nhMOZgcjZRrYLCOdvZxv/lCekB0bTOdHQUGzSNr4qy0kid4jHAtNwLEwe
be9XrUdoT0QbnNlEJjPwZcwc0I7gq/gC2mKxIVRnhlr1zR+yuuzwPQMfU5nBddXVN3wTNw6OttOL
hAguoNLYsAro4ZeX+ZKdO30Fpcqr+TM2W76ZvgCFjsGw1IldO6Pbod/7RV3PooZbvNbn8GDgFurK
XrXPWTyUyhwk4UlzK6/86p/ad3dMBtw1nPBLBEpu1u03/VfOm/xf92FO60EF16f7TDgfohMca/hP
eU1867Xdj/ZAwz9/qv9WG83YXhgNYz+xezTCpsdKG3bpSyBcF9r+euU4l2DfiNdlOfOKUb+f3oPi
MKH00llMGzbrpPeFYG+me7JeNPWIfxQkHeKtbECYRYDQJl7PrIf0LS42+V2S5UNaKiFDUM6YE+7j
L+27yqgn8tPMhiZqNlPvFxjqrnUEnKhpT72N9rJ+USnKtfW3Wu9EqcKaoj8uCaoQXI4FjEvNL4rj
Nd5lgy2kthv3FATwhTR+zhpG9VN85GBrgsNuWVg3TfPj7KltmztO87NJAbNJfqJisx5ZTrrNv/BY
CRkBEMmHspvsAsExWoDSsJ9bGpfaDViLZ2YAaL5O4afMPkZ178otDBd3jwo4vcWpszAKCV9BktxN
drk4EmOWGIMcZbc/RZdEO7XDznAbDkRkrSAxPlv2mY9LZZy8Uy0zqVaQZrmUW2o068t44DdQPNPf
kEwmuMNjalsujvevvG1mENJPYKb8Nh3DM/Rp95oMiNAcy/KHV3p4CEXro0GiBmCSvNXpmSU9lnwC
V/gbf8wPDjkZh30OpGFrUWx8Yt7F8c0Jl+vYaVLbjmf1L7+h7pp2xk+pb2oXV9RZ3gXBsaM58LV3
hKPkPHHCspJSD66fORgSZrrGKWaPh3bdq7n5lL2vDpnnsMnwZcaapdT9cIAqdvI7P0rTFSQKfy4p
YR/ic3Sni8B2JMNMMeWU1CNTfm4ibNCplvRhrDSea1IMH7HX3lNzg1152h4QXEafWGfW1+pRlltD
2EIuwDhIyMZLzxp2UkLGw5PYY6KrUAuhF7QK3orXf6fgPL4OvONAC/Ksq257mk/FTtsIW6AjngUq
O0IZHuCyM6kGFEx344rDt3aR9xyP6lPxGq99U7AaRWrb2sNDluwmAbc9xoDGKbDU4DL4utzD53KX
mHRSPmPT63iD0BBQWVsTnDx30eYnzCeggIWpMvRdiAtt444IUqJP/ay77T7lSpE6/o6tDAMh9fpe
468JC3QcX/Hx2c6qP8xXCHMIo7H3dMMBsqTcIIHCVY+Qp8sT5MKFxnrvoSkf0lXY5Zf6NXvhULca
OAPBSXzlF8IooR8lt24H4cD8zBYxvHpJ9uNFJ3wrsLO/4E18Y/Y3o/De1R+Fn+zJlnNBdZQvwO7u
E/yfpBxyvhC7HppPgocYuuse8Z2PozoBnsLww7sIm0UHyI3PHZ3Cy3Rihjlf+ZRkZehIxeShobbL
XptXlub0ykPGhifXnnZX3ok6xGyWsIgdo3wKOR7lhwiE8dQBYzp/nMhf87IJTpaRVwe6u/orlEOT
uowR5nBlHNFce8qdfNvO24j+qoNz8ebA1dheRgLOvDLFG3JnVCeJkDVj15PbYLi96i8TXIaHiiwP
PD3l6ccCcuUfJtk3ezsrXCt9y5gM6gg+Ec7SiYOlmfdQX1w9HIPXy6s5IubSBnz0Rvlo/uJ7/j0V
dvEHIXzj5Xli1u/C/hI/KbY6O35rD81fgweGxpG+waH5UakbE2PY9dMpw3/MEtBWvYECZG5qAPV7
5e7wGVv6D8qwN/nAtOhJvyATssWD+QJ3ODWu8aslLiEm8N22AVGobrTkoB+Gr/mHfB3kxck/eI5d
d26mDWMQU+KP4zPsz5JCJuAmSt3ihn97vWFk82acDF+EG8G6neWnav7SO0rvUG7kcHYd3exm/o7f
aCoCptcjByUEklpyPfbreAeSnm/zQMJHdKsemEvHnrBjdxA9JfGb8miV3jJu62gjuSyD2kFRK7+q
1/BPeiExrv0xM5tBDo8f/RNAb0tgCUd+4/cRtvImoxE6tW+M1j2gFAWnvAsf+sv0ESJ33smMKdjy
T0uJ8ts7nBQAcQ8h3HW25cMtPozZZ8to75iXThv1LbyzKejiHiGapuKeuzYpZ/M0buEZKtSwzEOi
WPfiq+SPP+m1g3wTrr244YmvHsqHCskT3zPVqR7mN5ESGuDPoX+FPFnDX1O38TG0n195je7W3MRv
9ZBeLD5rY7cQnP/pUabn8tn4SrhSrS1AA7joHZKZCLXARf0mv8tOfo8+eezCuwjYbJsXKJ9qdvLj
1xdtdQrCsGViiBrsz2AI/1EDCtkE7lx4j/FdZcO7J4/ljjaAWb+eHbzc4OUskLjA6vy2+Bnr+C/j
glrHzCeShY0T7QLc6D0PHGhliFt0U272N991L7oxLEeFPHHwIgTYICF5AFgeunN+0c+Cwy1NPvEj
7g+x17xUN2unXVOnvk6++q1AGI4bZCEHeatdTcvt3uM3lm60x1j5lp1HB3Zxng4iHthv5N8plJ03
R9qRzTLYMuFTm9nYosMDZgGYf1HYPKr1Q/RvmMyfdT4t9O3vCtmG3GpYysWJDhiSzVxn2vVoUzzU
bfbCOM1R+1dHB9YXEwclWN2O+/wLFsOogND6Pb5WUD4IDmnBvAHUARLR2C83hRHoCyVmWr9ae/GQ
s31y9NRHnkvsah74Qxtf+jdf66WN8scWwYMifSTIaajs35qT7BA02cdURE4tX5nMTmBqZlzL0NPZ
bNl8QhV/ezpbhnfW7N71ERFfmxu6TwHKjY46By3/onqvFCZm7GFxJdlX6N21jfhTH3klxLKmYou9
3TzHO2HXvE5crEwwqb2HIHK0r/41f00OPJ+Q1yVRbCDb+T69dydhn75i8u1qhCvC8tM1vsjHiLG1
HZV6xdbHW+TEpEGMtuYbFHbNrMtJ+gDX/Zuoqo7hsziuErHQMadPkoytS/0VYdVIwgPqQzQh8DZM
NvWb7Chw3COfcyvrEqCIRQ/3bN5bWvDRUTOHfXt6x0p/AZ3ah08UHcJRv4EK4DYRfHLSvabp3rwh
LLvhJnjrPuo3xi6oozOv+mLHxlEusQeFx0e5cIJw0uh7VENqjQwNINym0JTqU4jRwo0q27hKs41R
Skl53Nzm1/auXcdD42fpLiaTgsr22fhsMJde9YSDxfz/Tj+LCEg4mYE/lh8szkMHUcwhmWx2vnVM
2AZmoepljkcx/dm3HHaC94bp2idcd/NMntaDprQzQfw31iOkDaL8ckOn379nwamIHIO6FsSYr1rM
WSL832BeYtnWe/JKw9BxI0MmDDe6W1+bc0LNQVuDQV3rljKVspv/dl90qvHgJ2frM7jjBciWKDYE
ITqRuK1pLknyHA9FdWZGWf/Rf1Kmh7lUXMSjYThauoVGj9/pqfp3dYYOcXWIK/GCj2qY2+l1/BW7
bXlPtgWDvxs6OONLuHLS5colDz9qNCwKDxdZjwkBnvOxG8kmfImzGwZ6QeTVUK0Upn81/N8bNUTM
+foplcBYpLZ63SP8mVKXMIQInQRtDivIdPNyS3YesXNT6vfNG17D9OocTTVwGlPIw5anjEzGiZw1
3OlluCZSgRBEncpD59vZJ681U1bxdbaWwdX1vfGRS27lj99xwRAZKIB+0HTGU9eGGqsTcprYkBdh
rWjC3M05rImCYTDzPm+7v8mXDzEraFi5Be21fUuRqIbbqMQKw2YQJVKdUtmW2SlGmRFu2PkEaH1E
fAZNmy39EFRwrMAylrWEpbsBtwyZo3UjzqoaoUwCaD4+p+5i7Exo02GrKMhQj5zT0NJeyIYTkpX0
QiCnMu1rRBD6Xu49KhLecJ69SwGS0WojkASXDLueOR0OFcgIamt5vfy17KaXaiTE/DBMN+xZ4vQi
56e82iolQnYbkeEiPIVxNw7XYt6bsF1wkNil6IxfnZTse9b3qolY7DmbwDXFlrKEuoxaiCJB5fYC
hlCyU3YzuB4zmM8kPXEaaPWOlsCkn5vOtjwz6OfouoPsLntXX6wr8iRG79KOAXnXLLcCo8HwUZXH
AB9xae101CY0HE825ljfDQ/9e7j+R+z/ZxP+/zz/f/+UFHZ1PZeE/2kB/vu+yAxXdKRBD4c8YNLD
dPUpCUZfkyMCl/naTOyMx8TedSC+bWeaopv3AGNJy0qoBEA5fQm6fRyOOCKvfzMqFPXjLGm7ujma
gkqv+N+X/vtPeSkQbHZA2/99TVoK/ttaf+K/f1uNynRUbfndmiqUJ4SPiVP8K/0XL/Tf15r1P+r/
gofWP+aW0YP//vn///Hf9/3vR0y1xwdciAfiNsl1YQ5zfVkC09nx1r/+961dSDRHnMjpftCy5hIO
u6miG1dnhCp9sFV4sxKjkH4ztqUXhJ0/owGSk66zpxF3Dr1w40faz6cmnG9TgBtFaHLXylzRLiTv
XnDW/bKU/EVRhS9ZHDpPzVTVtqA3sJjdkZ7qNqzXPrhMxUTiZikRKZK9B4JFEnSSTV6Gni4Nh8nH
wCr08qSkyQNBsAqoxgxZ7Ex4tWMIEi0NnicEsKETzZTkLGCNkw/luBti6lMmTjj6dM5NvY8hrtp+
2uY6zHY8fpViKR/UAFlUG25nXOS4K7uExJdGEwevlUyNZxBodLzmnSwdLA32gYmJX1OEizcVryK6
bE4xd2rmT6ZCcDsia9XvBz0nkMVX8HR28iyGsozRd2qoLdqhxly+R9aIqxabVgvYPIrTLiuj9yGR
9yXq1NXnN4Ae6K2q2opaBzCX9B4XpGDiPyyQfNcIL62aDMoYkdeiJojpBlxLdPmvFZEzM1JH/y55
ywJfXkV4ycqL8Zvk2ldhgWdksRbYpZY6moEyYTLRvhAstcMbyFYNqL2BUS88YVw2PEGszI0ujAUd
6wVvD5Zz7c/FL8FKictIdTzFLxX9Q4tarBloA5I5dFYPWEer1x+PrOwQR8+4GYqXoEwRPEXyTRI5
ODRFm49GVDI4iAfgRmwzDMi072neaoWwXwT2QAb/YodL7rYTEncpzhb8Y/v3QIyqXZX/I5AMYLBB
sE4S87jBSHBvwQUMDD3EEphDs2ZLJl3u9t2612TFV1wzbSGdk6pGpFCaiBYWUi2NlOB7w+h8OdC/
rQjfMDkDlDIllMcilhQx8tqUT8SoHaVnpE/nXKtRtZTBVotMil6W2s5QepdYm2nbzQtq7sgCD4ZT
VHTskngSifuUwCFrLCxkxJEpm1liZv+aMWrWDMLLsoCJmDF+GUnB+gjGSESnoULyZNSuxidbYPVP
zcPfRG+A1shVIboUiGqNTujA0ORaGI4E2TGnorBKEqoBNWk/BLyV4woEre4giBqVMUy519kM5OxL
q3OgriZ5N4itI0YarbNR3cWUlmAQCnDlAVZVBDcME462RLHuvUrqnFKlmtOwlSVVrl0kun95vAY8
SE4wAEbIoenUVYg6N0P9XfwbhbQ/Sik7tyorjrUOEooxnpq6BdXdU9IkZH5i61qmdo3otpRVdIZi
gXo+E/3FDjQO1HLISm/W9IPOBRhq0MMcuxdnWEDBwzEiEFpG4r80ybGPKVRyImmtokpvY/gVt9Ne
UpF7i4gM2GLDrarhT6BCQzB3/ptnAxRpHL5HJZRyaWDbUMqpT/R3b8dNuvhyrxYe/j8sE5SqIZGy
40+zqDENcPpGUtFTTa+44DnEciOxSGfEzz1PcNSYGzxITeYwEYBZAiYAs3gzVGbXS5kWJp1+REP8
mCbudalZM+aVqYss+7st6e33QSRza2flYqpAjoL6LFZTzug/CdAM4ZKIiG3zAg2u1rxMuaB+pMCN
sgJXSfqPjIORl6nCfqSIkCedA6c1u306xJ9ZbyYuQ3QHpY0MVJELrPUAQTqFjCUEqETiub5ZEkPI
fZIdSnKy3KSmcugkRXSGumy8gmhLuZtdHA1DAiMD2p5GuWNBXSB+BzNklN6gZIgXr18axm+M6FJI
IfFgcv+OY8UD/y+37JfS7SZ8o2Ucsmm02uicVzSgGqT9ohGaJKaA7XRzBl6ovC77mywEL0IQwlPU
AoY/m6zutANhpWh3LUhy6xiwRZbmu5gCUwYkN250JhSkZO6wQRxdQc8e1rSOK+j9Z2dGwU40KIdH
/TvT87+5w9FLm0ZcA0Qw+NyNdIOI7ABpiSznkcP4m3TpS6TmuAekjqnSL/WrLZ8c6gwb98gm2si1
IuupMvgL0gxOwTJDKddOCEXMxWH4dlX6Yb3IfA+M81gk+i4zPYzvSBUX28LmNHqK/cs8ts+2fFnf
4j4wIh6qSBd8ZQ42UqJoPCfZM7aUyIsKTcKsB46mKWbiThY0HpIFMkKCOFPaxJV6Vk8xXUB8DLrQ
I4EW7VYii3mJwsAbBu2S4thIjpRaYs294BNAxp3eZrc8z+dtAc2DB4RvqPLiiNGCsGEZmW3O5wCh
fQbGaMyaRywaAyK8yESH0ycOjkOXIuSRN5KW9JAVpm4pxNWYe2qJXc5YAtoVAddIvQFcJrLXtIUZ
7AuLOEiITnvLRECD3DwunbC4ao16ohzbDuXSsq2qIdmXE7EmGiHTZUEJaeWM9iUhKH+lBT3mImbo
BXRhqRDHMGi0MAhPRiQLoQlqqMwNvnXNTZEqDPE0EZJworFPVFCPVqf3GzhhNwbEU2RYMxOIGRym
gBYb5Ug9D2Q06m3lhwUSPkPXzvMEZlySBT3Axfbw+7Gh2jJbvxc1DMqkAoaFIfYm2xiiXZoyj/DQ
2m0i+U0yQZcFnm+3A1AryUijSRQeVtaaTmDmkJzEGNadmt/lInkKdbiVJjbksG9HcHiaEbGQnT5k
6KVoE+aWOEzyxnjDL05+5up5VhqNg5yoEfz6EbCnTGx15S9XnJbdtN50UxvfcZ3/CbL8Psndcs77
gXjfcKdM8AGyjv2RJocozS2a+iEHhWos82gV+RcJMJE9iLD4ZXKdItPYK0v/mHkCeVgpa6juqrH1
mWwFeoVpTALRsHNqL3RceKOU8E+5rr7nOUSWgIgtMQIaX3w4N4qIy9RSS79Kqj3LpianHO/haZyP
cYDoc6B/cbShy5xKUv0iRboQtS+LYexivXakGFGDLNW+WYdAhWuItBLqnwr+Q3RfnZvFEyCWUJBJ
N/HoLQyMQR5UuexZgiRcet4/3pJhcy7n5hwI0cdMwvlWH0FjnDnJ1ZvaiVs8BeDrZGvxa2PAVQ/9
j4hVi6OKmT9NbbLDvW2vtuMVl5QYs6zIx5GDczBCxV8mNWNIcc+w4toCCU3mRtQC7cAxHVvncJTm
nYGVwwafJycVBssTK0j6LEqcQsXdg6w3PYRe1XQGGUXpnzbiYiV2fFt4RQY9H6jvuGDVI8gxCqmP
JKyp90XWmbuVNlXOSNpCceIvzyiJVY8J8GVrSYxPQ+bgx0HQ5aIdx0iDTKmxFzLQChlys4s1UPqp
lWv6nGsV5gzczoyStpptmCQVmFUe2ctioLsaT5PFKTHC/bS1LhGQiBpy7J+KoiS7LMuvCBEmGeOx
GkF9vRqKxd2kuKLQuAXTvpvBqI0dSUAHdVLDlwp31VDGBKxBqmgqqu6pdfdpWNV4zC3rMFu0K5ZW
+cP0WWgnuYqPLaPCrrAGFRUzGbmx8RZJ2r3Lptzuea9cpgQ1IY5nFJDpKxFK37E2aFtlVrBrLLoX
nGgxhlTZyoo5/dBSvBE7LqgGTmppwy7Sqo+mRmIs5O17LsfwGmJ5joNaQwQ87UdWrpPrDeF7HVch
1gSaEpwkauUu5qJTxcMlrMD2JL8OTdEzy8G2OiqnuliOo4afzkhUlhB+BynITpDOmksx5hVdNZ8V
QzoTnaVuBNx3FU+VKiTHFaBaT9fL5m/VN9GCUenisvWrVdmLEcbOMmrBDhX0XwxsagsGbFpI7dky
IVJr81OdcoYVzbhj+LiVXFJdD7VInFJrfmAok2/GTPBTCeyoLFKUQi3gG2m114bRglcR0myM2498
SlrCU0d0k2Nq+BrC/PSgDzIttDwcdIXzo4swjzKKnL/NaOfEUGkcI0afhtmtG8dINZpYZYP5EfGS
soWu4JPeupoZ6JGRskgikVDXGA7FWBKZ4hwmXhDQ6i1Keg8iPXayHq6Wu1HavZa6Qya2rpTDGNFF
g+ebqRPTduwUQb9KRg3e1XqpOO8FdBOYdJXAknha0KUiYc4Xl0MLn4Fxx0q2XlqsqDIvmvsVcUMr
yOJB41TljhWNO6WU/ShooJXnqLuBKTyETGJuIxe2SsANFKQGDGTqP9MeB0RdNV2qeaxFOvEYzLC1
opajggRunBFLa/pNpxvaS9ptFCHEkvmZhP3WShOgg0jCCDIUuGAsdiJKkhHjVkElUExCVmut87Lt
k+Hu6SBX6K0uxMBbBw0rozpTseOJtchXyGEfBonOu6GYCZQEKLQ2z4oO9hoK4WkJ1mJZ4uGkLkWQ
0554znPHxAIRg79vs+kb0KjkIAnDNQnlEx+cdI6Whk0YW2bYh/psiMlnquDV2mpcoR7/M78sUAka
6Ys8oR4flA5pycz1Fdf7HqAnVSQcVAIrexP1AJhR6A5Y4zOnmA8wkFjlb/Ja8LNOg+sT4V0mC2ya
W6nigUjWZ5OdphXnayvh3ETf/aTtm7lLD5bZ8nSYKrROEzLlg6TVpK0IZwXSemHadlSMXZS8lBky
hjDqfiIRTUUDOFB3ND0WvPqkdo5oMNtfjFzdCnDGC3sEO10M4S2UNBd6zdTWPE/NllOAAehGQaeL
HlGv9fEUEX2Fdd24QhnMeMuI4mI5wPppIoszWORi1zfo63p1Kei2VXtUUJOLQWX6PRqXBuEjjn46
Q1XNv5mtV7Oi+Zj32cJjQWZ336I+Gi0tcDD0G89tGm2HYTktopweChPd34SDldV3rVM12OspQeyS
B3NLG8TXwiIflJXe0VQ2JlxHn3pmQMGJjj6+LWEo7jEEeQ4qWb7VgH0wb0rfcD+jrSosqGImKPdC
yw9K0TMo1aGdnslkH3PBUzTmGuankumMooq4DycVyiqcuTchT/24lKI3FRHZukP5hjSjEhv5Z6nv
kRxL7rrrG9xQBkztNj7LccxssBLfSoQdlYzCsJrrbZtmTi0JwV1smBBZ4IX5YJmUvWW64g3LTmmZ
rSCK80BZeAMxWRBbjH4hyv/YKH+jpa5tg1wfeK5RYgXkTtCqwqbpFOg1ObO1wiwJNsHcKTGt12LW
WIQ6D6oBWTjSw19kNhuGs4yfJY7RhCB871uRbkcfP5ig6riJTXOcNT5shKK6rorJE9YEgEXootus
f5vhCyMOFZgUFuy95Rqj/Cl2kCnjyh7N78ZI55Lp7acs0tZVXhuo70HJbCkjWHuxQ+eBac9XJwIK
JXgGJGXixPJIWZVAUrZ1/c6SA2AKJOZFRPWjUfpxIykIT0W9kJG5i9+KPt6XBk6j089pUyIFaE3k
fBICsjH9jYy4uC5I9eUSqqxc+1iNFk6ihqvG8CgwOGGOQCDTalC7xOZdayBERsirGfArVGLpbJSS
U2qMUbUDUs20mor7oojfZiVF3/Q2v1rAkpb018LSQDWV9pfz7QMrQ/CsLqTKupR132yBM7UpnLyw
jj9IvkSXheUZB2qsMszb9sBqbA3HHIXLXDC3j5NrrGCWqIUUMQZeDY0yehxdUBMqfh1jZtqFNHwH
clLZMkrxMqA6mYMmYOp62EZqhgekyfZWzNJXFliPYkmYX8n+26wgn4LpHE/Zhym1o7/oeXusJ1zf
OoIoHD0WSwQ59dcwqv7aZmAKqy3urKvLwbIGpBzULeXSFN4gBSc2uuRgypa6CasCcMOUXiurpjck
hgOpJ0NxWv/O4RXfUvKfbM207vg5WW6wBKj+6/ZBnqKj43jsTOX/kXZeS64j2RX9lYl5Vo6AhElA
oZmHonfl/QuiLLz3+Hot8Lb69tyRRlKooy+jWCSLIAgkMs/Ze+0SW2pu3JkN41+mm9Uy8YuNEprY
oFGVBfYnz0lSrnPUeMhyBhBDzKwfd/Y6JdmpyjNYdygPjES1G08wCXVwchpexiiUavgRmCVpIfhr
pu5pFzCiOI25E2YbLoQ/J/JG7tZgbrH3c/ODKCf3KoyKa4iH7aqXxrCGWE5Gr4PjJc2YyJs2Cbtg
skpt3Y0NPUs3ay6N9x7hScrADyE8LdH2xstU1XQdvCeSgVbOZCDS7+hnBNFbVeTq2qEczaphvLA7
9egivkvJiMPzYo4rqxDfmdluetuxWbkJaJ7Vp0/hbZVXM2O2MKaNixJjKijWlx7T7rlqn2tpvvYV
1OU+8NW298ZLZxiIdVb0SC1vZCJXMjlQxItceAINwigZMXTqV/5USaSsg1iotn3xffEY5YQKJzar
5KDInuU4pVtpxQfPg2U29tgPjXYWWTbNMh3x8YuegTTXKTYb9TVxm6AYfLLjlR9Y6/q1Fe2hmoF0
cuoxddgVvIK6naHXol52Ol4eLZvAS4YZvf2JcsTAFW4R6W6yjaSmVqVkr4pB+7Bb69aoU+vFFWis
nKh4jezhTWvEpazsI9fa655v9pFA0T0B26C7shrFSs05mCbAQrPngVXx1qvgyAjUDNkx7jHyR0jf
057Bv8GWxYVkuGA9wvXZLj/IBmBCSiQG1f85BvW//jEYqxtyJDBUWUTjDa6VR1fnp/ulckYa1fMi
ooNCyMI/2/940vzMn3fT0oaJcL7/48fzy//Lx3++fOoqtuvnfeXQYew3uui/eUsoonNWbDjfnH86
34g5Iraaw8Z+3j3/dP7d+dGfT/7ld7/cPT/PgzZTdB965a3GGKuwmw7p3oPnyQp9/og/fjz/9nx/
MgYeEim0D+nmd6xPCMqabzi6cNz+vC8m7z/vm7PPFh9N+KzSySJ4QCxI5q0lcMp42idxM/EpRbMz
vfQiKUZn6w0GtByH7mnalRaxc4G1n0h6XboOU5rzXZjAvz0Qz09RtknnQRjbny84P+18V1AU2th9
cDj/KrRMcz9IBydbq8Um/mW4PefnnR853+RpxZuz6LyNQgPjtg2ckbUVm3F+uJHgoXP5MZrSQjBM
EPDFZKMVCKGIHZg4QNmaaUWqpJnvJVyLy4Lurxk1d01Eg6arRrIScrvZn2/k0CCICPJqQt84oRCB
OqPyBgo6WovMsah+Rnp4iLmAmxUds4DoOZSpYhEDG9uGM8UpmkFR2fkAn++ef5emPdLtVlXVtvKb
Jaxx7A3nRzo/06eVV2RfSU9V/ufrknOe4djaew842iY+/4Xz3y58MZNHRAcfvwk3P9/vx7uc/+yP
55wfGuYoU73PcIX+vlHx71t2fvb5gT/87f/24Z9/oXCieuO29e7nc//wnnnobEMyehOdCTDMLIY/
JwWkYLnRMvDdux7UMBUFfHZqbEA1Ow04KegZnZPRDBMhpcu32NTLrSo9ugJ5sCPfPtvZQVQdBdTT
vo7p4zf+tgsgGDfJTvjoVsoclBeIlaXnireu0r5tuLL7rqQRXyVM9StmLqw4LVbZkAqEbVMTo2cp
PVaebmYMM9bRwqZfEz6RvAmbUkDdVBTe3HsmYPll3DOkkcmFdFYj84pUyyWxkiVmJZr1XVYh/HRY
i5gDUIMahkeWfnU+wRpVgQaKuQDBOeN1S4luiV0edZGd3zc2DYSSWGyUPmBdqJItmXTT727wK4aJ
6e/KQb+TKrtiegudONEQIoTRNuESvO1svYK8DINHZ12meSFyKgc/V95eJ3rOxSz02stBp7HU0sHU
Ddp07awGT3x33+XDuPRiTFuRQEtsTcXEqQUUR6FVhvsxIpR0ClFd5/QWvegq8KZkkU4uEhq9+bT8
2FlNEfR36eqHPOhb5KceYnTCZHwHA4im3KcYWSUZ2OHS90McRC2KnqymeC/e2jZO1lVWv2tqHSfE
WjCZp6Mfx9d1yWI7sgo01AF+XQ81KAkH3sG0XpVlvMm4xTxbU0wzR31r2WjHgxxhQH4FwhKBY1I+
4TJIL1wHzknV+P5F6VAn1eNwzq2pCbqIGR+EmQ+7UrF28OnBxk1YHVQvLukTVF1zX2rMi3VWpk0G
w2SsyVdoh8s+1o+94QC1Ttto1Tj5STRGue4t70pI8z0r57otmyM4hCmOSOKnoxZkYIYxJvayb5WE
h8TrMY77pTgFGTU0LmcwhULBPknkpQ9lxNC6alHVlANKJDDwaeUii/VnrTG+7FhsMx9zBS89UQ7g
hAmm61TYd51dDdfUHqXPZI2gNFq7lnK3Ch5NSTFkL0xtxDUVxzvdYRWUueKgvLvY7KybJpHfpB3B
xUkefCYoOOozdLvmS1dr4FKa6SnYCl9nmUDmw9aMZ12v3XzQDJwXfj2RHyVrvSbHxGe0yaqIGNWM
VJ9orjBnNTJa2khg60xpS9pYcpXH6sOHVPqYU97yPLdYBn24LnvAbR513bWXenstDncUMx9kaXq7
kj0kXENQ6sytBz1vjknqooFzGETNtMdWZ1rbzgicbVN4pzoIq71pZowjebqnJHDSMGENdfdSJtWr
VrAFpNOdqPHdFLl+XQcDSz/2d0fUncVU0GjHTz22xakK8QnImhKeCHTUNOiw4hAZeGR5z0GIqHrK
NJg6QcqkEw9wE3infLKp9XJ+XNSe+GC5hqJC22UuBl+/PZgo7HqMPXUFUonhfG300PgKkfpoatPy
PbUpG9QQEpeGDXzPRN+mU9pD/BLXazWZ/V3aVKgMI4Qy7FsEzE0gLpnTA/DTEd2O2aFRoX8NqL5k
Te2xF0J/PRj6qxO5GmqYDP2ljB9GM2w3dcwyXA+UddkF3kdDCa3VLZAYEnnX0LJdZRtdh00BPnAy
cM96LWc36TXIYsYLt6MyZfmIprreW5MkJFeFavr7Nu9pW/b3ZV1raEuDL2m0xqKkWLBuLDS/gy51
5vD8UbrEaFza2YnYu8S/4JlOaujYmR/Jleiu2ES5lLXXoBil9GEOdbnJYFTSxkcJO4z5IfP7BnQe
alKEHJtJCGvVR5gqoAGlMUpju7bSHcFaxsESwRVk0R6N1kxCoHu39iKn2TW+Bj8eXRjNqoeWhHgq
Gjd9XU8L6cx430LHXqj55r532o8IUiqFtuxziEAS9lWQMUvTHoVW1uz1Cg+SBSmzbMaDZjkY2+Dp
d1FLCT83KPAYasaAZpgtyuFuaCR6cDOkWiyWkyymQ4O4JrH89DSLzDhyVd6Fx5i4rlWVpkfqpFeC
iG0E6KG5ykmtZ9mhqk3boP/vh4lgqYov2p1ITvFnHnfRkV8phhcVowFJhuEqpm6/7wsaK6mDjWuI
DEzDubvThvilR/CqhuElsWmma3Z0aieBPnrEamFLLExaZUA1Rwo/duOxraJkX67HPr1JCp0xNXPf
iqymmN9g8bWrx9jRQjQzxZ1NUyubQiiiNlfmVKhPez5VbUkLJ06PVc8JRM2O2d40vHtaedlrYwE0
h08f4XjXgeOXDrlWVhnc625t6Uh13XKHLictESKQXsyfS/e9DdyONjM2qPl35wcmBzZeqcz7vG78
gxtYz2EC2TCa8+jbmWDTzzd6H2Om8LOHQATBPkgrdz+aw3MgAFXUmTHudWZ7yEu4qYTlr6wUOUGE
DuoQl5m+K91pKefqoVfLzTCvATTFuqBkHUl+m77RZubn+Ub+/tP57o9NnF9A7BeNudX5F10jmc4N
85Y7vX4v4gTIj+q1pYO3HF3kUzo0hyKDzsz0EeQ0kQnN3pEOP9JIJ0LOzoyl7goAJJW7gQq9nTNd
fLT/Ook6XFWZ0p9vTGKd9nK+Od8NhEMFnQXb0myIqo69V99sh+nHRhl13U+rhoTxYD7CY5PrATl/
hBdxtrC4ZBFRStAl+Xxz/umX33UOIR+tjcGokhHFyXnlJERBjcg3WtSXxJv7bcuC7hxk+fOmnueo
bWj5C42O88IsaXZu9ZnMekak+rHPmiXTNudAzm5O5YzUnI97vh/OFNappBrjJsbWFnNI6DSHDZ/J
rGl12zWOvrMVxCJnvpkShLyiKRMCQvqZVAUsdt8WuM6q3DoFKmeAIDBvP7a5sT//VGlCkgJi5xQz
KMX6BP3yxRvzXIxM9PneeRvOP9ksdcmiQcIVhMfCKvV9Uzv6Hh17F9jeziqhmcgY0S/BHZjgE90c
d4FxS1sk32e6UxKk5gBlq1+mnnkea710Qdug5CvMNXjzAsuOqo19IXVjXxtRtWy5hl40NuoDJRkq
Z3QyrEtXZdACIN4kHjSFAkFpQbduJDlxYXSsZehjXheeF270VHE4uSx5V00ovvt5HXO+Oeea6r2H
mH6CZP47JleRD7WsEgoiVeVkh6ybs3gEFzSoXuTuRUMUonDmhvrqLm8mMt3pj+6n+ea8/893DUqK
SUoxh93tA9CbvwNmbr/duAMMFQetwILobhS4CQsiGRiISvtN3qJ4KZnwunMI9M8D8Hx3jPCU5+Pk
LdvauTOM/qUo8NR108wljqaoXgfa8G5gj2fcV7t+KA7/kppdHZiNGC4lMMLJ3VHcAb7pc+WlZg18
krC5eBWvFO4w7XX6DFhARJQJV8ir4Tmu3PvyXdznB1pTGiJVlNrzXBDmcsSEmGyehToGD9MLeLHP
4YqOhfcQ3KdoPTZqhHC6SL+BKM4n5bCh7EkHscCXRCtgvDDMFU2QOQ8XcCTd8OdsBo6BIFkzqE93
8KSrHtDrutU2UB2DbqvdTlfNR87dEdnghYkYAsQRPcAXyemrLxHmNM+8lU0vDvlXdaHdYkajSZji
Bkd4Yx/Dd51VDPZUlxdNyBnwG4sD3qmGlD/M7sMGR4g014H1gRgGvG0BaPRef7kBYLUKrwluty+w
GSO0uBdUSsUa23k0g6ac4/jhX8sj6jTABSv8sRAJElqvnwWXs2Rh39mf1qW8E6/G3rujHs9cr8aO
ZcDeJfvryJyBYUW+RE/jlfc54A1/6mFgNxv/qIc7EwN/u+gZtG0WkmuzXAq6WMjJj8BnJzJKsX09
cxzggJ/oTtA1OiaH6B3HZbHIvJVurv0KRwGOWPQWGHsBPLTiogxpYS2QxwGK6q+ZiTFuIIl3b46o
LTbDu19eWLdfbrMmeLIMjyM+b6fkYrg1y62r7kSy+UPg7PUP1vmfsja9zsOsqf/6Z+nAc2deOPp5
dg5w1RzN0phOWMpBmqpbls3jH2+3IdKZv/5Z/5eiHPooMXSMmtq+EEhWVvG3OOTb+J2UqVsopwm6
hbXmXYdqOaYbyorq6JymD44Q5rVo9JKZ7TLaS31dEcTGV5HMnNSI2Dhn52XXMDt7gtxwlwmCKCU9
duYNG4nk7xmiCcrAx+kbut86XacvUDhOeEC3xWN3E92m98Ujyc5Y/5bVV7SHWPucvJkYXDbdZbLn
2o8OU+OAxVi/NTYjHYmNumEwQ2uwRTaDnRr5NL59A2PTSKrpwlxydizAvKEsnUzcUc2jOoFhHqhm
H+1u5bbrr6r7tO/TIzje4BtjAoYG9Y0DyiKu7cAqbQkw7SV6RwypfVK3Rv7a39FYuC/50rHawCrm
Ec5qeA0CWT9Ssh2GWe9o3XDINrQfbxGblU9ILJzLfH2JUQKvLrXhhP23RxL1okIm2dvkHa3+WtwY
j1Aw1+7K/5rebYzdxia8T2ZOo3x2jFV4bHfaNtiYl/hCzde6WGCfWmG9b27AACJ4Tp9yyCK4XlA2
rZA7Y47kPFW4Ad6j1SLcZRa4VnJOLsarGQFwb2iLL8BkoVoxO1g2i3C5BWYJ7JMOdoCB8NDOxosD
PgVw6iv9lmalHjDTOVIihy4+0xs4bJHxXY5LZhlLUW4hMuz4iP7auNY/03RXboc3luBsKhfwjbUv
X8aD+8K6csPMbc3cfCtwDC1n0MLli/WKkhCF6GofbZzV/3Dkz8nE/3Dg21LTTVvZrivnZOM/HPiA
7GsUXbK/lE53iWcpWM5jDIfXg3Kf5awwvQihdb1im0HZhNHoAUcSITsNump98T9sDEEI/7Axummi
eNaIVFa/noVW1Ax25Xb9ZSipFfKv0XZBthrZRSDacNhw/Vjis4ugY9AHuyqaK58GLjbLB/wj4dV5
c/71Y/g3wIK/DQv13/6d+x95Mc/sg+aXu3+7z1P+//f5Nb8/5+9f8bdT+FHldf7d/NNnbb7yy7f0
q/71SX/3l3n337Zu+da8/d2d1Tmp4qb9qsbbr7pNmvNW8DnmZ/5vH/zT1/8q78J1TA6T/z6x+/QW
Zl9/DOsm93p+xW95F7b9F9ewLdM2pGU7BgmQf/5T/1U3f/2zUPpfGGod3dEVATToyDkC/jOuW/0F
HbCSjiLp2zEksRZ/+i2u2zT+olnEkqHP1UFfSlf9XxIv9Hks/8MhbzpKuQbZGiaBF66t278c8g2p
kKIZxLRlJmChOJgR94A/NGz8M2Xktb0XO9KNoxmG4F/8YUf9dkj98Uqj/3KI8+aObluWo7sun8bS
f3nzPLPykvUXgKmBWQ0gieaQ9Jc0x2yI11BByoVjf+n9//dtiUn/42nemp7VETpHhu8zfIoANpXY
rMB2AEPw6oNVrKnc/fNP6vzDXv77D/rLFTW23cpzOt6Rrn873ehY0OsVRjts/030+M/fy1TGP7yd
o+vkTigpEYvo+q/jWJ2IIqJ4DMip6b09YmJ0tAb0GyxjRuaUpxDtBtkB0AFslxnQaMTRCS0rhX9l
IXeX8Uml2QQcgSI6R667yEamNYR054upSlmfOygwDawea/KZnjxF3TNnbb0e0xoZrolG3gXpYlkY
zVRGaRF0bGWkzSZGG0td2FsFUX/liRI3cdSfTJvZYDihsrSGmlYz/rGO/0gt3wVNru3MXJIGnzPi
aQNKEGpK1YSO0rDTS68JyRPKaaKbmPDcmo5VODwY5N6h61V3g0q8u1MbyvlyHm6pSWgrT2kAznNG
8KDWt3b1Rr+TI894C0ZWvch6Hyzq7H2G9ctMLEpBHWIEoz4Ro7ygHbTPgnbXy+aDQsel9BAiUd3/
stL2FBYwCGX30INHruv6JKz+aZyFEpSwMMlEpD7XJN3HkIVa4uKpJBGoh/x9ldjvbciV2h5pE0wd
4m6n7R9QdMKeKqgt+vAQA4lMm7BTdHDBIs0Vgp8BegmLwxJecCa/DMHrehZdFzIOKbHwp6QfE9GB
nlfPpptczzdFn4wUvoifZbdtRTk+43RhSYcOuJnsZVtAH8eBkCGNw+YerkwzfyUiZEH4CYEM4xc1
lYfANnB7crWvhgdaGsEi8RBCZvbABH/6Moz0wS8+s7R+Qy2Ed9YBm0SlAFwDZf84gkXRF68eMmeh
7LXMSIY07O4Boc+X1jO1bxDYzn8nNYYHbbSuxvzaLinpxTWTPCpoYWHBVcLq6tjBrW8xXBXVAIBM
8JQ8Z0VQH6fQw1KTJj3OcUzVKRmdlPIMDEs1e80p5LK3te9a8hlJfp3pKLn5hXRTbvSGnOiU0JBY
XHuSxYGKwu865hOkaGJmmdgxNkD+pMbUsF6qnine0eLI6083J8RABGpYtXiB05hnC4j8ZHAhnvE5
5uQ0t6mZGuk5KBGHDSlNkOhTNqF86JgdkQh5Sly1LYmHXAQl26zqDCdEdWtOHCaJrh/zyAVHKVyS
1jS0OIkIdnhUVplkXdGXHD9lzAQ4QL2Wj9oy9DSc0zF4FIRS1P7LzfmLdskFHkvvzXGda/4WWoSG
Md5jZ/Sy2hTU83n3hgpuTwa1JKA0/HH4ZpLqM56wDz2yO2Lokht/BMXY+RDNcPLdxpWX0EHi03kC
iEE+xcxhLRY4CsnQfNwMY3ZPn/FylJRfULm86iV0zVp0qzwvZrk4PmnhYptGwskbzCsmC0iYmNU2
eIS7FkB3Px2UVNGu1VgzFgaplnF1HWaDvkGkcHKKBpA866eoZfedjzwtpl/ngPC0/eJVzhmpSVim
ICM94thBOlnzGZcrjQNmg/AfnAviumHknC1NmhIdRL1WFuRsI/FxmomzM2a9XgntK9WbO9lHFLYx
5Zqcqfp8Y1hGSmWKMd6sKqjK/UOn2Me1Vb0ickJ96rY31TjPnwmJI2ePiqsIxkX36HUgI1urZ43c
kKvjo/VZMH4udD+h4dGmu/lwcnKBqUEymPkN7v4ifEiAkpeskzUHCIGV2kA8wZfanJBBjN87Hx+b
ogAVp3GK02RbTxlD/nk4wmo61jRfxrQ5tRaUHLTeiOrg2fZuSYGBN4l886upGai6kW8kcRj8h36Z
Se/WKdgVEV+qOcmvKkEqYrjudjLs28CgAc+GNQO/zNz8JjTDm4qUhLbKHoSMK8JeISC4FAXm1w9T
A106f3Jl/1B240PlpvVSeFcI9omZCAdFsWd4aPGX+Sq8owS1YlCF8NibXzJnO+lIMMZU6WsVWsQs
rDq/ULisjC88DSQZcTQyllGONm56M8H2l97gWvwmsXzZWXOazXwem3yjVOthBYp4bXb4xDWH3gvu
NJ8grRHmJeKIqT61GrsC0USBvOpYB+zWYR7cB2gqBcJvdmvgQ6qL6Mn0lNJDrj+wWYYTZhyumi4Y
KFnJL2LZGTsjlmzNVdduyql5HGOCWxg/EQaz/qH1Dc523NVu9TrvkrHkEiNNOkik07OWJusm7qbz
B9RFYtFPgds3H/BW0byWdQSWShUbF0Ex77kYda6jYW5tVN28cEVGPyODFeICLlseYAOtTnGFQQcs
i9fA8J+rGMctPpKNrYhHGrmMtwpVM0XwjTsECYRpY9VWyfukz1rheVSzPA0kkB5TEa7AOCQEaQO4
QB5FPzvv+/jG6cnXyguWJLTRokWP1CoaM4BwbkVcRGVv9MA6VgUpszq+FcQE6Q29TvzYQ39Nc/6y
9UiAJ/X0ogcbkMxXvqBJTkbU3JhEJpLsGtxxjT7wFXrLqMv3VSzJwO4fikGla9PCWhhHwAIb4jUb
P9ukFVeAIKUbpgMwrB0+QhMQS4nEfiUmerCCM3bvhEjS7GZ8wD+GHBNePKOs2FDlk0snDPxlOHrr
EXBOfz/hxtfIcW4o2yPEKieE3dAVSoUFa66UBtTWkOquUp04U5TBLMX9OlmhwpZwFcbPGuVekZrX
USR1LoDDMeZf3uCdHr1mW8hOPiHfXjpWuknQ8Ah8Zoc+gmRMw4aj1Fp3WSqPEwazC7NlBR2GiFF6
68VWHMpl3vNWg3zt9X5fz4K8oKhRC07trrPLVd777tVUDTfBRI5H15pvgwfzK0ZNtej6GjF0Ak3V
MfhQQeawOzGrrSM3vu8mvJkSWznalORd5HHLFZlcAYVC6CJohcagjVKtNBHW4sa+GCb6XbVki8hD
3ZFrCaFbgFj31U1re+/mOHNKG/EqGsDugRjZG9AXybzOffAAw2yzYuC7pQG+q9zGWUaSMkVdIKoV
w1pFTOD4KMUyrfrxQmsnZyvM6iin8sqg63xALv7oCwYfYorFypiiVUGcldVpW4e8tLUNf7rIQF8N
yqBUWFNhLfU0BKFshdvO6T8mDPL7yKB62Vk67VwMnE137zQtnCQpkCDg0WoCzUGx5EBu5JpemTSw
p/qT0a7HlQBLzZgwSg1UwZy+vY8QTSwwQb/lJRegHxsRljQZR2tr4m8UEw6a8BU3QQhRAn62aSQ9
5wftzCAHBGaELnkmNOcioT0J36MsQ6PMNgYN7kRD+Vaj9IzqGfII8QE5i9CLODDvRyO8NQKVLhXy
rX0lzQyPsq6vDNfLljTAQ3qPRoWZyLk0cYhlobGvuPZGpZfvwgh7nqVIslEgrE1ENyKV5MIv9Wn4
7BQnlRfoxSmMkh0DMJOChsg9p4EoEvgz7FHmt1lCy0SU9UfNqbnKi88w5YAIOrJnJCqscUKPHNGn
hkI84XQAmoF7EvhKsYyt4XPSOh3wFkY/EeSM2xNemnnILYULKNBg489HFANFqJyQ88U7hbkdLV0i
gRTOH/TsRKUfSYjFYtZmJKsSibtlT9B1wEQx+z3g5mMGOg7Cu06sTz/hy67tPFpZWXay4olcIiQu
i5o+1pBb4Wp0vJLQk/A9brpkNaQhK5AItLeLy9nF9QKS3mZm4xB14hGQcTEhqFwrH7pXq9e0SqX2
EBoCOryMV2RBQOFLSrWJe+stTbslk63d5FTddRqODAMW2Hffw6icOeuotpld9c33UHEhpo//zqoI
VKLEQFuUBGjFabURBgjsovC5oiPi4TAGhEVHgqWPRaCffLQknZqG7tey8p0QIdulCtHmgFxgX3kT
asEAKLoGWTnqvPs4b4ONq2P5r1qmLbIucxrRjEcNiJ0AwiveiQgNtnE0w/g9yDCnlng6FYygNpHd
YjDNSzu3PlsWrOjlEndTWbJZOSy3KlN9pr5ER0vLubKY2hb47i9Kyfdqm6QmD3a5sy3KbLWGfUSL
W5T33a0qVA3IEROf5QU7uA8cBdKDbEVJrlMIkwIFiMFvv61qgLxWoADLx+gBn1+wxjLe75ijXlqE
0Uu07/CuoOzpsiuJtpB5o6/pwEPgHOJoxZzSJjuLAl+EWGc5waUMbFKTWCms7TGEjKy8tVENHVID
57mJ6V9XprgLC3Uri85mNZHWG+KUaaorf20G5F35OqjgqmYSOxYIwqKt21nhybC8O++Eqse6reO8
wmYTw+jt9hEIS1Ojl++B4OpIMWbNgejXgh2w4967QrABLoGsM7cjH4H8zmUwoiMi/c8wn5BSNqD8
3DvbGBuy52oyoQbbQ2cc2HiXFUN4bx2ZCJMCMHBeu71LWDkqs5CSQdD248KuwQbGBlb+RpP3ljSv
6O6+m1UyLpWOLiDxL6PehTJdMdtO7H6TFsO7g+qKQZHzTK81OppextrdqfEy5yiQE3gCeRTZS0XU
167pobc6Jlyoxh5YxdXNcWjm0y2q+q3d2sspxT0vxwmmu8fSPsSetBj8Ct+1Beiwn4+0xNSWuqVt
DFgyvPcaW74OigeSB4YOdzGxxtBCYezbgZhIwVw/KJ1xzVcV5P6SCsQ2oysCNIbaQ029gYwqnLeM
NZFaECWPXdGBdt4XpyaBu+raNA885nxhEcPWmfBWButiGHCzZMZLpoNb1TtMgilFewEuLVrF1E01
7JnMavAKl2+5KVgXDDrkRXNfat6xlelqcubGF500L05vtImgkXHcmVyC4XGBDg0ibWT85/ilXri1
6+xFG1Ft5cgGxry4yUPxhkmSToNk8ZVq8KXGORsSr5bNNAeLsXvbBF29vNJze+SIrT61HkREViCk
lplOdT4s11OsymXekjWd57etxUrWa/JgIfP4PTJIjdQysOqjWUDQlvFdhjuHnjnoHG/VERW7tFsD
l4ZyDhV99M56FIPKsC9YhIvpKWV1SmBY/AHcNiTFZYB7BbzVFre+WbRfaV3cdmlwpzLvMYtAZdgJ
PgUnyGyQUwyqShwMDXFLGpizOTR/KhqLDEe0jmvPWUnqURclfkYwqJgxYmc6FGj5E58tYO8eh8q4
qUPzZCBrX1RaHm2iAkxnYgw7QDnk1tnO1oQ+607WtM396CQ8KinIOyZmtcZ1IRK20h8F/Vo6yaMw
NyYrFGiOtKmS8kHLqJ8McB28gZzxuO7MpV+QZlebjMxUk1ZjwfKu6UiobJnYX9g9g6CHE9wuu+vG
GKDw2QzirWY/2kyS1jrI/RT720KZrX0gqHgXXgvN6ba4/gZaw+RNBliPo43Kcgp0BbtL1j5zJEUQ
eTKRp2Uk0YbFUYc6SPf2iTc0II4h88fZ1s6hJFB9fihG8sTm9V1sldVqLJ8kFYyFHQVI8hneosgB
jzS6CzPgE5TFZas4HYMxCY5JxPRnhPKQa/I26etnlTXa0hyxUnbpeBkrBCMdki8mK/ZmVPFEN5dY
Bh2kDk3xcTlC3rcCj+yYjJwEI4CiFwNzGpphYNUWlBcxJcHtiLltPaKy3gr4967BvTwpjKc2Use2
7Pv1JKpsY5pTfshjIirJR8eFVIhdZ0W3yhcp8m3rxkBGgUUNseQ81Mea2mseISxYSDnnIJuRmagT
4Ufl1/B9ENLCx5urDeS9TcY7rqr7vi6upAoUWscK7tk4oj7uq7VUiiBWyz316VRhFkp2nZRXSUlC
xDDJpemX/aZIubqmI5TtLqDgVB4YcFjYz9dqu4X/3rNMiwJWTS7mLAyQAVNdT7mU0zSiWqbyKZ/S
TYqznROBkX2YWMLrVUt/3Ib9opR37RJlk/aopVKNE6mQCeZRKpnDNF4Nff/kRZhwaXrRloVaXLjE
h+XKqHZlfx4Xo4du3njcWN7ehppQV2gmeg/gcCfTZFWZlFpL68nLJ2MlZzC7XX0WqXhJYo6zOh6S
/RRzVUgsd9XPO1BaFcZyphV6DpGLoA8/Hs1l74boh1RUYf8EIBZ42E0y99GxakHLin0KiaheWU68
Tp1qGQ2Q8MfqYFvpTSCoGtYuV8we/xEJ8UuEk3CfJzKQbMXpQ69WH+OMBWWNLkUTQNOiEVkZUmhz
Pr6a1gg3mumgzE6Js+05chKBMHasP2zPpFwHtcD1qd+CV639MFjGlc/S6MWu9P4IYyTBDzNU1S5P
dY0W88zZmyLOFT35zmy7W8QB/jnLYlrutXj9a51jnoN7OFDx/bTakqJgwpZVwjwlBnEwUUUa7kDs
LaFISBzja7MQ79DjQh9QgtSKN7fSOihtVbLlUqTv/VdbfMupcDcqYQD28fwjTA4AhkRIWgwSrxAO
sASSm2Qcg5NepbCCOeb4KMyy2v4mNDJcdCwg3AmrWOnGn+R2Q0d1y2iTPeQTJmZFgFRngX4qVZkv
yoEZW+w5ULQt4Gs64XK1So+zHfSC1Q/NWGFfWgpOaiQzwvuyju6s0VuLRguC1YT97UJVhCJXNpUg
FzmuVvqEUmQE8M1/WWuce5A2YPJLdq+MP3oyU2N3/A/Czmu5cW3Lsv/S74iAN68k6EDvRIkvCFl4
7/H1NaDq6K7Km3HOw1XoZp6USALYe+215hwzOQfD+1hZONLCHOhACoyZOL9pFw0ECyglriOhGqVZ
0qDolo2pCTjSG8+64tjJJjEwnQ59ocvuXY1fyisZB7gSu4TUTLW1TFqjpB87gQY0o9TYgvDXJjcB
d6C7HccaR2M8ElHha+cCIkadKxCLBHWptf6yyPNNoxbvhbYZShxcfsGRvNLcD90NJtXngeJqaakl
uh4NVH0gIc7UzYfSK0Siks5noPRJa2kn6LSxSYtI0EdYHe/CzMr3qEQCEVosp/RGkZhM3rEvC7Eo
WNv4oEewqlBc2njlh0V26fWdog8CLf6eJDYNOkyKSI1BOylgerXzcpewmQatX46oxCRcqp0OGT62
QVHzz17qb7QyI8Y68wmai5SHGyEUKIp3U0YP3TfCmQr1PSc7a2iGR+iZO+YE5woegNwJEBtQnI5y
+Q5qKJ93BIPoAW+t7LN3GoOPoFduo6DeOiT4SJn3AjNHsAEAjL0cQAl3/Hulj1dVSN9wuHCuE0qi
xEiOHzSBWstC7SDkFwDH8bxis4xGTVgMvVTTx3qtCxQNeWDtsP1RyivZp4J6lffNelYqfBle0Es/
CwiAi1pF7Vuz3yGBo+GZsZI3CRAqxHhaWhrz332HEbhTkpQYc74SXZVdpAgBqSUdqPve37cWih2O
tTHzIRhqhofj7JLpqnVVXMAFAYdAgdUlxV2IQNCMVmVOza0xZtFDzNIoLwO73Aw8knPLdduVKMJk
6kzw8XkYduesxYBi9E8ZojoH7WNFf2kRqiYAE70/cZBEsqutUzeh1yTr+6jK4IJVBoha/VXUWyhL
CaWT74P2UtODX8MOUn10Ly3KHZizDUUnkEA9YpvxdYLkfg95sUcXQSUPs8Zs6QvBRwkx6lBpLPvB
5A9OvJDXwNlvHIrKrg0jhyKXXaVWMc/a5FAZvB4iiD7kG1nOi6Xu1ta5S1Zi8t211kdqKidB5jHH
yPLWt6wWNWT71rwJZc/vCxF7xtbAKNmrgCFW6khnGpdsF3DXKyFi29+Dba2sNZx/8IbMAyok5NHJ
2cQWazchC2TvZwQFYCaxGsoSQzJureRdyqKhgdoi2Bjg80wFS1HQIpK6Nkanfa5SFIxCYZz6MM12
HROHM2HwrSK+oPZFl1uKOtZf+NFN4TmCFENqwLQvZKK/zZjVzcRSv2tFB7AXLHSsBavS1d0t9LdI
ZcRUFASJlUl0aQ1wBLrZoEeMSzIJvHClSqvQHIV9lCk3f+i/KoGoLIGm/5Zir9xqio9fMrHsVGAE
43KaRyXLblJlbLoeFwIkHCsVn5lpZBYNwPJWandMTLByVM1bCw+4LoMEIXAsTcxc9K+KqU793Qs9
gR8QyhcUAOwGvX7wNLZss4kOikADOKGpuoi1faGYgEWwoaNmM26aqlQ8z4Q4aJYFMgiLytgzRhS5
eL8LPYoF8n4691xrKAoLP/j4vXVhS3HEF2NIS1ExVaA+bb9O+EF5SiGkWDsxMU+ihOgridpDMHrL
IqlqxoFuM9Pz9qn2xsFsRRoK03POeeVHKbnucvhRBhJ95SL/aTx/Ybr8WKsi7y7MM8V2B3/1eze0
sXWzpteYTeVWEY12bdK6KLKpIqKPWITolbIUvJA/0AjFoqXnjHsRbqz7gGQNK2c388O8skMFdBhu
FtykmuzIofVudYxJAxcid2wO6zCiAggNQqNFCWZTpoSp7ar0O+LWPTfqVaGx6BjZSIMOywxnWXhn
Der4cjLYmAtrZFceK2wINCs5sgs/IYZTRxqCxk7B/eiGwTOoIFEfIJjrMucNzLjCuhYm2ArHJ85e
VI4i/phe/AmkHH6KbxkO6Z9SrX+NlU+udOUB45JVBWl/3R9+v2uqVrK5USUG+n2wtNwA7agJ7TWm
FAhEtojaazvswiieOqrjea6YqS0M+V2rJ3tPtDb6syzwzEI0RFbsV9AjMUw4g8lq7UkPGScV88rY
kVqBJ9mfgl0sUTrmokJGVtd6c3oNth9OZA/2x3Up9CfNxDTsWUlwrMX4O1bZZdA8Tanipq3jk3st
QmVVioAsYzJAI78/j9rAUTI4+XRmkLWGX6loMCaViWswJcVWG/eptcLkRVfMeZ48h46AlrYjADk0
JpLxODa4fvQaELFF4kcxtgiKg+KRRnhCTA5TgiMGVWX7EnnxvHKeySbcaiVnu9yzSCzl0MqmvQOa
V9HXV+pFU+QBNk79s2MAr8lEliA1gBEPCgxzYvxmZMWpmza0UTsqeSmy4YXAvRXwxIzBYIQEw09T
txBIMO2jizi1nCMAa1ZvGFNWtP6/3DzAEJZKoEVFWm8+qL3EYq4R4AafG5778CBwPY12aSjEEYTj
LSta7PcGIa3M5W2sfaZKvzevoUczoEexG7YUyIxWbTUM9GVtaE8ZBiP2qGzkRXHcT2mdS8QG5qnP
EClpq02RRzDyCnmVyoiiNaxDmcIASyItEjonmlC42JSW8Yq+1j0d8mzT4RnBDkj7XiHfSLSYf+Kx
xR+MuJXG2AHXZbjWFHSYVDdTF7xvd2qu+gs8mGmukqzM8Sxv0bALLmYNlVxQNj6TMnBQNy7/y8r0
wHTccXXRo7cWWo6XmsTWoiLKE5gKNZkefQxEreNutLHNqUsIRyNqZXIUE4Hhp5pGOyUafmQGInbT
DlgY6C2t1Ch9TX2GnZbc0xxiyr/0+2Xr6t1WLqxN5WXuStdqqiNZXmHc4eYbR8I4dACJktcy3hUa
EbVJgL4Se+LCkAjOmljkQ9pdcxHqs66xhVLYYFFi1mcaY3Ex1IXfFPqqyaxTJ9Po1GGZMHXR16mg
RMs6bI+R2qEIHROTLEgSv0eXZgrnIa8gdUeKjWNueBLHDsuvnN8vGbu4o0ipL4OVHf/ft7LIDSZV
MMXoDwO3KtLq8N//lPkhf/X73xZ1OSqvvz8hEG8hpMsYsQInCywUtQq5vOQ60o/nx4ZJHcCEdO+i
l2ubMd3f0O6XRzzHZN2lHgJVD6+V28oWCpTROls8AWA8pQG2YG6tic6JBNz7fegdLb8U3i/6iKS4
qiz3AJIrAGv+kdbGd3QePEHaBDWAiXxwj3nVbSPfGk+8h8ARcwDfobYwTMD7udhaR1HO8zluPhST
cnBOA6bHgEyIQWi+NQBkdMhUA2FbxHyf33cFCQS7TLji6lOi2NoJnYoYFkxbmOdvkR/VdBK6tzAh
cqJ3272o++2qg4+JOiAgR91S9l6p1ssh5hoqwXjvcxT0zPXTuQJteJskwKIDPhFAkxxeEq3dF1mI
Ej/v13nGWU+mZErCdAldcVuCfKWyji4JaJWlEGX3HrCVH2JFgi9EBan0XMGkeQCt2OlRfh0igTGt
XJ/0MqpxWnZoTqpyS08qRW9GYEIdt5ojyAJLjBSpGwXd31wT++mEhS9DBXNtZD+0FinStfhhZYmd
BMbkQM25vE7pkQdZFjMAyVsxmZ50FXmepQDfTZXs0HaGMfPpHC4kr7IcpvgbPKYuNpZsWU+curQD
SZ8kjNxFHUnfwC5sIQXrgg6TtqFUh2akgvIq6ByinKzG0SKerQ+tVcVYje6D1txR6ZCYPA5LP5Dz
DQ3A4OiL1roDw8+JFGPp8D2kZvRAUDEzU8lpfa/fpBXaj8Bn2lykAyE7Gr28tK2xOVvgyaOUmx21
1qyIk2LbVD6jLzgdC33CMTcY+uwoz79GXwGq5JuXPO/oTORMcYuB0TRWP2TIvhbCjNOWcVLqziDr
iR1U3Y8MyaXJ8IJYzO6MMfsBnfmidcNn4+OiwW630wxty+wNKMfE65SUYuosQVDk/IyZ+cZNrB2w
IbtU0HG5rv1RveonUwiacwM0M5QhUCYiGUSKOKbEKrm6rUudsUkTnQF2kixgAstOiR6VR6U19q6l
divNiGmacSBfl3VibkPaRRu/EvBrt661KUCyOp3G2+D2TzaepStb6NQVZxBL3umNOxJiIyv7EFzU
MlJa7ZC5TNhDf1/hpj2gh5KxgYbiyZDcdJEWChR2pj0oXEqT2KDKu0j0IW1N0toLHVhiHAVNuCid
abfCFJ7rJf21Vhmtl0Id3AoVzphQFuKtsYqBwGUjuSPZKeeFgVk38YmQsxiUbySXAxWMk4AITxfF
NscYwERR+WKVJXc4vp0Xz6U27cUmfakLhkh5r8cvEtAJOgXMhcWSJAfal+FLNf1QecBBTC8U0ZwU
eS/uwHyppki99ykigji0yHqrCHiyqty4I68CT9+q5cmNrEUwZDIdbuRRZoki8ff/hv4oHzQ3gyQZ
vDaxTtR5x2wdhgCjxUI4+SGAiUCvugM4mfZQ10F36NJc2TU+c8zpz+uCaI7cSlrmVIa2r6R6W4bG
Wmp086WOwE526CLT8SPuuwAGwDReEKRokZjeG9QX/J9+yfjYq3CL9SpGyTTsl1k3EcEbCGNmy4UQ
evBJaN0+mVcStFWWxBy1urooMmajpSgNe5m6hMZIpCyiOnkXSN8TRSk7hXoImyg/ADbLVnERGaeR
VyyE+g6/rWOFRXxJNJZjJsBY4V2L9QySwZKz7dqNSmMbdQD6pIqJoJpPnrJUmwQ7hARkfkkDHLhB
4OvoAox2r6kt05PONR1EO4qdls2l9sJtXWYgDqqOaY0WnUqoq03ZhU4/ab7ckUW+bZkn90q8czOz
gxjguIWhL2jsU9lRTrEJ1M9UBFnHkK1aJEP5ZbohDbfoIE+rthdjddSB7uOzImguB2wauNO5linJ
vEMOyuLOIpK21a4o2Rp0v2DqNzF5EWIhBCPzVsZZZPoKsW9BRI5yNgEP41bkrjIJMdR0fR9SbHJo
spamMjRbSe1IGaAFfDSycMfka1thzQSTaUIMNQN5w4LQr7n9YD8mR6HtC0Ss47JrA5rnBlDaFDA/
QCriSrTY19aNrnOm71NbHKhD/BFDuhkyWFTDe6VLxckbSOJTaIqxbI8rJSOxmKOQ7AUv49iOF9x2
8c4o0LakijjZ4DtSRGB5NZZoOUji5ilgDGb/MUuJV5LRDbdh6OkJ8CbHTezX48kYJZlO3d4UpehQ
mTo+30bdxUFLnWcYpqO2xDA2gQ8URhxWLagBzmXykakgQlVFeQhh/j3E5d1HyMydNRz1nGF5r0nK
XhhZcf0KNm7FqrWOPY2mZUavFkfxTnQrmgIh5ufe6o4ILXqD5dgSdUy+ogoHR8dtLQ7tI+uZjwwi
GZEgLUvmO2oHk5+jh2wca5W4ispnYNPkcuIIfiuy6je7HnnZxpxwpKGZFTsqs4M3ui0uuZxTgBzN
FdHPbhzrJNRG+rbsrd6pexUrUtlWq1wlhHmomyUnk9jRDDik3YASL/PeBPzINPBiMvya4jT0CVtD
CbudPfQVdvtb5hMtSvNnXRrlwZIFwjGrOFymhRmv3EgpFpaLuKrWPacxcdRBpDlXCifgloLATpqO
HmrqE7jdE0oH9nhHZTNwM7YErdTLro/LbV/px9+DI5/krEzAP/vFuDbixKNdgIKgJX6r9/SzoE/E
gYYQ1Yb3s4xlY68ZyHHjtNUXkcg5uhBllOGCdxgT7FTVyPFCUMAOQ9OirQOAkWqHlmuXoBtvw/BF
8dzYwYK70UVZ31p6vRtCDYZVGJ60bKBLEnv6XCkm3H3QcRaqvRhXFVbN7QhjepFPm//vn/1+aae/
dUcLWZpWDjSrk0oDk2oo61Kv1pjPxS0yNlOY62W4VN0i2Sj9IG5/4T6/38kpY36YcVNHvHZtc2+W
S/Xc1gR0kK5CoPxMdwIApwyvz+1rh9z95tnFhhTYU/pqPttPaycxLvQfkrAUaPwuKKvUF44L6pkA
AElddGdz2LvvxKjU3RkUAfgp1puprTLMK+yPFolNXrvMV+FaXMerdKF/8gfH7KrzT5HRS5w3gNG/
yOegOoxvBsSxiJzuuXYiqKekfX03dsFy3BN1JqxfCFvH+0VVMh4xm1k3RoTih7GRDyAUlGv0oRtL
NcPHOMMBbRcEa33lN8KDrGJv5MfWt/Wz96KSaVd8tDmJGza+NjiFOP6QWEnVYohnyoSFXsbhrNmj
jAZAQdua28wyVwF4TZCm4c6NV0hh5EvxkYmzZp3Ee9O4CcInbx1x3lK5k7eCtIceU/dVbBCWYPeD
PogJ+6Ai0yrnuZOviuiWXKm61XQzSAsRuSJrxxkPCYlRxBkJT6QEtJKwPSyyVaMtlBf1I5a3MsmA
Pfzx73qv3C0n5FZdE3YFacxjmDhrt8UOfVtczMJn+55AZz37tnnizQ1z9bNfdY+8d9pX/9a8YGxU
cNYxI6YnPc6GK7saEiLYCYTIIRdpD6oxw4eI/xQd7B1cH2oS4RYKIDlmPfTm2nbrw3isOjsEbM08
Z4rlwekSQ9iERemMVyixjMaXDHtw7THd2kL14doMDgjCF+mo3Yi+VvVzQywwCt+96uDgbclWZQ5x
Fc/GTR5IJFuFwkbkvi7s18bBGzDSGwZ1u0u2xMotVA6SN/jI/XQHeJw4hrX3YGBH5vx3uS/ehHPv
gGNTVskGGPr2jnBy4e8T3swjIEgaUC/RQRUl7zu2VkKocB7T7p/BDsfmcCzZ457YIR4swImyyfKF
FKwAFqLEqNlUD9bGR3xdzQEvJzNR2YR3k1RsTrK9Y9Bk5lG1m1uxTIlis9ASYKYXHf8lnnTVNlek
YsRS2tVOJszQu/Z3YRUeiGPdGPcyPWlwXshA9+yHdJZP7obaNCLH6EF8c/RdbicW64y0mKm3uvTI
JEYJ+lbZ2Wu5dWkDPpqlagsXYEEpOjai131/iZrEP/TvsVPujVO+eieiq9pNDkVUuYVt2v0jemII
uRpnNC7ZK9Ee9KK9hRotAw/M4bz+CX9IX0U8ASQWEeJBVE71WtrS9OmeLGXKB3O+SVCPAnxF95us
Z+Wg8MGg1FynV+sDeFnxzO7CnJFJvlJv9dbskDuspY/qKUYLBq3WgoDmDWlrqECteT83X4uNeSXl
rfuEAG5D9jgm18nRgxQXnsw6usbdWrjRKwprLintIPGmLokrfA3fXcZUC2OlnUfs2I88ts0r58Tx
B0pPDQRiJ16Vs3X2ww1tMHeDEV448AlxWAe/SXTgxxSSuqLcSBeMiXTHd7Kj/totjae7K7feKl3n
P5jkCeT6KKZJEyT9rcH0ZMpzI6qjIVo8WzOn2zbGJT6TIRossZDHd/r2r4DVoiNkCY2iCafNOmEB
wjyDGujHE/fE84QNW+LM+ELHSY66aR46pDXgoliBbngWCvYabhoZOdhkQEf6qFF7kpejbPjkZ/mL
/y4YeI3m1Scn1h5QxQx1IsNY2G2Lai2dfNTHcNRtfdvsCG3OXrmZYLBMW9OkfZiZx/wMVx8YuMuW
FWyFbmVocwTQyOumsFX3ruZzmJJieUEQ2Y8nAQjXfLiEd/TcAq1g0JyrSl1I+2FKoVbXzExBy320
n1MaZA6M3hYXNal1/cnajUeBISoVw97aedre/e7MebgTlpwS8WEoN3ZEEC/pq3YzTsabd2VLeDM2
JLHuqjXPX8ihnoYBmZjQtNflS+kgBgpQis7Fo7XAzDD33/Qfb4tM3GP4OpPfyEhSCZbkVmVGupYO
FslsKwa5llN56BTmCIBFglashXktE7v8Eb2F4IRPkUt6kTbSsWjew13yAAFI1w5kB2mI9ZxTGzKZ
zJ6iEetjzFI2uOuC9VDsVkRtFba3SYj+/bHqF9zbpq1hM67Vfc9rmWwjtqfZPFnkWZl285ZsKqgx
UCLxpXOfb4Q9I9iJj4qj2EgZgKzHsw+URv4NuasB+AAKmBlnZZjJy/rF2kviKt9igtSMWbHqd/rK
4jGRjsJrtKjXlO7yKfj29pDyzS+x3eisqadBmqFdgBKWrNAJUwSpn+karDSaZN5icW9JE+rmcjrv
t8h8/UV2SN+sV2p0aVcIM8OYMwYU3unzI8d1QRRE3Uw+RcSWkU/CMaX+sER0egiM96XLsmALZ/3q
tWe9d8YtSeQrGJ0YgFbkCM7aj/Qh34ZXEEbmB60f3zG3oM1h9b75LznW4U8eOcmb1VvlQ7jw6S4l
Al9sPjCjO/JBkNwXwHC8gXe2rHPYESC5kRmj1bQ1uUo80zPlIQaObi76jRbtoHCvpdWISOO1Xtco
d80ZCbX6lwubiCwvIk22LilZ+/YHkBhQBFmmF7RKXyoEg/P2LryNfNLtAq57cjS3AblW/SIdLvE2
Trfu2uLsPyt2/lr9UK1zc0SYCF1uPiyrT3ejAJgMls0l1NZCt6yIVsUFQ5QQBppZwoe3xaA4LOSA
8fO6O2rNTvehaM/lnfGTcW8HM02bwewiGetMtoIiXAfqjWCuvZQAm+bZRzqFGgs4PU7C0kNSg7LW
QJkMNBBAHfVKvjLXCWiX8cgdVp0IKJBS2xfnDKyQPzTbuLZNrEipI1/47w0BLB/kzMVw6dst6KNJ
WxlN8Z7MkXR/qaRLU3M4swf6mUohzO66ugfcWpk3DpJCs6dgy7/LS22Bl1y7lKHPMNlIZxYo5E9y
cKcpmF6qY3BM8VQ6QOO8a/OIilXE4EVjjcI4ZBsbIk+W+SfMEBB63ot27AFWDEtOxSgD9LWXHYrI
oTlHOYcKKTgQrf0ktrCexd/huX0a9O7WJBI+s12x8Z1mW7+plzxeDUyE0ZReFaJNoQfggfLHNcGt
hCQaa+tZJys4jG1Cps98SI+pYWMBJHHKPXrjNfvKn7mPc2PK/4Tu6Gnfnkb69yz9wduVqN94y4ZX
vIvYsEAdoJJDODgJvqG1Lo1jCVvfoU16I9io2VZXpp3ug0wS0OQ/2U6/Zq+hCUTAvHmUX076ggd1
rpAghzdvn2t2zsXCOkKCKA8rV4mb7UywY4kCZR7fqePq9B1jPRm86b6nr/fgdWIOxTzA9uXAbsCg
Y16YuLn5Q2vPwim54pTppxCaGdPrEKnoB2LP8ZuNrcAYsfUoJWamuxUf6FauFacOh7wejVn7wVyT
EsfHR5yqdtb2U0jyywC6bq5+cOMLThs71K0Yfmwa5ukzKMBgNLvKlnhk2J5Q1SHIf0lZqh13Td1i
J+doS+yBtsyceGlugr25y/GCmVTBc4PweCoH78kzE2/bzMmxwKgrgnzyqz46ebic/LYRCvZFad0m
si93m+ZoByOZ9Vv66vQpVEITkfIvI54IeZ5fGf96T2liFczw82IsSbeRuYpfXMkes6834Zn3TzE7
tyDVX+k6e8LGXVJBBSskCgipKc/68tarJKlcmhzGMmV9nTJ2m/PJWV9cDHbViDKeA81Gngn75Nbf
STVun5Zhw+fzZ3TZvwbyim8YWphOSqo9nkpGfsuCjGYuo3txkRR17Hdbn8JPXtIINuU16BwWFpTj
S9VJzkCD/KXJ+unEm3iXvbfmzNvGN++Qc4SyqJVIXw+/aQRc1A/mMxxEKVgBK7L47VAsk7+NWNwJ
TumFly2dxKd4Vm40M/i1uKM4I7zh9SG2h1pc3GY2F1fYxk96dxwUYuIgtwhIpin7zftiNU4EB0VV
fTAfGHY/wp9yDbHIBP2hfro7E7MmEe34HMRZtrcueBmn5IBd5yTVXLNhlnwlITMszkNrcrJ5jkon
XLBHcb8QZddO+3XzSuujLiCMzjk02N5RvQhvyVL8FIflxA7kUT0RNo9JimD0ff0e0l/6LH/YtbrC
hqsNk63b+K2tLNxPd1uR5rcNEfNu5B1BJE6Czc0Hvz9rzA04wTcYi2nPE8qH/YOEXiDJ1MEHYqCV
sN1+qa2sc3mu74g5H+Zgw4uj68uTzrEMWNzOf6eqDn9Y/aQYELpN9icNPm/23eaoLJeUTeiz2eXr
R3P2lV38pb1yd16Cd3eVrC3XJjTJ2hoHCX/hF7MFRBfW+OJPeFxDQQo/U5/CjkhajPILQikCm9Vf
3zI6sf09t1VfLcJN5fhY4E/SdVpsJpEYZzhjI53y6RALMykl9mvmHYa79PoKmEsCJwkFBd4Ky7c/
K55AAOU5jN8DNw4XyT/LW/8b+6t5gaYU/IS39pNNQLhKy/QtvU2AHfaJs7vqN8aVNYqHwvhi6rZT
doMD/MN4i0A3xPPxyg/r32qyWcaNCp6EyOFw7m+oiN1vlOMc19Heht8qRwwqIxXl5MzfY68SL6zy
3gx6K71IPDC37JC9I0e3dlN/U2Dqs3Av3pUI2GzmPuJv7uH2lRJ6cNBjiufgyHJEXhy555wV0nn1
qB7aW/VgefQv4hYjwQlKzoOzK9TanbQ0tpvoLC6M15KnrUBQCgudCC9kQW/U1vf22a2ZxjzyOwI1
omjRkQKUtbHbvXJgJ6un2uXoJAu7WoqM/Bj2vVgOd9NHeSZ0ZvTm8FpYMrqb+Up8t2W3B/ez6x8w
uYRkpYmrjEwydv15vTYOEa1/HhscPhziCEWTZuLb9AD1h6Lb5j8wKOX1qC4TKoCGyJQ16BUUHytt
OxzyI6sgmkPwfrzYclVeQJmv+ATEnbIAcR/f8Rj7M+LGaUn0ZPvRF2KjZLh1mMpnvIQfUM0O/qJf
iF+FuYoqADv+A2hVOgkXZvna2Ofv1St2CpmDp3QW7nBmPa1ueZQadWUggu6s2HUERjPO73dRTzqT
FkFhq0ay7YySRxrxPoampxe5XDwlIg6DqRtgNryyvhhtg98/jxBhJVFdcKtY0baSWqJeSvZxPE+k
rYUYppQxfhViwsCNWuN96xWkOlFL+dYzIwfHIRO/EHdJQO2FShmFaNecIjEsVnHK6/HzFqvzwMPQ
TV9CZDdzMJMdHu9RQQZX7VSpp1zqs//7pTfLfaPm+ioiShQcW8qIUqWgjEtCGqxv6zurrJbs3sZs
CNLMaMKiTwDAKnBS+f2ij3dQx96K4QJNTATG+QLaMuWDbz4QWZZrP6cwR/eIBZHGs4r3FCUHLdph
/BK1EFLiyaNj0eWeiWiAMOi+PHSq/CVHIpjdkMOcbp5d3q8TFIz/iqSxs4Izlytw/rZwdxfe8K3A
jXVrV6aE9RrMY6+hLlc8KiL+Yy5Eo8pr9MoJUP6R7bE/G1UTrUasFnRmGJy5+YtaPQYV9er0fWD2
pH4G1ZcQhjcrzq9lX11qYYxYI1Uy4uL3Ts9poQ6PIQenVavims76UhqMUzR461yQDwoHT6t1L0Q3
XA2Xw5Eha7NIHzixlMpajt0zcQPjoqvNl7wZtWXkoQZy+/HejfKRy0EBk6kufaL8i2A6f2a0YI3F
/tOUNcGxXB9Hn792lXJXpX21aXBZsc7E8aY0KF2Nft2Jg38oBUwnmDGGlVs0q1b0gnlAIA3MDGNv
xla/bVOKTFiwS6WAHycJo7qC1fRJvIWyIGnTnQWIM2xPcvGPPsZG+1E7hI+Cy1MXNfFSiykXGqCc
GNgPYeFzGpbMf4EzSX+QolTTRLwEk8lScWfyS/8Auuh9LKetYJbrToUPkVlgClr2C9kNNvBmZwm5
IKUaOrkisxmXw/3//H/C0F/AOf/Jd5l+uyUpoqkzIVL/4OYYvdbXWmaUazHqftxetcXKo3UQ0sUQ
JoGSW+p0u0S80v/8e6U/yHC/b5ucCcMyNYZbqjy9sP8ByBIrPe/lXiKnwSMyrMQpVuqrwOhOg44X
fhRR0ycliSP1XrfQczJO5mSbKRvV6px/eSnTe/xf4CKugCQbsqKqlsUr+uMKSNCoB+Sh5doVwSKA
8AcLIXz7mYkq8ugTeMZ8cgLCcPv2TM/auzblFFhUwq03/MvtYPzltcgSWlTFVDXZ+vO1aIEryUIW
MCsvAM2mIRv8hBWIh/zdx4vmCqb6L1dC+dsNKGPxMLCYiLqq/3ElIiZ2Yw5Dfa2ntPtIcLsbioZO
kkqrGWvEm3z8hlQ/85zERPD4FU7Uoqe0Rw6AyyR2lNiFSk0TTcRKO4tkan1V4x+50RLbLY6rsnwx
0YDkA8rUOuHy5g0jcAK/McS9Iw5bBGZ9/ueL+rdrKiuKgUXWnKhXf9zXg6fm7EpetTYTNkIdPMxM
L7p/eXh+b9I/7xxF5tmBcojA0JD/903c43QeagsIcVtqN9g05zYxtp1B87vmiclpwRpdeh7zdgpM
4pvO3PSA6/F/9NjX47Puc0fFVX7qSPoxd1z7VW6qEBonZkn+jItyPw4ANHK9WImVexIb/ycrIWj+
84cl/wc9iydAkXVNFi1TsiR1ukX+x8NoaWpPsq3CccCiNPWMDFqBjsaJUcswRVqPZZCsE0PZ9NCe
xKmtbC7TMn7xpA6BI4kYut5/e5b8bUblvZqYCwoxMLOx805uYpb/8oz8de1QVAZ3E3NM1n///n+8
XKWy9MwIeLncWfNGgmozZV2NE3ZKStp7xEh98vQ/e20bEpGKgYKPmfIzNsX6317L354ehYVbVFHU
Iwz94xbwEJZIgjmU60hjemIUEZh6aCODT0+okIuVp/E81S0jdo8xRucnX/987f76+CqWJqsinDed
G/GPa4ff5L/vwR5BkV1KMk3mNkAkOtyJPg5nMqlw1fTk4csC4DxRYpRWvoYkXcwmnEyPTQ4be//t
TkCUEbH/vA6l79qIaLh6+zzOYfcQc1lYJPxYww0a+weciC02ShqmYetMlKV6wlD98xv768aoWKZO
EIsiq+Z/rEtoULmBxHJdZVutocWuK7gCUa0te1AzYJ6jzShZGzLpUeRmj3/+7X/bF7nDJuKZCHBP
+WNPUHtXbdSEPWGYOD0CrYluZJraduFK8ox7qKU0SLr6X97z31YtVYSYpML3gWT3B04u6pu0HeIO
qHnPtURw89TN7PnP7+zffscf7yzQahmfKDcsIr/9qJcr1Uz+ZfH96z3JwyBx+bgrjf+4J63/Iu3M
lhrH2qx9Kx11rq8lbQ1bEV3fgecBDAaTkHmigITUPM+6+n5E1f9XptMB3dERVUSCDbY17OF913pW
CKtFr7kpiEsQHS2AgVHE6bnAzCw99u+YICNYmkVzjV/miKmJZjz64Ti+it1iT9rldaviD5Xg+Lsh
pktlUzHwB/8bseirukIBTJ7CAAtsePBz5uZhAkZ59l0euC8TcEy6qDQ+PnDadCv/OtoLVTWlkIw9
DpL9sznFMPNGKMCCNh7i9FnNNA6xOFnqiKDmYcJtZldEc0s6MRPuxlMKuiY5S9/cSRcfvxXn0jux
pcNi1dQ1+3zQKSxblUMuik2R/lA8mu2+Tv3arjX6uMOxL2t3LwBW+GL/8ev+vjpBNSkR1tmW1IV8
P0I/DbyOp5FNH8XFZhx96N3ckxUHe57lLX40Bt3S/Ww9NF3xZ8eczwdAGOO8KYzz1bEDgn4cBok7
zCCxJESZzVL2KS/DLx9/souvY+iqxglmNDemT/7TJ7PYwwmntLONpHYzuvpaIR0xKNxP1pry92Wv
0OyfXudssaUQLukiHMk2IClqxTEWaL7Z5VsAyZEFaJlBX/EuDrJtVoWk2Q/5VyPc2kV44uNTa2ib
dqU4k+ZKJEuBHksTvroKWQnNRj/hHaeD5DHIBx0KtsIAcNN41IwMp8d+nxOgAD9UWfamiqIXuk/j
SEQVrnfvJfjAdJdtfihgvlfeamxXWeInV51Bh05r7WzueAYC+Kxe+tn4HZ+5su3YUOKZJG/IpJef
N99bSUCzHfkeG2L8YgBFnjt7wfaUVpvX1+jV5FfNRikB9jHH3NSRMgVNXmonfIw76flfu8QitKiB
rmP2xhHm/A8VJh4J9nSwbVNSwxw1e1Wa5pO60sPxlk1zsXapsGZkyc9a0vPmYYR4QPb+l2AcT17w
F772F3rtf/wEtdYuTEwsKMnxURkNNGGer5bieFQE27RsEyYAAXS/u2/j9EhWyr0snReqEe1MHaIj
dp5HOMC3lQN6XTU7rP5XWWDuhtS4x7z+ZGrFkqT6h1GJv2kWeV66qGHBx/p6HHwKO4W1CFTvS9la
KSfXbeaYEte9q76WxBdZdnTE1kaXyiCnpqV1StDPXDgvcdfdm7VzGOvmXo8oubbuygjTKYDNOZSF
vzSwEdYGvxASXij6BvYyXs7wmOjGFV6So16391jmvPI1JMtKCO118DQiFu0DPJhoJkr9mZyQdd7T
egw47OSok/wdxJSalkU5Iq7AszCf3qdudNGispt73yIMffq91rqqsuqI+pZ8TQgVOnK+OnZ2vXA3
Jm3BplSfq7AlzY0xTTOeBDmz+Cx2xGJdj75+65nGjUemluWXD4S5XuN2gbnj+w9+F30tfQJTax8m
D6kDxCJV10ZjvzqmRTVflsCqjfE2ah28W+kt1rjsjj0o15SL4erjseTSREEIpqZRfDJRZdpng4lL
NBybggF1NBiyzCuHXQ25dG451CGT0lwFifMaIGBHklEiZ1E57VHV0wR1Rbf55L1M0/nZACp02wA3
4cDycM63KFRZ2rbLk2wDDgR5+i5SlGAyqiXEU4IBt7R2h/BenSt599zb9XctU++rEmWN70uyXNqc
bqJUvG1X959MYtrvuw7BDk21LF2TUDHPx/aSCHbFb6x042EZoN6VS6SyNF4Ql3uEE5RfiYCHTmjr
8aay4Wz5SrdtGtX9ZFKb4Mjnhwi+LfOZlCb/n+8V6yEiFXZowMvKB4gAyRr/X6Is37khmDpmfdgP
+zRGnCiybTnRNOrJc260DrLiGNi6an03k32MnYCyfH8L72+8zlxyy1uMJTrB4LqDctYt68VoKbei
jfksQa1DnIOtZWTjym2sGZaN+H+/ORHsjwRIBpPahq6f7Q2qqM7jCE8VhNbmUOsOrffyGQbVrI3L
U9Glp7gZkP4QCQOi5vnjK+/3FbQxzaaaDRLadn5D/0dtjrtJC7GjSNpN+JUW/TCcqNatAqu46vTk
jljh8bM12u/nklU7uGvbZmEkVOvsE+dVljVe28SbLELyiZYwj6rn0WqAfoQ3potOOsUj1z8noX1E
Rf368Wd+XwL+ercZquBj65qhWZZ5vjDzgjhPjZhwm9GsDXqLxEdJS0d6p84prd6EsXVsMQfQ3jbp
SSugLTqqE0VrzHpVPpaNODXTwzKIboYKL3/eSyom2fMw3InmGozfLsyw6NvlZ2fr92GCN86mg0W7
afL2p7XvT+ufwqRubTUJbxzTvS9wA4/yNcSED4Ly+PFBunRhCIp+FoeJlZB59lI+UmFX1k60iSK4
BjYOD89eJ2ZzTdYNMSFgqqLaefz4NX9fMPPxIKYLIOfTYHO+7DJywJrkUaIE4s87+XM2aCeQDAs1
1x7eD3nkJktDtz+5Hn9fVhpTAoZQp8U6L3y22TIrihi1a0cbpWlIDWk3hhHdBJZ69fHH0y4dU1Ol
3CUkZEH9vIzLsqsPAv72xkvNo9Wyh8+40Si4MVVmXwtFXEWGvgpVcyVhCxgVo2wpcFo1wzZAFAik
yoQDN9qPivvZlXVhucQx0FTW71JXLXaEv15avaL3aRhi+y3xAY2Bfy/MnjHAvaqDet+0XzU3ROQT
wojSPrvUzGmmPb8fp6HPNoGEMdOcvTYTSO1AOYo2jglcwsDoRwUE1oJqZ4zrWbetYbqRZEMZayKR
pMJjlpaoihOPLEns0V3rjnPgg9fvwFupYQSU3NRCw3vcJxHEGmYCL5hx21Mw0/RygTMOUUjepCu3
Su9iAxN5PxFk3qFjdW5goMdNgk+MgBzEEO8sA6WQS7MDXvT+dIB4DuwkoE+YyCm1goPrum91Ze7K
FiQDOfSTKd5b+VIUc9jHIDmCF+p6KN964H4k+m4AcTlzXSueATyv8mkb8MkFN92kvx1Y6UylGU06
ZEv8elLHEIarbzDQDZ3yzQ3Ry/nm0hp2SYkarQCI4prNLkshkWCaesWdsxR5dfvxm7h4cxE5QPvC
0eH/nw0kiVGwePCyeIOnE0kVH1uNtJO06082bRfqjVzBjsW+l0GdPKyzqwi3m0jzIo03naDphDZR
NiA7GKerot2xhDrBPEAPzrmphXn0G/2qdNurTo6fvZFLs5vFwlLqkuInR//8qKvYiEGzbrQK7kXD
l0VfrivvOUqGJ3OyclZV/FIW5mEywify5X9/wDkKBhO6IVX1vCLHbWC1kc9oNkTu63S8S/RlSel+
Mljrv2+SKYIxMtJnoHyvn9+1fRWRNpwxYlgRLQYHzv8szmPUWfYxGjQoD4xZoag3QWs5s67mKoc8
P2vRmOglFPEIwwM7h83osOSd2neB4TwmMHN0l7CBHnlgRYzt4vNh+NJoQzqDwQ7fuVCWkVZJRPTY
Rig7m51C+qOS588cynmq61eD+umof/E46QLWHdgL+VvnJuYg2RbVL3IvbxStAYkc5c8NZVOQkBJl
TRy8NPGLAfilI3S161iRWsUuSBHAfHxh2NMdcD4ccKJo8hLXRjjJ2TznNDqAJ6+INpiMcekA+peA
HyBQEgAZBWi/MElldXXrs5pgSXB0ZLVW5VdbGqcEbU321ntYV4Kk3VQsl0ImSFDTPlEOfGkdDWV7
b16bjns91PqJhHtYaVwMqsifjTr64oj6PsmzZ6dXr3JA9bMK5aRRfi2luSw8BXUt6yVK1ZQgndOo
FXcCWlPuBBN4+C3IaLb7MhHLTLeu8BjftQIETG6Xe78R4C3UFR3+hWvbAE+txzRgm8tlr6I47VWw
lvqVz+Uwi8wA1s6393/bVrJ8P8o50cBwFl9C9bNZ1bh47m0qrIx/ePvOl/alW00lhYSZrSh3KbAl
GbW7jibnYrohyq5DH+QPG1NrSjYwLxZHOnS0U1imz6FXfm/8ajuqxkkJWGWScIoxqSzuYXHcjkbZ
sSx15lHpfw9fNAfkSOMjSrCGWxxemwwWWTRxpuzYQhmtWK8tF5fMzWreCnSP01gsbB5SIeCDl8px
67Q4CTLvrq7oZ9nKJ9PApQWGphpsIzF4O9M27tdRMbYb0vsAiGyUWptpfXrn9QT0hkvNKx6ycnhW
c7Q6bnx0suGTPY5+YQrSGAynRTPNWnG+3tc17moD+/ZmdLVXcG1PwP6/2Jq/LJz0Psy/NZrYiM3w
Zk3GMhPhjv+kZkTPueJZtvV9WgDUkzldv3yqVK2rHgGF7qYr6j1Yqpz63i/j7cf36qXRlZqWZrHe
Zz3227a7hbbal16WbQg8f8qJXSwa6jtJd0+A/XbMo53a2Svh49BCpTmkvDl0JLNObe7jGnWE7WOd
8W9ie/we9sZTItXXERZcKB+0ZHiOKvWTPdXF06tptCXpxbCnO599DcUJg5LI0g12ukNhdQRKVl+8
Ot+ranAkRXiexv1yIBJukOanuUIXFta89lR51jXTYaz+9dpiyOvqyii4tghPmetczVpvXHHXrM1s
YSrhPc76nT+qr3msvlKnXkFsW6edezD15h5r/iyqpxA04NNCTa8/PpMXCihcedN2RrAGY+d2Nuom
bmkAnOdMjnX2BG5sNYzmU2gyXHq+PWN/eqWm1JY80zxYhKmT+P7lk3dwYV/FmVEdIS02WPJ8GZjb
RlAnKdWlYmjvp/PTWc7Gq4CY10+G096ravQlS6yrPpKHAD8ZOo8sFE9hNb7WtndUUuMpBbKvGLhm
be2Tu/PCdKwJVDWOMJiTfuvOt/At05E6NErohn119maaxSmuuIACrzjKJv2sGXzpYhHEbOmmpiMp
OR+IuDLcTK/GdEN1YFV6qOHhmcwgry5yy78P/YEf9p/cztM5Ppt56derphB0oA3dmUaonzbu+dj1
pepSvMKx/DiiY+zxhtv1NRGNnxW+7Utn++fXOrveCO+NQsOYCmUOfKwqcDGYapC62OFowXPRZwDY
JLJGQ6x9tTiMOWmeWS33JMhz01oLLOunieibGPbKo59X5sNWzYxHQPUJnXzSScAtxeM616boQ1vd
Vkp+whLrg9AXNcVaKBJ7e5835emdfIxEM6H9CJsvfzNSbTMI1oVmC3YlHLcVmehFai/TrL0ZgldP
t5dOlaKks3cSDzYlF73PNnU2rNXC2edle3ASoC/KsC7JqVa64hQB8GkUrKYYQOP2OmmHrWhwqRXN
jzCsT23Fu/TSQ59CMEnc8d6M6ZToDpFGGSbteWCDsIn7cZa/yK0fsT3LDAfmi6s+EWXzNaqsTQmy
TBnEMAek7fSLViUkR0CkWRX40d4Jlw4fZWWgksSNZ+ym8Gk79Miz7FFKqwnR1mCvQrciB6vej94Q
w0JNmUesgiSfjCsQvMDaEKMOFMkLdtzBOEFptaxDr0O4WXew6QBFdUNIQEQT3TUJi0ThGIBBYjXm
T0zUfWSJsBLMg9/b/hqyEJJxKtgzQhie3AKddeiIdUoskFTyIxg9PDpc9aNMj6DOFyJnPWar/ZbI
6o0wocZF+IVbsoOc6M3BHmQH1Um6cm/K8q0NsqNXpkelqtFSuGieDCzt2XcCiR/1GN9iGmVfwn4L
y3BmW+BuaRw82sCR3ByTN5Bix9/4Jn8rcq9VQq0awAHCN1e1sp0uid4qjs5g76U1YCLlTU7jAJD0
NfrWtYjgHhLc2gXNU2Z7/SJthvXHw+XF+0ezbY3BQSBbOduwWkVV1IPFgERu/KK0GJH97nbISbxA
JWQM1rIZnT0f8ZNx8NIihfoHu1fEFGiVzl7W9AcYKt6Ai4z2j6Y6hzRKqOenn4xEF6cjkxUmHU5K
zoBvfh2KDMRBwOuddNMNzqbpGjxRkOAT3LpUUzLkdEA3/SNJ29cBsTiF9vlK4dKIz6RqWxxjqrDn
G0cnT4ok70w6Cng44gLFaYP+vVOsK358QCjApk/OXG+8Y/Bf+gGKV5CIV2oJIFlSfGwI5Knr8jbS
idSS1t5NdDpYJrBklyCaDnLmLNFSbsHK3Xhx+pp59V3jezu44ntnaIEpkDbVmiUOhZRqvkdQiIeB
OOmaxZBZJ9GAgYsYLpth6hHGylwvoZX6w+R0UodnkY6bdCRwx7fnmmMfEl9FyP+qVxHCnBYDPrle
M1sEd0V+LGWGht3ANKDW4/N0NjPIYPi/+mghQ+sLW6mI0OYiH8BnhccS3hLkXlYi31ylQ7gwdex8
xg0BR2+heQGFmja8lixSySoIwSlQhaoSu17oYetRZQDjqIEQjkngJvKDFAIE6nWcv2GkAkyqwubu
W7D8CCM6zyDSoDZOed8VqwHNv53XHngHB4e2BoeC3qPdWrtKxUQZk6Lb9Hhs2/DLGOXQN5JJJI7n
M3B5gQkr+PE9eGm+tARbdAe9G5fqdI/+NF8GamUmadSm0A/pMekPiRXvh05dRxpxNf+nlzrforU5
vOEM5OPGtyEppvCFU2rsYBLnXa188rEurpIt9lXoUpCjsZ379XOphZ5nhVHyuaJN5ZOm56VLv89W
07o91Iavmke8GE52cMOffMxLqx6qNJSkWGqxDztbIlslsoI0ZnjpaftCQE8SLC91fbB9Z6/lnF++
//jAXn5Fk0r+FGz6W7UBODXqFjiGmzIsMYCVJ6gyz5o7PGZx+VYzh0B1Wn78ku9Dx/k6a9LHUutE
rWyfi3/GKofqT4LCJuxjf24QctiiccRs6RA0qpazsbbuK9hMZMF18b2UpyKC4lgOrBHKbmr1ZXjM
66PCRFVhdsVnmtSsSINx7QxIG0wlgzpB8oidmPsI0RuFLhdT3Li1ctuaj+W49ty8ntuS+63DlUbW
ALXtfQtHd8G9sg8C+FI0b6u55t6XMca4GiZc4ohNlugPvVPcpko6zFwqsQiaF37tQxN2lGihk59A
bbbDdTy5z4sKaBICQELCsjm7z3QOx/9rKKFOmMDxPj6qF69arllBK4jWNBrUX6/arnfJSvOdZNMV
+Vs8fHGgjUTuuAVfd9AJrG8WIX7H8bNC5qULCB4QhUwKusZvO4OqVQY/161kA6H6LRw5fc5YPQ9x
/ZxMGoy+zI9wf04ff9hLsz+dJxTv6vTlfXX908ijOmWEIBnyYcQUkoGrmTvotKapv8zMXSi1mzgr
TtP65OPXvTTi/fS65/vncDTiNjPVBGNzv5Yx11goq0Ona49l1h4+fi3nQoWaFGILkRjbUkaFs1J5
3UkCPQhl2og0vOv7tlsEyNY9qrF6GdfEuOQ/TMLc6D6N60H18bJLmBnUDTVOtOtW9sysNsJ7jTPo
R5bV34SeOMKq7BMXwKmIEfkp2qtn4cWqDGB5rvk1RCO51HVkeT2xexWMQT8EnGOOD3UD0mSM7hkb
YfdCnlr5KYnpuEQs3CYVbm2S2x7fzSWWDFVin7DdOYcow41UKOw3NPDXM3ZeFIwz1vpKeiJmo8IS
Qt3Z1dZea5JxV1ek6REMiZRqmZrd13Y0OkLg2PZotblG7nVwLQ+Scwf8kkwTpuAaxkQ093QYwpHo
j0bs76Z1c1GKR8mKuK+4NohUWHp+/2h4IzFY9SnMmgNxD/nSjpR9H5nLDvxsoPg/lLEclqZf78iY
rQ9m6ZMWhfmVhN5PpphLN40zBVDTeOBuPRd1xnFeobvMqavn7K4y8diCo6hV49HMzT0N38eaiLJP
Rnr90sXroMnADWHTKj6/nthfeuQWMkBYsX3QAd4ju3X1hVbNC0i4wZQOpU0tuCpwNpYbEmmYuIc+
CMONFyb3ZUNbM9dp+yakdujhj9TNn9DbE27VjhNaItrD4oWX0ABUB5u1jFsswJoJDeLj++KCU8DA
Y4HOQ2e4oVZ5dl94yhCjqYxhHrnJCv0UDneVindfagcj4VORv5XPAkx9ygB/PVJ8wvYcB2H2kFEh
9zAiKk69bhtG4Tq9J1UP/RZWpzWpBThx4bcT6RF/acXKtQTw+BziZa0QQBGrUzS0Su5r0Pqbjz/U
74nfoB8RDWjTYkpS/pmumJ9GNMcaZFLrIt70ergsKKqDUpOnOiPKotT7lea4+SJLQIcnunby4Suw
h0+x93pkg9RptA4itgFQK6UvPxmHLgkxEG3TOppWCfZvhVmvN8fcbRlsc+lfNUH8rMTF0c8wRpsG
RuSajJMSjndl9ifgjzd+X1+btL5mrcvOs67sL90q8dO3OuJEQalH5pa8DaQV2B1/oknlntAa1D6G
8uOTY6peGEHRRiAVQOBGY+e8q6mGrmdRNkrQZ5cEKUX4/ZqBYcNVdyQ/oxHh6PZjFmw7f+d0oAey
MBqvHRV2Q+e/qkOh39BAo7sdQwwS7pTP2RSo3rTh2Ru5XYb4hXzIdNml9Q10VLgnJCs6OTWO1OJu
MYNWWYRwVcnt5GYboI6bMrhjsAJQmWb2Jo4cg7TdlL2UFLtMJyFH+NSFp84X3BR/B0ANSF9MgaJt
J66p+4ZP8e6xKoSP1tBRlmqRozxVxJ00g8cUGdJMNIY263LWSlKRV5Hz3e4Ygq2wefVMdeGarGbS
doOQbVFY3yCWvnmut+s92E9eaC48kR2n+aS1H4jB/DYtCutYPFZledKa5lWn10ff/LENdI3uP39Y
qPXJZ83fde3WyWsa5P4ean278ILux7WrioPDbOAZYbSmWoglvSyITHHsI3HIbB8hAjLEtjC/8noz
xhN3dFC/pdnw/ZNr4dKlgCBNqIhW2NSed9UGmglxVYtk04dZDBZSzMD73iVe1a/Zz3F8AufYGgoh
ntP4hc8mSrRPlCUXFi0YBCU6c3Oa0c8LvMRdF0UyLdCcjNPXxfkXywYx3DoFxwY56cYZiuWIj3QW
wFr+7C6+MPpTKqGnQxmXFeJ59T2lx950SZBuooYQyTwNN0YGw8wGdL8QBfaqDDPSlTTvTe6BVeL6
wEOrjZtn5D77tVzraXhwm0LfimGKAGwdIITkcqnmtm169xpa5oLApFMgCQ5lbbFmVcOasCz/msX+
8xfNcPXv/+L771lO8Krn12ff/vuUJfz3X9Pv/P/n/Pob/74muS2rsh/1h89av2WH5+StOn/SL3+Z
V//73S2e6+dfvlmm6GqGY/NWDndvVRPX7+/Ce8umZ/5PH/yPt/e/chrytz//eH7lFEAjxvb8vf7j
74e2r3/+wQCmMif858+v8PfD00f4849tjHIXN+OFX3p7ruo//1Ck/S+WG8hEJfKdqf3Wvb3/3NH+
Zao4VvmxtCbHGpdOmpW1/+cfhj49xM+R4E06hUnLX2XN9JCw/uVQG5L8CkvU6S/+8f/e2+1fm72/
ThtH4+/vf1aCm9i7mOF+2RXiG8V8paqOgSCcIeDXGTCwAiOMNXDHRvNQZY6zHVx4sUNFdNnTYJS0
RBNCK0i2gf9kl8aSeJBqKQtVrowoeLX6/MdY1MrG9MtirgywdD0Xk1jg3A5Vm+xkTGYly8UZ+eq7
ITeSK6mzUUuCBp6Mt8+10PyiznupffdEZ9/3hUl6by+Zhe3xrqtGCWeIgVXXVPfWbIa50+v+GuFR
vbIK7ljUyR3r47pdiSrWZvFTl+XFtuuBmbX6VR9HRMKX8VrrwkdncPRFJL1hwTIwWtimARJIZVYt
AWxpfuCtldw0r6ow/iIHb9wD4bPTVF/13qarWRwwhXpP0NuUBrDbkKblrZ6kuPZI87BttnvTrGt3
bKxDIfBK9t2ui+ms12oF2y6V7iH3ET65pOOaQ5uuGadnBNuUj2pfwsfrJzElRoi1yA3oqqaARg3X
ZyT/QlZucXj/Ulv6VhbFAE+ULRA4NyfW6Zg1WkahzCFmRwnFMgmFspZpiZEmgGjlmJAAeT0E0ePa
1CA5lOQssMxdFtroLpEMAfvIidIyHFIV+6Zpl7kKhS4dtU1kDG9lR4PDEd0yrpSVLWMSfbL+xujh
pMb6CC4y6m/pjtuzkLJ732aw2VpFzKvQWI8RJJ8+FM5uXFQu5L+SleUSRdgJAy1JoH26N9IOwlpJ
sc632DeLLnN3o3MjtR0rB/EwqlWzTLI4WBrQmMIMDGVRj0jHYmWWmGHySPr0jYyhrWRevmdifFJd
DZJyZRwVaqhM6DWiGlrVt5butrPUlt9c0+9WKawsvYnzfeDYAWhn0LBJEDY7wWoEIyiEP6JGKnJq
AKuxRKOOLhZ1H+gzu6mTq7S34r++8NGI4Ijv2yC+ivIKH2yJh8TLb9gtfmUruMh6cEWmXoyzyWA5
69x8kxQy2EjSN6lbIkFI9YYbua1xxlSI4kxIaxWehD6KwJep2p1tlXPdH+sbSQWVenxwHUViVXlC
W+oNBrFa6U4FpOMDdeOtEhHdHotMvkRky4C3pmhsVXdDlQ8LZkBvGRDax1zSFlr4Zkn/OnW1F8PP
zKXrMhsradveFKV2qxRkdmUkmixoxyGuUHMHnX1A5kR/QE3r7NIkOGpE+iz7xoIVWmvfZeIBYqtU
YrQIGwbAsFEcp1zYSgNpzglIdzOuRg+cLi2kTJt3btxu8yQk+bmFcIrVQ8wNwuCigZav1OD2J9Ap
5oUJ9NODTOJDqXRQh7TBchz172YZnRgvlRX5O/x2CTNyyOVj2MqK0+mSDG3IrQQ4jolnxDdBucJI
IWQSxXGrduHKSaGA9lQw5llEWHtmYBkebHvtJfmu15cw7RdakKzcHpS6AfiQHeuNb7GazIfuoc0I
YxsnVLpCMD1DYzmXerewdLQjtta9YFf9ose5NkuKemMWUCIJgUPypfSk8fVFdfCUEmzdscfL4Ocq
17ZBDGRkIWPPRDL35Uvpf2UH1q/erETXQWu/pgq+lXCYGbd1nd7ExCnMo6p4GiTx3bHEK0uNIFsF
Bk5hN4Nk2FYpxNxmSmv2x1s1jX8QOnePkomSnrVICkp5BTgT6fa7AKnQHsVRuG2EDzkdEJVvRC/0
HrZeTkFcr7sfZNAHCwJRvlMur+d56aqMvP2uYdRcsLsC8VpgERgDskWnuNEUyxCxIFPwjTapJ+8T
L/7RkjA1K43BXASaBb01K29pFGBSK26JK/JljQjUHB8dAzhwHrtskvVNwfU2VM0BhdhDEBff0j64
rWISvj1L8TYWNrJZPsI+dWXzLXGHAEwXUeimPvmDYywCls1Upbv0Mb150KfA8dE5TCnCNSafxENa
V+av6ZuPyTv2436nD+rBqtlCxGTVhYm81u1+6yc61dJBrEPfJNo5Zo+o56q3JpJyCpMVj7obf4vp
KhA/M7zmgbrNu+Er3sZ8VbTiyYtyHEJF8Nir2sH3G3OtPeUqkHaKOfqimrxMSQAhswhslfpk9Rhk
4d5t3G7eEekzK1Qc7KIa71GV/2gIcXKnvBDXPZoIiki3Vea+/iMbseUggZKbvA6zG6fy7KUVjzut
Q0SRySc9tsIrOoIcYrJ6VsSGEfLkdzc00mRdy7mlB+2NMtBOzctX7MmAzENSHWtea1Y3y0CnsdgG
8jkIgutWgwun4W0hvMN6UMrqXu+YWd2wfjPMci/LUDkIW1nRI7nxTBDzJITnKSN3SMb73icit0vh
JVOMd1eg3/dYKHiM+yOPknYLnAWE5o+gMp+NRqJrDoyHQidXO8qqZeK0OkSRFgTWU6gad4NXGNcN
dO5ZO2UvKcE9Q4+sJhqzBbK5Y96o436fOuPDYGdEzvQAHwfrxunks6m0XyyymF1hvElmIBIFomVn
Eg+QdPNAH74WnVAWeTSQlaZr29giIKsS2jeWEdm2CaeWLeeMdTTpDna0GGz9a+K2+YG3BzNaDAvw
AzqrjOgKtXu/DTTwSPU0hnfN8GBwYyw68ju95JVbddwqfsdcDDfc4hQP1BpmU/q5U9J56StIoI2y
N6c4dVD+b50gVb4AE9sEePLJ+3mqXPNOpYhSernxveiPbiGIibYmqBl7BSSIENsq0983tkaVH248
PBtsd+Vc82+GkU557VFjiQVDF7b5JmEqzaksksAq0IHR8WTgaUAkFsmL7sQ3tSmu1TJ90Wvzm1d9
6VsX3iKSIZsegcEl28gTiS21bz608dQRhsabWvY6rSOytepVxPpjjJJru0x3YVc+g4dAhQy+NTbu
tMK71iX9wsICdDrs9FrbScBdjZk/agM2U4tLTC2UgeLmhqtxlaujDzZHtOuRdfo+SOVL2vyo/apZ
Z5WezpIOfLAXZ9/R0w3Rd9GMaz8Cm4cD/qlKQfh75iuaUH3Ru/ZbEB/yrgXqNk77srCHBGg6NA6E
O0WLcPMQmIGvbNOZIAwHmd5Sbrfnimt/C9J8nwpKsiwQrr3cJHY7ciRQW5p/VJ5ufDHOK5Z+XLBz
vX0Zgb2P1ni0S+/Fa+sHWkE7Oa0r1ULs0ldDeLe4kiDUVcmKULmbnpIen4lWLB2SMdQNcsQVMtvd
RaZg7Vd8/HhPSh7dkuh1laRgOuUma6GFFcuU0DoEw+MezMm9HYJn1zz1odaAmzgJQ0ufkCoyEIAr
rW3Uhf287h9HopanxSmYyF7iCbf1Te/rBm/Z1OZB7aw1B0mHTl8QAorDWWUnQE69xfpWwvtMgXG7
vvYYlwoWg1ZbFg7E8Khd14b+jaCS69BTXmxCZEwNGn2qWXO3w1nqjSahXsa2zWPkr5ncUPbWI5Bz
FHRPWpnCTgbN7LbVtV6F2rqOOf2tVW5SwOclmm4awimJHcBHrYmYkeRht6xQ9sxCWLxcMpCA0mmS
UcNy1yioiP2io9f7/k9TNs6CKOt4Fk4PS5zvfz/y/n1QAO0jhkD89ez3X3l/QOfYw+me/to/X94f
+edbW5/yvodgc/bzn17+/cnvb+zsOVEU7oXepOuIbr+2fH8eM2z19z8Z94m3+OelClPbSNH5LNbd
nZk195kd5av3P/z+BR1cufvn2/d/WVn188+wc/pksM/JgR2WTiOfk/fXeH+W8etT//qZsVNZp7JN
lumuMqJs10xfxqTRELmD0jVBEsEInX74/pz3L2ZZZ7veKuHOWqfMRwV19vv/fNtG8M2b2vbnJBPB
nf3nEZLbo3XBEXrP4eqRanBKe1bJJG4t3n9mtxA7uxhbcURbc1UN1ZH8NchHfpBnOz/BAcIMwz8b
xbtNa3KewDN2/pVyXRkk1aB3vWY/EQJjX4JEZVHqLpmpd5IIna/dUdz/N1fntdw4lyThJ0IEvLmF
JWhEShSlFm8Qcg3vLfH0+6EnZjdiI2b0S2qKBA6OqcrKygQbPEM7np3pQORCp/INLd/Iad7XdyJS
GYztm45/usOQklz36auE2LBaXs0jNhKZvscoisVjp7/Z2XpCgGh9H09LYzwXr+ZFgXX1jYQ2rlHd
4ygRDzuFK6Gyie7/7I+/rF9yFaBRmYbcezc46YFajGDs0k9Er8USjZtAD0ppjzET3w7fyPcijQhr
BbXwerovkYN4dMLR4ipf/QmqOyL2gfLOVoJDlV9gveugf/SG68EBRxEJ5KxEDhhymytcMQUYOdJO
BTq2vvSqqvuEvm4JoWdPN6enMnYuxdm8rOwWCFUGWHuIUosoT+Yl53Jfv8SDX78INbTqI1+1Y4Xk
P3oMoSz/WeknhYxm4ocmnPgqoXIq2P0vqqP0QProi8XTEpL34DYRlMEmVi/sLEzaqSk7HMlVhwQf
hBL8zYUdqiik1nsZCfWcU91RX9H4VF+Xl0y8CZ+XHkeuyF138L6VQ3Et72zQxYXqyQ4nyGt1BW53
cOT20dojNYt30PQIcm3DLj8t/49hnR/o5lLzw5ZSiJCURffO0vc0SoKuISJFqQ6OHqIWqQv7PvtE
IXaHVfYf9dx43ySm8dE6DbOLjikqxHcEoo8xUP3z++Jgm26nx62Mu288RCMwryQ9tIvIuaDM2O1M
95I7E7+mH2z7WmcuatSX6McMJ1S/MQn5iF7NEC5xoF/Skx7qP9UX/0Vy9bd7R+j/K71JaA78CKM/
vKsZDBk7usQevYs24RcDoOygupT3BM/VvQSO7f6Kl+q9dPQLpyISg3qIBAMaq/R4pffo49u6mRcs
TScPhlvpLXgSxnsLdVrZlrULIBJCdQZNCG5hB6hUIp8ee/Wt/c3v0Eh8MXcV914/neOXP8iKShCf
nINBaRPXH5uKsqvtdBiJiIZGNhp8JsUzFP0R5w6kF/iK6S06ak+/ystLOoWC8zs0XvfVDFgdu9k5
9ah2GpIz3l4zF+M2SOx0OONZ5KTPSxIUH53ilqwliAaodc74BuRA/q3wGz9X5wfK8s25bu11l98o
+U5oRAZtsB7ShZGqTygbH4TUD+vbAJh0l1b3v78F0PDjfWlCUARLeRlrVoDfKpnbM7zxfl1diP0s
ozMy5b9o1DKXEeFE1HJrMnaat/5IhiJbb2oAzgLW46zfTLbvU3Zc/E0qFKnC9Gk8defhOihsIY+z
ecKpx0nfaI0P6djwf9Ww27UKZnxuOriG95+Z8ps7geUU5Ki28XC792+smneCY76C+XB+VwNKxVwK
6haDi1N9fhKeIhdZ+cVm8pTbcuZhMssO2IjF+20w+9+QmoQ933IPVyu7OjfVKYpDA4xjH5cHca99
o+q4OEgdPSPlGeHBxErGzyNMn5ILPCrLcOoTatx3QJLMWd9TD6FjP7+nXr5vQYf25Dn1MwETI1cj
LmZP5bM/t7bxlRGleOJpDZPk4Nc4mstu+XSvm4v8PP6tRodR6QR/dFZcoRKHjha0j9OnGj/kz/4p
faGdcmT1Uhu5yz/oyYvSG5EuUFY7eWkAPrm6UiM5LGS0N5cV5UTHUj+nH613q+HUDr66uJZ9X12R
/sq/qXjOFPsL1onuyDhmPGmtn9/Q2H1vR+gt/AaNSI32BMMGicK1/pwAbjqsifK3DjrBIbZSvubf
CsqtvNl+soWlHgpcJyZLHTAqXrxHYAK1oD/j80yp6MzorAfYsDgv292X6aJhSW6Err5i+jAVeH9m
evI4qtNHfaI6dcOW808+Ifka/BPSL/eswhi1TLtYj6yRFKeZF2XXB+NNcrG2RM+NFn/hJQOvkXzo
c5iI83pkW2tv4dHPv5lLeLWdGFfli8OSI7BF1L9wYzaHGafbe8c+THnLYwwQEntOOej95etBpCq6
C6VVjr96cbZnD1RTf2LpaC87JOjFH8XdKIP6KfFpOd7mXtM7wvgGHRPGce6lhHiZ/AJwWbzesWKo
P+Pn4opE+PmFSxR/uys3vN30ia1niWhb2bHewoziFyL/WDCuT9gXYGey/T+ew/ULRWB0vP3+tohu
atirC8765BqFEz1Xl/pW32Ks7pH4nm1GAgGCuXYeubfoQfEtjhBgf+mO1wh2g8znCnJYUWhbtx6d
BOKDI2nKnUwI5J7HUP5yMrCNvI9omAoO5zlWXM2Zec7xFu1bW/QQkNkxrbIf86/e+5pMqskZ5TOF
etZKG3BA+Zyk3CDWQs/SV4XYM6Mifcm/5d5gOy+oQFLMlp0IfA5Zt+w6WP6qndN9qHIQ+T4aT1q/
5+seZT7IjjYU5JWS6VMWe4OIG8XzGqa/2ogYTd94tYErKp464lvyag1slkj35q8k3l/Du3hjof4m
LoYD8V45tPfMbR02T/aM1k5kR/tCUZCextj248P4qe+bkGXwJ/6M7sJBCdtD7AsuAIDp4Npry/u6
v7Q9+bhdXOTP+ACPHum73okM79/G5LI5uair4LtWvF2wFrEB6CDKdhaMGpxsbqYUMITOw9seosKR
odqZ+7pN0zaYQI3s5mAqdrrV++3eR454eITFZ0WIxl4XMzZ9YGYuK9+8NAeBvZCkQZAAKwiH1vpe
EcOpe77CR3qUFxVXdZXzCwvdHBHu6DgNjqz4UrlDNsYwcXm9JkC/adLRThbGPFo9CzX1kKW+9JI7
hvMbIPgj7A6uGGg2sefVsuwHPYilN1i2RB8VuIMfd/Z4784JTPULasheEPmgWQhBD7buMMtfFDdF
ecebn5dzNJ/j9qswnPK7FV67Ao75j0I2CevyJBzg20P2xWQE3np8kcZmv7alJ7xl1D51h7lc7szP
OOupviNvsxuMz8Jkcoxh4w4S/jbrq9rA7Ahb5LlxhJidxbgCcWrREXUn1cuFQKi+5VdkY9DNxLlb
bqdNQALs+xTtLLzNXZAE2nv2bDvSrvCrc+au6k75Ym/jPCGQljbu0mKz/EeeXPlcmTxbn3ClRRcx
aOGeYvj+nrDwzuw8CZyB/fhLG/kN9zEJF182DpcQlIC6mdg8XnrscV5a/QgeX2l7vM/iyfteDxD4
18g2VbvPoVoFE5Y0QMnyTWFpc1x5OmvMHapnmnt6p7uuza7x1V/1V2h2CB7/zoFiEkZ8NGfWufGO
G0ooYqYTgpjISMdzPasNumKXL5LGFEYJ2gMk7tBIlgJI1fhcLUDQsatD+NlU4/2UXYwVP9sY41zH
cYt35PmgUYsACaq9rAplVqu87Bf1DKSyFqcu9YWXKHuKF4dixd34E6muqT4tKIkDAf8Im8HoNh7s
fQVHCkrKXHPAmYAhNaNdnAUSj0Ofhc2V0AX4UZzDVrUp/zWTo2zP0mP5j/lbvs8yn/WMDQaFJ87e
V3XeafFR28Tb9dNjL3rT6KFdVOeX5UDrLNoMlj+0+7I4JOKvoB6z1Csr956i0oNHGWGR7EVBkmKQ
xTm9/skwenjqLo9bPXuz7Iv1y9R61OdHjIVwYrr1KZ2RsKzth06QFir6SemvD+EtWj4QJ0BLns0F
p7XyPuApkdnvAwgzIThGFb2D3ch5waDXNyzszDwCjEcQj2cC1PWAnDxzHtsPOzH2I6cAAuhB5pYk
dSdsQjj8EZS+FVchf6Wos38gyjmH2lfPSTBfCpjh1A+YP7Y8uiRm0m5qdl2JJup+aXZK9LpZEbIb
1A7ObxTd7FphN0MEeUC3sv7qsPkUi4NBtqVcRgnleLo5nKHBst6Zf83fGcMYIFm0IWk7MwL6YfIR
SKp+TWJKW/iW0LMYOSLWBwzNmSJtPAUZrSGKMyNv3vlVvs+7nVEeMCTC9mAZ/5In0NNgXsFC1AgO
kI0JHDU6hQYD+mMebpWhJhIUuR9Z3kM4VrCBccrBniQOztv021nnimqYFVCOyUtX+26SlyyscGD1
dcy4s+ODjiiCMM4R3Bac+vFMo0+RHIGjK4u89ZinFEN6ETHglzJHm5+EBOKXDnNnU/4uadl5phM1
v/EA1i+iwRR7+n2O9SiT4VLmuEAiG0EtmXLJIWEfVD9N49KJfivuObIlTDfUr/mugm19NcgJksv8
cirJmvMrRzs05R7jTryg8kDx66jGnOUEsUuDnpn3+GWzEeFUZj4dRRzTlI7FIlDT3YN4WbjRgVP6
CQw9rPneO8krk59IsIndEchH1TlMl1cumj0HQwOl2cdgIRxFBEzsdSt2fII7vXI8cD7Zw5l1Y+4V
Stj+mU5H4tcWPNwn7qAJfAd+5aBzhddM/jkc72jM2ffmR9kt79+Yg+gfFuJNP2hJCeRpJKXpZ8rG
9DjxEN4NYhqm6BuwQG93F3LZXXoqnzMMc8DYQWZJ7z6FK+0Sy1VnkD4VdzovCDt9E3YZjsIxZhxf
G78R3AKXkZsZdl/TO3tp5bbPKXMPriiEv6CnH82jmkQVmSiVr9W5POV7bsgertpuAw+Cbva3gxfU
/SsTfLYbMj28dM4V7kMvy8+Ie3EH0D7ZsbhLdVsDjGBWt17Z3xdmJX4naIjI4B6IimF7wczEVehG
/XD7CYKbGqbwrKjnXlB5nk/bQbJcWVt8Epl70N7YxurnMWDB5VxfGzsme9axurJ4WZH0xCkeeAF7
OqaEoy0TPs27xOkogofSMUEoVXAev6nX/NCpldA872EcVO5pgSCRddq/4k16ZrnzKSVJw2XAb/gn
x3/yN33GH+xQY7dIeKef/l1PPJ2zb9Fbj5bPsVefCPKbZleco/FcZR+rse9ln5uCEcnblXS/QJTl
jLyvW8F0vCkEVNZ79mdrP/ElfA128i8Ak/CVe1H5bTTu+Cx7RDpskNgmsWcCqy4XptZwJlOV3gkv
8Vr62MRngQv8sxjyxI2gO4OV4NcD8pTimeqJRLQMDqbRKV6GAEdp3xOLAlZT0S9oZiH8JLWo1c3R
Jr3rH33js2pi9j/Bzk8ETZr1+mtMfuzB1599kvYJTQJcxj7qQHLNwKhD0gxsdhQcEfVzWv6VbOud
Dx9mH0qewHHcbrSQbPDEyU1iT3wVfJTdCOFX7ThcYrqDXuYn/GjkMOoSm2hWVS51tBM/dLAP/WKy
vn6ZQCEGJ6kj42rlsGWNjryGk5t/dkfskZpXDeOr76iBqeGUEBcmL/aty0QRR3UikBcM1o565b+3
31owH+fX5BC9d7eZA5OkE2MM7MVMO3l24sG5dsZ7LeLK4Xwu+6yzgRPt0nc37xxCCBeT7NzlsKd/
MP+M/k7X2jrWTK9mB8yVp1fEZJFIZCXSWZVaroE0wXRspj/z5yZ7SFqESQex0PDx3vwtB4of4E3k
bFA2m56iqpPfi+trjVL1sX8mGhnvOsc1ll7yYQB4RXy93sG4AGYciGNBB/rfR2+jnWgiRu+u9G/9
KofAeiE2PyD3QH6JY9kIhil/yB+Zz4MU8ye8W9CsQwBMPuRUdNcjVBGc4QjI8qC6EguUd/kRvBpU
w5iprQMCAoAB0sM+DR0YHGQDO36zLih8zNlOD0izjS/KB4E5tIQCBY3+JK5gzV527HPom8h035rI
m9ULzWrNO5hvY8CGoTWLYL8/lG/mcF66F576SaQAPB7yiVs9Wx2RQPFVcxC0YHBZDLmVVxtH8fEH
hK7S96JxRJhAW7/4H4iMBQVn+8+TEh1KRYO9eYMgufQHfYtD9fSCC9quqXevm6Ng8lOU7iQc+IwR
xD+I/lZnZv032IilBsuun0LT8LrIZUM7kuNv+Ah0vV2EThQba+TyRv2LQbcENjJkV4odfYDTEcJX
YB5EvGRLAJbNXoickIEeEL+4RZjBRc7wPrzznw1x22nv1ktbvdQgznhQ6R+jgK+V8MS8Rzk3Dyac
F73hfWL7WRuPMIxd40ymYVaf4jzZHFUm7qmjuxQndlQ+BviarI3FnLCrE/6mPgrqPk59qeZa8xtv
9kVymeOR6fb4zZGvA+jKBw3rXLJNe3kXnjiGYCGzw8A4ofBDENV4crzDcq4O5Pwpzd1u8pfdNiB3
rqif2Ug3TzrOSrJoTkTYYSkYhun92wHLE9vtlVy9uZZkNXr2tHwxWhhTO/yScJ/tKtlmH5secWn0
Md6Sb1IX4mKwXDbI1GdbMnZydiCxOPwWmAR9pOqVEDMD9KMmhIXT+sXutvwppWDiNSh9rAd66vtT
8yBRBtRgaT0RtRdhH58eD9CYncQp/Y5R4PIlUcSmxRloJpL8PAhJ7bELgisSiKo7vYtYL5KFHXIM
47JXkTIlfuzpuTc94YlBTlsnAytUbYsazmm+qR4W461NXO2zyJSv4QqXDAdtnj6WVeSgH0T3Bbiw
5ID+kwoRUkhgVsQIOs/gLSZXhNXhEYwg1CFl5xHWlF3a/V/cXImoct0Bclf38+xpERgMYQnMiGzC
Vc2tf2cNNRiIZ7d4n4V/hCuYKFtGkCd7ICUuiwekBtP8GwPn/FU5FFsM3Gq/Xh3CKoTEGVGIKTkp
Ur4nSYo+HvNJea/OucfZ9sGwidl7RJxF/m2C0OSY37iC+LXY5kd6z+OQrYGrKW/LF+/EtqKRsIu4
gBKmngvYU686Sa2DJoVZH5UvFddiNrh7cp2f0mWbgflblJEkeNEpy8+GhsEOHKwru5bMyJBbXJUd
UrBvVJK1xxGT+jeaCu+8volR2XGGrxwL9OtyYCEDVsMEw1KUCQ7SZHL44OSGVS4Dwt5VEmLlHon6
lo7A3Zg9y7Qzi5JSgD6E1r2Xj4BSG8VQ8tf8ldcC7LQEF7knaz7PnaeBVTh/twAJkVbjGGFcEiK+
1uPv6K4lQEfxEVKXi+Qsf8BbWVUYA45q71RnzLCyPmrh7wA75hFtMFy6B2tf9Htl+Xq8a9SQyLlX
DqX2LrD1c81C5FZdgNtN0QWL+NgmT7plHmzZpNaQX6BIMCtRTzE9noPqiNDpJ9I2LxFcgZOAqXIl
MFFjWmN9SIZcPdfKO/ONIjGfwdN5ui0AabuNDfc7KDc+kJ2M8WjYUpZX/rXsHMzGK9kDTeR7Uq76
Ji6OipYPVl3qtKOwXrO8k59m+WFQx/mDP+dztnRls9CkCYk4SzkwrNwR99UQ7kw8EVdQdlySRL2e
Ehj/vEKv2eo5xnThLGTEGS9VQO0BCQTXXLcwqLG5GMOE0gDYQ17c8BSBKLGFcnlPHeehCZOSXS3+
4a4LwMY2fwP25wcuH2SdDsaIHgMs3sGt2Sk5+UippYYDd7tNUpR6myU8M+6VbDDKt8iRh8o5z6jS
ji0AaEg2b8j48S7cAE99mBzuirnVETJHLlfPNfKI2BWYShH6JwuiAtfCpUR5t0qHO/pOfPgJU70T
hb8qsD2emDsJDG3ywUmAKkfT2yat6enSH+YKPwK5ytr23v/5ZD7BGkIuQSWthumGYAH1cZf0pFHs
jok6e1wo9/qAETSQDAdLEzL8fDwHf3V9rHuGlb+nMr490Njhj7h3mtd4jNwOk17xuCoWEf/CS3gc
c7DQdJput83dyovDpRU9fSzbEHCNKR547OSNy9tx5/wR18sk2B5SA23TrWC22dsDJAfFN3Mr34iP
/hjtSTbigrOHKAmgxTFpWT/Ndz4YFZfTKpAx+Xwut8P/1v7KG+rAPFg44ngJTk3WrKpXQzuzKjQ1
ZMnTcjVo4UhVQBNtnB+5WfhvPETebFsYKe2lQau5Y0ux7tU4qOQ/ps+DZYHwGbyQx84dcpuqzR1N
etA+x/JOYG9YMct+Rn2QF4nY5MlEv+60LWX65nclXiCRv1DVtVzplf5uwBMhB0y4Muf58AjWswCV
03sYl2zAt82tjQv3MzOViAd3xnrkMfBaa90AlAhiCvCzvE2pjfoK4k64w1yF1nmbf7UugDfKKHMV
vI7HIJl7HsMKpICLHdaYMCaVG3+QiMfZOlKvY37wKNF1jMqglQI+iZo77Wx9us8EljpFQOtAb52E
0eu/Cc5lr0cKGyyLHHuO8cAkGy7jCwXSuHO2tZg5w2sBxXNhjL2kJWyBpRNQYqO9EmPyylWST9Tf
uTrWsZZ4RI4Y0fUZXWYId0sOMlAvq+WynVgjrcMfGTSxHovKIizVE5Q2UfZNHckPXGS9ZPUfVVCL
+MEHluLBGMslL9Z8UXvnGXOZU/TK2jP6Kz9yuxuDq3HgcBCXR9LOmOxOcCU0VXDnwTmBeXegO4P9
geQJhuPahP+G38YHGHFYxDjJPtubuoT/GWH2UgFD0hREFTttl1w47xzUTMy3JYTrxp09BI9Hwlpk
fLQ+YMHRrcQS7C7qGxgeo9GvXp3TYeUyC+EUGDKyneiFBRVW1qXPo2OgqForiQdXp4DwycCyA/Fz
p3lbIoUbOddN8xRLsdozppJKoLFNDhYkPYeN7YPJ/XB/PFemZUTdTt3wybk4WF/tc8Q9kTgxGdM9
A0uaxyVx/xshyIBc5NDBHgHm23G95abwI1N135W3dT3w8dskmIAynYnnueDSDuMkUEE5ycroIKeK
5S10LOFL1NjjRGOY1ToBu6fT9uD9cIFeUv0Pi9E6JN+wVMuXbb6iDkiSaoYP3c+qO9kDk4wElxxY
JWurZ/RwEBg9ikvktcK7CMfz37LDj0WftpFWGAGMIjkgnzkzCS2UHiqci96sWIWpFvQtjApvG3Dd
ValIWY72lpA7sJdD76LCCHvKxZE3ehwm5RlKf/sKzgaTwzIPklBBjQIhejaKKGAZbOtHdVoTfqHb
QL+7dMiNjkd+waNu20PXklTgbAD52JmfojdGVJRPMLsykHvZZQXU7CGybfU7XaP/YdeZX9u8Vp55
lgCtIgVRyp5titk7SCEhW+Gzssbeh3AJkssOVAGTQufCdYFxw6Nizz4syxa7Pyl++2TA75dpMXUi
auTTTlODcnDz2GN7rtU905C7QEiDBFogUGeBdl5GUnIn3W2z0EqesN+ECRqLLB5vyAJaKVhpMDLN
jF7iT+EbxgrbmPrb7gVrt5gvZe31jCnhjfXH6J6b3oWDuM2kMYRZjjkCVoniyRLcnuFZD0r8RGUv
bg9TcnjgXI8R5/C6Vb2AEhK0UYgRnKLbs1fJQE7DNq9Zi3h2qZ/ACKjLKkHT7piYPAqmLIx/ICm0
hx5PrEANrI8gy7BZIlV84zAy8Y8QtiLebB74J7b2LeZIwv5Z+OJnMwl5qzh51bmFJuSpcZJXIqf9
XshfUCEoH9td8Ep8XrYfdRfdnA5iZHJIIFsb9mLttkiadS/A/fwAEeHjjd5l5fHOVJw4t9Ep5A1k
ZiNF/8e2gWxnNn3EcshOAkEZvfmqQvORJpJnliXk9Kh/a9noe7+Z9jJvtXpD6vXDNxOeGkikPLN0
B1TqaVdYvSR7WbghyA6sCqF319bVxUBCCJR1SV8kEZOzjjRLUzTdCQ9fBDqP3UZ45unMhddMB3Xd
AeQw3ALySURcbCz/NiMWa3MpPpgzLCmujJ1onbaHzYuYzGxG7Bw8olgMxCLkobHzlJBWcP9lIXOT
qdt/Qghhg+K8E7SQl4/BTN5MvFw4JZy10qmlM9vYmJ46E54xsbkb0wbZMHe22IezD7CMHxlDgjNW
i7iQo16o4GgWsP1WZOCx8ldlTGMOnPGTJXHY0ZKTLShLqG+bRYX2tcV7vBUhSB6whRRrT38HBOFN
ar+amP3x7IhjyJoBTyuUzxc4AZRkiMS4e+ObTf4CNkqyTr66Hd8wT4A/YRYVjrbRDIYe1l8I0wIw
mcO5A2Giw3vtnAH3Rt9crBI6qapWtiWyeWhWCirU6vVeaYeFwdx+FrqKatGk6Rlvzwbbtmu/H7tW
hiWMTsGiz0+ridyUifLwXlMBm5RscsscJidaMmnQ6Opz2izKXhprZW+1EjSyDBJVpZYhDWv3bKCN
ohweMnYMzCmxzUNxTih0CzS1pHpXeUKXz/tINKZ9PEZxac+yzEqaFdGZRDbxxQI463Rp3j+6/Nyk
uuBLK0+kn9XbrM9IDyGlQGPFws41YHY5Ja8tJhhBQR8vp1VU741V++nK+HOOOGQahdM5WctgRE2M
uCaOTYw3IE2jrmsVXm5I18VUal/f/vLfn0e6jpt4bp7//arLlZIgR7z++zdUSR9YTBARbW1BlbwM
OEjrw35uU4ZsnI6pDE00/98vcrxCxPz385AYkEHlxnSkloXbqU27j/Pkv1+UPtC0mqME81fCDfHl
/16Q6dm3+dBHT6kqikDblw4vLbRI//fnf99NeHtKSBaGdDbX1D00WIz/vi3Emm+FusmCqloPQguz
U8i7h7uoCx7XhsEaSeH7u0OEjtK/qzUFGKFdmw8o9m/f/vvlf/5w+2uYnfzL//2yyaNw6sjBhh6s
ByfTzPn3yf++ZNuTyf9dzr9v//1Sa9p3S6SSuCh0K8Wl2JJXctI128D++zJvP/6/3/37h3+/k8dk
p2R6GijGfCyNAh/oKW6hurQY0tI5bSQxPdR5+9aJco/zbWK4A/UNOe5nV5zwbJZ1WObWccxM3dMK
ow5Q5LvNIDMrZDHN3ODtDGSgWv72hdiR+UVfsZYXRATtvo6swZtbjcLICqctA0LLjAkCwVTF50qA
KKMghC41WyNd0oN5NmZGSN7T2WTA40cYwM4fo4lA3nxpBg7kSdScsSpw1dI3b5XiqVu2bkJTRaNr
MtedtZhfZX/tNABBrZOqV5FSSEq6LqZoY8ZmmwWa3FAIASRRO/35IUuXVnzUgYJ0Ga7NkT0shCcP
OIeB1uk1hmWjTkoAPlc/UEQtMi9VOdLqaXzp4VU2oFa4fUWnphxDbcKzWFIownWohS0jVUOTXMvS
kDQuZnCoRvUsmvu8cmGk4wdCfcPgdkhBuJ1xzGOpIyNvf5ZR4IDGGcXRQdvihmJ6JuRU6zmE6D00
HKoKiStlZIUCVZkVUQ6/RXOxmSbTnSfwUUtE+H+GEVJKZBhlnb5hMBPCp091lK/rjPy5Now0lFY4
SDUoM1ZpAIl5RJlovE81g9a1swry+qZY5A7VQrQpYrVOs6I7lXS0LXf6A/EmNiYY/zT+K8mf9hEJ
JJZJ7BhjrQZFnX1ZIEAa3qq7RRE4vAqCx6SiADMCVukR9agVbEdM1xlOWxbT0jRWp7KVr/KWddEK
EZpAiFC96KA1YB5Z58WaWTWTYARiMn/UI1csCDmkQCQDsPTQnkTOLmNM9tUSrwT2kD2bJP8wBqJR
UfuyMks7xiMHXKnRaNqk8buEHAUJMAGSID8OY0JLf4uW1cFSJholUAWaDFReC2kL76Ua4aS5Kk60
g831PB37blJOldzg6jnCkKLQSwvKepAM7U8rK1AJJpy5x7RmAZkuttyFHMfPc3XuFd16xz96WjXP
mhXUMJcqzNJ6CMdGQ/yowe1Q6E6Goc3Y5w13PdYkf55buCosXqcVjOdRSjn30gee9bGZbpOIPCc1
UHxrjJ8KSVBsHOltQ6vzpxUI5+JSQXqDeESYqgrxRgMyQ9lX4ZiKhwTpAcQAZzdbHyVMpZnmvWz8
yFOBKtA6YOEqcf4+1B8jNubd3NHYR9vHkzLl8l7J1z36+0T/j+hTQxGOTGQ+9VOMFu9r2Rr+pErW
sWvaI/006FPmmORE0l/l0dNA0wCccQRQa4CQNGgHBAyzAJFumeXqDaXU7sX1ZdBpnu37Tt5XkCNo
8wvNyYDFJj9Ikhok9rpC7/d0SI2OGGk/YlmXQVnrQSQVnARdf5u76j7rBS1tiByvSvG0zXQ6dS3R
04RCPmIr+GXmDeZnaeKZCS1vMy0qrdQHC/G3auEbI+3mtKGlWafVprLgenTrnB4yzhFrmFJ3jWj2
nsmKN9IiNBCjpQO21YxQGIm3NLkWfTk29mUzcbAY0cPNx6R1aBoOJVFYw1mpHs9qkuwyVHSYIuVX
Eckns4K8PtQLmsrkcSNtbvpMZW3ugQ2T7kPtlx2y0wJ2GtA0hK1BslnW2FfM/vYQiyVUROXY8miA
HGF/x4nlPEblV5vJb+i4msEEiIok6fG0UN+d44xEKNXWs6Yq750l9SAfaxp2qUJMWANEdY+BnJAm
LL3J4Zt10xLWEkZbdUIVWfBphFXcWqFNR2z1K77sdKvH6hykESJED7mq9iuBjF7UKLE0yvOInV0k
Wa3PZpyHcnbT41p8GqLmaMWrcpCpZ+l5Kr8Oj4miDlSsvhMkbHXvy8P6WVBU25Vz+veRIOQhK8mt
dmNaTsPavAvpipV7U5+i9lEEGU3HdA+In8VGkRARIz2YTXcUmyY95lLyVukTeR6VjEchnfAGZ9s0
p9kXcgOVzLJ5Y5Y6TSs0J70cSM+nmbjZ0gov7QWqgLF2VYXOK1YN348FFbElOma9rECnLQtnbQg7
8YUcjgXZbpFTdmlVykBmLumHMZpeh0zuw5gOHQoPG0RC73DcZekpzVtfNcq/vSHRHyB9RzSp0wQ6
z2GvpLmn6fL7UMazl6gafoFTo/ulMYWthnbRrMq6r82kR0an+qVYvEmTAkejfzwL6JnSjD2tXmmW
rlXjvpzI1nCUF4XYlq1lVCfZn0V5PMpNeZnn9WOph3NX9mAE+aLsVnE6qlhvBkOaTGDQ81UFNTxn
GN0WUo2RGwq95YDqpqFrFVDnA4qLoNAZLUehjJcpqYXQ7QeNhqReB1RoB7l4pf3nPD+WozDlT0Km
W56xlnRBENAjENNyosKdlzIQlEyofqqs9opM84jf1c9IpPeZyf5SqRJQuWGGKRH6royhdejJeBQe
1otEG3JcdRYlE7OCwO0KdZ/tmqm/WbrE1i6AKko6ydYam9/pSrRZmyNUGR2cqpPjUBeBNPPK0MJh
9h6Wny8kh9IE1WRIYJrWA9ic2bJmRGkMVKOGZZ5NJ7oel7z6S+O+PTIWn836p+0m04lT9MuqifvX
6XhZVys9PZKzqZVwG8aPh7pAZn2QDciHx5odhrZbjp2wYD2QIIGjE5jH3fCWCC+zBh89t/rWj7Lp
J32o0dWisiTW6YicgGme4nj6jnsjCpDl0Zpd21C6lYcFGGCtw/9h77y2G7e2dP1E8EAOtxKDSGVV
lUrSDUYlI8cFLGDh6fubtN323qPP6e77vjBNKlAsBmDOPw4NI33lNLf52PjPQaV+OJM+ji7jxhAD
go/x9lakCDEGXMK9MXyMPyKl9oSQEQPkaOhmJ+UUtFUPznpvvIJspR4KNS69w+IQebxELDms4VMX
sPCSB0siZJdjlYzexyI5Le78zgnnheC46qqTRImeRslp3fdpGtz1SX27OtuE21wwJrv7tCY0YZbo
4Ey9Sr04Bt8AgJ6AYuhB5eF/Dof9ONwFhbs9RsU83BNMAKxvGFhACOJcq72z9o+eM4XECkG9rhhx
qrzESVpuKcem6nvcpSV9LTPqIPJ+CE0Hcl0DEh4Wm4j8aJe7O3ak4NZZLXWIjPPVC6vHbV7Ce6ce
X7Gtc56Ubs4SQ7rrcshZDeCeaZOnKuSlJCgCVZPrXZF1AM9pL/0udJ5BzKa6USwUQ0NMQHvf+qoE
AZcQp7AP9nWmzqXWw6tCtnjo4ddJd3gJwxH4wu95yWoGOm3D0g9OCzQ8+i3mve7TVM6swwGGOxxd
p2J23ROd909qsIubuSSojuEb5CxSmmikrj8qbNjIgbnZxDXxZ1XwYeis3OX+eLtgMga0dD5Gf3hs
Oi9BAbURXceHJ6zMnuWRJzcI6bYMS0ZSqzm04WoO/jQG+LEZIyyOTDXh50sHDkJH0EfH7Lv3GvsX
LUFw9vZCmvUy5rfFcENgokCqGYcxjzd4Cl1bL7NzSnUTX3tdg9+Nw2S74LSgAgskXH327Dq+HzTI
bud2N10hNgQEn60TOLdruj3YtnZuXMIhbtinvWWTqQDpepXZh9XfkDMiCGOhPjvVWD3PRVKSbQ25
XoktsqNfHP288e7stDpSKh6CmhXpdRKsp3DBfhRHM0sfaQj48nTO+aoCk0qrK9/ZPMaTY+zVBuu3
yV7jgL6orWrxjnXOW/ZWR1jwS4b6HQlb1Z1KgFPIwOKc59rpg4kq8QtAn9AQ98W2wUVC33GeeknC
9Rltrvys2farinHKe2RB+FF2QAZYHvuU4Pl86m7xMf4aTFScE1LCQE7Uxxz2p43ELiCHejlsxPim
I8rtJFLteQRGaymw2uw4e5w8XlxFVfNgbyyGgQ1eHdvIyAjd21lSH9a16o0GScOpVyfMLOV4Gg1y
dLYIIKcC1f+0TecN/4uaHixXZ/exXT66/mJ9Zt31OHf+2EY1XPvqVodEEAcxXONsvXRtdEpbFoVo
htW0U07f9QSL3kYPLEO7tvJ+LFVOXmJFW0vpNy20w4Z+a3rT6foK7BCwPsUc5YiP7KJxwECR9Hfp
7C0QEvWpYrk/R/3IsWXIzwqm3yI1/1gNlcYTycuJpflobcQ4TksgW6itz0Z5CCczOMOZ0bmtUYY6
Hu4TZ2lOUTN5Tz7xYRp4RGdpcZ8bC2l7MgwPvD85nJbetisDm2NnPDFuh9ZPQmVLMiGLt7XgtGrn
fBp5t/CBZoTFPrS2h9EhcxnZq3I4jJowC6/6zI/5gfG98xZvP5nxw16CEVKx4CNKF1mQb29OYX/J
S6jCTUPLx8mSIv+H6k+N2SCoh4+8GJy9t2aQlGjNVY/8P6eqx8lzzdrVVOQlep+saNFHm/RReA86
Sb4vGfJrUlKRakgS5uSN9X7Mn+vNvG6bwUJGatdx7pqHVqkvW07FZJ1ln+rgq9L6x1omiGhzVske
mGPHw+2p2kEdp+yzWhvcIShIHAKsPTs+67i6z8c7MmI/xo1IhsZLbiPSBq6SIIzR3uoXlTT6ubKX
X96CjSQOcIXoIgmuVFRVn4KifguX177rgp+b/6ktqudmHYfT3G7QQOUqpDNMkEqAWyv/fuWERN/y
9LseEn0zJXB55NZozvRbciRBqQJZRNFIfss3iwhBRoRlrw3eMwsN396pvnLA0oe5TFFKthzfe138
KLr6Zx9lJJCSxzE66XzXoqXUnFWjLf6ZKNvZhxINUkzb67c5dtYHe7b2ScOTRG5Fdxyovx3c/UiD
6JMz6puoathplunQcgS/np31TuvMO7nZpT/vfms6DZYQQV30281KusY11ZrYDmaCI4rw1LiCuYgx
cRkBMczUA4jPA+F7G8OU2z/i8YW6GPjs5gMFHEnyy2us7lDO6nsb8oq7RdofzRY+erUDIl1GB0Vp
bBWx2/UxVhrfwg04twMWfQTjq08SSIJvi1edj4+f79QaofWo6G5ade5ywMYqYFUmfdBJ/7OAppym
5vcgXTIU8nhQRwTMHGnSxP5mNciJnGwze1PDIxeQcZYfwtKM31sHF1QaH4waaGH1Ow6vPqtcqvOv
s1Jvq962xzp4ShqcxhW1DUcyPwgv3ghVsiwmZgWWnnAfVq2eJ7qNDvmi5v8LevsfBb25nFOJbv5/
B73dA0uRmFz8M+jtz1/6K+gt+c1OaOikr5Yl5h9Bb8FvESEP9MBFfPGviDf7t5D1NLSp/aPEyJM/
zv3/GfFG5RL93PyAHUst2v8m4o0a4H+rNiN7MaLN1Sb+MPYiL5BAu3+GnI5OWA7zkOVM0fN17GfP
vdNOx0rg2jp3J4Ix6uBI4cTxcutyEeYOSW92eUMNeH/Szs9AbPKXi7gjHA6whtv2GAOsTVjBCurF
CNdBYFQT1BV3H5Odks7N9nLnkOuQe82vkGNeVrTjvaD/hU5ILmuS9XrkE8ivl3cpZphsdRFJ4IVI
G3jLNcwG+n9w243shG1CnhGR4giW5+2TNk517OGS53lhwKjC5JRaNmNb3DC3dbtB5QOLmhPsxoSz
4+iu1SP+nnCJzgMNabA755ad+3pOalwr/HKbflc9DS8EF91tVIN4BWksqkquQvxRu66ovGs3hmWk
xBHuaibfzQ1SHPJpr2lSJAh3ykgqz4HHST2HJwhZrZaDaxXEmtlQ4iqdDnUCQaSz9ei46eOa5d+c
gk2FMM4WTgwxrvs5UY450FruIhJDu6OoCce+4JE3FSPq7/whY4VsyC/WX3q7YYlPg5GII3OYu9ve
66GjsvL3sIxeqoHBecJjUWg0aJMXkXCUPcXU1UxOue7sEMqoGhjIBnXruLM+xpQ2xFv+mJGagxGU
vJxdYxjF2oJx3+DeWtJQcezN0n05RE+RhUEb/Le5SiqFzRYSrnB6VPMVjzjaeD6qtPq8tWJqcRZ9
LrLy3HRYSeftG9KZdVh+sRql5OaBXzhoRxczIg+ubTaHrv4ULPhFSBm8Zlrzd8MEZptk5C1VSbfu
N+bPK4KGUqbBEfiXVPBTbtXnbX0mlQWzU19zAI38zwmdPOeU6hRfx/fNSM4rT81tNHQ4PQPvF+G6
KIDTiSweh5fXCqynQvMwA+LCDIEGNv+6keH4JhpVSKEpso+s0uVN6kctLCJB9VvWGuK4DV7l0Xne
Nie67ko3/xxbOF5Mi/logPUYahlAp8l6tF2eTDLUT4Gt3+kbNIwPYQzNh3DfCUm0NZzxYP1jHxda
ZpG2p4cVOFi1nHSeiZpLeAS2edwWf6ZMnISdLuHRu8HZLheQLs/OUJ5PgMGQiJ43vpAu6/GiXSaI
keds4RkPAvPShxNaK/8nYCYuf3VSQ3A7+whFTczZS1d3zHXEnsWfs619Z5pwdintvEhWUhg6Ahx6
Uxw6X90kXmtfDYS8nWj7xGGIbC8HXw3yyjs24MnxwquXW0A3ts53tMdzGjUo2vL5VhepuaJt+qEj
UAq4gPO5UZDrTEbjkYAiIjCgLoLwEAJKXzeawt+pJahtcIlJnBqAkAgqeIDXIESNoJuQ/WUhIL2v
m2s9+xv0fnICJ6/uXad4dNe+20OoF97y0Jgvk7KIQ+xHumbjG7exsk8Accl9ifPCtuP3CBGJWhg4
2ADvSKAk9YA3ckMA1W3vBt9tJAjFxvIZKl7juwJgFG4CXXEc2MkpK74UcmKe5RSdNeo55Zw9ce7O
shzhpJzObTmx13KKT+Vk3wRPRk7+mikAm/jXUsYCJQPCdhkVmBk67qMPMI2V4RW1MdjhmS6gHc0+
axk4LCaPzME7OKDIYr/wZTRRzCg5s8rMzJLK8OLKGLPIQBPIaDPKkNObLd+5NpxKapABDiM7C7Ip
LcORL2PSJANTzeQ0MUEFMkr5zFSbzFYyZHUyblXMXb4MYASI/iqYyABIx5MrQxqV8o8OOMt1vrJD
5y4GM0+GOp/prpUxzzDv5TL4GSZAI6NgxEyYynAIGK73dpHfe8yNiwyQmkkSoAgZkAyXMVOmy7Sp
ZOxEqzsyhZYyjtLWgszTZOCzmXkgZ4GxNZL5FfOZs48ZaRdG244RV8msmzP0DjL9ElL8c2AcBikm
hE2jM+wIRTzk5ms0IVAfjXhc4pUrE77iYPs2FkQlOWOM4coJk2Nv2VrS2gP03DXkh738bmRadxjb
F5nfCwb5WiZ6LbN9K1M+p5Zn2/9EJl/wM1peWSnfJtkKyFBlsJdNwZedoWZ5mGSLaFknUtkrYtkw
WlYNJTuHz/JRjHcLq0jZUh7JarKyooyyq8ypc3ZYXqYe6rFOM6wmYLbQDzxLE8sOmuGsYfexWYI6
liHNUkRcqne0/9iT7FdPPc+yPxHp01wVydzvV9muku8wS1eO7FxZzPZlWMNs2cdc2cwKVrRJdjWQ
4Cuq+wCLZI/LuuHDks3Okx0vkW3Plr2vTjtvn4frl5CVsJDdMGRJdGRb5P3x0QFB7SEC36cwjqUI
JkSCyJY5XdbN7hDJ/knFCQ4S2Ukd2U6N7KkJC6snm2vAChvILlvJVjvKfuvLphvIzlvI9rvIHryw
EAcsxiTDYy6SXTlreVkjtBNzG5IoXkYgH6hbw0pptBPwVHT/YOjpAxJ3GDZq2ckzxXbOufYRKOsM
ao99SDZ4m1Xekp1+le2+lz2/YOEnDBDQea7DQ9TZr7OtER+TXWuQD9oeCwbFVKC7QAg5UEI4Bg+W
6okLcPHg9E4Nyc3xvAeAiAAiiOB5Wi7IhLq1L0iFYBZYhj3BMBLAjMwD1diAN+xpVwvakQjukQsC
ooBCKsFEfEFHsozQyR7AhLNOcGgFQ1kFTYkEVxkFYZmAWqiEEHM76EsHDKOAY1LBZSxBaGygmlYw
G1vQGw2MMwLnpILrjILwjEA9hUA+gv2UggIFwEGD4EJGEKJAsKJAUKNB8CMpMn1yBFOyAJdWQZk2
wZsiQZ6Iy0PbJGgUibzVXSUIVSNYVf5mOd4bj9JcU0zBsdqxslcV0DoRJUc/i4ABNEPkCKnQE+u4
rwiXPfPxIoVHEL6g2052TbBTwNl6p5qGI1js3flNSlBRVXAW7DML0RH66H5xq+eud9HmizonBHRv
nEOzORlzaBgSgocAzwlQ9kHKsZI8lEnh3iJIrHdL4P8c46S7CdW02wImljn4zPvT3dO7QbyRoIc+
MKIleCJ9XGRuCca4AjYOgjrSr9kymt142s7hf4EGm3lggLHcX1nlqX3jhB/+5GM6Jw9+bSu83tkK
v0CIYLn45tCTIMo5B9zVyoK9VzaKBuBtbxDXzJkcOmscLZatHr3e/1gFWS2AWCm2wC8N6NoK+or2
AWJIEFlXsNnLzUHwWi3I7SQYbgCYWwqqa4B3J8F5Z0F8S6BfWzDgJiq2u0VwYSUIcS9YMSG4BDMC
Hw/AyJPgyZUgy8C3gKpgzYGgzowjJZR3e18KIh0EucKFj5Dymc0caUYboZavNoIfWFPIhyxvwzZ6
ctgxrlNrRCvIS96UHLlJxUt5E3avemjC+y0tHr1m+9pbvuIkbPm3DqSMCx1OnWu8uLiZBG+PJGhf
EPhEsPgNUH4VdL4WnD4UxL4GuvcFw2cQeUwuqL7g+yFAvwfgHwvyHwoHoIa7jJa/fQU54AtLEEIX
sHOorzQxMlULlSCcwgi50FEeuHdyD3Pt0t5OBKLdLdW27lU1wudw52BBlF69rO78Tr3IyYXEMMJm
2MJrzMJwdFAdpXAeK+RHlsCCaOiQTXgRd70fhSexIUzqeEMSKRxKDJmyZR+5cCvoH0vhWlgc3kZh
X5TwMC6EDIfGH4UwNDVUzSicDfPSyRMWZxQ+x4fYoXROWJ480z8C4X0oqJkJDiyvSuGE4NF/1gks
0Sp8EVHW+sIfCZNU5D+VMEuzcEwbCFYN6eSa8yYcVDW/J8JJscrYwlFFkFWdsFbMri2xtTBZw/am
hdkyUFwExrW/YzSF+OI1N3jR4cISSLFe2LFZeDJXGDNaMCHKxZuy560UnCLh1mph2Ubotl54N17w
8MqGinOFk1uEnUuFagDg/5L1MHcB2kOHD2kunJ4r5N6WvESQfa2wfqXwfwNEYCeMoA81aAlHmAhb
2EAbdtCHhfCILoRiqGEWkSXAMUI28uLwSWYHRt8BFgohmWXF4ygM5SRc5SysZS/8pSdMpgWlWQu3
ObY2szLPCzFfdQSLQyDkJmxoFV0Hwo720KSz8KWs+9kROuIuFS5VCatqoFcJlnz3oFtX4V21MLCF
i52vUQipu1YGK4Xk2UeYyjmZuHWU2Dlkriusbgu92wjPG7Lcr8L8jsIBt1Auq7DChfDDszDFoVDG
wh3nwiKjeVhwz/1QcVzzOW1+LyGcc2GeHShoV7joXFjpWfhpDVGdCGM9CnedV5zjVy+iJUNNIJzw
4TVh8teelzJadtl9j9agD61w3xHXgVrsUzHzZJOojgwhdmzyo0EACEof7ocyv16X8XWMsgIRDDns
qx8S+wJjcx+PuJFsdI4DpeRTSy56HSGd8jG8quLrGGJU3SyfvG3b/ZRPIbOjjoivjQD6o4hZB9te
EVkI53lsvGz6lyqcL2rN/BPBad6Y3dopIq+pZ4UhJ4gAvHxHKjFy4oR04dmtXnyaAV0fgeFCguge
DALOKzWoBte2u7UrdY7MTNpHZbOcdw65/ZXhzDe58CXtF7crfm0ud9d4lCHNHh/+tf7O5PvNdfF9
Tul0ly28t9uOT5vdJBisxt5/IGzB4XB0E5oopOiivx6imY9DxD+hzdLuqh/sr6T06bzHD6gNwP8w
Plrx52KhCaokwfnaOPNTG7rueUDVeuY4hQjucnsTCerl2uVCUsTmdsZ0oBCyW8/DSK5FYuXO+XIx
ELl97uTicpODN5ZzF0Fp29TuuZeLvF58Tkdj/hCGYXl0/RzHXJ08hSn6xstfU/IQLhe9N6izjhA9
//UgbIlHCmqXdIwo3fgeF5dr/9VNha+UvHB1iuQB2k0AfRB96+zWwXvCjcuXV3ddyZ0bf9lo/naM
IKzeZmNwkgd7uebp4rFmzD9Q+uHBOcp30Ypc87bPCCfmSWuyGYmRXPNKxFSO6+CoRPV4DqcZ81zi
RSWB3eSH++AzEwllxrKnmxli8SIN7kQffLmWgM/9cQ31aX/5iYkBAG/LmBZYfEngY5pFC0tKO1El
1Itpu1sooNIZguZyIUZffm+FKKUiaT77oOI3Iw2cXTvo87bkf16sU5XUPDd/fVFzRuFdgtCYXffp
b/Xw5RrNcwsD5V+K4pZpneDX8jpc0+U8iYr4clFbmgz5uPi8hgK3wdNnoosG/evOOl/wTs7ondx1
7M9/Xzi1jdxWLoYEFVlsEyq2dCH6wmRAIGVV/Y3h9Hyu53o4Q5ry9s6wfvijNfAKIUdj8EK6IDet
ynZ2yYxz1heEsGzCBUmtb04OVu0sW862k7VHIn3vVq9bzlouLl+PuyrDrEtzERoOyui7qZUJ2Mz6
nESs8EOdzLyfq2lfbc27U95fVLOw/DiQLmJZS7S4C7KXa5X10/nvi1rEy1Vo1kO3ts+Xr/P3yzO2
jtLeFtTxjqfOmzWLCI0SWdA6LDDG6Y9ZF529AOlk2efz9UX//PfFRRit/MmrOdqjjH7y5B7Ib5aA
I+5wkEcxGyqYwf+4PVpmpuY+wo4wdp+7gPdd6Sf499YCkxmHyWgh59xmTWpbO7yKM4o/8+k1Wah2
KhJieIiS/9ArQh9U6OAiW/jDJXz4Kiq901JZ9+QCn+IxQkqWGmLxKoyugUWw0tJR9qyD9D2OKGbG
rqdtHUB+OZ8GL/lqmnaBgj1YRZkfu6F8KgzBDb4zTPf55Nt4NMKfpfXJT9xhv1IidB0G8ash+cgr
/fowM61LjnpyaAwFMytyJz7HjQalK936obao90MXauNEIF2iZWm4KX2q38L4jNyo3Hde/ZrFJAP5
Eyhq3RymOZnZLzKiPcf6U9fH3i5rpt8Z6ebTjD+Kf9FrUeEyDEuOl/aRfO1g5we8BUOBy2EGYENT
faC6cX4sO+42tnCtbFl37634j5phQQ05trg4kDLbBHSts/dz8lDTTYmEnCe0DLjWu2/zvuhMGPGp
Ik0wxVmvlwGNbRLSQvaqmmjbIS/GNV2zcLmo6uYQEV23RCeVlAEBudhGq3oM76N2PFWlphVT3+ux
w+tOifK1z78Mo/YwP6k5p4nL+zIQTNuhqyWw2/raee1na+420mVly2z10bFSwsUIYNuCdt+964S8
Oi+KDvW5acevRVCjJae3AzeRS8KI8z6jcLkigD0ifWR1T9nyil9h/AySdRW6y7FKNsS/9SJrJ9k8
WRCRtFQe6GUur4fEWfeRM7/pIGbcIwuS5+kbhE39PdTzexuRTuNE+fdpiwi93izC2hZeDCubsfcu
7XeecIq+qW2po0Myuf1V5HXULLo/daM/FUtGFE93lWXp05aSwLnO4J4J8WMTbpYaWOJqDdfiOGLq
qRqIcx96g0mmS/bA74/tcpPaa4jTKaUphnDnY+IvJY6OkSTTNfvlVSEyGwZyuAVB1/TzhtIJkyC2
9GFms7N7UpIo4jJ+Oew8lXxhQyBUa2XFnJgRCvXh89+ykhGcBWtH9UTGsuRxKsmL7snQqATKoewb
L4YNMfkXvAAuHDZymQR89VphZWqcp/Flc/mHV/FCsEfyvnmkBIe9oRBjRjQU4ihaO3ICvIp+ClfP
1+M9Hy3eXYH/UJpmvsqC4N1v6I9r55euCckm8tZX22n8A2HplD/PZBAHNg3NEW8zVYrVq2Tw6dBv
5+17xgvDHh7QCZP7h3KygW3YGBWms7FFbd+arcabISRUk34mfZ7OjICIASciIckJ8ns+XFdCZdSE
uaN9MDUVSNHJo13rUBcNRc/NXL74T31T1DsvImYAaItYCtc72wPReXFn36WdblnPg8fe7VHQlsQO
473Bl2hlt0P5YfzYOqd90KOYI/i8yK+LvHaendR+Q8H1AbDdUvHdIe7pTz3CjluOrfu2m44Mcft8
nMK9tbLa5WHvkKiwXtHakx2DiegCCv4+5xArrCY/LYv/p7lHPNFqBVecvXYUVoeHuLZ+BD4hXZG2
fx8xRi7b6rx2xbIdkFQSCuA3n8NlwaRdIU1a02reRzRcUU62kqqIBYzzIiqUCSyZCBWEH3nTP64W
Undz7vPwy1JN7pN9oyT7knde2g/BqeuQouIU+taq7ku71rsqwjtQDZhucDXcDFKB0laB3hW0MM8b
B3a3pl6mzeK9l3E6LRaO4MjbD/Fk7lwveOCA5V6VBcuN6838baBJlsuHvH4NNHbHcBxe3a1Mzxae
/iHJJvDZYnvFXtDhfnFB1rbgNLrhQ2c8IFoSDLzR3NROgUY0eUVNjdeK6sijk08EUWfN0RiqL/A4
sHQheqn7vciuM0ttxzLFelHr8DOD51c79yxgrJWuPc7/XT4SAIzdkuTy+6IYFV7lr3NKoUEwkaXF
j7zmKWnFJjrb6LjwjyTOMTLRp8V39puxj75LXGEJH8PCF/Ssyt03xOokylrSWYUEMNLfim4h/HJ0
XtRKqtBElkUzpCO2iWy50/b8qJqaZgNiFmifMVt71j64GLwlGSFdWpxK+drlG5cLhFgtsX2EuZdZ
/QquWR6QXS7ny8UwMJzOHHTjBulyYFrix0L/YSFViG7gl6ZRyzELCAFYzrUeZ6qimAwuF6mNyedy
zaQTBWG5I3nsqYPWlDIxYnl7F2pltvStSf3sGENMxESuIO+ntAhMEprOJ4h4kNwYKL/M77ZzJBry
Oq3um5oTT5L0dGByGk9K6n2v22UkPLv20U3ZZJb4BfkwCaEF4EXuru6YXzlJ4ogzDLEhyaZuqbrT
5evDVrtHeiNY6uPnAfh+v83Qk0X1sqRTeLC9hip0qnLP0mI5BZTOuDNIYYNnIYHKOkUxg1CoBsIl
JkSYrdVJzp7d75G1N7cerrvbzZmbWz9bQERYrzJT9HTOh8R9InjH/hLCzYQuznY/Y+ykeXc4X65d
LpayZqW6XG3nrDt3hMLa1W1bAAytFbEcNR0e/eyTahfz2aZCE+O6U9CjlamfmbQbTFJXEEiW/+Um
qx6qePzoo1nAP+Qli9Liz1cr0tty9MvxblijYRe7GGC3sax2cRQRTJ0WhJSw/F0X8qf8tQU7J5tw
4+kos+XZbgoLZxIl1WUa7BvDGPj3hdcyKiq3AMq9XL18xxCJl9LmeFNVORLfKdsgSoqHNu/fK3lP
GlvsgFUx3lvtEpFh+59fm0JFNc1W8kFl8wu3KTusroZQ5d3tyI9drsFHY1JpX5cy9Ohewt7YIH1j
8L6yRM/gJzgnLxeOrAjb5uOhzElhSrwGbEa2iKRnn7hcu1wE5epeObTO7dSiilsXx0zZglMX5Siu
cHc74xKjgyM7F8kIlucRs+fiGwFtlrHen1LiCaOR95iM+pcLRMCJ+C0eGlnmpiL+1RlQUk7rJ8rK
Clqa8CIywrUF751ObHQRamnWlhXYQDQdEHbELK5iDpz7KLp2QoPRQTyEf1/Q8F3fOMhf1zbHYcjz
2hD+RIyI5o1jlTmrjFwk/3nNGxKCqyLeowHicURa80PlpdMfApJwHhDehv3NzuRbRP0fspebKcRf
LDtiI9tiEnjsMxk47uWFwGKH+GQzqDnUGKFzhr4G+ZgWSHxG8r4jIyQe2+B28JzbCQoIgLJZreMm
LQ9ZSVwNn/cbqn9g3iiD18fZkHeiCK1u+vQlTZL2cPk7SyOdEQgiOeQplfqH1Fuep3iDzolmZvWU
bILAn3iw2r+J3fl6uSxCVhDtddW9YQTCVXuRuhTSDZRgiacPpj3LCf48yHcvN/12nI4eWSqTLHma
n9ilHtrBZfM5UHqyCyb5QIKiP7OBqA1mKId4ijWgsDd/D13zUm6lhB6zhUZB3J/rCu8LJ0Fur5kG
8xwLngvdzbdRPRRUTImEkrfs2kqJxeVqJ+/PUXnjDewBbg8eXD68mbCm3UVudDXg8LXnTveR4iXE
/lRCo1zez6RsbAMhG/yRzjY4QMKby13iVOGtdLl6uaBl6I+/DVU1nC8Xrlp5oH/fpudL4RLenq25
+sgz7xgueXxUFyOrK+8u3iEODRybdZOucnCRr41+KNl6PvIH+Rf7ESZJSCaeh9JSbyi44125EvMi
38zvEEh656iew/OkJNah8v74bF4eojYDXWuGQmq0IMyWTfw9NWS4CjyiBpMdQ4FS5BaFYT/12mhM
G3iCU+hD/H2punYizUdFHtbl83K5ebnAAtSflzkn7DUBc7888pXm6oPnuXeJCh4ynzhXitWIYRVT
Lnr56947VAVLoF7mk8ZWfA49PvLNDB/eUwWhmJvKsKmPfTU+E9BQD/0nb469m6SaH5zWYX3IUqy7
jrNbwVqupmS814X9xAQBGMmRy62nmoA1EsKKIUPTHAJfDw6lNIt1pp0d9LrXP3pwTTIVmpe4d9/K
KXwP6/hh6J1kx0bpH5O+JfqH8su6pJGtLwl/tu3pHODjU1H/HswefAdWZQuf+FUTocrBCEDxRvOR
JUQWz9pt9nVPQkEuTd0gi9qLCWou/C+zufUG6gBr1kk3WHaFOz+US/3RqZrjrH8/L+iVI4rlgOPV
iwar1PUKZ52blzq1bybmsTjDycFUeIoGix6D2E53OObugemf4hLfZ/TsRCn2C592kzWkK6lmMi76
iTQV4+89l8WYIZVBZVpO/dj94BO5XaVSOoZGlPxiW63sEC4dfgr5A2xBe2uGIERX355MO8zfOxJj
o9T/kacjMQBGKJ6OGVU32S5e7NfMtx4TgIt96VSVKOt/dxLm+iHXFPzR0a06i4Ap+fwBOs83ZUnQ
VzvaxyWU/AyOIsnoltv15Wq1Zu5pMCdkCBzXzOQ8OvVGyWHeJue1iezTRcD4Z23uv9TB/vi/Ut8/
ZKBS6us6gf3faj2Rexb46P5N7im/95fcM/7NsaGbY8+PqOlNQoqn/672DX2fM5qoQP8UfHrBb7Zt
A0qEAX8dOeg/On3t3+ifj5wkcUGSQo5r/zvBpyOCzn92+iYBLKo8MmqHoRUCHvQ/BZ9FVKACF2di
rbviJlmmj9kPHwBNQC0xJp3RMAKY6+3YrBWYVEHO3GoI35hy+2Z0XamVYReOzFM1etNtkmyPSTp1
p9Dqv9VrR0SHM/9aG9o+umzD8t+Qw7Vky++6c9s7ZfrHOoK4YjNGK9aW9hU1RiYzsMHjjMdUP3jl
m226Q+ViTN/wgezsMaqPS04oweT9Prr1BumX3foLI23wNGdIRexefTTEagBYYco15eztmLfz+UeG
d1tWtU9hi1d8RFC987K82qVbjRsw3W4aPR3XGWUk3VfkgdO8ehM6XfJYViB9WEraQ5mTpmal9UNl
BVh0AwWYu2l1LFY0/1tNe4PTZD+sEU+ojyTk8wQXRYBf+p57ZfGQdDonQSyTMCebFJU1NXdltJGc
prXUyjYnv/F8bJwKxQjliBYRN4SbJFHGlLsqEqcxM8M4qnwfePlNLHX3BcVy9y4deSaZSIGs9L1R
NZaeqj+iOSB5PN8+xWFksbUgFIrt76vuTjpv9a+xxKmj0vfFn0Evk41kJQROR1MODinJu6EotsPS
qYhMJGyUVei+tmns71zHfHb61hyRqXNHBG1SmIaWMdVEowX6Nl6W9QmhxcaenJtjtzKMboO5Djar
vkscvIQjd+zFhAMU3fjNywEd5afNlD+gnkhu1+KlSevbOPWZLHvEZjZ3WDZDcB3bAjmk1BGYpMRy
0RMFRCLIOU3cEQ8S/0jE02dTh/ltFGfZYZmKHzoPcBjKBT76Py9UXlT/uHn57uXnLj/yX928fCP1
S/u4BjSqyz1ZmOeQGoJ8jeU8d6Sw/svfuNxff/nO5erW+MlhyMKXf3sYfhkjvdrmr4OnGoiHf7mT
y30GvKuv0mnwdv//h3f53ctv+LLbxYjhri6/8R/sndly28q2ZX+lop4LJwBkoskbdeuBPUVSvWVJ
LwhZtpHo+/bra4D73LCP74ldP1APVogySVEkkMi11pxj/vqP680wDmkrXr/97fX9dU9jfnFcyJhh
yCXytzv+9u31jtdfMxP2QbOViawNz1wvzazrl8YimTidfbqEwwQFDiEsG6BMYZxni+/QR9yJcHzO
szNdo+S3L8YkycAkXZPQM/TGYSrrjVp+NtLk2IlgzyX37fqY6087f2YX49szniR54wzN19pMiy1q
5rDeiLhqDlN/1kZ1icaCSbriULLMzDgTv22cr98JDTJ8puFAL2RsT6k33gxqmI91jFgDCcoqT+is
mdbBzWZxVmjmz8byRTmRfZawnmxyfJsu/ep4pthf/99ubfeAtOUceMZ0yg1SFE3XDpFKDJJRuyvP
1+9aNEIIqKZH1eP3oO8WsGNCDBJDbcgNsGAm7+GvnzH534rOrEkc5h5oqz5rpQm3ZjsbDYN7KrPc
PemB3gCtnmInl/d9HrUg1opG9lkT16RiTLR1ALHUmSFp+CbkWO51/YJI1PrrO+FrzHVD8mq7EHCm
OAWZUyFiymj3B2pavO3dgbB559TY/JvM6pChnm+tUOwY3n8mAWWaqGLskaZVXjIvecnL1t3T5wGl
UBFlMRWZvTU7RGHIW8ez53rjeYrZ96useM5yBAnF8mVkJM9Au1ZbZ7mHXd8PPXb5jJX+ZnA0eVDR
gNncQJK9MvvCOY4IXfSU6zOSeH3u8STfNAnylZGgnZR8Vr8RcCg9nrCPapQ2yOkvIn93MVae2Yab
gwQMitBrN+QGAU6TNeOGrGFYxxl5VGVAMcKPrj+fB3pLpvTj3fUmHgbzr//4VsE6UwBop/Q4GD4B
eSHZJ6LiI8jV0KE0L+27XJr9sWwzYFV+vbOiXgO2I96O2Wd6DmcjPkCFyJ32qWf8yghPnqdxto5T
Nhxk0brAQ1Uitnk5cPAjv9qXwnm5Hli1MMadqxcLgx+klwoFGMq9HgSMJCTmelMaTbNDMoMj3Jyy
CyVCsRk8gAqE867dhnKDAuQhDTMIc2i0Cs+H34aAitAMZBwiLtNjl0yA9Q2ilLsiJHbNIRiDhvfX
yMhTgiywP2IIOdhLH2W81tJ6qd/Hpbkirz2YIMamXw/9bh5ItK5aQdUdL/cZljbE9bu/fvjr9vWB
8RVZdP3/P+5+vWnz8UBl6u6uv9qzW29VRlgr/njAb0/917cMzr80AcGbxa9Xcv19118/X5sCaOHL
deguQOZfL+K3+9d5Y63tkPDGvyhIv6hIV1LSr5tXPNIfP7v+b4dmfS8lDRZ/bxukUxCc7e5yWjuC
homBI3yLWowTzv1W5eE3ekHVxsyqb+7svdOA6i9dTOJp0kdYSedXR5rbkff1mI4IfRyZZPQjAL4x
rKFPbPWHOkg8+qkujwACarQyJTkB1nqTphM0U+uroeqju+C5GoSvs0Xxo61w7XjlY+9ivM2nx9aC
pxagtF6HkA0IYbC6RG4SR0Twy61uJSCtGyF+QjeEuCl9Mmpamm7HLHVwsAftgV4Smi7ydVFfxCCY
5sGv0BpFG5P+86ZpefqCGZULYmTrhPbrABRhY2hE5RnxTnVmXjwbTlDVNs8WiQx58FX3y2DNdduD
WxCrPMgKqcTs38YFk/5EE6yTGe9ZmfXkITtI2Eb/UOmEZG3HwrbToNoiH707dxmXWhZCKls3xCAE
vDM2j0aN3SHHWXks+AoPCHuhUwTHhB4XWxQn2pJfDXteLLEImiieyg3At8c2G0m6JE5PMrJpjlur
ahjczzRm/abF8KHI9oma4WtqsQMLUgcErPCo7yeIJAjBAg/qNgEo+IAd0mMGrXkThvQDtAMJ2A6o
BE0AifgeOYUGg/HkWmO8CWV5mQxh7u2seXXDBkZwIEmqmwBwT0rdBGlWU+ESQhUx+VmDpHgubW9c
j3MMl3l238O5D4njqZvdwOHJXsy9n5wuO+dJ/Z6/LMKGDTCm/QBlYp2Z3WuDHGajRu/b4FHeolvc
JG3NaG2hiCqAdf5AWKE9EMYcjkscekL0SFO+2yZeenXx/OG+9OD4B1isjtYENnBIDv1AOxoIhiRg
8Os8Bz90pw5e0UD0CsTajDr3qGZx4B0TlzoH+WGerLlP8R7ouzYC+TIMkLpRQhLQHCLAc2gWFWb9
RTeAqgjqaIufnqzhtAedeZoILR3yjyJHt9KAQqidnhFI1p5V7J7NstMXNGgYS3kHhQubGAsJEy1Y
QKJWJ0GYJKK0GTyBeB/naXpwBaEqOqkv0cCx5LsBln/UKk7LAeqXJiao/imjG9tHjHa4wK2LGem6
Eyw0Z7msyYxbtdFtKzk62Odxmwci3UfkFgnBHU2GkLRAM/C5LDqY/MdzMniMf/AVaJSasfLRgYZf
rMp7oSPPKQV7u69NcegG+6A7N7rxCmIEc+8S0rjYKBPdS5tuC6u4Q+81rhaOV04mqOVL4Cp4bQ/o
0A9WskXjxS47ldBizUMfB9OLctovrog+RpdB00gvckMzWuzT7rain78yWpYVhy4cTHHoj64LxXOa
6JmahiKiRbzECRrmHmLWNgQut2cWzFxzpea8BpY77J1cCHwq1IBNGBKFlty5VoLCW2sYX2Y+I2VH
NCf7guIo5rQMX4MuNY9DM74OVQFrfGhvdeQBzRrLN7/NIZgAcmtTUi+sobUP7qiMj1HXhMJEhPaS
mI2XjdcdlzRknCojjEoN6yzW5s4JwbennrG1NZJ0u4Ttbyvenw7sP55pQJwpaH7T1EQi+CGDw6C5
LFucNBwQg6QpQCTMZgU8vJsI2moRhul6NCc8F6VxwfkYBSz7iYGEty2MTTuEjwGzo1PR9dsypQWs
Dfxf/eSYG9fyCpRF/v0iEMhH+KHjhx8uEQmGrw4Oa4gR2xEbKYWQz2Qrn9vlTRnUCh7jTzvwgkPk
ZfVmCpnAyKTib+/iO6tvGX2TNqhtEtobNCaTV8KS5tOIHWJh6G1DZznH7TfgiItJAx9fHo3vVKwj
82ELYuPMWuXrAmA52hKchwr8LTQRVJH9pfaAPKEU32Bx5lkZL18YbTEgdvtjqwgiGJLhkYbvG1RM
B/6vT1jfsuJd+2FtFb9aNM63aZDe+Oyf5rCC0BpK2M6yBYQAhShQhL47tQ+Iy5DfQ0R/cxA8Nbzp
q/A+c/PgFEwhEUSh/KlpYazsNurgBdLH1+QMorxGXfEmahAPqaZMN+S7bdTxzQTFtzM1S3P1Vudc
lGTb/oSnhsyJN3rFumpv9FKOanu4aEOTEpFGzzXjBqjd2b3oBwTNZvYZoFlGWocipMZxXzm40tD6
rAtIn17sPIQKhE0iAAIN9X7qIcPjRVkRt44Up0EAauXmLUfBWfjZnRn5j/mQXELzMRy6C0yTtMrB
mxPPUbcnlFPrwpRvoZ2+DA4fg2vFzI/hrKfhiwOXdZ+7+G/6/LGk8qwcnAk5/dtNGUH2THwQaJZc
D16AgzbHBpB1LaJo6BcWPjWlP+24KOAyDphlqugUeFW+NhsVbYisr3BGDp173wA47gwor3Xsk7WO
QGwH0gPHjg8wK/fNhyTn9DO0HjZJ3nxPmQ0PUSr3YO0+3Vmbj9L44UNE7ZpQPUIpQGlMNeSOzl5U
1qEE3ou1baBpe4/ohJ0/YM+84/Aykgq8sw7ZIhOTB73fLiVhBODn0DpAnimjH0Ml31A5kvydsIzH
JcT9GZ8WR8opLehrgQzlQzS8g/IRZnNhzDduz7KLn+6jzYCjFi79+CLWb17kfIg8ClZipLFlo0PS
YDri8EuZzd/1XGIdklO361z/dUZ8cSg0UwxE+0XB56rRPy7qj3XkjO9tDrUx86f40KDO1+NjRBsb
8d+nm4NfAyJalTyrcZjM/L2tMKo4LSFLQQ/QM65vez+Ojo0moyNL4DVWcppv+4DsPTMhgJIeTW4m
j9OQvxtOGdPaLqFOT1A5J5Q4mMW++DF6quuWywYpspI1F2gLW9gqXWrfGcPTLmKC7VXhntnKLh+c
i1C9CaMRDx/Ax13lMolVYbRTCXP63ISlXiTRtm7mr0U+Y2KGLSlGHLBpW6q7yZ9wazji1HvJIUKF
hFkDAvFitN6PfaA2TR3cq3S8m4afjmjr3ZihRhvaRO78uYq3WQYBAY3pRtbgLzrzZdK12PuaEj7u
gBQV4hSKG9w3w/E9SRbdiQt1L6qlwx70ZI/07EcbCe8kq1flcVHNHO+H0RY/QptlM3AXpLWOrLVu
CiLIMxJM0uC2QDt1N2W0OgwVMPeWVJ/aj47SP0pG/wc/XGDvfkxmGl39c/0QNzPJsFFsbVK/mO+7
Wd62FfoXr/KnTVHO7qkq9ZeDMIv30t2GcyqOxoCkUIYWaexY3TNmwrkipqSg1cEMKC3XXCcD9tfB
wfZkeDcIUm/Lft1ktYv0XP60M4xnYwThw24XWWMe9WsVm82ZfV2RWN80m6YO/ckWIxlaQ9wDqHBw
1mPNGedLF+Jv4Oy/iSQQaYM/fYpBrnXeV5Ka2V3bWb/p5ob9tDhbJFVlvuPcFHM9bnPwdEffEhfT
CL/kBdI/Z15U7SrV8NGyN8OZntqeVEZ3rMAQAqumGU7M+IIzJvPE/uzozECjnqNjK+wXWLenep7U
xqqFj7PgLrWkhcU656rbnVTccVE0wgumzdueSeHaMxi1SKdgfgN50fYdyE9IyLFLbKbRJXmmmDos
rDHHYXXf2/rRVHJJTVsAw2P7bJLfZeVM1xtkfqhitplt8e7bhrP2VGeiqVQUL6PPe6IItpHd1yYA
BNUOy0dBhYO78tZr6AQiPr1zM5Mc2ZR00NC5d6Q6OVl7sTQvh03VhfdpSc24szXpNW7rf53GxtmM
RfNSquExKeVLJTp2vK2CALRgwAlcXTH5w+W+tRA1rfR7iiIa0DcMyiQm2NdVAa2N/TQOjxGy+ENp
6IvpV95p7mJ3syplFt80PokLxGSKhYDp4T0QFnUMtsBjZfXxLWCT27RBirqsFmUJgzrE4HCA1jfq
3dDbryqsSPsdMqjbwr4dcyDevWamKgv0Vsqwv+OB8E4UQfiIaf6XNbvk2SHQZHHv8XSeJhg3YXSQ
BaWLXE+99PSuv7q6ZVoNKwUv3Cqntf5dpE9dleByB8e8Z1b/iBs42k4Qdbao5+SmDH9kZTcAekTm
yLS2i0vYBF4GJA8RwzaAJ7MdLPStzZhnkJuiw8jA0HBjIHnG0sJqGdon2Zaqx10n7IlltjjEXbC9
HZkjQcMU1mXpCCokVPiee7Yud6EnL0nsE5TiZs4xGIdnO+7va7/xAQ4RU5Uq49lTYQP4vKCYbo4F
0mwUo+yO2uOw0Bf0dPJxiKx6iXY4tuzznLoLPx5T/tSgSQxw5LPNX1ygPjl7lJVH2YY/A7NPD1Hu
bVjJETvnV38E2w1QXjdVN9crCc9x33Mt3KouwduuWoRPRfscNw3Da03Rk8W2dcr6GvLmgssz8WeH
nkEYR7erpvjZcgVy9Kp9HL2IvPAejHvTufTiMEqueK2958OBDLi8d95N3zX5zosmNsG5v0Th7ExL
lAfEh9UqVA7myEhm22kouQSWMJInQsh6NSOn5GpZpbhSfcv5gVkhOpVD+BbFB7y18HO0RDPWOe9t
WrB+gE+wEpKlI8/7mMIyXfspbngcZzgLpltFvxm+YyyxE8VcsWDs8o5R2gjSJQHr9qP7XEPV2lgd
cPQSMefOYemHffEWhiNbldx/CQOkZsrL6dYo/O+io3g2c8DkXUnmeKMfSpRk7N8YHpkmAXXVu6Bl
bTUvdXoV6jfFBenLxEf0mkyaarY2vtU0KSxzFOcGpeiWisQrw50PEPbRWObLdN9v2nyE4ww2mDaE
/KHmENxmm20yPSKKMmxyJ8XwUZQNsaFm/DIT6Bm34aXWeXEfpViWZvbmxBm95EjouZ7QyPEQALSy
2jmpyfVjxDaZZKBlqxkncT9kzyIMuu3Ysi21zfwrQo+znkd7Oyfzd0rB2bFxDDM0Kqf0QfOJ0eOO
uc7fL9wtpwVnn4yoajrlPsgq/pkQI9xn/XNtDEQEoshdW205bzgrYwqufis+mmDM9kaFzNuNKEhn
4RLUMkXPKZXZ0ZLqsZtxnHjjPvLtCyyyeM/8r2QnT60avdA0AqguzRe6oovbv31sl5OUfuQGSYqB
F4BQsjaMoKKukm9zXy+HmiRMbsCoVIhA7aI0XcMFiNadlvsRHTMgnY4YUY843JYjUzFS3ZvE5w6x
fBmADHOENlRlev45DxheW0Ny4vvmuvoMwn4v9PDk96ipw/G7M3fjXk/GTe1Xr4BnOtS1WDq0wJHS
BOpn1nnjrqyc9xl+1IHLJrFZaQP/LuzvOCxaxGxIJpD5lIiIQyTsy9XRn4x7k8HsSlXf0iY8A8d5
xowb7aIAjUFXoh1tkgfTlM9DijPaahpglKn3tbIThpAyn+Bdbz0MhOto/mbJwtqOVQ3nEofV7FAq
hjXWm8DMtwBZidoFTuBZI5XOUNyVHCKc18pbp0Oo6R6nr7Ugo06XFsmdFrINy0YBRY+F5CFoWYes
KzGAZcFN6E1HUSNrgsYfh/K7Y3jPdUr6mmE7GM7HD5i5OTJln2AnyAxx21xoT26MsEkPRvbUN99g
rg9Ik8Q7jNltOTJ7RW1IUKjZmEd3/M4eM37yXKaNTtefZr84dn1NF7BUFOWAyXSMHd+haIs6ts90
wVZtiuyYqeiPuUej7Ern1kYOjw2rofOS39uKwbOWxkRK2sBLY8Uu/d6/VXjGD07Mn5+a4nsSdvnO
qtPvbcIIXFddsPGcxbwPunYl2V6uPBZPtL0d6lwWtI3RopF2CdapAcrtkjm8gEuuj0XN/tAaiM32
wz0n0MqKcTipFB2UoQlbjUgITgBZr+Nq+jK1TbC2bYtk6No/oseOb2SPNy2TzKAKv9rrjldcOLND
yPaiNTYuTdwzVamzOxk3ZwT2qF/Qw+w9Wsc3oqf70oivRTA4CPUc5g9ufRuxfXUISZWdIQmEGO6N
yPIOnDF0DdrkAUoS18yhrrfd0C5uEmNXxZBBJPK0fWGp+zYlLRX+DIQEtKMAZM7C/ZJGasKRsZRH
sQ+MhiRk1qd9ZuYfVFaX2Tzas+HfDZXCXlqSADYa7y2apUtPp2A/+ZlYi7S5GC789FGRcDg5br8r
tEl8WH7bg6+Z8JY6w9FuuG42QpHQBsWjV/Izcrtso4snkd4P3WTSJDfYzwY42kvD88D/SXitaI3X
hNJJw3hEHDU0wGBqi8gFhxhqmkD0zc17n27pPjdUzgE1sKlPxSWS7rPn1XuoD92+ntJ6U/azRyZO
ah46TW9gPLukR8CLgZIuSous+YlwyxQj2ogPNUrHi+1XWPIkrUeHlEp0vHSjySxqwKSKKH+YE/uD
2RSGvaNdYLLK4LpRh0Z0oUF50iT4VmsVPrI2//R0QBNFMeiPY7vHSyAIe7OIMfYIas6Kc2HZq6QN
8zO63psmMDIA9wR426K/Z/KPXSEGORrHUKvNwKWRk9Ko7snBNMJcXcyx/6pxX20BnvMGJwSp9e0I
z6XVL+xExMbmoLYxpeoqjY6kVVzayXiH07ALGtm/epO7h10y3EeNRCvutuBYTOzQYx9GOLa8bl/4
er4ZjJA2Qh92e67itD+b8cPjSGAgccD133N8NOgdZEoaqH12BIa7EO1dt8yJ2kVYflVoOtnA4PHX
7et3uOd+v8/1IX5oIIO6PuZ6+/rdr8ddfwZXigwBJzI5FXgGPC+4IrM5JrPYt59+e5q/fuu/fUo/
hbaE3ZkoletLu/4eroYMoX/98r8e6cX47AuSLxn4UlMGwaFPfFTKf7y+v54nb62zqUy1++1p67o7
UTNF+z+f+Xr7rzte/5LGdz70EPTb61Prq9L112+53vvXG3e9qbNcr708mMj6QQj76x01AVrtI4S0
UW18CXqHZoOiVxnF5XtqE2SmTRdgWjjUNO+IeO5Tg8ql54qJo4xKMuGiayNAzHqKYvbMD7eucElT
HG11jEW8d01JEHlLJ2yauy8pK1zcEktmhZ+U/IS5FjGyezb429idWOYz9LiK8b3d4tXrUMNNDbv5
PP+Cb/IwCfQsTvyY9t/6NCfSZ87IbeqAEJjLyAS2LI5fD9BSeLZyUraq+HMZYdSTsewVyksp5o+k
QTzaVc4Zl/JeoSXBJoG8cWfkxq3IAGWmM9HYAoU6Itk2JgRJrYYsuDcFC2qMvHElwH1SH4Urfy5h
t2s2gOrODVkic+xKMyjlKlbEpmhSkwVojMjdd8ziV3mqLyME97Xr4hMqM/s0tNm3mSCOTcGIS5Qe
Hnj8fko0X9rcroF5Ma7xOGhXAuQ9F7aDUfpAQrSFuWf6EPTypsF4RadDtJk9npHmrAU921WPfhtT
fo1ulJBGrcXOaaY3ZDlUDu0u8JsQgVdMtnkTbKOhZmQuy5csdb8XgyADo5q+DwBgKRAlC7cgQyMO
uQZaXZtt+/lVh/ZzARKeWX1CExA4z6b4CpQGtdaMNcHa2rYJv8WICBpIumCbW7FCrs0APY7mEt2R
v69gCWys5BQEEfEgE50BKfJ03bWspn1KudGhaT3C2lTEtnWv1YB30ZPJ8xCwr3Cvpk/zDScGzK/M
YxxVf5s2YYcPnYva1kDiscNYv7Iidzh7tb0BFvBU0eKsRghgtsdUPpvzW5axrcLAxIyGyMU4W3wV
lSKVIXgom8BhRjYXgIjdl0GQSuXn5P0YabVriTYJuCDMqgZx1BV37axemrm8cZL2Ixuj+3liail1
92aOHakyVgrpocWOeNU8uaXXrH4jTf5Tp/k/8i67L6K8bRAoLoK9fxX0AZQUQsJ9Y6uEru9fBX06
kFMadTSnpomhS9Yb6sZLmCxEVnqfmqg7Ihk8k0chSEXEkWe0Otj5IV3hrMNGbIhjU9t7ZijWGrdx
d7IyQz1I6FGj9rK7hAOh8JonloLw//HCrT/QkwygXRuxv81o1UF7rP544TO8R3eiR3tkEJwcDddB
rkE7D343k7MubmkNxqSNRqm+cyDH3UwCS+3fv3kLSfPPN4/+hyusRQoJg/OP1xCR2eSOOouOiDWm
uzIlKc2KNRQmArjU7BH1mg7+LqA6MCq2DJ1540IPycu3v38dAu3nf3sdEqectGzTt1z3DwxnUkyT
rBMvJCUlAFrn1/LYtYznTRbBoYlfe3y6e1DKzxaa5ws5C+MhotnSE+1bBo1x6VVbndnQr+ocZ2WI
YIbrFcpqbYGVkyHLNIpQ6xJ44SmQzg3m2eZSGo0N04h5OCz+CgQ0hocisj5gRPWHsaiwwhZk9yxf
ouVLm86vf/9n/5tj17OVkJbnWb6JL2j5eD4/HikZOdKt/9WZra/bXodH17LJjW3g8MUK+jq86l3p
2Gst5/rcQ2mRMPAOxBsdiZNhvp/ObNvHc44d+pCZgwSXlPVHKKMEbhMHghEv6PfprO1DZ0MpAR62
u77y/y+Pfp7KH//5Pz+wpOeoEJjZf7b/KnO+nqd/h8L91BHjl3/zoP/SRtv/4Cin/sYX6vic/dYv
bbT5D8nhr2iVOq7pyEU2/U+JtERR7SvE0a5iAyEcizP1n0xcaf0DWhHyaZ8D6S+S7v/535/jf4Q/
in+un80ft39fT63ll/x+LtqcCCynLKaSsDqJ6/VfD8pqNMa2ShvrZATWU1tXBK7MPc1vAR9+UN9G
5Dc3ZgcMi+muuS2wqd3V1QRXa7Zur7c6q/DxSaoHigr5gB3ytSrmgZQHbjkj5k7DgvxsleGnJC0g
t5uHwjDkGfSPIIGCfB20LdGNPbjs77C6Ae8BBs5se2VkHfwFJ7MOosqrx3Hs30q8VSfP7R+bugnv
7Jq89iCGZAUDqbmBLzySpskA0ZH3TWuMj7nnRjt3qWsgkKF5rrssOLXxeHC03dxJu3VvsY9nS5iT
RU3O5J7ZJRA6CHXQOaj3kP+NxMgI3UO8Ga38qUpivZoC395GYy6PXF0YwXhCPswmrUAPIUkf2MYT
lKIP4TTmw4jK7RQ5Bi+6+nQxoj55aPz27MrJhqYbVFT29B5SS60V1DQYDg41eebWO2mPp9bWi5+3
cbdTbKKoCCFFVb46+x3dK3CeGYkKNIP4+Ba5uPBu/alvCUhsGAaxrp+JrbormQzVeQt3o0VvXnQ0
c2SY/4Aw4507QIxP/kyWJvrzfd8nHuVSbN4VduBu2Cpl66iHFIxboz+7rfvkmjrAQJrRZmCqcJcX
6TrxMvc8thOwxMg/I0u4ybUg2Q1o267g7rext+mNsL6P7J/5bNHCUrF0NraBNYq/7mj6oXvvznws
2gkfcJHgYfX6R0Sr3qMztPvJtdtbCZ5ta4jURxrkOA8qtfa9E8eAKYz3lIiVbduqivE3JVJavcCJ
KE4WENG1NstH6vQBYVfRribqE3yhHkF4o2cfez8ksthGSRxjzZaTad03ahyo6WJ/T+3A9lrcdVY5
3Pz9VcASf55wkvMMf6hn+rbj2H+ecH4DphnlJZkc6NaJV6azngX9WbQj5TJ5nVwF9RGd2VPLGPWY
R82bDAi6pZc8QFPPgu3fvx4bQtp/e0XStCxPOo70XcVK8K9LgBGlooQyQXIzWNZjSqt15zilsU7L
4bEDvnA0e3wNTdWQSNC575llGg949k91byHwEvVX6hoiCgBatmnm30NoIXY3C8L3QQ5nlAmrTGbD
m8fnRr8jDp/VZ0lTfSMNRd3SxdnacnxJfgLReHnsQ1Vu8Oi3vbHuUb82UNouLoqsilnhru14YOiW
/SZUiqrBboajKB0mEp5hrVqnIzpmii99lx2A6HjY/YjSy+Gu0ik86V5EW5Mcx3Vch+OtNBnJBdk3
9r4OfXay6FwmTDUUy+ewa5kUaAjJgecjzKc/nSSWOErLvSSGFV5cdCdoZAL28aVuISrnTzZdhEGF
06NfL0IN8wU1pDwXWH2pWeT9XAN4Cyy9dsiQ2ymmYG1c2s9sWgpwvTIezaMVDo9jaccH3aJsCWM8
21KPR8vwMuRiP7NAtPsq7r5YtcvJHVnNuhIG/kbyhSdQMUwyzOIEqPLsxrHaiuwtI8aJoid3towT
2g1BbB8Kah2oIQJUkq77SrcbnUyLXSsmkqzM0KfhBwtXHtjYtV5UDBlR1tOMR7tBiOSHRX2oEwF6
1eu2jZ0feUkFXeEC9DYbGfxytLaqYTyPc0euyyLuK7sKr5dnrRBmfvcUUOMoRpzV6iWHL5RbO8M/
bQIX1k5cnFAKU1k3zUknPjWpkxwthwOka+s3z7fMveGC0UlD191TdFSbtp3ReRFUtymBXqzj5Ryp
HYOIq5qHB9PXXjPs6KeYpGcJWa6dFKQTaDubsbGJDGpgW6hSbREtASrSEljYPD3zN91B1n5iCKVg
80T9BaTtbToTSJ12o3WbyoiXhEiIoBuseboFjKZktLOZZgE0f6GodNbwuKFtTQHMV8Y0bk15bReq
RXZoHpBMqrMTeA8aMdguHgQk9zRD3YDI5xw6AOssBVDU/1I5HAOpmmI67KTyqSnahypc16Wl99YQ
EaECHrAzFryiV13wKq06pOyPxHZpty02uSrUXsGQA7lTU/F0fr8fZbVlFvPctNb46HuYmwyuAOyq
p8u0cCbwrh/RMHWrsXSexGhJ8pF2zI2onIT9aVQkjo8zf2cSBc/4wV4Kh16cIfJ9beDtqZDPIODf
lIyZraYa79HSQZ9M8ltIqsYmsE21DfLoxbZyse7dktMBRN0mjiGveHpGDzX1AqpWiV7ZUlvItYi3
+yhH18tegAY8Dqcg2WU52veGqxRVrvMU1liCKqMxSFd5YE8CIQS/2kbhA91O06ggNRZfwn76Jsuu
PkgR3se1Mq8QTtzE0+MYEXVdyfRdGRJpz7LyVHP9rk2/oCtv2GvHqV/6XH1pwAcCRCFbd8wNuRmW
96GonZMJ52KT4IVkq27vneDZ615rBQrbse5blIBsgUayRjvgG0BK/Y1yW1pAbNfJFz4Xmu6oTg1n
P5TykwJQ3orPbLYL9gy0dEHnS8f6OUQZxyJNdafR36MmcrdqORnzILjXZBxZOYNgxFh002CoXNe4
MpGcDMQMoUMW53Ls29PURod0rIhlsRxICkP9XgxDzPRi7ZYNrB2zfS+zotpAsMS0U+X+igjHfTLF
xlpNjjjGy5kLxOtmQg66LQfcvMGQ09R7dALh7ToTO9VMeCcMTiqa5YzMFtz1pItbes83ZcOGqgaS
g1izuy3Ahj/0NdSHpewpAQquqnaqcKKHLqjI9kdm+81t1nXwaLpFXFTeBrXl3yszVPe+P9XkLqI5
kQP1cy+680SkCK8NkWMmbtzKfYdgVSzK0uTRnYyTLKfmlIZsYYtII8krEVegtsHe1duAAdRzkAr3
kJfZTqSzd67oA1aRvfFiBsvIUO0LsBJ44LM2NgM6uBMxgMfMn80T/Fjyijrv54BIYqXbZGEpE8bZ
5+KHy2qMt42RkbTIYncVlZ4zcA92JQHEUCe/IfUTnEAXfk9Ukj9UCZLZoCjeABvGN7XoHmAbIXpj
MbmtU8c+Rd1sYFVf+qk0HVMEtMeWsAeraRWMGIpoYwDlkt8mZhQTsp6vRJbeNKkdEClIiEErUXS6
Iv0w5o54LxfTSDd74b0XqssUmWzIUrc59/CfkRC2XIzuctSEG93Y/gY3DKfJ/6XsvHrjBtIo+4sI
sFjF9No5Sq3koBfCtuxizvnX76G8wM7IAxuLAQTZM2O1usniF+49t0NWMEv2wDmqVSS15d1ghjTp
nqcArg3fulbhkW65Cfu2tZC2q+kcee3F4UzbsXWMWYMkhIL308BsqW3Q2oQ8IBQwqWrxuBkGN6My
IOW4dQ2hM0ZykwdjfzHi4cEoInfz/idIZwzS3DLa86ghtZ1H7FNqhWDZZxOITh8R/Ezqd4Zwmmvs
PZTRp9EejxB3gwcA3LYJOMrzgs/ILiQwnwro2Gje41wlcTW2/O1se99StyQSamIryuCOVVXT8ntr
9TLVr+WSiFwsB2y0HLWdjsutM9vm2udWOopu+iKzGXSsB4VMlaS+NoyQddwAzK46HvF1OK3D8JEQ
6p8JPOxzgi/iuekFjHqqppSSlrqlfhMxGe2eK+5KKZ55OfEhT6KfozbbW+/YaCqxJ3UjKFitq5em
FA4DsBZxxxi0e3YQ86ZfPvZosKK7eRg/JUNXbjiKzCWQOLN9dFvGEarGvZLJr8hE9BDiajS5VhUh
2A8jUtGeFcoKi84P7WBCTdjdydBiuiZP3IRAs0n8m3oelBOAnNTNjUceXcqZxB3e7pvJsXtQLFmI
5jVmROOpe7T97CvohvpcRc7DHFYoNeuEJ+DYqW0BqZm6k2Wy7aMUNEFLipjDQqadv4KaZDHvrneW
r+VLAw/ar3HS+0V7IyUK0w9qmB2Wzfz8/qXLzbcijvmfGyENWK0nOCrAYfvsHHcwPCb+BTKFemZP
Vb02RhVwDvObHMYKLWbbIF9tHbu4/G4gWcPOj3m6iyImNUAeGEVFkKWree42EdXgxkQQvZpqqbZB
mI0ksKM8jT0LZXrQ3qeoHXYlaLGNW5J8YpVjvM4mrBwzTKIgcBaXQo/II0Ap4+hQHSMXxcuyGfCj
rvz6flXCpZ9u/RBeIJDf+2VV3lhzZezf7HKHuu97SIeE6qwme4AI8N3gU3mXaip3pVt9tuju1gMa
crIWsQp40E4ByjjqG6+Ml9eWMHip6Tfg67J93GNSGNMp3M1yOLnL0d96ANg1OhLE1smx8AeHNrTc
hOMQ8NySxbnIgci7uOH2QVgsVzoZ3kb2PTD95o61R+c6nGDeccIcsZUJpXnTO48S3ODWM9KzNvwf
Y2eZJ1VHP1VUfKfFVeexqVyYbfQNPTriuKyS1VjHAMKTgRSSUCavRCOvQf+RyUmKEA85bmX+HkNe
OxW4QjqSWUDWIgPuEOBbR9n34sK69bsAo8AGz1/LybK2HaqBVZQPMygZX27cKKg2fag8uLTUVrYX
RpvCcYZV0Vvptgq9B3JPNE8eP9sjBg4u9qvHyXY35OKRZf/JELCS0yDXO7PwjqldFJ/sIkJ+yXp7
NdeuvB/H18WQIB9wvHkHSG8zTmLrzq8pNTLjIAy8cSiV0KwALV/zrJCnH0gczLuUgd+GZDpnkzuc
7VY3HyOT4jpw9Ncq8+qnpLWeWm/ad12F3W4akFTzZrGmIMXGikG06TgHe6pjsW+U+sWnEp2qMmGn
Vchwo6Hdz2LYkd8tVxYxUEc7zB66Kv4URAWpYH2L2t1Z7gKfFA8EsxMr/ep7AKL7YqPmXjXKPYsk
nu7aA/HU3jUd8OsVMO0OZm00F2Fb16ILkjMv7BvQE/fBDiwCUWdCJEg6M68mNfeONB5E7erWEke0
ipoaP3jF7S2zCBHhlXMejptr1ccxb++oAZKLZ0PqjJr7SUiiwOxkupkMcgTE3RP8MmJf8hgwfl7S
/6dXm/ib84DLcIMS9WxXyr6SbN78ruZy7ANk1OorAXGowRw6B6NmeNBSu28zU0Z7d2r8i5kY6yH2
CDJevszIgZVK7oNQmGikl2VpW6zBbJoHJ6epxejxlqCBOg09BaNFbTXaS/xrTlTRUDf9vlnGblG5
DL5mIhfehzd+DR+JgudoFFN/rguFJs9LcLON+L+jMY7O799VeLsCfHEnX7Vwj4vSWOFSri5UaN5B
CnEfRWb8yHwSa0iXve/boRbExQRsCcKuO3bfcDUmAH87HP9miLW4o3kkuWPnaqu8r5IhuARWy0a+
FyO1qBGmZ0p9OFtEvKxrD1cKKQTBqU7Bpg9Wi3aw9eIfsxOrcmXk2SMDUAD/U8eurDU0kJp1VGVE
p+TB14At26UNlzsrd/yNWiC9nU0b0bsV8NHaMp6HJP9MpdvtI2JbAPmTEsIliTKRCPeqjKZ7kc31
VgPgWvfEU50BWqLxHJNHo2Bpn+I5WANkQ8fhi7MXWtn9sAy9jFHe9SOSV2Is9D7qdPSMyswmn4HX
YkRm+MwpPV+mQr9dkGK5T2bluk9hVXMkiJyUlsmu15ggrD2P8fhhkdZHqBPOZpHSqdScjVO8Yaxb
vRYzRoHIxm9VOj3hylFm3ToveOrp2HfS9uNDGnbGGriacURHenz/pWOZ7Art5+uptq7Sq8X1/Vpp
2RPSDT8M1MK3skyREi5DyNJykvPMKGMDUvUtgOqDIsRLD1UA+z0AtpbjP4sZlszwrom8qmEIehP1
shsj50DDmjXmNaxeZhc/MHkuCbB75zFwqdIqG6Z1YZg7UfnqUl3b9mc8h8Ulgum+dhWhGUQv8+Ct
M/KGKb1QhkTuubCh7k3+sbN9jSyGrCo3W5zvMcI7LwnWIzqVjfZa9jGaX0lEiIkQ1UOI8ZpnkrTG
Qz0m7aGp5zvHxZgbpsFwzeYuWCsgNnegBlHbA5G9SjMuN2bjsc6Zh0ytooggqj54BCrkXRKl6kPK
gc7T1kTjNoufeeaX52ZI000Y0SalvTDYBcpNHvuk2Y9twNgVzd2Qtu75/YsqrHY/D8OT3VvuuR8Q
9PXZiEV8KUA8KPKzxnnRNKM4SQGggtyrI3gfDf8TKifAZc4Li0kMSvl5Hn6Wfo4etTrjwcbhEBXf
tGwKqodSby2eUIj54Kcm+tAw9IApIL0j+K3sYMaw0vq5j3ZK2tUhQNfcJM0nP61e6tK8dgI/XZ5d
cSb3JL7E+i7LhbjaBm6tEa8HjwwWoRMnaJU03m0mJoZ613voXH/eoMhNLj67bNuL5Lmqy/s6tAuE
Gc0XVEDc3/5AGgOKU7SB6kjEC4EFxTNZTeQA0EgWTUbf2GVfWG0BXG5obo2MOAjV5rht+PWbBWxW
OMU3rLY/iZivd37z2RhnAnmdBSUaXQNtVrvJo9zJiBbADujM+7kwHNLIu/CA+STSjU8iGz8NZv+x
NEx5KYz+oc3D6Grr/EtI7BmVp//NXlo8rFLpUkqPxHnwHmdsFOJt7QSbgKf8KT839sBMIaZXV5XF
vCngos00kEXFOLtjVbPjoGl2Kcc4io8WdVlEiK1rW9WePs7aeSUWvyE1tqimppe4JqRBOGzTC2k+
a7sEQk9KDBOaAvP38vlTuk3I62eIyar8bPRtvofpQCuU9vFOODV1s/w0ZRRhU5be9UxBLz6icF/r
RUzNegHepsIh18jrlON77Aa1R9mlaCoYZNYJGtxGNOXFANKc8Ky8D6ftkBDJzfsoj1SC4w30zKY0
6nIf1MTLZc70a7Cc6tpwMjXdwntl0rnvtaHRvwz2iaXjVnkYuJglkR49cBDWnctRKT0S+vJ6Y6CS
ZkYARhPBSMjOWkJJpZ0ZS9LgYoxPa925FQ4gK8BYvadNGHDAZEzqkrhmk8uLm9h5m36PuAvasNBM
Mal0otOW4Fh9HHr5xUvM+a5WziPuITBupv5kh7bNR+vjvcasvGmLVh9UE7wBVd7QD/PMMrP6MEbV
kuxcYV1DyEpgCx/VOokB4TKyoMlgMvwLgXR1IeLWeOpY7jjF5P8epnRB9YW1xyOp7/0Wry3b1nle
xVltrScnJxTlE4BXdSR9D7pDTWmlnOJN1uzqJ1RsnaS7yDFXnQhhyTYiLA/4/ugG3Nw8hDogHKYQ
t6nyw42TgSinmgFVjHvYdRjbOIr5DvN36JRV2OCZHPKt4bwmQwPooeDcGSw3f+iHaqdL+0TlpXDu
xCCZ+2xApcwoKBaK2DyCrVfFN9bMw6vf2s8FJ8ecs4iKg6uc+vzBnPUGqhqoyaTyaTMFtlFrwLnh
AxvMwb4icsEsE1nPbSlIcFNtdB67BtjoMDsnrtMvI+OsiCno++Recl27itAo2UaPv23SM+KOljbX
L6xwTdQIlgjfu6uTmd4hKDlA68E4d/jR1+8TiQ7sAlMWqi0MRgMUt6E+DOy/tP4cRw2wERM2n6dG
Jt5zOROj4EeHXsng5ANX8Ti+mHE54VOucfHLSmraGBJzHLTvT82kADdjk0aYUpZnd/liR+41NXW7
fy9aQmt8wHMNWCxFK2Bx6bRiQSJ6QQuOVzQxr9urzjFWjWUmgHrbd5KjzR8N38ouYKwwjTvGJ4eI
hiVFgbAtfzDvCgiCXchR3bbiIREJKbryl2e08kCmx6vUtcc0Q9E9Ve68xaa7CE61e2ZMegsGBVki
wezTWMgbp1Kf5th5xX2EI6YoY6YHY/DQDNFnnv/fi6r1nxJOLvYllbtRVJSHZFZgB8MxfSavE/hB
3JNFkC/jI9/al+xNV5CLmCG7vfwczu2PpKH5pioSJysGCKDqbNyPCSI1H31W5nUYVVvR8Bx3sq2q
CRKKxyJ7ns0M+KeXHcnCA5Aydux/A1asSVnYL5RAh96FnzP0fbAFHBVc465mPmNFeBEGnFq+Nz83
BCdlsc/awHf7w2C73q2Ns9e6HJCEmNZzpd4aj5gpV7vmbY6ri4+NcldZpComBTIlTJriIuf2hayO
YCdrNPs9yP6zsIoX0+NyJvqJjWYH206P85e0cgist7/IInF4pBK14gbYa+A8WLTiFCg+cElcJcnJ
xIkRM9ckrXbjFC3rSLa0RKGqm3Z4q/F7jJ+HKvgVJDPtIFO3i9ePO5Oj9EteWo+4G3yW2mW4haSy
6E59Yx9hP731cNsZH1y4O8Q1joxuEwRtsgtzqto5wreUIgTWeeg9jpoMZmyIejcnXrmLiYRG70p4
Vwu20e0ruA1pmqzLRhqnfokSeD8l/ZYK08kjoKRBVX4tu9Q7+8E8bN7/W56Z7EUhFiKwh0BUoGRj
+bguZ/oJ1ZENL6f7LqNJiztSrO3pFnRhf4R+YV37NORxMg037sNoz62+Zi1m4ji0u5cg/AYhq11b
IlDHwGNoQk9Ub1hhlVdlT8ypfWr5LseK4gZN/Nku3qZQo5U0CobggQJbEVXhWXch+JE4G89kRJE1
WHkPtG8MYVkBzvXUbWEUqWvukGUxBESxdbHB3eiaLiFe2YWUhoSVDYjoaI4pSKq6uR+yTF5M8cta
nAzLWjuJqfChST4HbVQ/ecNnyEU3/K6sNjlGSF/0fvRpy/Q7mr0Vuvj2ifQp/8ww52ZM89vQ5e2j
llsG+NAiVTWQ+GYxYhTxr5GDalNX8ltumc+OdkDDwvLabUaFX2parDiTRr/UjvJeNdGuTUNzD4nm
Pra7J9LljjHNx7bv4NYgGGfeZOBiIew1NARO3o5WorLpyY3m2tLb8l42O2EcwHe4p7Hh9kFbfqa/
iXjbcKgUKtl5edbsMRbVQf/gJnGLBCDmlfTZmzAF+UyUO6xSHDEPO5F740Zk5ivxHsGa5bu3HuOJ
mz7qWR8YKez5EqceDQkJpa9GGVncMpQuKsFfbAPyHaqLmSXBNQwdxNfLd1obF8SY/rF1RkyGMpX9
AX3Hl0F7L4NmSmBLwNdOFWpW+3x5/+79izETKt9bJJqgXrzTeRYexjZ8w1ORQNlMq/CuDIZjU/QT
ApXl74CvhncD4tV9q3hOsG0lCcVBlzkULr4OSQV29/7FtKTedehxfv9dQJzjjoDPAanlSNKpJu6U
0n8+auBAyZjHd//v79+/EzjgqAlqAjncnRkZjFO60otPtlNclO/RoRXVTx7kHLEVthxqyAQdNnat
uCefi3/fXeu+AyHEQJjoc1jsRZeYZI/gw5987h6REMEOirg3CANQJPxtrLmqt8Kn+DUjwH/EKeCe
tVDnIevtLz1pxML0Hx2HiMdJ4TmDLLYOWuZ9zOJvGe/sGjQ0hXN6F+VMyGTgvA50XquyiF4Ks/yV
D9EnOYQHOn/414wmK3+iea4Y5bST3NcSVrpRE/M2slrJwLx6BUDsImM9Pbzl+VfH6b8Jln+drsVh
qPaWgGmBiyclxCGq4ZDU2rn4E8NiejuqNqcjvjLXjw171MR2STfwMV/OTM5Wgi6OTL0O5DaqZqBh
oQ1BIjG/5aPf4AztxHeXfRGdlDoVw0ikcEWYgeg13qc4uZNWTkBE70A069KFBWjDMcQfSGT9Qali
vAeEQhKs83UW6Wly8YHPAlRD6LkPqZOy4i3rO3vud7StXR+sapPZGoZG1tFgC8i1xiu2TKJDu3sI
GIlDbCHGIIQBYhzGdAw/S7t00a1QH8QUjfCGmOO16QWbQ71oGL4upkKTEOQF/AayB/tehPHFa/g3
zXTpCptDAgSJIKnvaW8PAClAm/Vz3gIAA/Hkbnkd9obwCUgU0230vycjgTG6CJdCmkBIXzhijZWA
sc2OrRX1cOaC6OkaWt/lt6jl2zwEL9R5Mxlu9pNfuqT2Rm+jgD+03Bc1BIg4Qk+oSvfHHFVqVaRJ
ug+94TEtE3KJgwd2x9XaahEnm8lY7Zw6OFvS5S7QNGdkQ6yR30wkKNnPHmsi320Z8YRiwCFr//ST
t6Rz2ZpCPGBOh8eA2XG0sQvnkGlQRjLI906Zk6Q2NMXW7MjLcbOnoa+atdFVZyueiCHH7E/fpZ5C
KwI07jTmtoxRi1umYpxWf7aKBHrhAL3AqH7arnmgbN9ZiQmQs00IY3EZxoc7OMZ8Ajl+62yuHq3a
roiktHdewCJJGu6D7w5sFLRbMv9tV7rX5ZY+8408r1tXM31UQb6ROZFopg0qu4p+uti3vSbqNiwr
vZ0LnajzkZxD9icnEr+NZef3DQMe6WBBSd/V2on5ylLyK+9rVN6TRsMF7nBRFa23JKywoO+MLVtr
njEFY5SyUQge8EcXBp/P4lnYdsT3jRZ23LBtDvScOVs2myVMydA+ga42k45SGAXYzym+Nc7Skya2
WJeV72+YoPHAsUBFr2RTPzkWZXOD8SpW7baPCvaGOOTzpkPzvQSfkZRRD/AG6cqhRIw8KrRLLGNN
BF01k8GIyQReDnE6DvkbXM4R8qZt7JVrYZD+6eFmDewUIJ/h46FlrTMtVi3d5+zKcuZbvpB3rEPx
FIq5Wg0OzqjBN7+3KeRPUVHaJyTtEoyO5al8Q2ouMV4ztJ8dbOtZ8FL41iHNmKXUokbm38dPnQAV
Uu+yQv0Ad852ZfqGsulbwomG8YEkghBBTdrUzm4IzNeK8OIdEwyyD+WnbsAL4T5nnWh3cw583xsP
rttei4xVLeSEq1RTts5FsbGXelMNdnuMHODJM0W86Q0JTpjXGskLOIfQ4+1pnqYhIqYuR0lZZPpk
R3yoDtwzBY+Wxu5zHCffUSwDTuIwzslgJUQk3Jue/zyN+AiDrxYn0aZlHbXzRvVoMq4PCafvlEfn
GyVfwGyFW11aP8pCf+q462Ifq2KcQLAnFeI187Ofbt+Ue+jVATHeuqy/Zk63+Fd7Vg3zpaglo9PQ
YhhRj5sua+1db/Q30WQhbTz5v1h2vmcB5LUU4hrNR3FhXvqGOuBVF/1wxOX/q5/9n1ACxLZKjd1Q
e+a/NOt/itNcV/If4bu+D13wg1a8KjLpxSmAwo7oq2jyPpdO2a7RjKbrcACqbskwZyyxxPDhv0jS
cWBPeE1o9DcdELOtSshBTrnD9prq6O/aOQGp+L/Fs8qFBo6u10Hki6D9g6JbBXPohuwSTnHjyWO9
jL8cP2p3bqi2jOiZ56f+FWpftEy0SM/xQqwREWFaLGYNQV02kH0EPlxc2g4lqjU9/uMFoi7+4wU6
Li8P/h1HoflB2odLxukaXwcnRZsHKaymmshDTJ3kUWDLw+jbwPwZAzaOJtr/Db5kacni7u8v4w+N
MW+Ta5qCz1FIz1cfPkOhusbQSA9PqGlYUswJaQ3Opsjs18Kh6AQWyiMxRExSkF7z9x+9/NP/4Rex
PGTNvscn40lT/Gl5qLTvlqiDnZNcVtIN60KicjxSrf0UyzG/MUiTAYVM4W3+/oM/qv2XnyzwfAiu
XBNrrrcYQv5D7S88YkrzNLNZQUXVPbKvUzsYGz9oxAGz934aCIAVDaDY2ftVuHO98dRteq/2sm4B
ckS/MnhjsIB75m/5iFNk7s5pDAzRhtaTORTxaB3+JU/96M1YXraEEea5llRcMh/lqVPGyMenMj7J
rma+YmB1XBQEBUuHTSJVfyO9gk1BfUCgp2ZZraH+pBcEuOTZVf20Q5UYD1Zx0Qk7d4MI1LprpkNi
1Q9lW7bnjviXrka/50pjz94YEfn8lg1et8f4wcKB1cQqQ3BxKa0QrZzrrBlFx6gnYoso3exK4S2e
//5J/Xl1ejY2X7R6WDJYMn74oIpcVSbvtHPqmBuvGm7glSmrbdV3XxpJJRjVDIDJxPpcO4m5+/vP
/vN042e7Apehw+4TSfB/XyRpYA2o30GmCUAHOQjwHSLNblu6mLSXsenff9qfx5VnQ+LzbNvxIaN/
PEsdCDQVakkAbZbxcyjKFzTeIA2Y7ici+zWWwc+//zxrOV4+3H22r+TieeKyYibw379eUmUVk4/C
PgHOdbcRBnVK4r1oFN7vbhl2LCuCqGDsr43HsqxzZF5kuQSFxxBwWY9WtauOUpcQYBY1WUl2ey7p
qgDUGIWtyL3hLmi1fa8bUjgMJrn/+A3+PEA9x+b44g1Tku8+fEBghoJpSB11CmPDXTOzyPdxU99E
5+nTSLTVQQjji2QR5mCPOyOogiKW4fXEbsSKmDjiVZnvycMmh0xNPusM5+oZ5SeLFOHnOX8J7Gre
//0l/4/LGaY+q13edp73H99z3xoic8ZOdGLUwIDfZtth49w+oAA8iqAQm3wxOjAK15l5/vuP/mgw
Ww4PrmTXkQygXeV8fB66DG/52Zl1Ghf3QJVDsIbH4zPzTc5Css0nsmq6itYrVypu2XUtmtp6hLqD
xq//x9X+0XL3+9Usx7AybXDl8sPTGeBELkPfEafUqTivFvXQvGh+blx/4X4uX+jKueGoDw0X2tff
3wv3z1vbx6VjI6hzWdj8eayw6/LMPDRPpWl+ZSZYohyR0xfb22cyfZwjVtDSzhiBBssKx4w1WmTN
kiR0Xt3IOgSpIb7X8Axm0snveyL16PMjUZdgGVAzaAdcQsTi8n5U4jaHlBhloE7a78Q56UmStW2I
ORYUndYmIgnu2kzj34o7DQ5HMmdZYRixd1lV8/SbwOhGRepvYpU99qCEOlDWZ5YSy9Fg/84F9J2D
KlHNignKhxNaSL8aynS/FjzLRP4am/rRmr1mF/ssCgcRHHS7JjFCbCIXgCekWGc/jFVJSBF4ctlP
r+MgD0aMKsnIkkdMeZAZouTS9KTvocdk2dnQUcWdOa8UVIsLpMOnVie3rgkF3RlMmL9/YP/jge2b
GKFIpJAWDcT7YfYfD+w8onucIL6f9ABLbU7sPUqD73HYeA99a55xkZ7rBPYYkak0Mo1NQGucPxND
bB/NuWa5zKJK45lurQ5KlBiYE6BlZFlS1seusl/sGZ8uDgXrHy/c/vOO902XU5byGAgkxvP/PmV1
2iNboQY8vctEbTQmszH9wt9qf8+y+tUzplOa2u41ATOL9SllJ513t9aHu0j3IJ6R0GTUX5xZEYGN
abRm+ixRD9bjmmWnPBLAxFwx/qTZVm17tnx7ENtYjkp2DQ1rLeF/kfGAvF4YmTpLsO1rLOL6JMby
9l5ZtfT9l+yGWIGD0R+tbWottnJ2y2ciIR5Gg11IWv+oA0TP0B4jNoUcmYeKCV49TP7OePVkiSkl
iySIVbZlM9W95B2+J4kRHjhusEPRovOyreHr36+K/2HX8U2e0ZwiQnITWx8eYSZxFDNZifYp9Q64
+MO7xm2rLXI2/EV+Kle6zSYGcawEk0KR5FW5Yj2GiCISn6D4OvnH6S7+eKQ6kndfCSxEDnjaj6+n
ihoWl/U0n/h4h6MLjQ2n6XYE/XsHgA3Z/wOJv2SOlOgeSTndES+lNrnL4i0Ki+bSRSL8R6X756nP
S/KwDpoOwFYqqQ9vkTeTU6cZHp4s+NDITJdQ3YCFIfuGhLBiZhXI61zHnK7M+6ejk7bY2HvrLIUr
1//4uP6o95fXgtZYmERN8cD+cOZnuHMwtJNUYpPmvKJGyI9NW+0j1oAr4J3EC1mEH2j2npvWMcTG
7XhtxlDe64RgiKnKbuz1A/4/ndpUdLs0k1F8xu3/+o8X+ufTyaGgWJoSzE00CB9bs1SGERGM7hLm
DZURt6R5zLR5QR1LmgxrxwMDWFBwaP7vgwWH4O+rglvbj7LwYkSPcsaEMrj2S6gXqCtkb6IvveyS
TnBadyNC38eyGjNIYNZd67flEydERoINNuNiKLdWxzFcJA28TJXU27nwvwZ5+9OckX+SBBrsyETP
0FmVub8hTgXVdgzX711YHVYLP82zURY6DczS9qdqXPtoVxJkzwS9vLWIlIUSVJxtgqKBCENC7DwX
0AcUg164+YFhgUQe5Pi7GZTdpovn6Z57GpPuPJyYjQbIGw1vXZDofB4la+H3L2U7tbt+KtT+vQEp
WOihfpXtZcYtiTskx60+IUHot1CrrBcxUc7HiX7JrPJr2tDi6ijdAtQlbSDwftUmepBezt6a2ctV
hzaBHl3n378fojFDw7Pp9U9kqH01CWCuTWM7oLS6RMJ4bIDr7vWIlgJW5VWXn1n4x3gOYI87hKe+
d9JRUP8i3gqvmU9GQcmTAICwFncijXjGZcGhUfb4j5rjz4vfFnT6+I19EKB/+vtzHDKouZoTQGq6
tXr9XkOXsGTxAO8IHWEvMv3/3/224LbHz8+SwpUf681Wm1bbj2F98pKk3RmFuqZd759jAhOOce9E
m9mT+7aNmNKgysow8/zWK9iwYy9/v6msDw2Ookx3PYsnIWYw2/zjnsqxfoiqthWraeMZBmh+4Sbi
EWwzsEX2u8e+oY5OGFwN1UHQx68xwww82oXrQ+omNZl0xXemQBTl3ylEGBzDGykROo5GRu3ks8qf
wweCEisIxnAHZ9j7dtJsi3G0/nXSex/HS4rfBYAMvAab9RQ96mIl/Y+KRKVsKhWi7VM4VtD7jVCc
5sw2T1kTM9d+/zOWRXF6/y4BKtKUE3AHN5hPMWweRt/Lt16A5GmVehkwLml8GsdkPr1/iajikbiP
FJ41qM7l722jYHjI6GKlq3Y+WWPCQqFtDxIhHEsQUnqSBAPFfQe/n3jY0xQTHxrZsUFmZUmI6P/9
1kSZYmgGzzjH5Yn4k2kLcuxX5gOaiwqSAOyGbKk6W9Aj2VjAoAl6ZEupzA7KTg6xUbLXJiH+RHBL
HxB+OGdASVbt8u2EWYiFxClfvrx/5zcRDaWZm3zFnQy1VJoPRIxglqnjpxZQAmrsSh/oRdPD6Ki9
BSM9q8bwqep4aHGKoZirnjOQL3Zl8BQIrXnvhi9hRv6IW2FnY5eAXtxwQBnW4fO7M/O3/Qq9IJY7
aNn2iB+om1jLlKmqbkb0TbQ1UYpZdTerkAK8jsadxKa1MptCgwtNoKOjJbFYbjzGohfPOWmKDVqW
LZgWVgXE1a4FmIyzjydon3JKr6fM8y4u8Q3MnoNdSWjQe3kGl/KmyChelQvfOlVteFjoa++vkh34
NWf3fuyIzVybbm4/tYkVbfyEq4H2hc08EqENGML2Ysiiu4AdRR/sgOjrLTWv63YhQ+f9LQgq8znW
pr/XaIdr5QdPeP7XSbXQFaGF8FxqSgBKYIlQ+6kr4P70vooRzBYJCixncJzju12Hx5ax0gOrK6Pu
EVO0Ofb2Cbs8bq0D16BeLUGsB5yt+T4ke3alG9pp39bFrml+4J09tNC0ngcF/iWpNCT5lpH8VNjZ
BZXLonYigCNBeabxUexbRK5khcdiFbX0T4SLsXsMnGcEY9Y2Rl2zLzL8kMmScEUgGvsf/YkZ0T1W
K8ZQgiTUNBRHK1MHTbOPRn22tm1Qn6ZoWLP6SPJKfMkz+5PKsy9eoxGWdiG+UlzxR6urd0bv2gep
BVY+TWqcicW/DHH11b31GeEstTPwx+1Qg86DrTTwQ+OuHm+8zFXrYI//PaE0Idx6Xv1YEOU5YCR7
fDemTossd6z8Zwt9F0sYZplQeWCmjd19IeD95kZM9OOAvKpPo88oYat973EZvbuLQSW3N9WzYTIi
J/pRh99MPTuknoklfw59HxnN1jqPIeNZ3HXg21yu19l6mFHGPA9oxFcJrBrESfwxrQDjhZXgtDUd
dCNMF9xuQNQSyvEGnJolSE+maxZ5QMArk4ApIz9I6OPsizEvjhj+tmAMQ1zYgXxEL8CPn+unyUoB
oNrmlsxazF6OR5IOT961R0KCXxzV5JRPkBn0uqyrjuUJvDY5s2HNYXkdeqy3G7i9qYnlFAFBelC6
IPVv0Mujd9KIbU0kkHV4YVgSHlXMKdSY3BC57IxdLZNm06Ia2fQssK5kUDPMcamfBo8HvsuG2i8k
Cj2cBecBBPHPEl7dGW1feTGjaFGmYDhJEVZe/PyBTqW9MOpNtwwgiXRxY7nzCgWi0ij00esbqkxH
V8/UtQDzc/VAxYRlxW+uedsJcI7wq5LqEeMO1Lu644xpmjnd9C2EzUCNw5nfPzw5ORQk0yNMzs6n
GwqqkCtgJm7VhaOqQu8GqVLcl9xMFe3smtzh+BThg18GuCT1VsYF/lBC8g5EKvNLUY7M5PLhOYEy
yZNymjZtqe8REHtPSfKDBwMb1kZ6pzaj66GTrLSFbRMxL6B7TBZ90COEuvmjaJ4Zy4udWU1ynYR5
ehpBNmbjaUoiF2tJ+y2d8nofZSTL6DIhBRBZ0rkovMeGcCve0m9hp48+PplTAq15PyF+/z/sncly
40q2ZX+lLOdIQ+doBm9CEiAJUlQbighNYIobEegbR+cAvv4tMG69zMpB1Q+UXTOYRGWKCglwP37O
3muHGWPtHaleyU50U/WlKr6MvQW3ykwuGWryE6CuiCkjMXaCLa7z4fWmdYuu0bUpK1uWlBetSMJW
Q/+xRSA2g+6Gc6d3x7jIn+2aVt/Q8uA3bW0fNB1P2ojC/JxVtX5OluoLWz4LFRpVfts6jT6/HzEk
oW/bUxP7WJDm6UDcWn5MIBvPSUP8D9PUvEVFZHv9pUU6TfqBf9Rky9Osi5ufW7+LxDksFnE76AJw
SYtZBBmqqTph3o1wtrksFeWyJEOltj9iuUAEG4UZDp6gbi6LR1T3/BnyVifxR9hMgBXOL+2YlBgF
cIutN0aSNNp02OEGbuINxqsFuGKqY7ySYFj6QMo6/cEcdevGsQWtGnyaR9VZOPmRtaJNMsk4oGd/
nIfu0Limd0VANwbNls2DdEsHMcyvfiiXsJHFfBbEGezH7VszFM72BENg2msmj4djflWsQgEBMShy
m+5VmklOmtA4I554soUFwoylsnL7GsJYUx/VNCji1h0MJ1OBxScevb2MdSPgN5kHwhV4KZd+s4xk
1yFTqPLWOf/U/XenuNnZ6H534G30Qpb4tRp7l89qekWlBuuejjE4f8YsqfisXAdVYV6mZ18bAhlr
9kNV2wv5ld0TR8qfZiZPHtxnkNMHm1KKg9H8EzkH7sOqf4b6BG25McTJHt0bSTE3kx73owmNbrEB
hZZJeTV73T8R1qDvVwupbYI9EQ6ZMo6UaMGYrc6pxzxB3Aj5mbnNqSO1s72z0GYYeoLUKt05VwUB
lo20X+9jmXGwiNrVOnIG8vrD0lFwDJNzHWp5sTex9ZxYwGyKa5Pb3dksRsbJcYLRehpshHlqPlm8
i1G16uLUzTFLUuMqJgc4bflTDrl/i5EFWTR4jsPaPcnZKvhngFVs4nWMMiM+pOulXvz2hr4MSbHd
amcmz0BedILoCn4dGZAGWkEQBJb8pfG99EFgnzAWw7vKjrDz1RKHLlafd2f5QESNJ2Gxd2t/ld7g
7YQPQcYfhv19GDK0lrYbp+IgJRDGGWlrQDCpTsHhmwHzfDSt5CIAw08PXmU8t3RH8vEvXYSkSjzb
XeyfMzQlxNi3cPB0DPc2JNmd02J9V5uFEYfoQUcsw6Au/YG0eD61g/WEorU+LDn029gZ44hDHjp5
rNF7Ywu+i7FnHjNTfGaxZT2IlbBU/PJnUy+hKSvyOSwPgmGFecHF65Pp9XDpXOfV3xIP7FyL4gry
ttNwAi1a9VpbvX4ZbfKUfXvZD4td0yzuTwa2X5PS/IXe3lu1mPqlXNGrqJhc26wUjLenKVhcK70h
JwnVir0ZQIl7NcYB44masoj+I0EvA6svbcGKA7N4crTsnWW8ixTNo8eVzdhC3nomGYwFZChu4yr8
R1onToaAMmMiiMCSsZ/spw+6f+2z83wHnCSFOz/d61BE02HpW0QUpp7FMo6kW5NDF2g8+QetW4lh
dcmt7UZuzpWEC3sYz4g8+kNiedOz5quzPif6wzBqPUp4AWVIOMWxTt3HXLe7o1aVmGZWhHcwCxCq
9NkPdyrW86xGHKt+9dIZBRtapb3qid0ec4sMP9cmUHoVCjN4Fp/9WbYv9QoowdCcbedMTnHLe81T
8XWy+ldZze+OoeIXukXoodrCfJwwWdMeAjCz5D1iPjJETn3BqQVvE9a8ab1kvb4+miPgga5S2sdi
lY84kUZHc3/Hac6/ttM/OQ9rh84crhk5hLlc6YIOhXHuCgj4us29AbwN6q127lucR5PTq6uFP/Tk
SO8HdAAT59hFDkzJ1nipoqIhMs4WvoVxA7rTHxFwD5wA8SjjVMxFO0cuKoLj80UKk2jQtn5Gjd2c
s9SbGQWMz55VuZ+KB8xfsQWNZV9HCeLIl5aUr47V5JyB69/N85hjUI+3PYOj1lylUW5/c6RGPViT
7rlr+9Y4DEjWor6V2TmtlqdErgR02mv8DQDyLp2JD2/y6SmZbJ65vLdu7squ3CH9XrLUfIot+9EX
Mx4QZZVXqKlQO0r/zbPwOCLvexilDVJ/6Z5F3/bP04QicmpXyLucH+73rUITvlcdDJce3PNxdK35
ZVadcctHy39n9/EDsaCHx+gTLi1Aggl97AGML9mrajmvGuc8Ttjvtq/si1bpGCx1sz7yl/k6d7Vg
RsdqG+eA9n3UoXVXJc8bUqbtEMcvkOMBNFnzK8Bv1pBiOjklxm7aht5r6X2PVwEAxfBfFfiVP1wR
HusORnrGtr6NC0YT2xN3G+bFJmaMSL5D2tttkJNEt6Nxhuaqns+VPrBPdjaImmmawQFMQTNSD5TS
AnBRFivRXAq6QdkQpgnnAj6EiQCprX+DR/QDpirmvu+qca+Z83LWDVwR8SysMEek92BBC0TMU1wq
hk3nwR2u5pzKaGbI4onuiW+H+DdfkDAXhC4PPlKNWR80GNILFO1Yf62ZAVwWGtL39tbap3/VEzNc
H+frrhrj/IrFmqXZdN4Ywb+perl1Gq4umwpuqfscx6PAKNqnpDp3eD2No1aSpjNsLKM+F+/kNJM8
15d9EG+uJqz6/WMrCaWuEx+fleFdWEimI/5qD9wpqs5s7D/NYbRAkpEaNJcod8AkbmtYvWhfdOTL
ieBk4Cw66TXmjWHZ/L0UWFCWsCpLh9J2DpxYIW9PyAfDjtHf1DAUkTHEUUWSw8WTxY9kkNqxTGYc
HTZTsMZiHnZHJA3oZwNkW+mOBIh9RgvqBhMnrEXfPZPGhVwiB+Ca+gulNrosL5vA7Fd4P03mLk42
lwcAKcNlSgYrqjJBw6wRY0Q5nF1FdWljaOwzmPkQEwDgR0YlSMDBnDgMWUXK77BGRbWnb4HdbFbn
0e2cUxbPtwTB5QmI8W+3W8RDpXvXxcMX0dt4UojLUKcUWeZB16wPG8Vx4HCi4NA0rfuJ39/J7d6V
x9JgWmzro1IvdxAUtZHOg+/vDMhsd8wEUnPjFi9gKWXaPWhifJOoFveAF6ugJSaQA3s2BlNilA+0
kGNFepwSM3xOZL0tCLARZV2A4reAquV0Fzc3Hw3l9S+cz7k9N4NslZEIVUVe4duP+HJJjytnRLd2
8kT//jDlvgzcJNEPg4usctFSee1kO+7LTj4a7bh8HUM05btWT7rHHiG6jWvNndb+5o7ikkwpf3nw
EGEsmg/V8T+8Ww+FWuvDPNaPBVahg5GgvpS4KnaFN7zL0XqbsCFjM1qAndjkAsRgwmAQ7Vn5f1Ra
igetNOWD4j3PvhLvWuN/UKvspO2VR2y1lLk0NY5lV2OgKfMH2ROxsp0yu3r50ygtW8c6164R9gaj
11Wwd+lb19Kfyps0UwresXyNrV8GMC7s4XKhrBInXTbmVy/+hKL4I5nxzNiuioPUJEqiNDj2z6bl
BdgsjUPcD0mIs+2U4I4pVvIiQPWTueWnDzgHf9ojhRyAc7TChhTgfXEEIZjGrWa+FRYtMcMYnZ/r
3iGDa7WShyatOe14xptfOrs+cb5bk5gezaw8d7pbXnJZvSQdBy/bsuG+xPOzWmwNBRas+6EgArDP
Wu+cDealJxk86JUlPicjE6TEirNT1NYjZ9Ert3zj9PMZNYp50DI8xvcKrmF1NTKmFxmqY/5JPoI2
IIzuVKMpGZLjqru/U4N+FK5MjN4jsgC18Kz2KFZTl/Nro1h2/N761nOv79JkGc7WOs04q7Q68PUl
YJkgxmJQF3NhBDoZ8vYHBLkJyIA/zYc81smIsuhKzLkN0hqYcRgv3JvTiM64Jj2QUovAifzVdzZ7
ZY9wELUvMWi2dkD/1u4tUp+pnGMHw0z+gGtM7ZJ4rUHvYBFa1/mX6wDnW/XcpyM4p5tXcFvQ+59t
nnUnWCJYz6f1h3aEy4Pjx78pc1SRo0y1ny0C/O74LqgCsJNmZPuJSVaRMmnW3kWTDIqLyKF5uSsE
QBeRzEfbBUsbc6zz6rY/2oqy2y85TrEFORN63hpj+W6YisBMmjqahuJzHJzsgVJe7jrHYu+ibjqn
zfCsBt86W73LlrLo96YpnbztNb1brkZlJAdL1FOYqOm7srshVASJ74vCoffpul3ge4qD3rxZVAa1
xfX1hBdsO/44QJJominsOG1JC18Y9yQ2VKB2c1mpb05vnjOSdSZXv2Gi1cXcnuuZkdkCcAjoyh64
6fyExBM8eseklJTXeTStc8wiO3pOf1l1/XkFRHxTHYCQET50YCrFs8NB1NsOO+UQ/+gU1ASvG7mb
JZANT/Sko/uK6AvQX/vVc47k/+YXHW8exyiFnB7sMPMT69xiD9qtEDNO8YqxyojlB1/D/GKOwZBl
xrVX8maq2TlrCwZweulPftQ87iG2OHSLWrpTOF3OeaH3h95ovYPp9K9tafYvZZfb58oeaCVq1VN3
c5Swn0WxZbI0f+le6QXtZMujhziBRoU3hnR8jTfJVnUGOj83XfO0hfYCm8PNF7MhYDA/I2leXrbk
CKdYvE2/kT0AqpeeuDhjaRxYPp5cZwEXoCRxwTlLNEFRzpVKdFoe6SEfrA6GRw7t9BnNKkM66Sw7
4aiep7FYHi1cbhiHiXvHB2k9ax6LrW323ikGMrNvRxyNnJUFo4jtzpVQYbD6jsRKDgC6RJ0wCO/t
fcOWiw9bpUE1m25YGCP7mmbSrvYz57tafhLYCrmujTlimnN5I3rkM/brj1HQNFnKt74yzS8mIOb7
1gbWo72YYvrJmZ9s1RoPiYX695Hd6mA7Zn3tAZWEpHuZO9raMBUS+6UTIlhZOF8bFqMl9SJB0RSm
s/2jlUv2jt7gm2eQLO363S9BvzMpvni1Z11HAjkfbBZkA03Z1RwZH3i0W06iXn+prEmxNpDZiIrb
fo/j75yI3io6Ri9NQrhFlhaPAxGxTDKyJVzTFIOpysgiTMCz1rTTNVJtX7tW5/EZFoHHW467OFYC
5B09qZQ45Wc8Xu8mJdCD1V41M9OPBAzUY7SkBdlaUhJoNPYHWXTyu7dZEWLVzo9SNvqzMupv+Ona
p6Xpf9cb0ttUeXkslOZ+XReCoFiXtFuz4P0o1GqHJkevUz+SF9BYWn9L5qcRChKZL2V8sNwcUTAt
tj0EEtYqZwMViEEW1w71dBRnKw3AxYxWLDL4eZDJklxt0+jyieNKzfpV5fPXuCEzntTx/hob6mJt
rRFnIbNkwvN7qBpit9DRLTeTpeygzQQi+OPypSB/8Wla+MY7mx9NSkW1Ww4MoUc5vaZYNk+kk/Fw
bJ8SATO+6v7ZdkrC/IhdadzG+JLAIXdNork6piuk8JA73TXG8MWV1ZnC/zA5uN13QYxXmfsRQg2o
SO3TaJfvCujJe+pjA/d8gkvICiqH4lqtyMh8MtrcAfoUp3jPGS5NOgIf5r1xgNzzXslGrxbwdZD4
jy/89+vX07Sbdvjf+Y/9OkBreYQXciFH6Ml7K786P+kGm+2uVztlYfCH5MLY6DBQQWQHwm2x6AQ+
qzB0gOUE3ri7Ku8xU6/o2FtYxd0B1ezRPgTBLbh9v+Es2316O2Mf7+ZgDsgni+Q5e8qepnfvm/Ub
7A1VLyl5uJI3qCoHMNaAF0lAnWD0ERRV6P0g7Lo+6efyQvjpk/nWf+8QreMzwRPlwn7a07iO+wNO
MG0IR3Wkl497FSUIDhL9RqL1shdt+paOwOQBom3BhAuQea89AUKcjnE+2ljxO3+fW4t2Jrb7hu2u
uXlj+l011cyD6hCzU1o/CgqBHeWsBhq0cE9J3VzLYtpSzIABjLPWPJA6lT2NSn9fkzrs1VR+5YMc
ZVKTUGNm5Vc6yXvRIUEoRCrxltv2V4vk93TNKTcJT7EwfNT8EK9fu4DoQDis4dOgDjgyo6cCcFX8
+uQ+46aUrXIOol9kdL9Iu5WRBPf551M3zekjtrh+yHzsIhdqG1FffRfdP71/VPSoFcaquhqM0yIm
X1ctvVZ0bkNpzk3kt07DvJyP/uPTjunIaRXTISfeK2oqF5JHmkiuBvOycC69l/tX1piAyEx0dIiN
qo7i3Lq6DAjD+xfjZqojOSVNtP0ESpnav73e1kSA2nhwamVU0f2S5HHFw83lX6/dPwJrsy377NmQ
+9kheU/Cj11wj7Fc9/cfXWQt50pmuvvEaLHhjG0U9yQJLEPZ9Re9NcnuAe+2CvH3d++3dJj7d/+P
13IJwInMrG7PnPTLWss07FwTI1OfZsOBDQ0i1Bayw8mnjnpsnWWdr0d0jCZLj0kagWBQbZb6v1/u
ryUuCZIVvUZt+63fL8xj6Z1mfsF1dmZwNxoSCUtn1Z8EET7UQU1UbG+kGO//0Q7+f7L//4Psb1m6
Kf5NXHL4HD7/16+aDvNy+6zIBHj7Vde/+v4Xivc/L59//tc//v5//W+0PyR+ga/FNQ24O3/4/epX
P/zXPzRf/yeiDaD6JqIOy+P6P2h/y/mn46Hm95DuoVLDIvI/aH/L/if6TZTmcIOFt2nq/vEfKP//
G9rfBPj5f8rvN8o48mbCPgxSBNCG/od43V06S8OeVJ9Tw+XEsD3+9zVA2dYANhTPmOgwUpst8wgc
bHsUQmhIthfvX7lftGphTD8Y6u8XZy3t/+3L9y/cX6vpzLMnlowv3GF3fxbv4eZ6kpA9ev/8z4ee
xSgCHjVB3bFzKu14d38E3W3x+NdDPzJxJvJqpC2DvODxvpgQFEh23/1DFTf+itOQlem+utBMryBK
W625a4TWhQ6dhihV2lnaDjXonBTIWop3URLpKSuiy8TWolkvsJeDuepGDBgEz+7WGDfQbNbEDzoo
oFdD7qqeE3Xmk+iDyygs0uTTmAeaf3P7pTM4mw2F+5f2aNn6d4CO6W0xMYWntOELmqCnFGnrvhrt
Pmzb8nHQpydlp0WASK/ZL0a8HUA6OlYd6IcETt0EnxbNylE3k+wk7A72EdGeA15aX5Hbh5z8W9tZ
l2VOMOCT7ACca31wkzK7aNb4PJdMH2wQfYREwqWk+PpSpFMaVjTYRjXbO11RkVU24APKWzWs9Lnw
42YM+qsaUIxRVc9EUBX73uXwZGstB1b/1UuMKcxXE7GT4X2rkS9j1JgDwTqPSMC/LtRCO6PyIBKQ
XBpkPfSMZvQhntIs3WnM54bhmDf6+kVLX9SQfy+BHdRbV88uezopuoGvaDJCcmXVwfUJnko3L6jH
zjm66koE+mvlosTQM1qiXvZYxKMduhzidwlrcWmUPd5bn6it1Huw+3Y+2bbxG+c9iEQGmJEs2yeL
WvUZsIeYOjdY0LrA80FYgqg69CoFGW0x0cjSx9i32vpCr6MLU3CX2uJB7ij9SzIQuzh3kCJGa/6+
eTf2GFeMcAb0CI7W+aG27+IshOnO3+pYDqc2m/Ame+tHFptZCFMGsAxP0Pral011WMwZQiFpkhl4
XFhkEFGAj/+V0JTcTZbLkM3ltolzDqlZbR6XqjuCMSn3g4lRyC6O3Sa90XT1wpwN956EV6Xk1pSn
YcJQPpwZrh4cWGunZGJkOzhEeEAPE506r45CLkEQbqYRRBk/+9A8hUcks0dZTG7yq5lNP8oR6PGy
Ns/DgPXWWAn6A+eORFoPqX+Wcwrq0yj0wIhbUmY5IuzdrH+pOzWSkoEDm6kSmjuBibTnQRxOsCrh
jnI0RKcs9hzqSBtJirdOR0KRacZFX0+URz8zk/5oVVTi5DT61SAAkAalnu7mbFoAoDc/uDtqMNoK
in/mwAPHAX+oaV/uQGybFiZx7mJyybtvkxiTi10e7xss481dXNSADOj5jAPcYQNZxa5pZo7om07G
RCBmekWASfGYrf6ppGWhNX13BDbvh9xAz5wUdrSdvgG1QG5uMxFfth9M1o29H61kQBSY9Byz3yoD
ZpMbt6ERZkI/KFl9OD1m5Rqf787HhbuzQs5VlvuLY+Zwcuiq8ufAVG6DhTx0Rf+15DY7udbU071Y
WaHGEoqifgG0BcuhgqfvP+B34c9Dm3AiJNMXOJL0pj2mPkdROvz50e/IDnWV8VMu56TqvpEAKvZG
a+UnFpBjafNopBi/ZFoT5cabNORHrxOnHFpgwyHWH3SE/MDWOvE06vbPTQvVMMIds/lpnrLhtmBl
2k9dl2Crf41nP3lH/wtrdsnm02rU5457TB8XJ1xLhgepqUmGPclynKjh165mqlv4BzXpf5kFn1V6
8plo+450eOzrGZHQ9R6t4nSI05clibWjmbJyTuQbtMLNGDcFSd9yN2KmYfVg1mw779aMhWjO0O7N
ScKAwqtNWKZwo5KxgoLhJqFbuw08Holp2fT2dFqzXSYVsSMMB2pS8QR9wGBS3i8bDHE4MXM/MddG
WoSobyo+Sqcmeoqdyuuqb8L+rVVywOMO1nEgRDJuMsCW7W+v2cKWYxAQnTGeElW+zdiniVbtumNd
TCWVY+o84SrZ5zWNmkKLz+tGchl/tjJZ6f1Y7/7i0qErDG0HQaU+NDWjbe7qKcRRkLS2AepyObsu
lXdK7Fw87vEt0P0R9BRNT1PneiEprzKq6brmP9ZtYF5Yg7jE8MYc84MB2ofV5dbOphuCvt0ieqEg
ZMbP6x+zrz7nJWyrLdxAmx+rqcVkoeNtTmV/sfxHOLPbyKYoz64Zc7Jl1g66m10GoUxcpUfCTsBG
DzW6Jmslu65cYs7NKWQn0HR+AhcMWae3I52H7F6A5BXtdEiazsg4vYtgsfYGj6Q1w+rr0vx5menz
9O9dNSWhRg2Cb3iYOKcuR8Cdc4RzDh2U8E/WnxwdvGRWB62cc1tTpG+yYi9aTejEpV5hkgB2Ahbv
t0AVFFTMGqE/L+4+10fz3H+dbFhtGNPakQLbW5ajs5ZfiUtiuCpHzO/uVr8wTfMdpD6CQNk6xbdW
s6kk/fK4FOsbPYkhLJyczjRtA8oGiVfLsl8SI0O9tgqMEOuFdfqWgWMIUca8d5y7jovu3BB3TX05
H7Vef8xyAgqHSa6B1fBMwLzYyHDOi6aJE1C7rdGFCJ/yJWoWdEAJJGtDv22qTp6cb7Tzlki27Yzt
JI186pk/l4JCouhzj5bESysgNNqFPIhUUT5MhK5LfCGHXCJ4lKo5V6uvR812AfP9AeM9P+ie98D8
ww1EwaK+FoRqtwxVvNT/mNKK0U6BcjMR1hH118xaZ0tvl1XiTaehidpi+Y6QPoc/7x80bws7aPXK
DBKv/myzfIxGm+prKsj32eE4eNHh+YUEc9CIcJJz1ooTShBk2o0MY/8nnSAZCCKOODAZ2X5Wnrej
njgpTfvBmt+HwJYek2ESYQJ9MXI0Uh0d5af7wrHZs3zajp30UPksGM9KWEpmthxz0T/XaICYw5Vn
DMu6oM+pb+t3jkl2121nY7OeZMi5+sXyM5qO9zNbNU3DLs5c66AsSuvCenFykRw0mCpsEhzTCUBK
zjXv2SNOZni4SbI1nryjI9RjRq/W3UK1i62IZfT7ZkGSZFSVPSg/myPXMknr6PMocVIRqpleo9Wo
aAGuhjB4kGCKS/OEFoAsFboBNiik0ORMXgOpPxMftKTvSUdzQB+nZn//cRx/2FbY9Oz6VRaWUyx3
hpxheMdFlNPXqB2TGPMlBVCgGdSEvkl27NC+EVLH2XShkg5pfTysfiHO1Wgq1j1AMdvRPWmJENaB
qEFrN37hMSYvp3LSs3Rq5I5yo9YZMQd3X+yGbCKjOOvdAyoufHQohKIUX3JUxR/gHL/kK8Vyb1eM
AuQ7xuKXaqANoVL9Hdcebs2EyHmz4SxMj3Bcxgq4rD0APxyDdRrScOicbyQ7MZisXXVIfZBrXZms
UQMuK4D881GhwTiuZU3jcOwjlzpqQAEMR/SDbh4h83RYWS9SvbkBjdYIcgetLK0vM1DBQhZvmdQI
a26tiQRfYlus3Pn0M2SWq0jjyPf4y5P5Ig+ZwuHa8DgZSfm+YsrkBwd8UvnfqAPT0DfzK8jjDJCd
Hpbm9GsqYi0gGzhOoO4uevp7mMuLMSKeb/W3FsvDmYHwEtnbIcJuMCo4hHyVXousADw01SjyXNJe
oLPXb8Iek6DWqcH0FtBPPRfPxCnIo6imALuwPGkQkaO4JO2Zoq/dwytdzpX/QsSBG7XbRSV/lSiu
zitZGqEp63cLrkO101eEYCl82gyp+F5L0m7vSYEFiIObrUhedcv2OxUFo+iKxca10WbbUGdbLJxd
tcJamOsvksU2dKxD2oK1hozwCtG+PDajO100b94vq4c9Zzy5zCuiPhs+qR7eS9lkPFb9hVAAgtJy
O4Q/q4McjTBy6pvTTh7gLdrRuICekuV86sU4B4QUIaCoSjPSisY9u83XTHPmoGQt//NQ26p6NqWJ
IYWB1i7f7kKz02Tk2BtMqHQJE0kag1n7h5tLbve2AkCjax180/JKE4ilw9FQU/pms0uqDVzn5ahv
Bn5F8WBS8MGUO3XoxaoRTC4nq4csVuBCnypRElc/8O3AL701S+KEQz6kl7FanfOwbiVfrkexk1eh
n7rvCVwN5pMI6+YtQFpI1HprHsmaVnDGe4+tjRYU2VkCtXnX9P67xCm8SwzCp+63+ZKSBMLCUwS+
893NzI8UVdt+WtorlKyLY1ljYHXrpUwEhZBALN/Co8jXVUSdTkntCqDRrbrKopzOqf1R1T5oqaaa
DtL7TUKLFt0vup5SgeG+eFbVyj26nV0RXf99Kdvxnb77HCpN/P2SdLCxMJJsg/sldtyOUFTgD/gw
70V6gEzymY0UbjWJ3pFFX5TOr/wUcEdJRsigQ2h07fVV4MWqcT1njj1GqKmQihdOc1K0JBymX8wA
gBCWmpzC4WvGYhTFoFkjQOTiz0cw8oERSFZr9qGalm0PGadGTlmDD6ImIfVlSNSIet0OBmaAkcTk
4dc4DHSHjIIVIL+72b+m7Wv/utxfK3Py+RJtbgN/+59AtIkjErpeasNBdLw0RWRlz6ZdLbxjvPxl
03bZL6MnopxkMEAJjn+TWpIcU0dnZ/ZBQwzSrHZ1NwyR3RGMYBfNN2UUA3sD8woFFowhuP6rPbWx
BQWSXkFVeFByiHrgZva8Z45iMqIFRQ7EdkHoygQipdql74l1aLvg4FlP9WgerB7up9gcQfNmJrpf
tPUZf4az5cvof165v2wOlOg8Q8vmUdK3yzq2AL1ttKAeQlBAxp8xwunQAHtxWV1uKiYWMli5R09J
1ZzXtVCX2pmqJhzxVqPuLdEdOWXo1xMkSg2pOhHi/qyzu9AetdLKfrpfKk3/gdXoVQwYYgff+EIs
3cjGSeRz56PTgpZPTlOFp2Voj10Pn4Ci9Ngzm3I1uT6k3Hl7YrphexWGfdVzcovL/L1YrOT7XL9o
5Fkz0d6qL6SfrpF92tO48QhFf6H9/EyUpfvatpQGOuLyFJRYX8fiKfYz1tW0/Dl0YMb9yYuydpz3
0l6JpoCxiNYEnv9AFfE2ptZFuAkCGeRGh9kki68zP2CsnlG6jN+RSU2ET+xAMFlf+zY3GYciIZmt
DIct9OyxToq9ynu1Hz0d4bUtfjEDfEv1yj+JUV/C2XKPqeJ4RjbHDHuAFOK6/oyryvirlk1EU+Dr
YlbWS1dCgBU5onczMdNIIQLn8DTf2kz+RL21bv5MKIsD3gUaO9NFNUyfBtN9mPShCf0Kd3yF5Oya
tT8M3FyX9pHxu/3CCcREEFqpsMvA/KesiA1ZyOfc5OSbtEa1X5NxCpKEegLSshl2yh2PnG6Batby
VMQdk6d4jq+Jnb8I9bnMafFh2mgZ9cEJ8hn+tO98el/LBLUDu2JyuE+xU6HBrvXN89xuQXRpvWyp
vn0IjQxf10KOA9l7qMGJQtt32Kr8pGLSlc5R2woQA22xHF3rN8kt69khtQ/1CARsZXlaUPbxW8NE
kxBzCowcQiS6HVCc1uBMYAXVDwb9/aOo+69p49n71Ng23G00M5IAtc1TqAO3TVjbJjVLVqC90fsw
tkaGZ5ADEM+x/BeTg3mvI8W80fK3+0vUQku0BSyO9LW4LMs4RbkixanEY30Ytx7TtPVvh+2ioUnx
eyZrnt+H1rJhlwxuwBKWZZjbCYNOVu5u8hXKnxTnJpMaf7ssZgdkMFF/XjLvTVesr18gkW2R4ngr
7hd9+8hzJFFtstyjUmCrT5/6rFnO968zn24jAh+Jua+RprFzIprGSUNx7awxVvmEOu5+Mef+AHSd
roGOVxblRlch0Mabdy964p5/9P2j0sjLEHrf+/2k03CscavUOM6zUZ9mbhTHMH6iyk6PbVadq8nB
Ne20/sVED404hIYhVtx9bJi0W5Y6P7UJf7xpLh2qXH888c+jKTIeeWDqnROnrB/a02xAMyDBBx01
/QIUM86viSTYywIiwvPg+tfxilBBjUHZvKQJVk1DTRHfHcZ8XIBgtjaPKd3jzMSZaMVGQUiHfMwl
7zVJ4IH8uZ4SM4mDKXZIpVpU/MDdCg8B6BKnHvOQBlpBwIiH2MAbArjgiB0teUm8kowRBl60j9SB
ODOWmuRptNynHK1tMBbJoZSmeXZz96VI8t80tYojf+9iJgI2ReCChDwFLzh9KXIYr/aWleeNzPYE
PQMCJrtdpy1FkC21GXi9sYRd/t/sncd249qWZf+l+rgFbxrVIQHQyXupg6FQhOC9x9fnxNG9j/FU
kZkj+9nhAEkQdDDn7L3WXI9ZrP3qZ0SqGNnKzRhiGlu9oEiEUodUo4g8L78B0aNSXOT0OPjYVs2t
1U5IiGFKKxqRQDIZhRL2UM0Ipo3eT+MRFAfncnsu3Arf8tYixsO12tQh0zbufc3Y6OOa5gAKj6iy
H0XqkN6WXeRInGlp8PWd5dkYrWMCkhA9+zUCAGp04JbcqiUcSy7diiKvyzszuMGdc+hgwm/KZTn1
UIN3AADuJ4WmJoPXxEtwMW5bLdygra0uVPSGW0tKlOtyJiEHK7AsI8TU+HFMRedUbqqjTztjE6ZO
fWlSK82k5NdE9mA0OvXFRD9gqzX5Wzw6xl7NgxmbXuYu3XKltNJp1mxtU3fSPYX+e+wm9F8q5WVo
Kfuuw9hifJeZXdPXldu7fIlfQkZFd7QAR1o0CdXzLqfgzHAwzsJ7JgKJdtnNOVqxOLpvFxRiesAV
j8bmFovPg6mGlxZj4qHtostp/aPrWa8vrASNT2hukLB8WLW9+Fb3VKzCPeIoH2n9PBl6q3hRr+s7
q8suR4tSiGOSp0a5+aoOkXH3yH+4ZChI2QIL1aCiEkqoXGYJV7NiRQr3kN2b6Rl1tnWQlBmXWwbf
ZXZc9EnUHofmoh5wH8/9uE81PPU00yq/Jyg1QqqyzwzzToWEu4kHJ/DkcPQWxbw0KcW1LWlKWV41
2KHhJORZsHbL+1lCJKc2oHLpmshAKNzZ1DFwAGGG9IaM0EiHrax0yHtp9eQwVVxV+yU53U9Nja5U
lET43sqMgfFrGN3gPQsOczgAdbFxMzM8QGYLLj8wLIrH5rzlvRGuacBoWyQf+YjGpVlqfizMDwiG
bal5Mxr9c/oo6BIC+CkupVk2LvIwei6SD2aqEcW7bpU+snd3mSubKlM2FDSxpm0WiOcYI33sRdVD
Cypbspb72pBt5ku4gEO9OPXxW9l3HGmjGcDFfEmUcaQ8oPldCw0b+kHj9pl5rFLTlaty9gngi7kC
A0BFd4Z+jTJLU/NV8gSDwgt+JNr9qfaod+qPWAPTWY8ErkZL+VQQwLIln3glc0YnxK2l302I4FOq
icWsPBAhUjezHwYcc1WvPwSxgxjRGhAwpw+p3usQedHRYmUg/sCx/SiZI04UxXuoENGHjo2KVLNs
NTonOGvuLAojI6OeFvmjT+JUiRb3MdVpD8XVfinKwbUt6U6Wg+4+0tVnfFyvRYpnkQ+HWYlTehuZ
V2oQf4aEwsKVDbUNyOt1gpbQMyq4GkWMoJKwBQ5u5wNHP2OPdo7ISqSn4KmpdOhH6sZkryqeqZUx
7C+j2YyKs5pZEeYjvf7RSi1pn4FbKW3oJ/BNPWtSdA+pfryxhh3jjw8OdjdqZP7GAgBsJKtMriPM
QOq1lp8GhSOtxqXB/GxjkhmyK2WaFW2oPCFIjHfMmQ+LXV2EhXHQEbhTwEtLFyzsBTFH5PtlsOPn
6xaxP1IFcytr2AXNBituWvFDpPd1pX2qzQJCCoeBZI2vI4r/TYC86JDX2WX0APmfs+EJgD4doBqY
qYWmkgJLVV8GSHRbKXuTEV3DMOqeaSIgEtPU64Ti4AEc26k28CXo0HG2Gt6ELOuugSMTNzosObqJ
EtSlVxmYYStdlVyO+qaJTIT9heZNxItJSMb8IXM+uoBosWipzEtC4w7DekC11IgCEkvAS22sumI6
YADiTblOtGZZ07Hh5GKoIbQ+jJb1jLJPT2XLs03bhacHgdak5wDhvM+sN6qbHzUGK1+Pqw2aeAte
40NcklMmZxZzCAaJofYRz90pnUv5wLnGXab8YMr0iLCDe/ZPCwEclr1slZsArKJkhPw4J8kyktF8
qck7HTai2joYs1TvDVeXkvuGlIENUtq7YWYXgy/obHGKaG63zIUHVSXFO47ZFQ3zg26VRzhNiW/X
0+ROER3ICBNnjmyeoyvipGoR0mLMWNjt7ULf6Bg2lp9Z4OJxkxyh44KqmfI9o9+XOiM5KFOB9daD
chnT4Byz4l3/SIxMu1Kr4VXqm3jTGCVZPgDCl9EyPSQJJmBuyMtADEz0ru0n5xhrW8vItIppOEHd
orHCOWOnDFReo6X37Nz5UVKigls5ecnYUO2xr+jlmr6ylg7LQS8ze9cNerQTGqTzjVAoncVJ4omz
aknclRYyusk6L0IQcq2CtigtiebSQmQy62IslygKqCLUW1o4FSpoWL9rOGd51FadzG/rg5Si/42G
pxIvF+v8tvi1uXWb5VpMMFUOD6HpsbX+WlmUhS7e+obrjXjt+e7Xhzi/32+b/rb61/tBaZC9UIEy
PgWALsULx7WagxGbcqaRoGwQb02akELwDALNPFQf5UWLd1YoFySidB8UxeY9usoUFpBd7gtG11Cw
zQ9zTvfD8BzXJVfD3yN3s7p4TZZxfovwkGKlsy5stTf2krpQsVpnJc7oMBr6vljUeXusbSY4Xd+/
keHIiuv0RdwktokiRCyiOnAUTyyCEa5p86xrYaMnLAdbYjDohxLT/Prgb8+L7VkFFeuvrWTru4mV
xI2pJv9s6etBfWFsaRJYUXENPq93/lhf2zrf/9M6f3pMlzobk+juLKcbKTXiGpy1L8VdtGrq2n+J
7cSSeMxY9XjirrgRGzjfFc9+e+23u2LlvCcNL9H4L9DLuRKNNupK9A1Cvi07+Hr/jw9qVcOc4/x8
ub4oPr9I3BdPmygPw94+jGvroOnZpelXsxiU1vz3onhK3BixS4mMPNh1c+eti6XzY5qMVlRIq/5X
hfbfqNCAA9totv7vPyqv/0+FdlkW3Xvx/rsG7e/X/K1BI8f8L9hApoXGSwF8pENE+luDpijmX7IB
kknWdKZQisw7FWXTRf/v/+jOXxhcHOYLJixY3VyFYS3DxPUp/S8NWrFDd0k2oGbqyv9Igway7d81
aLIB0Rz5GYApMNnAOFee3W8Mo2opgbEEc3Rtzu1toOCukNek9AKH/oayHYUoBgoJtSKox4mXDfGb
3dqUeicTiQYp71ymgAZjClEWpMl98WlDnMmqznhV7e4OI1KCg4vEo3mAhaAA2bY6p9j3tfXUGuVt
PhrXTqTibSmPtvyQzt2PhdCe0koWT4kjXHiN9hqlDM8xfZLBRRQuzpTbCL9uAXg/lVIG7Zg8Noa5
7BXitkm11gnjwveqpTeIrJ4kI39GTEwQ/Gc4lh5e1V1jEyKo9HoBTwpzJv2IfhsG2S7kZRslwlGc
xOFLlg09BsH556TjE+bXQxKth3uGUxtZZ8wwA9QLh/dpkdNbWode76CFbpcmIUnROknk0+77JVBR
js0g3Ufk1bET/8QkdCqGjGKcQW19cBW1lXcE2e/KCWNgvArLdfx1rDHt1CoAMwIOWI4YbEbEB6EL
0F3D5psjgwAGRNUsNEzflLIY0Hxuu/2Iywfeg5uoMEYyv8gm47oucletUsPt9NDexppzL8HPQuoh
35BIRPavRLTDkjI0BNjSsg9gCYdOqurZi9K0E9P27B2/DhEhcRT6sWOMwKQQxgS27WtJ++rQ6NxQ
SSm9opePqlOOFxWKXDLQvEQhiDfPmIzEZtPvQn4BlB2EV03Wm5INd+ZC3rkKm4KuNNwDmwIwLaaF
tAV7vq7HqCGbPPsE/SVtptzGlI64CTDmfh7YxpI2T9Y6acgtnGRRpr6HpQEywRiAu0fDIQNn4spZ
uc5SaaVG5nQlafWw5YLrTjElBa0APlBMtrKLrZw0WZkUS+eHEib9zkytt2IhJbGMaLoMM2M9BOw1
GIxRq95z0mxcqUOCJpNBVisNqeHVYlLHxRhuHkFr0VxqkhH3bx0TivfpyFGF/7p/keNs8RoKdczp
GGeXzPY0nOfghMJTt+IlPlIanseEFOeNGYHWQNo602+xoi1+7FtiOAvmK0NxF0VPTBSyk14zAutg
o/J5Iq5RObK8likbCXvJFN9N7Raza+LV+gctxiLqelduri2J+CxE2PaG0mqUc3xbimtYNkp+heSU
Rk8Ps10+O9pqxjRI4o0htDROkaJNsN7zJvjZcQLb0nBEGDSrfkxLrEVaxoDX+GUV06UmF2w7IcUC
/wrx5IAdXGUFCg2tUhCvkvS+AqB1cKpqj6oVPhSDHERoKDap0CUvtWFPB6vSlpuGTi3ihg4mEyUw
ncYlNWrU91EJFbHISRHIGI0h+6omK9zJddNubFt+i9EelhYyUJu2pwyYwDJ+8ovTZOnoqKXjTdeV
B9zJ/Lcd6h0pJHiLrNaJfbYJ92TxqJtCLtVTGo/vman6ZQv8xOhjqoVmm29NGWs3Vpp0mw3lSKEc
4acTXZEnTbSWba0OFna5OGWeoGfUAuyCKM9SJ9M0Kb0Z3qoPDG3a4RkhQSUYkUXQsSuzF9qZ7GHQ
5HETBtfAaimyoDilATwpGy3TdSwgQ+eruvROkfouzaJ3o4ivi1wzriWrwXSPW9Stw5ke0nwZPcax
l2UKANQESMckE7sTdruaFBdfNmMb6Zay6eY+2DcoxrAJuVIP9jFrrqM1Z60zOyR7PbFI5G6vKuNs
oX4NLrw5ZsxDGRQjlndC+XR+SKzRrvqh+vj1mq/n1hf+dl+l3oyAEZlvYkvDMV0Y8oglZdRuFsn8
qaXBLok0ZSdE+kIUbfy7Zj9t1r5XqH92wzJiMKCKuaNlcI34DqEKDXfmnnRKe3sMr9ulPZgq0e1D
MMJ3ivSLhRO1a0bApm3Vkq4iwmTkRR6oktN3FTYJm4oS+ORV9Cxu2qpJtws/Aw5f/AnfDAnnx5Ru
ouhMKidW38W6XcWZ1CkIM1rPhMmCQCWmJpwHuCjV5QGcFEmPpX21GMs+amNUbXp/LUuachQ3lREC
Cg+jQ9/m5q5YERq1cWK/So+RYd6YpDB2QX4Lgq1zKdRICAEvAbM4B82SmTc0VZjvm5Rpwtp5iA2l
xj8Y3k8ATeQvxatQk2fNPB7G7pGA1/BoF66dEgkQ5vEe41zoT5P93sX8qAll7Ww0Pkt4cMRdmcmO
Rty1sfYKpnVyl64NA9m6KopqOeiaVJR78nyqo6V+OIMZ7K259EMzXNy6i4yvOc3XxEZ0XqjU/T3f
UDpOj01I/lytzRZiPXhBHeFR1kRUJCxki4oFsw0zlPiH+tUjIsweWpqmR/2WZvi9LufDMS+PkWlN
m9hEwBAoMpEH5nDg4HyT1w5L3oHRQADqy5Sy8mJAUDO2VJH1da4apAq63HUP0GRaMp0+AEha567i
nc433x5jLN+4LX5eyg9dLnvx+otAg5y2S1VSyl1/pWatQ+Vx/Uv8NuebRTRu1t/r/BhXxsa3DPlu
ECKs9WbpZpoxcUNbaymleUtjoNskjcJvMppTtcud8WuqfZ4KawH2bEtRX4p0ysTusKwmgVDXqB/K
6qdKPCoJeCScFMFutAF//Iiy6EOa4EJu6/X3ndZd3l5dP+e7eToU+V48M9EqXjzxFElDNGIJYkPo
YM0paWRiDfEcseS+PrRRsm1nHVDNPxseCnx0pgqeVqyrrcecWPrazNdbrJ/gvKmvtxH3+7x/tDGy
+t/WE5v5Wu/8Vud1xGNlYHj6LNkhwZLW27cn/9O74olv2/z6qL99rK8HxG/229f4bVFsJbD7hRHI
lE4XWSMh01u/5nnTv63+x2/y5+f/uOq3LYu7Vk6wpIWpWM8YmNdaG50mPYlOdFOm0K9luFfNAlJo
fSKYlYqwzHUxD9f2Ell+0UncN/JHDhIO+ci4t0gB9MNl6o54l4lf/PNiWzHEo0ONpk3BTI/ub3Tp
LSAxtIiYO0qABXE6rlsR98WNAuaYwETAUsqgNPsqszs6SFO/0etTMa5fYq1DVC2hoDKXUSAJA229
zMx9c/WdzfiCM6qhY+OG5HpZObK21csm9HH2usuJu5OwtZzviweldc8XS99eUo5ZB1GNYdHalxU3
zeqlE0sqbgNXTxgHOADIjmIjZV46M0hHtjcESC+34u1z8ahY/O1REj9fCAbUPXMtZsykL3l2Wb+S
CsnJOCIntk9WPeRQwVBKSILxplR9jIfoHdLf2kji8BI33bqUMBjeGIGTeOqc/Sgw5jqJxrlvmU6p
jimnpcEarZUuZVKP3eBsMWV2blSGXrD+NlpHCIyUU/1lW0xM+fjrEl7PztatgxmPJNg5N3UOtER8
Dxip90E9pj5la04I4jHxM3DutQ687vz51PWKCTa6RNT/z69IQB7jc6G8zO3ccGmV0TQUdkjJeRmg
i3vV4lCSE6tQOea8qmUv1aQYntxkhBfP67lWBrexm20LoLR2N2HcYUgwuR2lxByT4F6otTA1FAvl
+LDcZFjJXPEpnbS7gjGp+WL74nMF0F8OnXq9aEXH6E27/VrxX3+tuFv0/Qfe1XgzleUa/peky5cm
rF/tiJiW2UvaiK8m7qfLmr6u5PuqTFeIXDvi2cjRZM5GV4yXPQaYffYvLdC4SjHZFz6rVdR7/ida
sel//2NiW/uV4cog06ShcUOzVq+BuWNE4CCwUZYivSy9ip9M/DNitw7lQdvCKoxW2aj4NuI5cTOv
f/n5rnj2a4de5aV/uitWFqv815sCXjsx9rgUh5zY18SHEXdzitR4WtfD9HxEfj24gHHbyCEximLz
odSbe2RmXyuLt2WuyTVILJKfxaH2tSiOb/HhGPn9cwCm4o3OHxmyEAwLxomS0z/o63U/WY+NSCIo
nphJFimblKTizPobVKRq50RDCtAoimRPrP61GKy/GkEKKJ8ZPq0nBrGniqXzzfmxecl1f4Z8W6Gd
Pn9j8QOIm25QuOSLRUeMTsTi16evlunaSC6nssv8geUWCY9vEkTJ4DhrodvqP2zxQZBlqLYqH8SP
LQQlYun8258fs8qemXlIC+a8snjL893za8XS+W88P3He3rfXxsVjn0ot5zB+GnHi7K2IkCFxXxx5
/OJpdxL3vz78UmFyiKVRdsW2xH/62365YFWRCvrz6w+vyhaxl+ti1PcMZcSe8udFsYmvU9UEeWVv
VysChMFbst6Ic4m4K5bEY+e74jGhmPkfrSdWHoOPEfzeQby/+HyD2EHPx0xgr7vx184sHnUIB1m8
8wvE0tdaYvH7/d+2+tta39/g+6uAAsbbznxQFjnZihO+uIyIJfHaPz12XkU8q4pRoFg834j/43xX
LInX/adbrcgySrGl8D+KG7Hit7f602PftvrtncL1hI9SsenheotjFkke0GPynsSxfr5ZbK1atuN6
PTk/KJbOjy2ixSXu16KT9bWmON2KjZ9X/e0ZsRjoyBcUtM1fe7S5FDCnzgfKb/e/FsVx9duj4r5Y
Xxxnf7/SsbYT5L0+XRRKegyO6w8Zvgqe55tsQWxghp1vFBW9+Jrim4MTlZ7vVm57+ZHTCba1qbJu
qQvTbVn6+rFK24Neg3FC3TG/FnoB+1CTHgkVd24GUDiuGgz3kD1jv2wmx5OTNDoQITPJpnFXTAgi
FS2gqNdm1cUyxwWZ8V2CHw/SpRVTbqROsgUQGyJ4z+sdROSNMkyr7GudgX3/wl+nk6WA7L5OqkDP
uwiI+NHE5VVcWM83zvlq+9slVyz+afVvj4kBgnjs6x3+9LqvdxhT54K0DSTWTP24JIobWxy75/vO
Ou6bKJ1TFhPXzfX+uO7YXw/+8flvLzcN8B+WaUGKgfRF1WZ9eW5bRXIt1hzSuvXVqb4VT8ziEPzz
Yhxm4dbIyg8lRpygQOijhjdus7HruWzi9kvG6MMqLnqp4o8un8ZEt/Zx8QJyQfeh6UDdaPEiyJi1
mEcdB7vTn9oqvlEa88KenCutGN4hildvtqR5apsbr0Zv3AWT/FGpEDrX07MXM/TfjwqOn3axIgKm
ipF4XJijCIxkVwolXHBt325rI8/cPMFPWVNn3HVSf2reAMgbvhoyMgR52fEWN2EmI+0nGwQHd9kQ
Ng8ed4xK2sRZuyfaEXSTQdIZ19k9l/iX1FSRzJaW4UpS8ES6CJKiSdqGWa66xJUh9IV81qNs2hQU
wjcYnajAB3DpHMvkwJgmjUrBfDVEIVUKE7tJISONDlJsiSBYvbliyehx8+HiBL7cJhscNJlX6OVP
SXGudUmHtkI2Orywz1yaMAfj1fUq5GtQY59ItSMUl8IcAgvrZoiS92geQpwX2pYKgdeWwXNv1rc2
0iA7odeemfyqoOS36g/NKbqrfu4WiPqybySGbzWB6WV58ZMIkoMhDdWmjFAaMknuvTktbupSBrM9
Kx8oTKSjXFr23irL7aJSv0YqrB8yVCdguKjzFpVf65TXFjOBPV/kW6SOLX3fzGPaRuW8RWmEeWZP
ZA5dysH080lu/LEkkF6mieDYWe4ryLBdbJ3FgIU7DSlbKHrjah0VT6nQ7seytk/GXOuuVRSIjNtH
Zwk017IIsybi7j7B27EFphXfJkb/EkXJLs0n6aF0gPViUHmQ8GWi4XH0DSeo5NQrwWWBs9Xv8Wpt
Kg0LTxTLp6IxFq8YFGixo76znfodZTxyxCVV3WrSbbTOeXsBNnrcmVLx2ttXBa7ErZp1uKVTiUK5
Yj2SQvDO7JNZpZ4pftEO+ymAZQo7kaJzQZmpl8ptrgw/zDGzMcMiVMgk86JGNqVZVYrMjTR1Yigo
vHTscUgUi56abEY0So+nACPooRu7agOXTdYlT6riV8C4E8D5Y1H3zT6/1nE+MM+lV+EozSt8wJ+5
Y7ReppgPxGFvlrb4aVVK9GPW5B9JNRX3MLqTY2GUhCISN8gup1x15PJs6LdAMxlPzhLb9yPRHhAJ
Of3iByrH8ALcKvwvg+tKSYetRwO/m/tfoRUXN+mY/rSVcR/D6fMgodOc68yrGa+kao73AMt/LKjG
LzlTpFQQ+nHDZeg1RVII3IjTf1PXL1li6B6SNITrTczkMDkYMztb2kfvSwcMwNHweZVZ4jWB/kLm
QTliGjXbN3OklZDML+GIG2jp1As4em+SDd2/lNDCOUR2t3dzhYzeiG5JZcEnA7LVD9uGYhNCr0Fr
mgvLbnALm+OrClXC76kRz3G8ShmsDyWITFKX8/TaxBmJqx0pTakAAZSthznUc1dp1dIrgynbSrMK
aJ4zhiqzzyZw04a1l5hVeb2tKudnTqkNExI5gPNykUUwf2uA7l04Ic45pCZzTSV7dmKuhsPGLhp2
P6mRwDvwHkj1SpW6Z2HA49HSW9VGmNbEV1z+TAMjGR6XQ8j/6M31fSk36gfW/Goon8ciClwdYjQy
o2DbZvyQkpKdEO5N24a3c8P5STWGZ2fMJT+bZ29SOfmv6XM5NNNx4kRKFiFxCVUe7W29MzEkctT2
uqbxoY2nwSjlYx08Lwvto8zytLx90hnvbFSC2kH/qCe7kVKKIMEtWj+vbAJUVH3XuuNSnZpsLZLL
Ej9CqVzafbzXm2q60icpcCHEcYWYuS7lEIu3NADmC8YzqKaaT73UzX09gAfBCbkElb0bNALyYkWn
TrsUh65BQpWPfXHAymFsTFXvaWhylIelQpCXOo+7jj91rsfxMqg61JU0mUHxU/13qmYf91MEDAE2
Bmd+jsAeIVlGYRdCWMLZxYKHUk96BwL8teromaoNraBQDj8lBEDhgnq+026HUbMOWjnkHFCqP+kp
sR4k4RVGFF5qi/poyBVewDlNT72kHbX5vW4r6WoV3GZVhI5XkvotUTnDgaYcwJQBI1Wi7zKgthQK
io2VD8F2GMANdJCT7NAyNj31/mfOjyfTyUlqkNlRixlkq8bJSlUkLFyI3aguu11OpitK2Rysh5Ps
tDR6S5TyKrFBX+JpR3HYlMuGWv6lStj40iUnBzWp24PRYMa8a2uKtU4M/47qnZGsRAxcUJ4UhJeq
qVbbvravAlmKEVYjOe0H0topR90asYHsP9P5WuWy14rCOR2Vil4w3o/pJEuPeAdqOJqKDIbB1Lda
/Cy3o+1l7wEgcE9a+syf1hCdOOz38fwEb6DaDtJtnaXxUYWyOM3ajsYc/BfNp3iEnFSdL5yRQ7y2
Ha+d1+7NhFZKaThAAzZU6rlEiqeyNXLlMZ2j7jbEx4JtTt3ZEWjejF8ImwCC+SlBiwhpUgq8proY
p9a5C+NwPDS4a+N88VQT+4qFz23My9IN8Gsk8gze24dmA/crNG5mMx44jYPn5wp1VHOMviMUZW8w
Uq9Q43JbdfnkBTGZA8MS3/fqDJIhx39airyjAhKbIrUwLfFHAq+sHwPlBgfmVToOyCveNAfvyKzB
Qe3UGq/eMnmyOa2FH/zgRZRU2OPndbeV1qZlfzIGiM9VetKll3lMrV2oQetUM4yTQ9y+Llj060Zb
HqZZuolb1P5FsQLeFMwOXLt2hVqRXGUbrzNKjSmvTqMEOSSbIPpqU57t42F8sttor1hFfegSUipN
K124yB0CC5Z6CZTg4JizazghA+Y4AhwnIeQmPopxU4X3SFOq5Y4MFirDGYCezRLioZegJAdj7Tsp
zScVy/Ommd+ptAWbwYh+VsVygYmKgHmCf2YN9kt0KK0Q/Xo8XC+57FbaPSoJXA+xIblTxwWVZBt8
AQ0DTHLmuCrRCe5rDsEYV2nevgyoL9zQqF5tYzg4vaVsZLKJHCf6zOf0FaUJmT7UJYj+7u7UWSOu
wxgMbPb2jyhPHwiOTT0EMaSNWnbnww9gmKQY95H1nDP/oR1tgxOBHOxBQrvIjUtLerPCiCDEntH8
LJ2kcRkvxrVXNUuIpUvGLSHROgpn07JIo7t4aE9WueCaXRGFadThBOGkXKt15s6KRdd3RKfdb9Is
v1E1LTmMY/9kz8Tq1aayrXJT2zpkLQzRfDkgAwDAQ2qsjWO2MYC3L8gX0r46xNKNo5rC40fZUIUL
ZeEJj5IeTS6wU6iWBoRonM4jEm0jOE78VfuM7BxfeilGlYF66ZQnNaaZnkOYNQ39PubsYNkHzuiP
q+XYpEx1kpubdJIdHxTsx9Lrn0ERkG6CBAjeAmAM/bLLosRdqoHksQHiS4JGvSdOtDSc+TACCJXb
QSUR7WCtvUJw6t4SQx8skrpx8bxC74tReOfaegbi5Ke1400PosJhHMSoKtst7dy5/JDs987IIDyV
d9JE3rHWyfspyfXbfHERvdAIjXDIRK/F3Fy1RthcdcWMlCRqpGvEvX5TFXCaq+qqYwKtEC58lRIq
pnfr1ASabDLbb3mu0iDUUpyYpl2z99uPkYnzkhHAFFR3iTXvSkXf6QNWg16bKoqxJLhm5niRFYsX
0pZ0E1N9mmvlp7UQZ1UZCZMFK8j8ytCIg8yTHdOGl7pE+U0kjpvJmJakdLS2NiD+jbLUe4c0Hxgq
6P2JJeXzH9WlfxwRLRyLBJ7MGpBt44uxi/y9yK0LK6YAZBBytnXW9LReMYYTdXjgd+GBIMH2NMLI
v8LTcz/19odhG+NLaTvPNYr3TatlP+MEnE3QK3RSLRDnGvtXpl81qaE+ZY313KLsoUGqeF1oZscF
LkxEgDim/3b05Qld0hoMRyzbU9Xp+X3bjYabZ/l2gmDtJrH0WKy851aG81DOuYfvDBmtsjzjj6o9
VN0+OUs7CXcgew4UjZBgVi+Y+sjHf4RypaxcG2Ea7rPjTO7qIGlXo4btpNayaocBHnvlhMEIQMOo
ZsqOYKl5by44pGBa4GGCbhCD7d6ApB8JbJJt12pAUg7hrcr1xkfRTx8m45KbovlSDNL2LOCwC4jp
RQ19kmR6LmfkN0x1a5OjNjDkiKzUG6mGZlz9j80478e06jj0q3gzdxSfM6xWcg35vO+M55zpUoIN
eluiStsCPskgDrP1gXwyW+7yvQYkY9PQFpsanC9m0g5uHqIeYxx83UF9mECqRZzJsrQ9GtZs+BE2
HaaJwEua1Um6RIu5MXVmyYPd7nIE+lmez/u5TW5zE2BP5ExYL/XSS4KYj9JZ10WQB749aUTKkQZE
yu1wu/JfjADxVgQJwpcb1GmyYyR4VTsOOPZAX4k5+2OiUI4R+SQrjvtJTjRO81y0xsiUdo4V0R2x
QTg05d00tk92fBfp3RMpipgISKknZdcnT8o88G80IYFdAHUkh/AsS8cVm5Kr1Jl9zQENAEIr5WyF
ozzBfo88+t63ihqaOxRlxc7CKGEoCWafBugUclzlWlFz5HSwhDdKoxJugg/Pij4zfsttTaA9Xsb0
VzyaP+jf79aPeEjM/s2gyrUJzOyxmUaqYXO3N8CbO3mCwyUoGnfsX1SoYIOFF9fxYbP0blrDAfqs
ycI5BgGWLy4RdypTkI0WgqfVw5zRES4ZY+EvrYzBZ16xCfEnXfWltWyMaUhcCsNo8Jqey0D/CBHu
BWK3eoUlPbomH+hKnuK1I1BCksP66qV9VvhOo90nJMNsMLuHrtKtNYj5ukeo7reKJrtxPcEt05TQ
A9aQnWyl+19t8ReQ8r/VFutrUPN/oS2OV8Jl2X1TF4tX/UO4dP6CIqhZaIQdTTGxWP5LXexYfxEQ
4MgQymTNgGLJe53VxZqNbNDSDVVzVGYQZ3Wx9pdOH5lsHI1QbYct/0/UxbzNN3Gxg4BaVi2bUoum
yGic/11crNF4RCoJHq2QpTKq4fdZ5DedSn3QNW9GRxycTOwXvwJcNQn2ASvDctkEnAUfEAfk4ael
aKPxE9ZqKT3qgVnbT2PVdO0njbesfF/gsEk/B/bflVSAVXvREHYxpRiY+te2bYKHBPAMLK+szKy9
bzjHqa5stO1TrBYA8ZO2ivr9VIOtXrnDCrJcG+7OhxH1U0hBDZf9qYqG7DqVaAK4wShFlj+UKDQ3
OpKH6KJ3HBj+dYG7eiPb0UxOdV8H2s7MbEPdqT3lQQxkarhifrLiDVIT17vOQonE6M8gzswxDapU
dRHqcLwhHyq/1HkiTRFT9zzRggzxm0X11JmYnHUKoWbct+bFnPXpEF33BcHK5B53mdO2vFsyyxC7
QmOVxCZgVJR32mlpCOYH4yDj10y2KPKkjHrGCCLiLoj0O1RDsBm1BV9FWVr4LomDqQhYLIP0B8MW
qpeS7mTRZRcy3SSm1goIb5SZ5OfY3yghoow2neC1INY4xs/ZcrFpGYpolFCUGfvKpCXu4ACbwMNq
zc5Nv0TW+KiNdq3ds6JT/TSjKXoMsbl8oEYgoKulgp26SdPQTehgJbApQ+veTPDmgac5Y3DF/Knc
qmqgPRSKgTCW01no1ckKYOlRbVJmG1ExpLqq3xZmBoeO6Ru2tP+g7jya3EaiLvuL0AGfQMTELOht
OalkeoOQKcF7j18/J5PqplrTn5mImcVsEAAIssgiCGS+d++5tA4L4Jl1IF57UaG6LIaqm579nnu7
dLNiPTTNWTdOTcNH5WaMoqyXBR4Sf2xZhXpaptaJt7E7A7SmKlnJQED0AysGaXg3oz5iJEl3ciie
fObq3g9HjFYL/XDhLr6imgIGE6lHPq3oegiu6EMcxhp6GteasS+7hFLYVYWjkHjtQXTr3m+ptgwm
N7F9gsbJIbw205xtoLd5+BBW/WwecETn5s41XQDbVTUY7xLkHAlhR85YX6lUhuFVo14oPhSO5puH
uQZDC5zNId6DO6fbL3jI9YpvZVwRJDISQIALmflnQrNoiJFmhtqnys7nd4OwrBfK4CFz/Ri4c2qP
TzRYwwu/ALLAOsd5NCodwfAEcu97Zpvpe62hdDoWJuw5c4y/1oMb7ifNdM4E3FS0y+2AyIi8QOg+
dVsBinW7eC5Er0Uvmm2UddbZboz6Gof4jQBiWI9aumgUH7TpPX5Kcz/GXnnORS0uU6Snez8Yc1SQ
woWwbefHxgnHd24dMpbpHJzAeKAPYW+ZRz0InQ/6XAfRKvJj56FdrDc7H+cvBKA3D7Y22M9lPwbP
47BIgZJRPFfFEPL/kGbgaGifPXCLX4fMAD6ox9a7SFaiKVWK6OqhoNy6We3u22k0PuUA4g5WnZAB
OPNTyfoo3QEoK2GKJXkLi6Mg7DQOU9LjoY03mhtewjKIPQroBokNXCEfm4XgwAJZ1rYGTvHkug1B
7U0SbAWAyl1cxN52mafm0DZme7D7qnj2ybjcxKJrrhan4n7Q2mVnL6nzNNiB9oX5LYr+vqw+DHHV
PXm9LHEU2oxhMWGqTInl6CbMiah7dmvHie0nHYII2qHIzh9ST0MfkiT6j1xPKCT3eftgMCvyV/jt
dbyJkOOOdrtoH/Vqaa/dIDLgh/OMc1XH9PoUWZl49gfChWYYuRi7c0G6HEVaYIb+NimJNCbvg4Qb
C5XzymR4t+4R1L4sbt3v3ADKkkvYAJPquZoPQQgp0iRZi+K/hzaqRaZg5DVAh7gXgsbYUnzrDTPh
DIFN0Oh99G4oG/ehmZz2gfSOchvw/RzAxTrHICcQ06w6bUcsowaAwbJOMJqmQ4rglfaiOV21xMy4
W83F3uvCnuf6GMHxmX9rRury6VLHF92SIVVNRWynaVVU9Et3Y4EmXnvCbR4oMjN8nKvoNWgzxNl0
77amqSc7rDbMlBOU3n6ZWyfHy7t1guR+7WL735A0be77yBZXxuUelZUeGZOXOOeO1PFrlw76noDY
6TnIdTkr1VC8WkVCR2Qsy72vy6TKynBJ7iAa2Q88cLUNtazSXKqdnmM/KBjpon+HC1qbJUpxN+ge
xFz1KyebQTSnebCKMmfcdVw3txOoq41eDsZhcQfc/EYIDNBCRi2rvvuJXzQj1SXYQzkk88bWU5gH
jfmdNJXmgXg5qk6CiXThlfmeANyYIlRCgGu+gDrzxukISQPPyNKT0YbYmJIlwBV3noFaaaNzQO1f
7CxYZxdNF/oxJ+T4oyDK+TVtPPNRC0TPXDwU+xFDCvLezobpkqYbft5cRLuZiU3H3aJyopkGluX9
iGw9PENiYqa2aM2L580kNzkgrJKxtbErGGRj5guR6osXroFHk5eW+8mpXyR8i+nCo6dl1Vbr8wFe
RNbslwDGRSak0X+icpzYFr2+WAC01Jd+52hRQliCBeUnDi2KzQU0koHYvGvlZ/EmN5gDRMCeN5NP
q8sqF06HfkDST8j0cg5LFzD9gr6oJuh6k+PTh7PoLsc+ITbKXQymOl2WAGhOyMYx+GXkdjHv0A/D
Kyp8zuG4aYCYJQVBUGO6rkBrghzK5Q1kJLqW+x3RWbqzniqDszRPwJNMAYnAuMnjFQgE2BuDzj20
0bNLPPc9zMtEo3a6FDBlS6hoc9ztNGfia68XsAUNl5nW8rUDuGZnS1DotI0Lt98jPqCfas9p+6Vs
4MIl+mDvC7plNqBILP3IQqvoeXCz6ph5TKdWgdc2H6ueJq5F1+DBzhJ89altw2FIQESYuzZt2+A6
QdY2ABeGWb+LDHx1h8mYxuXi8U+COFsvbvd+QiFKUkDQN92GXsN45aYOpcUyIgZxdFshQeZMnWLo
O74BcLNohtkJIEyGPVSISy88+ysVfubDxUYN7f9vOyz3b6XE37f/Q77wt7KaGyJfu//5z00g9D//
rvQr/mNjqwj6z/1bM7+8kXvAU3mh8K2UR/53H/wJ3P8v5jfCtZiN/MfTm3WZlc2X7+Wv3snbc/62
Tpp/IKP0fN+xsCeCFfl7coNX8g/dxfRkMYpmjCjnPX9Nbow/dOyMLs/EQImMzfp7cgPZ38doSfWK
CZMleJH/k8kNb+O3yY0Hio20Pl+Ad2QCZv9G72eoU+noAbUz3LZ8LRj4S+oluR9/r932VRPmJspU
EkOk1tVR/9tjUwCKggAi2OryVe6vpzbVojQkAdGD/ATE8alLe3vZ4pp4jhgsYvVDppgquUvbkrWc
h14Mf5CdsZSdqgWMbDq6t4OaQopT1W51VPbPQ395ufsx91dSa5NGaafpx89Dj0Xy/uBvf3UkSBcs
yd/vQq39dsztnbWa0GG+TKTbyKPVMYXRfoR252+1rDtWoqHKQgWFNEscLbrtEkA0pgE8ArVXLYTb
/mM7lY4l9QjXTxopDhhB+Wy1KxtQ6xjv1fr9QLWpFvcjb4fLJ/7yB/7t4d/2EU7jcZFyr5HOnMLV
q+P9ldSa5Yur0Gt3F0kdMyHOdDzVqlrALUF5+vfCnGSeCgjRnzt7i3EXKVbi9lXev0X1z/tts1Df
v4fzCOoOEiLmNPg4G9ur0Dhy0iX0iuWMGShyFHLWqpOwzCtY1oztbweqfeopt+epU5r0YwsiJPlr
8mVmtU89nBsGJoEIJr78I9noeoTE0Ef+5blq1RztJ7cXEOjkcfeTX23eXlS+ssX0wtAeCJ/r0dKa
Lj8puaoW8WgMtO2+FJJaPIcN7oO8xU2QykVhYiZQmzYNmfUsCamxAbhSlFlE01eudnOHfwrIpBHl
BcL2YrrJy5UStZdWA51vf0MsRHwAvwq3DTAwSmt+dnKh41kzi0bfK516IANkbmTe+7bVlNYWVvln
U2Z9qIWrbG1y05J5NIYKpZGb2TITylV52xsIEudp5Rc2DhH5YwJWx9KLowGavDgobaNShIeiQzL3
y6oVP09IKZB2TfXmphRWEsGbjFrJdcd6otGc4ybzyeJ29Kv6OMVdX3+T3lL6HdelT2W1MIWZ4zcM
idNM3EOCylzf3t++MBKxMWt8eMp5UUnZvpLwqk21UJpntZbm9ZVuoQc3EnBzJ5jhrszFTiWUhf9C
LumgC9Z09V+4gzHVX9O5LR8mYIeJ0Uw4JKAywzAi1riY6+00CuoVimAWxjWrDhynTZUWSDJSU5y8
pRY4UStNRkejlLq9r5u5IuEMLdEw0PjgTanvxKY72geteVC71Fd3/66CHc2p4pQp1hwttw9Vi3Hu
tqkE/HNS4pSVwvpWB+Qdw50O5SmHLfWDL7F9o70ck7oc9ooHqx5Ta5QDtxixs4PCE97IwNIuhz4T
Q6biE9YRgdyMHr97kE/RmUschpVqNfY/uaq2wdG+M7y02jkD0D+mWAXIdLkaSIiFWvNIL+BkCi9K
2WxII1qKOOUnDNCTLr+QqKMVihue64efdGkiI8O1xWbx10JteosvCybRD7W/78PPHmrObYSYnEuK
Jlq8QXQJrHBhAgEWVe2Kws7cxzBhp9T7WNkZ13uFQZYf1lMskvv2pKNVpPJVAaL/6xPePiaEJc46
6ZepOoOZfo7pjw94/5RqU33eSlI0MAntJq8JiBExYO0rm5/85Orj0vjhNEQsx1LtkDBvV4yMmaUq
vMdwjA6KMf8v56s6O8q0JUMR6MvKauXN//YLlj90v9f2ufS13nfZzKvriF+eQhsryPF9ES7o+YSM
mVLfSunVI76s4ekuP1bq4l80xWrbMWymGgtU99/1r7pHQRG0E/2DuCXReICvVkFd3Qh5zrtTMJ5y
QT8lyYeRdMZiOql9QTH/KcoOwV/vJGe1cAm2XnUl8TAUE+2NteDn7qXNdAqh3Kg14YWcpGRlT8dG
vDPG2VuJwnPXJanyeGDzidNBr2HLyMUwEXbn61MO+UzyhUC4/wRw3rbtugtgaEf8vEMDu71ErKiv
v5FfpFosiBvRCM0jAqTaR/CzCGNZ32CX8lvtNB3YJahc6ofxTdV/1+0rPb7ahFFubIlPAKNkIOyY
F+OkFmFofHRkzNkifUq69EWphZAy3vs+tVkqGbdaVceoh++bap+VwCc2Z/estmxu2Ez25EvfVtXe
X17ntorObu12XPcISqRM29YXk9rracLoczKxPB/19rkkkX7T9wC+bfCYtDVD4i8cnxBeGW5Iebc+
ZXIo2cmBFIZ8rhq23HlbVY9zUXkMclqdOpU20uQxe9Hoz0+NMt2qVbVTLSr5sFrTdKnV5+Lzc1sd
qDaHZyQW8e1F1KFqr3p8duU9KzWXAfueWzE0kduxfJH7K0UB+iAzdhAIM0AJbw/jRGY8q46M1PBS
PieRa2ozVbLw+7Y68L55ezhX42Z1pHpSpobQ99dUx983bw//9teS+3McPyn3HdF290N+eZe3A2+v
IeomoKfnmUjxuPOXqMS4TY/c9NR2YNrDJgyQb6l9atHLR++bi8fdSR2s1u7PVZv9UkenzEEQy1E2
Vin6uXIVJMxCUp58KUquUtErV297769z/1PYDTFjZhk4sr//nnrKvx38yyveH/7tLaon//L68lXV
vinmSuHFN9e4If3QaqGc0f+2ac25vwZR6qzUo6a8oamkwfvCdvJmGzjzd7VLJ6AQk/l/lKh4f9pv
h6gH1L4SejeBYCmdazmssdR44bfn3f7Kvz7eD4A0ardGmPy33fv+3tVaqy5SavV+jPpojSVZvb8d
rjYdI3SOA9qOarQOI1rwu4Vc/fNGreMrF8aY7zSMmUhgoQii3tgQJMI4EsT1lU6T2KlAOBUFJ5RV
TG3fF7edDZ7dFTo2kxuTNLbdH7fkLOX2kupF1LZ6+LZTbetzNm2NYkFCJrRVRCjOuhp1jYksaPYO
3f5K1xys/w1kQq9JYH44iNG2dUVNF6gAMi3pxLGp5YzvDMDEYq5bMoCJXOqNBlGWHEDbcthGj0ee
8mqkTc7usvakMHTG+78Net8++QuIebUWKc683GfHg9gz1T/ccWC+GlUlBXpD3yLbY85QE621M7qA
glAMSRcmqRo3cZEx5IplSEEoF2qnq7VojE0kF/TWXszIb3ZYFCYdmIt30mVCwdB7zgnpjEPQSoni
CjlIE1bdKZGzFrWWD+0xSRgzNBLnTuKXfhol6r1tLOKGSuer3esktMh50H2h9rm4jjaWQQNs9OhQ
aEs9bsvW0rhR4L9Ghk7sVJ18Whog9bm6HRM/wehMLtoF3VtZftS5BPMdy3HWHZum1tRCPZBVIUFL
Q1Cs49wdT7eFSbRQu3i7QF0bFTIhUX5XKtFcpNWq2qsX8cNsJ/5uprly8glMhDQS83mpIcqy9T8O
vgMX1CPqBRyp6efLAK7V/bLI/7mpHlX74hoPoeZPaCNlJkHgzwPAfxv9vBWNa7Xv/oBam+S/ihAK
ny4Ps1D1/aq1+2KQ54D6ztU+tdkZsuhz376tLf1ztMz9Lr3NFuQLqgfUk9Xz4lA8dKC/dgoroggX
jbyz3Tc1dYuM1GRPpaTWyiR3PzSKCVsO9Nlf/3JQBqsQMM4Ws2qw95cyaLFAQyin784/nj4+gyMD
KEvqxlSNq4F2lxDlZrCq/qIWfT1SZu7xhugTxfxQEgrVgkYQciHb9jaD3le3C3g9SAX//RqWG/q0
rYZeKtO8+ZRZ9UZh7SwJmQZ8Pp7um/1Cvvbqvq3W1DHqaLVZBXp2+H9Shr3G35qyLX90/yy8qmLq
vSr7/1Gx1rCJvvnPqrUYUP+hQ/n5hJ+lWl//w3AEIY/ISpCM/EW484lStU3XAIls+MJ0ZZTqX2Va
6w8H7pwnZIHX5Xlg5/4i3JHN6grf8dCueLaQz/qrSv1UZmQGFv9Zyiph7JJgdztQZsI6ug/azrbg
h9g+WhT6Q/8Uocx0goZCxB4i3/Tj1EE8aiJn2xYaWnW/XOtB8gGteHzxtJaU+KU9R8ir1ihFvmiJ
FW+1eqYbWpWSfjtcKu/PiAnG0dokbRq/xguSyCr7Aeg/Psyz/x2uWdcQmWhnYk0yHe2PNDbfW/qy
nSqPwAW9uZCWqD/042vQ6OkxZ3aE4yR7b+q69TyL6qK1lDLAyJMtioPSLTTcR0Xgn9LRe2dXJFU2
iNg2ab43w8a7gJpdBQ0Wegez2c7Cq4fWjpJJ2FhbrRQ5ogcRH4tUtDQS3Y+Rn+iPWEnA0tGcqpJw
eXBAfyWkya+Cyrae68J9Ey403DYa3mKHNL+lcdCoddPR9trXGoUvMUItLDgi5YhQsrSzbcM8HbvP
Y2xpD2SlbobRhAtItFtQGNNrqlG5suwrNowcY5p7LumJh6QzPE9BoR+Nvjt6FjkiIk+XTVCiXQhm
72R0g74LB0F92RFHr5Z+bC2gels9jpi2YqDRtawTDxQsrZnAmqYSy8YbTbIQq3k5N6l1sLPj3IWb
qTba/eQc/EjQWI6jLSz8eINY5yuKcPMy9xSvBDVk1OvFA8khoPBdOkZN8afdtK+zGffbPiCNJIvy
vRE438Hp9dJLQ/WmSjKUobPAZyTyPVp691imTx29+FPvWuPWWF763GBihUIS0Qjwfg+BbizOVkTr
d8B4S0LaVlAcA99j/7AsYsexL54Lrbkkk+ZfgtHbuR/Srgj3iz9dEdmL9ZJFX+2xHgCC6xQwUngd
ofNgO2W+KxzZXSzfNN4e6g46m+mUa3s9IaNEjCOSS0SyAynmBp3rowkJbaz1AoBxmG0Ti2BHGCmE
ZTpklMbc8YZBfC9KJ9kKm7QkPQy+G5A+Dlba2uuU9sImjWcSH40YObMmnqFUh+thrEkXDh1j57nD
n4UeTUQId9c0XMpzEDioL8fumGslzhbMKovpbme4fyVmxnJ+rMI2fHaTgzX4GyNqQEpxgu1rA+hh
5X2ixryc54Z7jGYGx9ysnptmsK4A2IZLYvywmwlmNji1rVNEFKu1oNyQ0LeqhN2cXWMszvziJoRF
+jm3q/5Y+Q1V3i7GRUmB2yaBjntl7l70EvQR6aL+kH8O525ccV9cNth8gI/7a6qCzgOxCpdGqxJQ
MnXAWTd/trzc22dgttaaoz2OOVCUvOjg/1FdjOhVe6R/DPa7IrOLK/GP4P9cdzyQWLhzK7tdOTPK
JNsDiW+EwdpHd7SG8+SgGq13kwDY4tIlpZIYruMxQ0iapJ+6jBu8GB7CyenX859xhpC0hVvtR95L
M3LhMtBdrBYkwqTynp020Ijj5KxBTmIsTgy9PZxWEbEquWlmW71sn7Ef/bADHfxXfg7jAaLl5G1Q
EL95JP2hwHPWZoApIphrqYr/xvsmMiwVx6rEM1HUbbP14IY7+EbP4MxA28zTpuzbaN/FnyfXWqVB
yzA/H/gCF2876dFrzkWbXN4ulz5kTIxS5twQobB+aUqUuEvQpxvHndIH7SWsO0JCixiVRvZot+MA
c9z9NjCwJzCFWQLiwGLn9JVDnJAMjezAc3QZwhU3eWpad9j6WUpVcgz3eBPrTQ7Pc3Q1j+L1o+tj
/0tSIg2GEg5gH6TJlkLmzpeN7C7/VC2IublREX6bwM3UcfrY9XJpzWLcZARVbLX5uxO6Kbmg4G/M
MNzl9uxRxsCiPHH+2LK5XVPalibnj/kbSZ7ZPi2a5dh0uLB0FH6Eslz82Bo3fVx8AwV60UkKe0ip
b0No7LSNDhdoFfTHOOItl8MYruym9I9FbqLoMx0CGbS3BavGLp7g+5cYbjfW+JYKaWWcQAu2sRV+
4J5LJkD8tDQ+esTOQMUwz5ckwT6bFflX29VeNT04G2OLFAAAqBvCBeu04WM94aDTfZpASXDKGuwl
xJ6eo6wN3/n58FIPhbNbJhxnlo2hCRuNjDgexMqbxLsZsdrOIyFnIyh9P0pg4ofZ8oJTn3Ri3Zpi
QhODL7GtjHkfECz4oAusrJZZgeZq5SBToFUu7eUpSJsOSUR9IV6S08fRCWBIxPyUGnnJyd7w20iW
SwdHl1g44Z88m6J/2qQdglDH2ph+1qwxIBlr26/NfWR2B+QAhzLuj9qMyVLlJ9XtQMRZ1Dc4OZPu
NNCSdQdnebBcpAqDiy+8KvszKXHcE7ypgtuYveKqwfw51K+6TgqJjIzYimGqZceFKpxucoabhI52
C/+3ZsEI4Qxl9mDjexlrAllGEgHivrrkbmifcaOSXme2sAT4maCmSB5BTO3d0HpYKh+vBob4Norx
EyDY2JrxYQgEBW90o9vJp6bPnZ1ZCEJ2u5oa7uhEEVIw3EwJ+WnOuHRrt4yeIYwUm5bQDaZ29Vng
E/DrGHtL3CdkIwh/T4zEXiMiiZwjgzM3qbqjE3EDjvNyPfk2J4I3dqvI9K4k25mHBp5spR3QTMm8
yPB9AB9/wx2+3rtBNSCZm8pDQ7HBi9IVolfj4gQ1waNJ4lztaqAlgqG80iZsUBlWhME59jRit+7Y
DPJd5o9tzDCAUMuNVu+JD8YTC4f2qHceuH8kcytEjNmlb+f9XIfEY2Wzvq4nmjuKaaKaXV6WJf07
NPC06SvzcKsLDxl2vzCcoUtVbkuccUcMoqwl94333exmbTOYR9UvUHvVmi1bC4KsdSZA5AS0wzuV
rOb1JGvVJYmWKPZJ88AJuXaiJCXFwuxObmX9maRgAxJYRyurQuLMReyg4y5ydFKU1GLJEB4hM/hC
VbLdhs7wTVtkp1c1znTwIrjrybtTjbOcWOxDgJHNnYyKtBAilUXs4y/t0+KcmF6171oJX6ttiVRL
BfeBlMI1RqBurYfavDW67mvHGBwDHH0p9SanYmz4OSL6Q4BoU5FAKjUN1Lms9rXJ3V0QEtoZas0r
QJ50d2/EGX57Qfwa3joaYeVdqONqO9XCUOGhau3fehs5TlriRPyD6hWoRSv7B2ptNi3tGIfbZgji
c+RRaiv9FyvQE1J6g/Q4cD0peg/zZpHSjySKdls6AJU7xq87w66e1NsdEZCoQMzf8qwsYu6pMcgm
jloAkhCYq9yPk6w2qA7KUIVZcQjkz56qJCGlan7tN8MxaTBQKeaWreAaarWVnaNUz6YbnEk3Pkr5
2FG1VwcFbVKrJNIhTF8IJ1Zfq+qz3pqrt6XaYdjl0+LiUaFn/VnF5Kpeslq7L1TOreosA7uEnohL
eyFI4Ge3Q1ZCVZdLNT+aOX3TK5nMK/erXSk405Xt94yzZGdE/Rsc9W9R/6vWdC6OGQc78z05hguw
UWAOwWK7NMKSgruUGRFtw6JVC+9HTSDgKhoREKa6TRSr1AmWsroyYTVHie8esP1Ra/l74TfpeCLh
o9yl/vKaa5V2IqRWQyIgz7mYvk2NoVT1QNXCG0Sz1d32LaMJjxx4BNQTtXA3GHfcsttUh9ST/cLb
mmoa6otpbyet+6z6g2ohjILLpSeD0caBa1/f1lzV/WWVyGBFBPYP+IARKtsL/q6ASGFfjCjp5IOD
rLtZ9UQIdD0hegwX2o2YwaDHyrRNdZ1Q3UfVmFJrhupJqe2hCz/E3vgzo019FyqDbUgh8bmFeHcL
Y1PNytr1dyI23P3tBP1nHls7jsypJFb0fmILkH0Mm483nJ06kScFJbJlfbRhQPB7F1X9l2595Dzp
oyPTidu/QH1K9XmRWPzMm1T7uGwXhEVFx3weNtXQkCmlW99hp0kXGdoE0RkAb3OgJR6ZUybIlApx
L6oJ+zM6dFC7g7vtaCLOc/mqFX0MtrAw6PbDyPW97k3nW/HadjVl4/ypSVMusF4Ie4UQVe7jvoU6
qkuv98XkNwZF7fjcEr7iw1lGByl9weVBF+VEeJHzMkRetOn9a63VD4TSPDUuczctAkFLDmmY0N7T
TBfFsv1SduW72t5xx+yZiy3mSqQM3g2CbBe/uE7DNSmKb4YwPuihMawyLWXmN8Yfc/1DEoGiI9Xw
E9nln2DKuURG8BMw8uSBbMLsUNrTs96snbJOiInOL1jH6xUwCIuhhfWxb5l5NozeYcO0u15g3IRj
l+7QMR7QOjP0EcP7pDKrM933a4dx4hBm0WttzGIjB6q6nRqExBPeZSCxBkTQHXtoQHsUdeRMTU9+
7r2H9IgXL43P3leNOsGWQJbDDBn5xekJ5Jm94dTa9jVrvk3ms7e8UDaPd4HMiq3z9BI501cmJAAW
NO1Bw2wHGJ6ovJC8bgDwaEryvCaOjyymsCF50Wve4Xh/LLKn2UvJA4+XVTVHKuX5S9szWEFJOa31
Pr14xNmsJzEcnKR68ZqjL6d6AGXWBiYA/l3dUypyxgmTRZhanm1R91/7siY+LBmu+vQhEAJueuhe
CclbA33gJ2HgumshcDNm3oiqeiVwHWUELUIdO8naS8nV7Mp8I4G+6ZfWGd63rvcnFfjNEkGO6Ued
E9F13jVZevJy/aXOoENYs7WtmuVbajKnHhIsHMiDn+1ArBIXV3aT+ViPs/hDP1mbaTBf5yCAB+G3
WD2ct6axQCdY9bE38bnPbf+UVwNKiN1iT+cO/AIdnR/EKBe0pP0Inilt0Mm51Em2JR5hXaL7pkQf
i23iYPKrZNJchZ95PpjJEq5Re35dzPQl8WeL5HD3ms12D86iuIgADn4xn7p8hu9JrXlICea2yVHo
jYcob14XGvKp4X/23T5Ym/yOlnKhdwyLelXV3hPmwn2hZw9jihuWMekes+unssxfeJewufwZfHPi
wZNn4oU6BfA9ZuNZJ24OlxIeF2buIl5A0kP6Gp+mzGbgmG71gzHgo7QGgnXjsVlZ9jCvcfiItZX7
T/HUfqIrcBIOWMagbT81IfLfsU2hbuJizj2vXy9NKFbdlOJBRtOzLxbtc1Ok/iYwSm4Fx55Jjyhb
sQs8QAlRPXzRzZ6Ln9ZvHdPHBLpwOXB7oyVPrHvqW89bB9omSmmAo3fTduQoEN2MGtArhjVaiwyz
Q06WQkOEVjM0/HnQZBNluQZ5xLlv23mDGeAwE4Kxau0OqMqo13tvILolKX5ktROvB7f65NmAMSok
jKVhvHWzDw28HB4qhlhYXUhsyjIfVFuF3igkWGu0I+BG8cucRvMZcXm8Coe9laKOqPLIP+gphi0h
NHJFa+2im+GF8GjoAKOePFV9CuawsfatI178CD9wOZjDhnjqlZ1N5HjM7g9GFuHW6gdiurInYYbG
aco/zKCUmBcvF8OOLziUGFm7/Q/Sg2oIUhQkGuvL5CBtIzPiM/q6kkxg+9yDS10nNdEMXgSxy/pu
4+jeLgn4CTSqm5SUs8kuaIl5Vwez6oSeAAAvMH2bVr6f8NqVThy3CAo49fNTS0D6Ok+tYa93tnFi
APuBuwZ5owGFwLm4tOHIVE2MF3REL4TVfcX5WFxNVAnrRWgurnvnEWNxzMW5jlcxAUdNNxyGFKN6
Dm+cKoO1CgLvRwL6dcs0BA+TFvebRMDJyx1SFJ3qU0vF+sJlbRNPfJtY/H9Q9iBbEye+ZafVQQ+C
d1jJ+lPh1z+ibIT1EiAzzJu3iCoK5rofXjKXG624eHrWbWFCPaPRSzdkxaIkyvVL1/SPdp195xZz
abmQ7XKEnG7cfeoH741b+rC2JoL3fMc+GTkxbsn31HHn7bj0I2gj7o0JYzL4O2uz9YDvdruktRnK
ckvjh9S6wIMmCl5JRKDKAqcM6Qc9yg2O/CeDzssGD1i0YVRLDKI+mlwGvZjxqPZV9A15nIQlkBbR
cz2IX5rUyR+wCgwrN8fR0EtpPn/JyMRTxsR63XlVRRrEiLyEyIT+CgJpbdj2n82E4cHBHbEvcwck
65tMRl3lhr/D3DKuLKNz1h5vrezA05rUzyErkpZbRp9LncD0pQOR4qyjYSweMXPOz4ETwG/I42Vr
TaEO2GHyVrb1aPdLvBpqwQcmaxsVEtBT030hnFPQ7EyTQ+0cLKseL5oLkcN3riTNcsO1UT8V9vsi
xSqI/hmeXckFLeyHpwD4bd9UdM8ROJr59ECqpH21OKvJVN4vyThfbLyo3L5MDAbQXbJmM7XZOeYq
sdZckDlGVg/od8KP0NbzrrXPFLzXIUYa2zFeQJFIPhj+p50jxm+plb4v+2tbyAAKOgkbrGH+eujN
00wGzHrKcXzEMoPC6/ZxoMVP87CfYHGeKJMVq0H3Kwnl9DeQ+57j2HyK8rnfZPbHlPr2Lw15ATio
TjGZGUX13ubCNgJdk0zHjpyVhOIQ6eM4xgMn3idNsCXpmJt/CKUqqM7BaOt73J5kPPauvBhOB7LX
r9zmgOz0/gM5MMSQghNLhq9xdw7M2iF6HcwA1kpnHVjWa9PZbMwJmYLpFz8glI9eRHOYs+HzYkxf
GTdtjVAmGI6rMc285wCuhzUwbmniZyvj/bRi/A6F90il8qIR/7LNgd4AJPviODNqrgJ8CrqHRYeJ
G3fZW2+Ll7IuCAOl7e1YydfKtCGPwRvA2EX8hc1Us+esw4R7NWPEcV0Z1OupL6H0CX5bWQrMToSI
yaAJ83VG9koLQT/MhgcKwHmx6jpZNzWxE7lFooJ/DNxy3JlZUu+WRZaSxvxDY4AD60ULKaGzjq4F
nDBz+vM8FS5pBPajwGuyzb2EpIbcdzekMVePXZbu9LQhCWKwu5UYMkYoTVpfIpd+M4GTGwoqLUl3
X4phINBG/1ZXXbDx+R5RZpu73jXoq+r+l7EqtgkeozpfU3Uiq1MfwQ3IgnlvzBdRP4wLRQu/Kd/n
mWgkvaAHYaeEz5meESWE7EBt63XYUWrq29OHTMkQVB0hl7pqtX1fxFXE5cLhSq8VAhGaUe0jMjxW
5EtEm1m+gqbzB2I1Z/M436IYrIX8Q8VUPNMTAWQnldlq130xjER6AEBI1qX8o8nkwG9U4gY9uSZL
/tmjlLGtZMS26l2rLnbRFaWxLrzFWScxadKiTLHYdmE4nlSm2q1pHMWXhejCvdqvu58T056PSrGg
Ostez0BwmckXh8KBlhH6JA03OiNqU5CIQtBo5d4kH0rsEel1Xh0qhjNhHSdH2l3tKsYCsBFS8Plb
aomKM8k6THmLCQdEk0okJVbBa/WC6pGRWpy9d0az2TlSi6kWtZRhLgP8xNgFWSUnzknSjRDpWai1
+z5ki0+dDJtqhEFRXs7AwwB9w01Wcdc2qJ1FE21Kh/gLPRn5apdu26RuddAcJkfLVEXc3QOaRY2T
9Csln8hkOasmKncV1LilHah95v9i7zyWHFe2LPsrbTVuPIMWg5qAOiIytMjgBBYSWmt8fS93Zl3m
y7qvqmteExpVMEjAAbifs/fam57ulpLwd7aQ9lZC2ynvmeKhvCfeURMHtsfpYK7bzmxQKd+6BjGE
VtcPDPw+QQ6ja/xEuzFXTNj0i9zW9YtK3BsSNPkOnc+hdbWLIB1NxNyjpwC1TG/kc0nImVPe0yZT
h7NiU+As+i9Sz6ZNYdXMJpRIuzCDQTuk9bt8IJ82u6I7pOwxKauRN2eVzR8PmfACzagIn5bfT8Gz
xrjFH84PVvvSON3Ip+euCw5Tedejosl9lgkp5KHkWiMhgfOB+LLyG6dMElaYogAyie9oCqWpLW7k
Q3lj13Ba6uY+rbgS5xm7CVCj/P+/fQmxkXC8Obk/i+8hX5kZCDHxEqsIK/gmcB/NurnxhhlCW1SF
rLn8slZf8pDFyuII4VKEzjPBvmfNDjbIyQj2pDkaTWVeLzmBS3lJSVsZqGaTIn6l6RZxJm7yRqLI
O3OgFS770Z/13F4Dkv2yrOKp7Bgl6VysolKriRcjMNOeewjCsGYonpaXTPNZSxBdK6hj+UajULE1
ZvOyY0XTTYW1Swc+rlGi9be6nlhvYrA0oZs24SVF34ZnDk2sPZXa8KUI6ZUNo8YPE4Wt4AimGNXY
ZiCMtQO36wzqg6JoxK7acK3/VzQifYL/jcOPWEMdrcW/tvhdc06I/s/6Lf0TYnL6w/8Qj9j/sGzD
s1gsACUh7ZAcxP+ISBTpiaYNxkS3XEfQTM4CEhyAqmp7vKyShAgy7Cwgsf4haCOGw5+5xCQa/6OI
RM0x/jkiEZ4sKhWOQkwt9OdNCif/LCBBO4MseXL0KwNIHurCXyfx2BCox2VHOwXUh1AcytM5DXmK
y+fH8slO5VI0KAVXfMG6nxvWywCbLobc1A4ncSQTnmCVjqSCc/qdID3JTAJHqMwbwRGbUGRLfZe8
GUdXzfexqPix5JNptSFi8GIvY3/kY0sPLo2pjnZ9mMMAIReoX+X3BB2FqyXKn7MSKcts3KtAk/fF
cI3xd6HfHm/sWcMQP8A8KSYIiMzV7bp6asPlMUcTfzWO+UEZ8ZKnMaHYM56SJHI11vlusQpN926M
k0sziAiWIRHQTyvwKB54tQD5z2YKzH2naVAa5prqRh5TOCzqD6NENK7bzm1l2D9rN71v6/BuVrsX
cvtwElnYLgzQr4NLzcPJUXOQX0jioBVckT9ckX7nfdt4ohvUsZOVlDzhan5RdT+8HjZyPv4wOwt0
7mK91Pl8Y6XFnWbERwsmzBpy3V1R4eTXg2y/qPc2oBoQpcfBszj7IXvgzEMM/ZQsO/GBXdS+wI1F
J0q6x8Sym1wSajbjNJMK7mH+j0Gqk0C10A2iszUW96XCpCQotcbvwT8nxlXUFccqZKuiYodXaWd0
QbTlMoqb18p1H+muP2h1c+u2zpMXac+sSOFijsney+0fngYxIwWn7tR3utL4Chjb1MSQMEFhHEU9
Nqw/AdBP+MyLT9f0J9IpiG3D+m4DRh3Hj3FsP1y5Zu0RCaW7KCk2FLFJckGAGsZbTDVbA3vN2gsC
Okf2oVFNkJMapUW6vAGN2Ppb15mYzupCAb7nFB7eIf66QfvwBQJ2rWfVI8URfEikzvtRZH0T/ixA
oZdJF1Jjc2B42yPlANKbL5XEWnsZLdHZ6Rl4TXQkkQvotQNNpdE7ovsIe6iRUo2j915ZWbZuxuam
KH5CHc/RccfNSmM8+ItVPmgvuLqoK2i5R6XL3tIyvzImbyvGU6WW+1J170JtZpqvwvHQl+w2zg7F
qNyki7nmSnOhOPaNThz4CisLHf5Y2dHOCPw2nT9ZrlxnNoicsEtueldVd11qRKve4i+1/K5h/unX
asrsP3gxCu+6623UZeq8Ae9igQXtJ6Z6+qfZqbcKV/CODMQ6pcVRucneMnQh/YAkOzmIZqhaWqP9
2ZfUMVN0WgqZdT6VnAdXNZetBbvHI9zDcF1WvWCyYWjE+LnGVV3bjt+35m3h4Fivs+Dayup9HqYv
tVeMBAHsGwPZjgomVdPjH43bPVLcox3v5RuzYCTbOv1PcDnPVRfCyVzlttIgbyALu6sSerzj4LKT
ubKaLMPH2fphLTWdoNRWwAOEd91kXC6Zesl6wGKjqgWIUTfVWQdV8zf/4DUHJaJEiIPSJn438+mg
DvmG9spDYCfv3KdyO9p7+EgeRQ6+76GKB2gpQXIV1+E9HOOh340D6+xS/B7wi+wo3aWiYKbU+k0g
y7i+1/kc0X0Cht9qLvaJ+jvplH3oXRde89g11I1CmNudxjE9JMZtH1H1piYNHv7ONuLn0SQKsg08
1Br9YVRGJkLleKsX8z1g84yrBMMrOQ4GQZl4Sb8BWOHY6dLKD5Xp0s7UBy9hMGNZr9dON36p1jXi
YgEFvWmz+CvQJmLasvG+MxoKNEX3qJXgFs1Zhwu7FNEmooDjwrDiuAoehmj4aI3yXq2GI2EMmW8s
yNN0Agg7xdvxy9fUqm4jrziMyViAZ8vfFKCarL7oW5tPJbLi1lzcVVr7tVaU6P3Ve9i0TIXmb00v
Hsex3plx8j2F9IynZavoVbehvD+vIGdQ6aZKEHtrJ0NOoYG2T+pqo5fXlNZsfuCwavuC8HMALK5D
EyLQ6DMbsD9zG0J3v6Nx7X3YCeeKPrpNXOtjmaH4EijHh8TxDyhbMyotzn/LIoJCF/M6HsxL0XIF
CPICTPCLysNFWUJWiRb4zZHpXAX6sEUvd0kyNvDjfGF621+idNmYJiRTRDArNZ8Q22dvEexINbxX
A5o0eXdlGIcpzW/NHEEYngOug2hLmt4jytJc6Z22y7LiLhuyrzAxfix222y9YXpzjQkp1FTeDjUR
9+LomhYmqAp8GS2KvlA4bYaRxlPQIc1JiFka52xtKEe7TVws9t6+dmtWnwSf0snqV8xXrsH9fAzF
UqxaEb1aLO+dHj5PU3wfEuRQDsABO7Qz+9gWphxH/VkEHb5Yg3BKxSUBtMaz7DjDQa+bq0lJb+eI
6cQYULzgJF9AzY7scadayz1Qf4EdG/aivtHYCAO61PyhknS7Trp0N+LZrUYNq6/zMk1Q2sVo9/RK
g18IeiQEYhNO+ms4xoCkW+M9NxqA1iEU1QSE4U/EdXtnnr48oE1KDpZmNJ4q2LbFpIVgkPvXxAm6
3eKOeAioqbEW80ulvSeUVKhClUPn7TVAiauJBZJR6vc4RS9dr2MtkPsYJ1KYhPatpjf0JXiTWzx6
Ncq2Kn0zR7BbdgwLdGEgQoj0Kzu/xC/Ts9auON9NlOdKp96VRYmpZVEhzViMm6GkYB90wwpyS4Qk
r/5pjfSsVIvnKyqHfhHMwRVTitVYqlzdGCGG2exCeneI8y5gTVwMNl+4ipcnVBaXAH8q9vhrrA3x
IVnszyjVdzaLqHUyKu8eBnPWc2QxRd5hTA0Br7X9ts6OwEvVXVklO7c1dgN63pWqpqDZwzrbmV6h
X8aWjm1PpwUTF492xSFu5/WbYSaPxcwpp2nqL2Nu061bPxmpCjCpGiO/yLKrqmM+FJQKh4PxVIJD
96PKfUa6j2ySSDhwrrCRX9LUjjZW1JDMnd3MgLYQ6ST3dh58FUWjbhR8FxPB27RZX+wOSFhsBivA
uZxvUPsY+fRuVFW20kP1ujLeF3DhJrplzUPP4rzm1yD9mAtog2j1cUbMzfYR2XcCk1Z9URTqS7R9
CiwJ4RboDSnjpfsyVXBkiSz3oT1VFCXHC9Okl06tefBLO1/lxvCgudWH5d0CATmOlvvZkom8atvx
KkXhQtM3+TFHpFuX5VPgRRP8VPW2dSoa2Qv2eIMkDb2zka6OUIbSSadTEd7o0b5HGgy6i/lRGr5m
RvpOheGtTpfryEjuO52VeqD+QDbjrYpcvTRaNONtDhK1ZCDqrCJB1j3PhdcxyOqHxTWOhYKumYIs
VcPsoc/sK3wUEEunAMqAss2T8XakMGyVZHxAb760aoPzbkI4AyQZhYK0okOmUGwq6V7Srot4+mkl
iA/zTihZyIh1jT4ijgJuzZhwEYrCmxKkGpnYO5huVpZ+gikDE7tc4OLiouXOHwkxcuSjKRSCimzr
zgvdR+uSGblChrIfW0SxcpzXY/AYt6Dm3A4ZYhDFP1QvpMMaQd1zhrvSCM1V0nKCm6PsPlAs/jcd
Vw4d/FvpELyFZvRou3TLlQJYECpWLmdt+ZJqZbi16w8y2u8TBZIO7sG3yR1/OtHwOffdl77Ya2ba
77GHXb9S2Vb4O+97BehqBgG78eCWmV2yh7Vwj9FqN1vjldZAi9Txz8F2OPYhyFwCiLdxucOuTOcE
xG/s/CQx9TKo6c0g8sfrlR1HHR2d5u67iQk9zdI7jUYbVjD3I+oUeu3k7GlqeuNp6BWdyH7v6PIG
hdOTLi4ueLSKxy8aTu4qHBsKe3Z+cG0FiJZac/nvH8zSfTeSIGLeSw7BvqRyD27fAckNI9Ef+5au
rzt9cMK5N2hCeVDlKh3xND4jkEoBbsINJc507aQk9iSklhhe2ewjKmFW8kT3jJCJkMv/KkAcR4DZ
ErLY8KAVqgrjJaHHoDNT7i3Lr63pELuLSc+YjMLIuRkD9UavKsJiaxLW6olFUGuvYjenUdJf1SXB
HA2BH8CN9/2ir13V+yCC/b41Mgu1Xn07j2gdKvcVkfsV5T3OLyoHmIss0UbYTAlY6I3o3ij6YUAE
tO9S+3NutTtQmbtmIjOaHstVVHCGqr1ngqIAHrduggBfJTjcMW8aA8VUpz2nTrSheLWrA8Rxw5jv
Eye/nILHZDQJb8jErJaW8mgnXABRKVpK/KNvm2gbG1O/Mkr63DPnKM/rXD94DUYN/QPyai2Mik30
qGBCWRdO16HGRHNq51fGSHMzyJ0nw4ye3WBAJehcV2xXOjWrrqSLoKs7rR6uCv3F1PFARMFnuIw/
kX2/95H9DKjzQvHcC9bft2blfNdpdUfDcFo7cbWbooqYDWZIkVfirbM+Er04aNp01cQ34KhoCAbl
zi3RxGQBCo1+X+tMFoDmF4gP5hKyJCqqsKwe25r+RoIEn5YEhlW1pvfsZG+EqRNALjKKlil6jZob
MyUnI6y4zMMlv+ro3+gL+Dxvjr4S1yTv5tHiuofI/qMXgVOTGTv7IjBP+WJSGvkbEiTpAsSUthZv
ToQQQmmiirEObHvO90UF45rokn0vrGiSMOKFNxH9rwMZjvXGq6pP+XcgEHW/aupw7Z0zCqUWExtL
Que1wcL/V/TqVOn9LlEmet6DcE3/FfZ4ks1Nwi2q6s1bIAoh8oYcnV1PGM0AJTOhB1KjbRUwj4xU
Hyq0MhIwlOGPAHeOw1ipvygItpnk2y5tH2Sil526N2M/TNvlVIwZ4/RgifgLUaDJHFgw5It0aynv
k7+2EL/LstoQgixOeBkvJ+9VUhso78ocOivSg73BoPWEmZ9WLqIkGSEqH5dKKJS3uBoUIkCQu9Hp
EL8taxVwTr/dle92Zhf4g4TMnO4u2bCxCzs+MV8mQXoiTZVp3csC81SqDE9bKcYKRHF/RsIAnkBu
lbTjmt926JfO21/+xVkpexoO8rG8MYQ0oe2jfW16627s7+WmgC6JQ19umvNokK/Au2b16WGYkJtC
bhRd6iS7sNSZbVPuQC7x3k0txMYsOm1fs3AGZPQm0R1eYDHqKIFQmA+BgRcIU9adPt9zgv2lzcwT
29kt4bINw1poe1gDIemlS+lT2in/0z/+7TvIu05mFL6mR/rpnae9FyOi8Auaj2spnZMZn31DIrPd
Iuu5z0TMiNxUp4Dg344aV8aIyg0qb37bgkYdXZM34CpLuzUiuPSbxI2OAAPVU36j3MJE3F1gvSy4
xjGq5FYr1eE2b7A4yO9CWutNZi/qtlIt0mXanAN91JXt6a3isJZ/KT/sXz7n9RURHMK8LkfCACGR
GNOA+g+DQ59sZ28Gun8ePuINNv4HEqiYFlfhvJcjGFnwuJ8La0Uo4AZLUbI/ZUr+y/9rl9kBzDDe
6YLGifzf57G3JD9cpm5MDUu7OZxGklDgypEkH56fKx3av5yRLH1xNgSJjNvIQb8icRTy/fLmfLT+
NkRPd+XrC2XQPSFNonv+K8O47SJrpzx3bbE97bqiJpcEc93hfITLnyf/RD4nH4ZiFKrwY9oON23k
ACsWGIyTKFi+4/z3fw5B+fichHn6G/n4dPeP1+XDP547DduqFunK8iUwXZSOM/MQVtjzMn2vYZJc
qQPYSvnTdc/qfawFPnHvqEZwIFkktck9PuLg3NjA+5fuzkG1HpSouDOmgWrpd2N6V7hQBRqRG4N8
mFrjXZHj4oOHpXl6R40oVZu9oRCyUiv9Hm41Cd7ihuwPOrtaQxCAfAzdG41MpaINckq0e4seaORM
YDNO7ZpX5Pv//m7hBtV2dPWHNKuWQ2Y/YhiPLgHLEUwej1wF5ONAt0t7Je/2egPVC8XSaEwobtEq
hJfyhRAQBkkn4GRF+LmMTJQ3Mnvx/PD83N9HM/530Y6/vX7+5HhySkKu9GS6sqZm2Z7/3W9vP92V
qJjfnj19i9+eOH/B86f83XPn/y5fnWzrWAQNifcGWM4/Xjz//enf6eK69MfHLw1kqyrunk4fJ8Ms
/+5jfvuq54/pKIH5I1mQ6/O/ShhckLReT/wE6YT/7a40xev5jHQD86CEO8j2C/kx0EHEjXxO3pMv
yIftlG77QMX5+HfAD7y6UEBCtDKs0MJwQ9Gcy0gkGG58Gdgx58dpTug9hSomoTKXtxCnW3njnXJ5
xenTa6pmWxoa7V5OAJZEyZzIBlzgNlbLokba94cloaZhE0Eh3wjQO7mYTj2dk30fmG+4N1N3w3oZ
LEch86RlQycUmdPgzsgzIlnRkXJwM6DPRE5XeSEfq5LYJR6CAjrm9A42mmSMiINW3mMmsSPbBzNk
Rrodmox4G0omV1Oopp9UQ7guRPde8h9kH1/e++O5plEdVqFjTk2DDhaWx183UiFxei5RJ6DMeKsX
E/8abxjgZ+4ibFdyf0rdhLxHGtcvaoJ8Lh51GrkWsux5TvClNi2zXymhmBaPu3IPy8d2oz8HuEY3
sr0mu20xnREkeALLcu6+zfgcVqyuqRiLeV0tbuQ9uaf/eM4Q80fWPh+J7L2dOnCn+6HY0SSMDPsO
GYvcnXIXnztytrwUnR6Li5i9MPUqunovm3GxjAKWd1FfhxnnZCgmaVx/DXFVbeQehDwOAei8R+WT
SQH5VmGu2ksuzBI1LekC5kER4DZT7FuUazi/5ONwTsBJ59mTJXxK2dCV4yUZud1htl8DgVPzJDvu
r5u/e44KzF6JWw0hD8odqeGRN11BGaB1DOTjQtdzuhFCIRJosGepgbmWAp4lfjdCrwLPTFDX2A4/
LcnIkfsplLtI3oUC+RToYbTViDpgLvnX3pE75rx3ogZfpuLM80rugvON7IyeH54Oys4uNyluF7kb
5A76u13Vi/0zlnq1x9O/ljulwm9hVrm9k0faaRfJI89NBmtFSA0tkQgGCs7VVTo78z4NCrBIiQ6k
TMzOyVRNSGoRfpA4rT4Qzw2bUWynUDAyMrzQoCrF49NdL3SGlRqxfsaz1l1IwdVpe//1UDMH1o5A
cE5HBrauTQsa74wK8XB2LqQ897+OICjMMTZd6meQBsD25e60MkRCsoQBRYqmr/DbQPNW9XSP3WtD
/5JCs3xVUoKCgjAJe6me5ViqhRWuFDfnh/KefM4SMesjEwg50iKxGRRxtvlfacX/l7RCNf9rHseP
t2aGZPr5Oz1ZP/3RL1mFYyGdcBzVpjwNOkJqJ37JKhxiYzzVQnMhdBNIdf5SVRjePyDTa5rjopyw
Pc2EuUxfvov+/d8M5x/gjinG2gTHOKoDWPl/hOX4ZygH/1+16ZNSVVI9fMmC/1F9vN0DPW///d+0
/1uofdLkUbrsK5TNWOMXujImZxVH5fBS8lU50RRLM5SktSD5DdOI8zh1XN+t6TLM9qcX5Vdm0RHn
RP/pN5XKL4bI/yn6/JaLZSf+Hb/yd2KI+HKoQFzV0vmZLgKUf/5yXeZRG1xs1jxIk0nfMKld07K1
uvFm7piomnnzPJvOzsyHnZaTW13ZxHz8119C7IU/vwTKE90wTcs2NV3/Izuns1p1qC3wCXOH00EF
GuLXFX31WchrneCRdrif4wsOGvvrPSmLCtU1vSmiF3CqUF/Cd+5pD6XDhD/pWPC4iLYrNTtm3dFU
KFN5rYgmifAu/3df3PrPX11DleO5hunqbEzvD8FM31O0GGaH0CsDk5LXv5ADQTHVMPZZQM8vYRK6
cvP40okSdR2qSM9Vogjt5TVW+ZWdkt2O0zis5LZeCDgQ9h0fayqxXbq5T63Sxd2ePw2a+jjpESdg
D4rxELyykYx9kneXjmgtUr6567xh3FcDpoCpTnehSlZL3uu4JGswc7HLhWvZa05jovDo9Y3Ib/Dn
UjSWgFvSi7/XTeTIARTFrY1KIIiSkfQvtMQe2XtAXdC1maxgUujzUObUfEQ2oWQrbZi3tCcQC88B
TWirOBDM8RCGyi1RLISclLyHTil7Bmt7loIicGJ9nzb8+IxaIga46uhUrL0mi0bykOMSon/SYQsj
NHO8sPuoXhuW2JLi3Y2NxBDvh3BtdAvW7YQkWoQ3JO2RxzCvtDS8rBxjo2HhX9NidkH1/gwh4uyj
CMV9FiDHRBT07dENOhDkiI3YJaxVD/pjOJqk+VHer8UAD+gbQeYqqDx7BBh4RLuPtFD9PL107Ooj
w4q2NhI3Rfgben5k3fDnsx+ZdItrvWbRl88E95F+aRsVkezJMxTrmqQSNK3ezFFVGldOojMXWKrb
2iZUBIwJK9TE3hWe0H17VbJqj1q7Zp52YxK0XBMGv+so8PkezTSrEk3oDqFVW+lftqPQWFZwZ5jY
hOdgJDVN/AhlUL+VhH/i8k84HELXeqxNglFdZ3xp7eQIPOS6Kty14qXHRsWPURsO5XfvsTdQmtSR
RYYFxI4Gje1M2uUsOMfABy5Hks7jNpn8yUjQCKVH+QoJbDlMlHE7WebDXLPPPVwBGNaBQaQkcqRu
Twgn0IEQuYVfjO2Tqbbjek7MZyVMN7VNtONQDPvUpLKFswvjKdvOqTisawi7TkUwd5I96abr2wqW
7ainnIKijtV0E29Tom8XnTW/091kIzCJxuHk0cQK8oOovg40BmLB1GbUQGJ0ZmiQPq4ejATy9Ug0
eE80KMEU/IIwBrlZFvODOU7DCqUTHbaGTCd1iG/pdKTrZTC/R3tgdTteGcn4OC45tggNmD0IW79M
7dXSYkokdYm1UJvek4cZBdN6IlALEc7YY0pptoWBPpSgrdu2nvSN45C3agU/hphPmF14BWZab/pS
DIzBCTfegjIJDdWwSpsyW4M3eE2GeVzpqi5ANoTZxB6zton3hxumfPVOp028DWqK9R4hd8OSPSdk
ml3oo/GuI4rx63nGeJmXTw3B05w5vkIcIcjMFeOQjONzMVstoBuL9ssCyEYtCTsX+IXSYPTSyRpp
3OVPXY4hJM74w7yY941CkmfdeuxSl6WNPI2XqgWRI9dR/ZtBRoOpvPJstKvxwFBiNzsR8hR58kM5
N6yUQL8JlWdTdT8QHHEEmu5VU5M+L9yvHXU8r3/uNc5sboLbX+6bCgcC5ZTsOOMvW9OQKY1kV7eo
caqegwSJHkHYIZeJyK7olVTaD1Uz30Xq1SrNZn3jcuz0LJ04VXM4JzeDM+IX6bj8mimHttwjfceJ
eRyjzTIpX9YU3TcTh5eoDbom33rKEiyje1ejrZKF/LoiWHC0E+szZXw6quRdjjMpKthHQJ++y0oO
U5tx3LFRqjLHPILFpnxaxuiTvBCfEK2jZiBDkf+IWQpH9HRh9Ya+Ia4w3oFHQC1X3xiibyKHCdcG
fROO4f2iwzqmkiyWXcBCvbdkjC7KOvwph8gycjYDy/jdEh2WZ3RiYyhXrjYkSGDuo5Fv6FTF0cvA
wIxa+q3Tu8aqycWjT6aJUjLm2EHLblA9l2iZYYuFqeZPYqZg2DnfF+66dxOkw7AyWZ3i/V174lqh
5PO60whrN1Rk0TEhEmLsA9biREC8Hb+BDeqqEy92PR4Z86XNqJ90U3CQAxNOFiMtTL+VIFLXCg2v
2aDwUS7texcjAvPImq2H/kGOIoMssTWG9Tdg/DdNA3Uq4CqBfRCxkxjgbUqD0Vzyq1nXUErUCP7s
Eq9Mv6icShjboDhzYXQ66qIlMIXpthns14Jd5+mcVHJxii6bZZ3ntuarMwDg2nL5DrxW5bDEQ9rB
ES51vK0oaOI2uBjrjZtzKhaMa9Vjmyqd+KChxqMVP0P1ULkYVylUi5vcQDTJZdUXgXrJEDxigXIR
X4oeR2UMXBs4JasWV8NKXDiINt522bKA9+C6k9TJWlOWG80sKhgxySfyVAZxVT+1bNvANcCC9HR7
aaEy+8BQWXLps2GYNGaKIU6QDmPCnuQVG4sb4aAe7TUsOS21HsqfMQG5ubE1A+tp4NfDJMuPch6g
TIz7SeUyyT7xF0BLm7TAWFb2mFtGJjHTSweczE9SgwO+Tb/Tqn+tTOc2t4jWKburuRxg23N2WZL0
u5geKZZjWKqDozIxuKDFianz1VBO5YZLLZdBe5eHEy7cihOZvuSHQp1XEbMW8oqCR0MN3wYMWPKH
kAif4gCCAspVaFGZSNf0xLHpCv/Zr8OCbRrr+s7hbONXmGV/TUE0xK+DiAX3OI9VLcOic5v1zBJ6
4yQ3lRHsgPFtI1BFCFfrByA6z56Ny9SktmFeG/j64woXg6k6TGQn4qMHr96bNr2gtnPXTcNA6gNl
U8LrCSwM/8b1XCufLEoGjk4OlT5AxEQt+bIyPY5Bc3oJM0xOtEdapFlcYtOKrdOU1dELOdvVBn+o
X5M0DY89WjifsS3aXiUMIIfXVGoY/jALYDJkfmVYfIVkuogwpq/kIauPUJoT4E8dxcCNEvJhpjN/
hq4wNIAt9bFE5ysmYtYKlfGXZ6ZQh3qSwxYwH0MgprrUwaj46BqtzNBUnssx+3ZcLq2Wx/gpYyVn
svHNemNrVdgzqcYd5kL/2TXIrKApqE5410ZtumKmPKOr4iQ9mS0BV9ljpWTEIiFz4LIR7lHjHlqo
cj46DRsOR7ntZhPdMNsTKzH7DDgPYw3tiE2zi6KqSokx/2j7/l6vFyZpMYc5YV6XVWK9KEw3BmO5
1vvXVpzYk0S7JG4PE+jUz7t+fE57w/br4TsQXK3FrJFLT7QIXM5JuIRuOiZ6fpBF3674//mQ4mVz
fFsdR7TI+W3fZEfCqG4r5T2bBLA48G7KRF5Hy9suFBIzZC/EuxyhnrlrIlToXDVEeCSRskpKVd/k
vUlslQO0f4IUqDFWWzAHflsyRUzLoxx+3mDCgFPWeUnTdKnf0E9sOCh/OOKkKudzCDZu5TQo1l+z
EWGhPBknmksLnjmIPIknLRdXLVHvAgLBORtpzHvS5ghPgjZe9t337ZPXIAMvNA4Ro3Afqzy+nYr2
mFSsavTd4EzXU/RkVNo6XJhmUPwh+w/sLXSR9EPOfTGW6ZuAhrALUBEccw6DoiYmsOorUj6yb7Vi
3IsJd9amrx7LG18bmELaanAR9/F3rKXHCLodC+P8rg7M1Zi0qxIL8YyQfAm2ZT9z/XNZaScJ1sQp
xZkppqiLOP0vabqHK0PoNliPleIKZbr2GgycYJtm2EetdUxzLqTmbD9kHt2ghG09xNnRac3Rt5uV
QUHbbKFQjO5jH3uPU2Fwjuzsy262jvLquCgsXHW7v87H+KJmCs6Cgt56Yt2SG3eMhYWZEONPJihg
GxjNxEM8ojNjMshvn8boyguH20HMG7wcuXuI6MEtk2/2EMsQrnuWmaL24Qdh4OA9aXlF5YNJQH3V
IKnFSKciXrTe9OKrjzlJLKV9WWT6La4sJf2SY9+xR9i4QexR6OcdBLKZzJWRJDCLKfr2Ia+bH2QX
cH2BUhkV8U8xX6Cz/0hibcLWYD5sQIDLxbZxx+VHrOiTTyjze9kdU/rhK7mbl+gu7aExeYA3t40V
3YYokxQzuxppOK9h6Bz1lu9Kh2gXG5Wza2Ov3FbtB2AF0BYaJ+vkWyyR1tRUOKE9jKhVT+NYXIdr
09yrM18rh2iRo3gdRvdq1HBSTDGTQ6ZIeJe/mGoeTdvut+1Au93KvjtjCPxhmDdzI9a5I17+OBwQ
hAvjpjLdj1FqHsbuqlLz+EdVpZewepgIEmpU24uyV5T6lZzxp0513yLPu3ay8jazOb5KrQXpZ2ef
iDCHXcLI3d6k6K2YkzzGC8i3NBqHHZVssfhTxSolLhGNByNwH0wf3Yaaf+zrDiBjL1jZngdgT0wq
RQ1Aa1mulxYKIFMLT4tOoTiDj8A0jwmhVsXPqRX8xEhw1RsV7DGFqYVuB082F0jfc5SJ9RcXySVA
nZrTpK/x1Je1PpPnrV0hEevXVLTRLmmKRzSwAdDE+wa2NqO/QueZQmjx3vWy7nbBwFHTh8F2GtAh
TX1xxcX6KnSZibVLdtBDxNleg1s9IO8XZyhWkVKb39SGnSTGuVD01gOqPtWuPJ/sxwcJeZJBIp1E
mE9ZiYUfhB5qtZxS/7Sg7EyQUPM7ADenBsXX8bbIolLdDLmrQaWzr2WczflGhvCgAI6Y/es4T6uw
hIEq+kjqSOps7liQ8Ipoa9bDk0RLyS8R6ExW9pIyJZ/sA4CKJcidjS5ab9kQ39BRwWsxQ5EemIgB
70BrFRpEMaaS8H3u4qsk2cSZi/hS6IfkzektGHQQyEh5h3xWkcBwVY9ZAQe1n9YTU8C//kbeO7/5
/IIU9UjBhHxOPpT3zs958pPPT57f8y+f++NT47ygUkWl5tfPy+WPHGQm0/n/yK/XOk6w7ro08eUL
8gZiNQqnuaRqSDbupfzwtPPM/PeN4n2WJBkdjLKeL4DV+5FhKyRCqzkZsJrUKjWiWWIMY9BeSmKY
fBw69h2V/3or5T8eUUW7MZt2dVf0F2p07Dsy4tiWI8j7EDBHC68hizIbTL5ZIqt2OxtjGxh6+aS8
qWv0OaTPK/BcgcZTBQtZxaVkzrUTvsoMz668x+nUuYjJB8PJre0trb3tqsDcAoXTL5Sm0i8iCjIX
uJDv9NnDYAEJd9M29UfK1LcKWHAcwgHgMBD8Ve7kG1vL642WES0H0mTHcYsBTmUpkiv0HAO72KOf
2wcRNgm7SNNVbFbwUDzzCZ6999nPm2Q2LppmJrwTwy6StWGl6RWmfTgWGzOJBS/2uTh41oJBBYsA
zKHBB9oj5iCYnzzDN7voGl4qxZRCARnS6hccqwCf05gJRMuqc7Aek3S4q4bS8bW2uFZcYm6LxrsO
yBZw4qdQDS/ANiorIyDKFIZvvm61BU2Yq2wBi/5I7fGK9B2oD4790QYpvjfIapqr/T/Czmu3cSbb
wk9EgDncKsuSbdmWk26ItrvNnEOR9fTnK/YMMJgfmHPRaAdZoiiyau+1V4CBOEpamhy4M4tKBEbS
xwU1eiTx6MkaoovUIHRq1XCQg/ky+Fl2Esxy2eh8lYzq/zFn+9svPXutNTgFw6b8HXQDDg5N/90U
+xEztu3UYByrOfW+SvoLyu6HDioJa+B0jmLUUZPLwts4YlMPtn9kTHBfIgEfu4qm1BKYdQ6/iUoa
n7uus7YWicJ0d962iTlklwvCzz1UB0Z+nBxhrXsozm1uVY8TKc0s1VSAc+QdCnS7q742skORBvve
xSsJ/WcGtoMxpdnGz1PhuhQtmX3SndZfzTnqoMgehlXcEWCKETZRXrC/i/nDjEc2aMzpmRMw0/aR
A8rASpHr22C+xfwwFppx8NK524gGycOQpmu793i96JMUpGBrd+MJ8ihqxNGaj3hCbroawjjo7Sq0
xptho0PQQHFF8GImwNCC+tgUowFuK+DdW/62r318qcvmUGMCvCpcmsw67H9zBPQrRkg8sVWfnIzh
ujKBaZJQAmXEPk4ie1vHSYQYy00Utz2HkW4LWIgySvprGqC2yaR3HntihmsVo1T9Ao9j5mj721Hv
nWOAONIaSUUauvqb1vAQ1ebNZmsk+9e/lo3QMa7GmgEZzG5MW16qSbbAqfGOBKVTrPv+wwh2zQWE
9qLVG05hsjN1DLlcufFEZe+cDgOswTFuvpMjuY7sR12Eu7LT0AR1yDWwI3tzkfIDI7y6IbRMi8XC
jZtL5QbYHHvXMAQSaX14pUby2Glivmqd/kXjCqTipqdBq94NYtPXgTdc6m4Cy8JBOccVFOOH0T/i
svOVQzIzBC4tckYsBYT64GGchVJ25G5pSWeOyIwZrS+goa8YRtloWCctRyGelA/ugx2rfOuIOYkh
8A6OasQX4VnLK9YZQsSYeD51RfYLUjiAbBdx2SLHdI0HyJ74iLjAVZEr0MWhJfGpyw9t473PODI/
mpjpKnSudGV3xBLoT4GQblQ9rzTnc1aCIhQYIYVB0iBGmNqNDN1La9XtoRms3WzG174u7oN0ShHt
K+wxMB7FON7PyopBsnBbSdaSdyW5UeFMOql/9Mlel2FtwhWWyXbAtLobbWXc1R1jp9uHma6fyzyN
700xH9NJS459kV2E0qdxEwzbyo3b0xMmIw6GrXRnqTti8xZe9B7jJZJc8m0/u2/4cb1O5doP6V6q
biTfGIWtKd5wt79QyW0CxShLcGDBnGYvk+5XKO+dIr02lb1nqbsmQqxHCfaHpbfHcI+UGPO9x24q
bpxD71p3wVjdEai9tkakfvjKYlUUZcSANy81BkE1o6BwPvRJhZi2ZMJBj1gw64uR55j1eLV9F+8M
74Jtf7fO2MSwkXsiUOkbM7FtElYPM770/jCvdKr4ZirWjZFvMiNZN36+F4Rs6vbwncYT2EQDIbUv
gvPQkKGisAwNhBFonUmJtukzqCXhg+zM+xpCdu8aN9yWH5ltIebp0UcXXwETQkdd0kaU7s4jrhK4
D2O734WYh4TrdizOfV2xW34aYb6dPO2S1O2jb1v3cZNdZ41lI6iq+3Tc2KP5FZuUwUi7DqVuvInI
fPJwqIyIg3GsaAbWcpqVbVCWY//7MHXNKUtx4q+Hgz32d+qcF/geJtL8MKb6YuTR2UzEo+mCHziY
wW1khZzO7jdJXjx5RDi3EbUaaX4YSUYpEkFpwDzPYmAqG0pEl3vPFj3XauS+zOWEO8S0xULvDTcX
4tSjp9K239RHo54q8cShYWXzQcbM9j71P2xCWenY6xXOqZ9YsX3jxnvtNtiNsiZP3mvOxzFM9efM
PSTwz/aNVyeMv5zOPQR+tAlzh4lXnCCm8Y6RxE9Xg2RlDBsjy5F92+IeDH5lk4/iA4EPU3/Upts0
j7gHAZ3mfrPN4mhjT9Ev8JTn+XmOcnpGnaRxEE87JBovJ547lsGzhjk/NGbRIwFsaFVPUsPHTnDi
55yVLfGeOr/4Vcrorq8uPqBO3rVHJ21uWjpIwCTtV8dK1qcgS1he2htpIA5icn9PTtG+ve8n8yy0
jD0wRV1jNNkzUZx/wMTeKVU2TV1/t3gyplyGJdvVGvzgOFdGtrURQGDROGEnqwfdScom3LlGNtLZ
+k8zAIcnnJgOWxyG1rZQFKUNJujexZ5L7MtpJQFFizMk2RR0xDm5wGuKhaJxMwv8NVIfA+/8gbo6
2sxuJzdOEt5wTP5TT93a7TG5b40IfY6xbQrNOU2zfkjrktWgRGPhkrrY+9NXlzVfbseuX+Kljykd
I1YHUBkfa9yIDFBuAhawufPOUyd+4lH5CUJA6TAlWIVlTRvlRJ9C41oT0mCwSnmALTqUGUhohe/I
jT70BG5ifIT0o8H2LX21ZvqjpjD3xWTTXsQl/mMTLVXR5m/4kHl4/IMcp9ozCPeTq1nWOs3Z6N0J
jNbEBdyeiZlJjeeZIkkhL9kG/gOAMu1gjFn0PIhDquloYTN7z+r3bRjhmxNpyb6vx88B+vIOfGnC
eGS4VQxQ44mPNLlUlfzEzkSgd2dPr+fxbIti72js2La910hQGk2uEZEW70MAcJpZrrMrE3yyXOA2
Ntd7c7a45sXwOcfxjohMhlpVQ9gaxId1mWivUW5zTvLmVRvnezeJXwsdW0XTm1azxMEaUj6ez84e
Eu+6mHFYD8FNPD2qGeElW6ZlOIvK8Ydo7HyFKavAnMmPrw2aOlH4rzaYHPo3W1JfU+u5HqjUXNAL
Z0XylE7NXmDZYJs1Ec+PRr92fOOrkUxe+TfDi6BeXw8YyWWt2LnO+KIzfV/5tdhh87ZixgsqhkUD
TpjYiGOCrwvYY/yZz95t/ut3iTLSpbxvc2B01DCDX6yJAMAFlVKCp1fPllR04uhTx/hXO2qbf/+p
GdesRpBF1EMCZldTsbwcWYcH9RQDsvYMV40ZOdfM01HJq29Nq9xYyatEQczzRhgOmPyvHhzyGkPs
IxAyMlZCjmqyyjdJGkOSXf1q01YAc2BnQZntDDakGgVuzdeWlm6Xr9Xv+Ee0xCrgyrFwf1t+TpFq
NMO2TQEs9C9xaCttZVnx8n/NeJeuAjrOvtW4GLVoFfD36iG14e3U1+p2DHgtBGL37dgdrGpndyfT
fmQdWhsgdmOv/6gDK/s5Y0QJzJuIpzo1webGXc9fGOkp4NuxCIBw0BxO+xp5lXqEer06RnlTlRt1
rA5S1a0swpuFNbd68bodtrV6AwyusaE8MkueUP6rp1PHpV5WU2+nxJFBvXeeo3H2Ed2W+uvY1x9b
JtnKSVf9ukWwrE6PenvqFP77rQYcFdanmwjcrJE0E8gFEgZrxCJuWb93TcrVxs86JmCzB4GYr9Vj
Kub9uvul07bY2I7qPLTL/j48ifS9noTrkKfLgnDlY3pngGOBUDSxh+80wD6/RpZ2UA9BRLuRAx2K
3rLT5t/qqXQN7BrvDhfQfW7bL1GVF/WU6jFB9ZDLR/UIdUxl9Sd++PdBRfxQHTDpbEf1UrzEvcBw
Dt/BbdoZy8upp3PFcOBpLLy4aVGeA3kQMZZt+PC7ZXUu2g+deImVX5aXyQRYbBF49hZTvTJNV+XQ
EklgMumIrOTHo9i2uKtQIBsridnhPo50je1+viwD/LpPf9hur9rE5Vo4ONbFxTVKzeCkF/phYGJu
CpNxcKpzLYFFY8w5sYT392kYTnvoCD910B2miWm2rPRkV+Ja7AqnOTitAT0kPSOgTQH02GxMsprz
r2JEnGp63uNCg7AbLtSxeGCTBCxTQxG7udpoCBhDEE3UdjNCWbsrCWY/xGYRH62ofEE9dQ0l0ng0
+vRNAkE5TiVdNT6pfwUpDtta0cQUFayDNGSmndyNO8PDs02yiZA8QAYx8u9d4n1rQY8W3pnf+7DF
QsEBotYTkG9JxeZYQP1WiyZQpp9WiX7bRXCX0zCImB2ivs1O/5JF1EMSE1ScMpg2WTN7hj3SxulH
D7eqI7LWdt2mhlpRQCndmtrTj/TrAnf7mAhxlyTeRtu0RXHW1LzSUBMYALucYHXmMYl1mDU7OWDQ
B+OVXGrXAhSei/nSD/CC05wIqpzC1lUjM72HQUHcy7fdJnhER3SPpuD4yz+VXzGstfJP+BNbXcOF
y2W4fxQtNm8FAyQz0bO1Hm6bvn4va6M8CztLiUAgecWyd9Jg0NL7Q7W2B/2lzsG0GabdwgpBJ34f
aCwZUlRRmBwai15nGU5SOx9KD+ygjAG6TXh9qz609jLsmcTmbMMBoMos5r3lVuXOnMaTXsNgrgni
aQPAiJnkKJLmGGY6ZnVeIPz8WFQc5sK8qqCKrfRawP8bd5gEg5SGYNmGGkMLjC1xSnqJQorU5UL3
vXjaDCU2FEZAgsgUDsivyaXwRuyCO4Z+ZVF3VFjMnQd1yRNchJJVOOnOac7u7FjHWeNTxY51jSml
mof4h9KZxb1HtcRYBY9Z7y6otDcZTt8Ibo1tEqS75aWbCf6Fm2nJdjJLwmTsqDzq1NdO2eB1ZEMi
mazq4TetoOorPXiM3KzQ3BQdrCzxNUzEpov8U5FwXQjdfcsnvyUcE+B0yJ0drss2NIFHaO/zPpn5
Sy911g5ZRCsYYVdLMTMEa3SKEmnSjIXJsMfl7lqQlLCJBVpwE3tlTI3yjRiP+cBnm7w7iH1WDeiG
qxQppRGXezF9U3FW2zmdzT2chlPfyVU4mR+6wXAiFvmZPtAhWEaishDlxYqrb+bd8QrmTYBVB9Gb
YYO7cnw23PTHz++DgNKoyXH2mzVQZ3UvhAPXtlZMr3BdhnVN/gbDB5xFRpoIQ+/PgXE0InBCLEN4
J2S2u4rS93ecqgaKC0uqqDgeijxydZKbK6x7g3rfy6GI9ILyqE+pBjsuJWCbOIj1Vaamx7YrGHWN
FHp5cjdgManGRcvQoM2Zy1F+3DIKpnWomAvqO508Bkc6zwUMQoY9DG64gYfaxOXHesNuCmd4hCaM
HLOxOo9us2U72OkpGWIUddku9JgIVENJVjaRj5dJH4hww5tG4jK0Li2qMvUigkl0GRrveV3dutx5
yWJ4QIrlxdZB9ciwTPYl6BA3cOFymeV+vgsL/Y+any3EHDmyDvOiJ8eCNwFWfB/NIXNaejQ7zjZ+
cqb3AEVSfe4Ugb9Zo39q0uyGOudi1VwLZGt/aiIuVx1DbXNIvV0u0EqZ0zbuB33jhGz4vQyGc9fT
gerTexx1n7GCgZwRJk8SOy3mGnBkIKFcDQlGVPIOsU6e6EksrB3jiC07glgZRMlvCGIWQ1WjJAI5
2GuRy40wwIlwW3EQQ14QsZQH50Lzd7Vjnu1sfJaMvoEOuUCI5GFYpD4kO8RA2iDit2oqBKWV9VJ3
gcrTnDdJNUwr14DpUaVOfiSF8NGqnBtK9u966L70lBmyJakBSr1fJyMfQWDTX0RrA4+jZczYFPFd
HBL5Gg+jIOmK+jfKEC+P2Dbi3sKYaWjpHuzB33nMpAqGc23UvWVTsMeunVXdY6bt9T9ligX/Qp4S
3a+y/tHEU1Idiac4ZbnixaqRX56499I07nRF6+wU0zOLvU2fYJ0Y1yOEmq6FNBKVNzWxIzgRBg7D
G7LTkh81FHT9+q0zhbJ0B6yh3xhnrl6A4GSd1O4T181z2WorXbMpXNXsbIAlQujFRyvkh5hYgKqU
2WcTxCzCRh1txjzd/29esIVZ338Rmg2yIGlMLHYeC945v/8PyndrcqPBge0PYQ2HYh6WoSiTX98n
UYQd9EVCDj0UHTCiTV5SKgNleMDGN3CSSo2pu6JH6ciXYffFP4qr1CRcDVVbXTTFZPQiyqIw8I7L
d044qcs9v3FOSOeN3L0Z94QFWHQ4mPil+UD/NjKOxBQT7oNSUQTiWUact//9xp1/0sn/vm2yMQ3e
e6BOzH+8cWhcaDPTpj/Qph1yFo5JGveBB3lUY2teyfY+q3+qGXceDAhxcvANhJyIb1ZplXJD0MnB
CqBcqeDfzYrmQ4ojS1yW/lCE/Go6VYDJ4MtvVLKaTy4aZ2/ZRQHY1hmEgjFnWzPj4mVsQ24EKMhY
Sv+osilW12mmqMiTxefxl2uvCA5lCRQUNvOFKuuTZGYfykN1w5OVligejwjDkgNGJvWfJpGPrZbb
/89Js3B9/MfVwhs1LbwfAoa7/3XSsIPMvFGzOrRIFgS4OrxKZpSeKomWWe7UvmAUCstBsX4WegRT
l2NlA8eprYWG5exVAdH1jvY6ltpD1Ji7hRwjBaUXfs1sn+5c0cblp6wnyW50uYRiPX4CJv38y2az
rdfRZI4raZEUuQFHpIPM2qd+nNhUSUzBRCUGlFZ34P++Zrx/XjMWjpg2KgwfJuM/JAjR0GSI2KLu
oOuduUvyjRb6mB/GbBMFnu4QMxKY26wVuonZe0fC30LS0yw+yqRQJHDFJsfX6NGp5dnCKJ3F7yCJ
d0qK8djVUCyXgmFq5ifcxfaV2lQiu7jNPmemDIJrmRe8oAHcAgeC9Uc7hYVgRkRQzkIdwt8Iyhxt
RY6iFyFttxVedYfXGUyqdILhkU/EBJcHkp4XHhJ+HipCuj66fgO3UO1tdmwEeyexj5UiYvnRWK+N
nDGQBXyU0ILvA4IqwGSxFzsl0fyaQU2QHs4jy+7KuKqmIM8a+OR84mYabOBxA4DZxwYm1uZ/fyKm
7v1zAfNwlENMo/sBEbX6f8lCnEGz6nwW7SGtClZIitV976fTxrTh7JTiwZWuteoxO0dGOdy5aJox
oI1/2JPrAWKz2Uevs7r4cHeCKtyUpzgo7n2SA7GU5o+0pHxvTZr/kvnV30WpM462O6y6sUm36Ld+
6UL+9pLoBvdsJ7rkSqbdj5+xcBTaCzgLG2prMkOBVZYp1XVXefepPdxkgcRwbkI+D/ezUTxOOwQb
0sYYq485x1Zdew37WOInPojHwJu2vexPWtPrBIdgDdOWzqk0hHNyoLtmpBUdWsYkMU99HouJAO2x
5SelcQyFuUmK5rEDqztYU55ReHWkxVedDpsc7uymFsCNuV5sWdoQb1Q3xcH3GhewkwVPMcMWOpvV
w0B3rN9qxW9zaiRVpLlt/pMH0a73WZscm61hYVItvzcp5KxWe9LH6EdZphDduyrN7vdSUEZFfXE1
JphtOWCgo+4MRdxqPecqw/as+uKoTj68tD0GVfjKSnlTramKDFjPChsiFfVDBM5HqNebzBmg9I7K
Nzlo98CQ50ZScQWYMNIaj5gwVZ+KGETFv7a1mDLNyX7scXpqiuJk6rFLkwiHPrGowmXwey6jt6jN
DwtTtY9/VdHwpZnquWJ6iMBeeyWSCGxGJ9pNbTtmXCkyZmKH5TThB3SiSVOeW9e7ZhoMXsXqUhVn
l3emIoPka0jlZz+Pj37kYOHzl982qL6jHLnp9GKgj2ybQwKH1AdE8GKgDkWgs2PGTpmKnCs5XLMr
5I7ZE9x7u74OBnx+shLh4nAAVLLbDmLkrhusJz+sPkK1CnmSF9f75i1pzI/lBo/bOt445fQUpyMM
AMJemXeYlzqdQhXbbjBXUXRtZ5P47bsfiYtjaSw2Km3GEeneoSf3tZZSrmDJNwLaIsPTn6emeq6T
6jIr3QQuDque9jjo2Pz1MCfy1g6vGuA5ETHGurUaLLpU291rACejARQgKe8NRX8k6QPn+OkYJ+I8
RL9A+jVtuWzj+GQYLbsHM6Pc8k+1C8M/7a3k1HKSCZGEJKE8SQu5bXyEbNhq2ljgaq/kGBqnAXqa
oxEjILLkkpriOM++OFRmANBD3OxKyDHErpBc32LInqtyZD8hxmSPLd7Fobc8ahk+tYSdMwD0xZnY
+y8nm3FCwIHLysazFqMFk4hYeu/VjxuWo1alPfUgTgl8Tx17tNare+CtEkC2T+xdGXd4epjWuKVD
9zcZwophyPduj1fp5A7FpgomhZL2dKo2g7teEXsgaZYHD8+AhRhE+qNN1lLKJ0ESZxziL+/fWVnd
7HANvpMywbgbLzpcuOW9CWq+jzHkj62yPBb9bN7JQN7HpZ1tkcDgiGqQgGrXcl3IbC9tqUPo+qjn
Bnscp4l2wul+JpOfOhoYQ2Ua1h2UNOvO87p/fcXY0MiUyY2pP0mDgBnoa4dax8wldq2rG1TyLujf
BNaV4EtQUcTc4MO+fNkzDBr6ZI8zCoFM8IxPpteeoDxMhyaU2inxUu+ulT/LN536yfIVijqGoK0N
zbac0y37uAMB0L+XkNcPtu0Fp3CQGP2V1nvSBNl5iiZyj2SxwZ7WYTQ166eoq+4H+p9DJeRD5Hnp
IU9znCbzAbp53hSnXCOivEIevgZGdE7xaF4g0Tn75SiXo7C8jrdhdT9VCIclrEpcogJil4Q/4zlM
G4q5leXsC3/Ez2SOj/hKMt9psnMepsHaSXg5vUpOpa73hzoHp8eqqt5aBjzeDobgyS/emgF6nelE
x8xr3VOtihCyluDTTd20R2z2ZEd9f8CZb+8ZQCoZdSeDlumNnPGdTObNZJq/LZFm2xRHjpPd9O1p
io3vBnL6rpiqgbB1fERgyGAPRs5NNuHQ72EHdCKXyj0J0/bWWOUnai1+wQnvLUvGBJEdGRi0nBLb
3vVQ0kNaVnoS85PTzw9lx+0SB8bF1GgtQEzgD2pdepheohJrfT+5kxzAIKMSYCg09pCcxn1n5HfR
MPd7vXDpkhtlg+Co/IIhtFZkVgVk1c3GhUTG/g6CfXpMSclUUdwJGKGRYXPCvoLI5M5npWbjSb3N
8hwRVN4Dnt441KpktzyJyU1Rc1KlUaEZS8hNZhjXGXcLAzjrUKJUVQ8zSyvXbRcBq3vxYZFwVX0P
ApyNP5ELXwfC2nlZtUqlzYBe/RuXyVe7kK9LdVGMpBAxJ9tjthGso777GCPYjj7jPpjc+c2fWabk
1G90pWdwKoD21Mb/N9wu1Oh8mpJ9jKBqxidQtNkXLnSnhZ5dmvjjeRTSjOsI8VEm1MLVHuBH7Zaj
XAjTCiKSYXGZ4g2kxjsjNog+ICKLoQrGQQHjr+661EmtCicRUaFsiGLq2aBdE7+3VPMGgDfOG5IA
oOwvhxzxC6z+lrWfd5GCUjzLEPS36LKbUNRgHdo5ZXp7lU1xU3xYxT53LRjoCJsYJU6bDklAgggy
rEjLVKi5iOYNuz6ltMsz1QJqTpWfuxDspkeEaGXM4eoGC938LgVXXA0Dr9NDfc7I5FhpQ0NrxU8W
kYyMan11W7j9Y0znjiEQTlPw1DNBoK64yj4ZCWzOMgT98X2bi2qnkpGVZmshCGPEWpB8QS86wrPf
ehiaKSLlj1VHcEo6cM7Cor9tJol9o1vcGT3K15SUXe558zARcNjqwZXcZmaV5oXuFm2IK66Eep6L
PPmRTc69yghq0K7ZBOLgumgH2vk2+jBUer3ZmnNzaTz7UM4uQhOyx1UD7Sm28dB5j7AlHkVBMPzY
weLqvfaYL2ia0gMG2rEN24ueg98U0YwkAlOiAaONoN7I3HrJFaBZK3UNBgLBSm+Ck4gHihaLkFF4
U3T6Y4fyhf8TAVY5e2WI18u0TnXsYBtSwEGN76zQyhjIoKKKwj9jLKiL1RUhYwsskjJylZr1A0W0
WC1gyxTSnxCm8+4F/T5N2g+kaceI+Qq64kxsiDxBScRBdzhVQFexJ6qnEv/StYtgwMIqFoluces0
bdfl2vvyAhEG6AuP2yqxKU2d7qpEOzbrA6tt865qzwU/CG0qkcaJVOb0T9e0Lxmja0Qy1L54EJPR
Q1sfa9U5abV67QvvOZ+th0br7xMPFnTYwnTu2uCqRwmkWua3bsCpC3TifZL0wTFdH4I8uOTgXIWT
x+toetcNMB3T43Tg1+StIgc/2HbmgQR54wM6e78Bt+DzCyUCKyr1Cbl//DGotqObBOdeSVETJUUK
dYtDs5nTLS0i6VmQjON7f4x+a9E9fnIr0OpX3Qp/ak3i2w5/skK+s8HZiJpcyIsoOdZwJobIj/EV
tcfqEb81DP8559WUbxMt+jJK1lhVpbJhb93Zu0nR3A7VHHwSdIw5NWIBdd/2Rvzk+sUBc9g/GaG/
ZPzR/YL8Ur3pxB60v0eQU0sdIwZm19rD7T8NZM8hBjCHSrqPQlbhnWxxI7EIbe5dW6fROAiNWycI
bRKlNbGJRwtx49DYeyeGrWtN6c+CiPgwHSIt7AgNL+KNzdB9+bEW4/k8Gi9+5v/yp+ABDGqr6qV4
HLb66IeKa8UZUGq/KrqVjo1CcsgwzJanTDXsix6mi/igRZXegin75UfxnzJ2CZ72a5TUQ0ngU1ju
JmM3x3TykMThF3boJjCJnixBUW3t62qgwVGau06D0jg2hPshWlH9uGpJCHFBaaxEpSLD3xn+zFwR
Sb/o61PrV5LNCAaVwmPpj+qYXTuKCWGvem75MbguwqlFgWGoi6qZtdfShJqEnHoB4Bbc2lRVM1FX
WAoI1DcYKsArxeNfUPgVCme2RZmtLW7UDCDyMOB+XkxZ/HcAsOhzdHSOhLUD+XvYry5dh23666Tb
Cf3Yug51L5X9aGg22ucnN3gYZL8vKmygDbgnR1xqIGO5PlOcJL9L5rhka3kdbJcPwzmldnQ0bNNZ
W52X71LXpR+D+I9IV3sYpfvc16XyzgaL1HoyiDrre1arbEYPKvo2XGktxHP6NfRkbs1NVB7saVcT
mLDSE9fb2kTK93yKiyJWT2Z2ojLYIqedcqNbGyWNfiHo9pZDsFNWXBE2n3aso0/n5tYm+7GbSnZX
VqS0oFlsbFT7HgCt3lEcZMLeNuF8MWYDAgaqi4Ec2qNV696qImY+QqxxtwhEBZZRDoH1fr9B6qmV
j8uAc2lyTcyYa8s7D1rGnB30vS2qT6vXdoSzP3SCG3VR3YYe80qnmYad9TUE0zXQumnT2wjUkqkk
fY2kQM7K7woZxK4vvHNdQqCdPYD8etatYxV+2VUM9qCbKH3Dw2LTMQ/afG/ab3nk6OtC4OS/ID5O
ZKP56/zyDDZ95wVoDyaW0HYWP1Wmwf/0ssWVep3nlzSBJeRTNVVKYrholhflSSybIyvaNbCbz2Xk
Ns/sdX4/f8rAOKe6fMIcPl1BhQcYCzLFUig3TZB+LrAVSlH21Xj4Isr5cYK3LSrvij3um51jop+5
VxGO923l7H3Vvw5AFbDG0GwpX4cw0qptoVReatzsNohlOfiln9R0/BqEFhGCXWVAPkkF4Zw0io79
btn50rq9dAPTY6aZO6VAXO6uzJp3dtOd/NKEupS92hFvpUqbYzDAoQvx2VXlHdHT5na55Qo1kVmG
GmpQNIxfnmtUIOCkjubz299gRi4uK70kjv67HLgvNS3ejS4rJwZat0ghx74H11UPoH2oLdnPoi+N
0JRlhPl3JG20RE54a1dpogapnTF+flkmvctnCNWCWX0K6NwyzMf77Dh4zCY678qgiZ1F1UiVzso0
YCrNfFs7ThOBwWoYj63Zn9EeP/pQPAGHMXDIIkJLcLzn9qgBMJarQWuTervcFwuGoDFgYeTDE4JP
YrzsPauaGdJmtlkmF8sAq3d+hX7/smiJAqTNKw1SoyMx08byewZIlG/Y5kJpCLEUpR4Ge+RYbUBD
vKmx0J0VjyIDgmpyHC104ib+gpg9VcECqk7yHKkLsh7onVUtPVj4KdCDHrW2vAS+0vay8Bo5i29H
zZREGowH2N4UQksWL4MOKJ9IufOLqsdwLt4UWNcovSDeEAr7UpWWQem5nOU0tt8Fdac/AfgsUkXj
1ZMu9sCZzlyy09jFiHum2sEjG2vD6EfN+pIYfopsHuox3S/PtfgMyppJato2Vxr/n1JDEk061p3P
J79ehMWFWsdZ9YHt9nmX7BcMaIJ1suDNU2RAOGUmoaYu8M/ctU61xwSX5B+0h43o5U6NMKGaMfPy
+ViK9oK8+aOjucVw8xXpA4MLsAwY9eZ9lscfyz3UGIbYeVOLYMWrtlE1b4nTUG7g+U1J4twJKysC
wC+LkNZXAnyl5vW03zkgBSqmYI+2hDJD3Zn+iNM3NjKSPnhZKQYG2sRfb0mnvk2pqU7G2zLikAWm
BLX7Msevwx9nxoB+stl7Qu8BXc6tpKVeBUAX+DMwXirzH8srb0khLkkwI7eMiLShubG9XWPBPV70
k2QzAO7W7JxFV55nZSZQeFm5q6c9QXUF8d+r5WKdE2r7XqFTqmxhRpZs5q7fLapCVc8lygrBKpC/
KgXiQhtxCIbP7RTIuGGoDX0KtaZ2sLxq7aIK2pZJCGycctWqG4uxD3mB9pMZMS/TtVnsbMTOorYP
VlT9LIQBKPbMTEtc5K2o39zaVjNglBeXRA4UKJF7QwtzUKeMle5DJ89ItTOJ0tbaXXGJPapjNfxW
q15aD1vY/iXNUWStxJT/VhikGKghFwU3+8dbhJcOTg5c136GNFhH66Pq9Brod0AnKkPnKFw/WS9v
IR6JfQnwlW8q8hKc+GWZYJTq2pz88Lr4WmTIrNkjYf+SukzE0S2r9WGdOeYtmGmXyC3/SSrwdD+S
z5PG4KwxOd2LYRBtSG2iV406zYUMjKbFRm1OC0G6ktE8z8T70PHS/JGSOwc1+tiBaFYNITGXxVKs
oIS6lKWPjjb+UWdUvVpstXRkStHRmfpfTLqwzQ3TsxrfwuxcgiBLRxnwK5hfpzHFjrwtfg95cq8q
J5lRolHb7vI0QVVccu0wVnnTDWCYEI1oYQixMuV7MyDA9QA6XFVIOKZt4N8hT8ua0SldeppCaMrQ
T67QsZzCdtoBi285XBo9hul/ZfFUNtOAN33ng+UaOCy1Li1eNcl5TbWRIamg242KjXK+ACZivKMU
DkXb/9EZeGjYmKzNkYWk+IE6CrgbesfBCMBT6MBsJbh1+nEDl0wFJGQSNsb47abpXl3uy5qYpQkv
N6S7ZR7i6qj+c4+REiXYUmbqsQ+V3/n2KyQQQ3FO7The+34Z3jHTXItGczcKA18sC/zE2dFHPSxW
BYYSxcczKG/lIJYqqCGX+ye2PAQcwLyrIieztZXRWdVetsc8lAyuh0lkyq+9hcXnveKTX0Pjfl3A
hAXH0Lo5gglkvizmGG0+w7bNsHJWeqAx+z/2zmO5bmVL069SUXOcgjcdXTXg9o5WFClOEBRJwXuP
p+8vk7rcEs/tc+6dV4QCkZlIgCIBpFnrNwyjrheyhzacfZjiZRLy5sxMNrbuBuvmy2wydScJzKzM
7aBr/JhMBJASBeppZVl3IRlwXFvm7djyDuQ5E7vq9dq6SLadkHnJnOKkdCYaJPb07A64B4kVSJUA
L/H4m3fEalw2qVYZHUOYuq7bMxXM8Lo8RDQXAhjQsiMiDF8u0p6PqPAJQ4aMzoZfMV1HLUkF7F67
BUr5S5F9Vx2ijz3LXSS8v7YMySKykhXEY7RyW7EzcjxAf4CHf8gNdDs3d4bRfe2HERcdnk+SpNFG
aiz5pEsUsrZDh3b2MIZszwHfDmwwHDt5wxJuN6UqS0AbU2QMgt8D9aDLvk1R9owTBjwIFfmFYVYZ
64Bs6Q7gDAWSTlStzBIg15Dah8hXJyB15k0mEB/p0F9WtT6Tr4kuTRcMFm4dBMYEeKoMWLxjrYJK
fbnqmVqCyTZxRSP6VhElXaqev5SQi9Z22XlawdFmkbKoPMZjf35zWNiCzYH1kjs5bmoy6zpnj1kF
G8OqUQGqHe434mXGFwqwK7FXEjwU2mDppoDtaePz9Ztp+jhahkQxNFr/HLfNoov4Lzv1k4H9HI+S
xbGYyUVOTCrvRDYJkMripoqp/FBMFaNVFpQ86opVyYMUV4mS6oQ2952YNysw6ATuuwMKVdDIxRY+
JjvkaHzmTZC+FN2DHELleJbHT5HNpsAowVKaD6kXbfyI+IDd4/Q51vXJIfe6Zpv/pITWSsvKm7B6
693uuazIq7sxyZVUZ8kWgapbjA4ETCM5NqYAJzHQSLUyFuPlBWp+xF+fxO4uD7ytG+G9BVDHyG2C
PAFWUUe9D4U8QEO8Bvzy2iy9g6L4m0xLvktRjkxhhMtEaBoOwUUtQB8BjqZeywrMN1iBucKlluiX
gyiAxHQMc4hDQ/QI4pDg3nghw5wlqR5MF92N1zvRVgpDSaTXUKHcyTwggQMi+YenmUY6OnkD8sTK
yO/8C7NK3qSwkGUzo3gFXuKh8dDF5lvcpPdCwEhMm2oRQ9Io6le3aE6AKF9lug6032ZqyofZZR2E
6k6JtovQbQCMJjBDfQvasiGzG4qPr26LL1A0dzIBrDlk7AjQXJied40W4JUP3G8FKYOhNgDz3vp3
Yvs0jizvkXEEnyroZr0jFKxYHWYC4teZ2clOPH0x58qbDA7rtqATjz3hKexhbeTNCovnrjUg4fMa
11c2ByCIAnAy5OcgFXXrHvAbdmu8TyRG+4XV24us0QqRiL/tQtCz4q/Pyw2uhwRk1pZHwoRHgVWC
vbCVaz+5dyuUyyjzV7NLTjO1IwvOiAP/qwb4CDDbQKAJiG60Gc1kg/3Fg6YzJIM2/R4KSG2o1Tg5
6KRIWYcYtXvrsqfdR3350GputSS9s/Ds9hKsGUB4ISUmdmkoWSdr+H4mjn7fRMy3z1KkAxSCnyK8
XjRf0GfO3oGsrVAak2nUrtNfLVzrlp31mlpY2ylCTkLsbER0NGIGzBv0GIzRgZbIli3ltCPoswIK
YgINiXHLw+32FBYzUAGD/ZlpVXvUOhlGc+dZfBBxBjRNh1cjVtESAJc0rLScOfpWXcU1G4pM/KKh
WAG03ZWytessX/kjtmKu1txI/a5kZrqO3DW4eZcdoI52H+lWnBQrgt1GyLfsK2vUa7N3EchSmLnp
9hcRHZ8L5zVX6mehaNUyKZL4uIfTsq3S6lpoihSRdZwJehBEZs04mmRPvTtkSx9hEcLDZCRnuGNc
ucZo64vUPkzFf99TjqOqqKsqgUPcCDU6lESyjW8A020OBDGfZZRFGxk5wgY7A7W+L4jzQzyNgAFG
xlL8CSfcd/gv97euAPOg82yQQAEEw1bLSPOvqSqz6hJCKTae8sudhbqe2IPJ2BMxir3B6iU1sxdD
xE/FX9kt51NWununJF032y/ZUEGTAaKrZj8moRbnmK96NN6Ix2NYdrIOSW8SfCAZYPMe8jQUgkzk
bCrc4DqeqVndQuFjQieNJ07rLNFGWBoXlVhZiT+zXBGLcLrcX48OH71UKxK9J9ThQIuzZJY7wBZ5
BZjHyQGrGjZMzOBwjpIW5b1ujAFJlDGibIrgbRLZNpSVlbEfZtfwBC/5m4VxDyErmwU3OjX8JWax
1HZF+B6tyysbS1KJ8pw7ENd15d7KmaQH5YPckcpSnvx+XLIS4RX9ZiNYmM0ZhtkBmm0MUd0JD7tv
YqyRc7/lz5cGwKMVOFFzWgsptg44zoUeRD98dDAuLDU6aCXahlFePrbF3WRYX6SClFj02sb8lObe
AQaekB9Ehn0Ogof2Um3Cb6VivJY35joxC2tZlzxQsaqQk43iwgadpjWQSNcXS1URvdAvG8QSLsy+
38X5sIMmdQVE/2szeOMF7Pov+XAbZmSSoUR8qXTdIJEYM3QlT3J9i/WWssj8i6ix7osaTwkZddA0
ggGWBbNRD4x3FOR/vYz/J3grrrFUCIq8kcq4L0U51XCn20/V/wH6wb//K6756PP7Ff9zil7qoil+
tH/Za/NWXD5nb83nTr/dmZ/+83+3fG6ff6uspBbxTfdWT7dvTZe2/1D0FT3/1ZP/8fYvKRrrrjB2
/guz6Lfv9XOTPP+maPx+0T+Moq0/DM00TcAzlq1a5mejaDDnzFVgVAzUiz8kjU3jDxBbwLbwmLZN
yLW/GEWr/5aEse58wiiqrmmplmbiWq8atsV/7XdgZ2qgyT75IV5RvdmO2BtWfn2SQuR+BBxBls6H
f79Nqpu/Gw389W1qM1TWBbpytbnUjCxey59VSHMQeWVvCpUiJzKnMiNXl94AjSkOqTd3C0cfNhUU
sqQldRoOX+GP6Lt8HpxVj6IRU432LcPji3sxU1lpt8cs8IGhwSHjUGLnaj4zL+YrjFlHK8LOz+76
jXAKm40euwGv/OK74WPZAQ6o2f60inHfQvjPmqq7tkrXgAgGpmCoi2nv5/0pjfuvbi6Si7UNO75m
p+/F1r4cnJ0Ovmsd+kj+lQjdaLUPnhkF1mWQfQVz+zwMlQG7d/RJe+aLckKTxFIH5KR15VtmozCT
tZAKOqG01xmvWmsTnu8xYML2HglJVp0jwQw1KE6e4haLBLI00oBOd6UWPhS6CIiXTZ7PxJcASb7G
WjZrJ3YhXCUm6dMy/6rHwZbAfbdDxv/HYIawjYf8LlFZEXYdckKoMGRrC+CMO+ZE5dOvAQ9q5bj7
BOedZWEMLqLsPakQEK9EZhVYokN+mfcpJJpxJNYzppt8evXDwVv3LsJ3Zmym65ndimO5X70g8xYF
0MpVX3/JbfuV6KrKplxtT1OkjkS50+s6FGbg7XoGrLiqDe+hj7W72S6stWmWm8bJbmb83vqiagCu
YUuVBxXUZSyyiIghcq30DT6qyomU9c6oiJ4anvHSR9W0GkbeA8JET7EHq9Yf0OlN7a/qAE2xyFUb
skaNKr0D5zUkdBWTplOcgGlUQ7xaBaomfEmBcxNcRdB+It9O9nAk21mp3nNvwyfOy1Bf+1PBlqb1
4Ye8FH2fIx/2rEAQXhOjL5eR8KSuk+pIKDBbmnyQ5JPwRe3ShKdXlFdl5tnL3I1BhWhhhdWaeTWP
ub3PLLZLBqiNrDV2XTSg2TaQfw/s4mteOCXcOFBNXd8Pa4RgdzZhhKbCMrmCXK3DChkn0BhBWCz0
NEQn3Jr4BMZ6X1Y1HDCH+PvUFQi0CCfWzFaxytWhCQbzBLld2cKPIUiM3sxSq5zvaZ2x0O2IcaC3
2JvObdymbyqRvEVo7bq8tFe2NeEybz7nDgtVp0FqtEdswhusXTPNr3E/+iujvTGxsSKmVizHJHVv
tIT1YwBkAatBVRu/YyD2LRzRGbASUBCgwp7dckJYGW4mnOl7V8iLdwPPStEraxWDA/W+j1p5J8ZX
QtgmKjcQeZw+P3kVKKm2I9wm4EdQy9VNPvrlofWjH3aC4WGnrGYviDdFF+BtN3jIh5I7GEIcToeV
2RlfWP1+qZPc3yrEtKWU0fvBAXCdmQ9RNnXLOAL3VNs3Sat4S2Ai+Dw3MwlAbLj3tr6JgbJfO0m/
GUxPJy2oHogIdQu0SvZjwTfhwOdGUtG1IEyeCJJ9aTP0H/i6TGVeMwAYlnaLoM6FAXMq0zXzUCnQ
QuBFzWI71cJ8iivgflOTHtIMdZhoj4Zft7aMATsaMATHeB42/C6vc9CbJ1xSL8cIQUkdXAMpZaA3
43WVspVygsbZOhmmh05yPyklntFOaSwjzzoFjvvdqdThWFtb9HbjrcqallWee1tE0HyClGX9QMrD
6lARs4wr7Nlh3qGXvgoSd1opls8nNjfTTdQP+ZVfCXYgaphoe9t6/M30+n1WGmg4KxOhFljXMbp8
CwB3+Nq7/ppgIMic+a3MrK3dd8MGcad8pZvmU0mEu+lONZJKVW0sS5PcXDmxBwwzhPuii06rnUWE
5zncUSEylFgZVNboVrO7RTW5xsLtkHavZ+V7Z7os8koEAED1AIPyo2ip90RaSxdREX/p92Da0wIS
bmvAHnQImWvKZK9C7DTR4CO0G6romYYtwAy46VPsr8WnNSIvckwtgRuLX/VM3fmWCVgP22DNzuGZ
FspbNfSPDEi0xrhHd9qxCIvXshiumAwQwXBBjYQMuqGZ3nhqikEjWswkApb18APpU5bwWf0W2mwQ
SVkxVbY/Jn/q9k0Swuhpym3fVctCI1Db2u2PeGxHwReEP+mYx8gqH3NLWyVOBJpIibqlbWu85TEq
oID5f8wtBKgcT9AB159d0/Zb0JQEBCp0LzzUFKD8QTVEyc3AqgyyXVicQlP7Poz6bT1NR5ylu13Y
T/kR+GgbBOy89PSr1praPk+MftPmiLqQQr12/fy+gs57AeaPbycWaTEgkpOPU6ldZrAv/VOLtX3j
gkXxh6WRWOOqaEdc1rI3L8qbJTqxrB10wIKzefASvuXcHb8BNFE3fm08+5W/MDvuHTjdD6lCr5vR
sWjt+Tg30c2UfXX1QNszATkmaCUkQ4JVMtk/8Gt21q6BFl2v90hA1PyZLOeWW26qDhvycFBJY6rQ
8jU0eRPCv8e+C+GOejkyEKGHU9II/5vcTgIU1a6q6eC2t0PJKqNo6iXIGQcOJFsMle/pouqsEIHB
/rKbvGZZatqbUH/ykDZYDHZJMM+KFn2c/yAESzCG/XrLko7YPUlkLG+3fdNMyybrBzRHUSuuHdRY
6r5mdVG7Cw0F1wQI4dIVmGibgS3A3SAKCmWNiA97CfTyhDQhcN1r1pEAZUZixV7OjskQfo5NNGzR
1HjGSpwMZdE4695AfHyvgHjZQvL1lsWsfNPjmMhI43QH1gr2RYtMEpO95/HLGO2yGglupUn1XUvF
Es+FZqXYyRHTIKzaiEW0OrqKRuYtu0BdOQS4ll2GpaPpzZspyFrQ+uRWW6hwDQ8LibsGMp9ZLtUp
Li9SI2T+tsJ4EbvVW9cxYBgGes1O5FiI/RPBzSYtvKwsgxelqtiOGUq8aZ2sOLUEfTUtdy46qE4E
nSCr9Eb25kzECrGuYSzaqkP0itwSHCaMGcwpG3bOFMFvSPFXdkd/Og5ObYgECikVReczUnTIDBOK
FzMzaxk4JD8SLIb5ud6AH0M+NRWA6lzHHD1PATJkFyhFqmzqDeL7Vdiua1urN30c3ua4Qx3R6tBh
6LNgMO3uxDvAGiTdVbOK/H7g83rm/avTJK9zrH5vaufOD0f0yc2RJXPXPVXh7K6mDuG8OiZOOzG/
g/ee7pUyird2no2n2je+ePNQEsYAlltqF5bfv5qjt1JasNkM6qipphzqKcQGXB8QpioOxK9eyJBb
sDGiVeYZ7cYulS9Z5pY3VryIyJxhhAJJEvjnOvDcU1VEaEJqTOTgEPul4aIEMxsBZE1nXMPqR9yr
ceplWkXKIZ3mRZgO2ZWFrNUGrWAkqAQurp5Z0wez0gNOsa6Kur4kVxtsNcMstmpK7jFnXlP9Amln
QDCtDw00LkDVoC1E9EsJtb2toMavlhofb0GSIQlZ2RgESgFjAYDTkKM8qnHQr0mevKleUh2a2KgO
sgQZ+8qwVG2nKyPLRmcg3+wMJKZCrKiDYnhQpkzZDMl0BO1iXYYOH7YVtVtIyt1uYNq8iN0038Rq
r6xYpF+OWWLsHFcs2x1PcOlZykHlwIow8E+T1o3IQJfWGuL3RWxO/paJ4lg3TntI/YngsD/fTKA0
tmPiOwCanP3otMZFMlYoMPQA9nrkKjwC0Ts/rtSvSKdcx5q5GLWpXSW4Wq1AAK8mxIWwbTEOXTnG
p8p3TxkDSacVx6aY1esRcKmhTSECpfY3cr5g9U3f3yZj8aVqZmjgZXVnCQSlmjtbPbttVHe+nnFt
W1VzVq3dnECq5xX5JtJtG6ik76wHd473na3cqQjtovtmItbWo6GaqtoD3IqeldtF3WfD5aDnxVUO
ncsfgOS6LE6LvGKdIA6I0/08fGpzk/QlClhx+GRn9qXbMy0GHekQ4k4JupKiVS0d1JYZz1AZGfc2
0rtIcuRIYp/rfQZo2oZJYng6Iao+m7ASzYMfJAvYrs3CJEseIFkBEzR6/RBUQNZao1vYkGaJclUN
8D0vE0VV6BrJels9B6Uxr+xmqvZaolSQxJlrtxFSSTX6Qnt5Qh4iowL9FnT4wENmPDCQg3bF99IZ
swHYp/DQy6S7niz2WeCuyGs/kDwr9uaHDa0sDcLGTZYmRbmpTBzJu4agfRfkwcKWPn3idvJGKgM7
GxBnI2vnQ19XKOKjHbeUIqHybj4ZfUSlxA87N3qg6EjxThtp6KkKC1PWWj4un6JYe8G8C7RjJs3r
pMuqdzZglqqgVRKNgAqVK2lyzMZDmVdtM9qbkfhB0tjt3ut8+CIhaSdIH5qKag32ZHku4DxVUOLp
6VvkFLuwW8Ldq8kfir+/+A3tY4JbESCYmRUjvnLrREeW1hOPRpbGzBBaCQDambX3Z0lZWSpV4Wxr
js4j0nYm/jQQdG3LLfdF2c3FFk4imF8PsxVhdhYaOgzvPOUBy7ouPARZn8xbQzEwJijqPeDbGioi
JbNOuq2FHG2nDfW+EQdZSuvWXLX6+K0XXX112bawvSNYt+8vnyxFOCbygo45Jjpxio+geNvQofS0
lfzFeUjiRSzDi9jBFy8Sv3ErXrXOs4ikD1kKsF3DUw6zlb08WD3qCKUwVRuEAYIa5BvZNAtJX49t
6EWS31vSBxCyTLmXCr2aKMkqWlv1ajS6V8tVW+QH25uqJXVFXIY3M5YWg+9FUZ/COFomXqa9q+d6
0p9QGuRKtVt5kNVZAc5j1bmXHzuivqhoYoKpzt2RTZz/LiersGVYhX72GIY4+l7U4jeQv5D8Xcbb
rtCSfUUQmWfy7ionzOAYECBaYzC3sTt7LwkRjgKpoo7w0ti6ZsxQot9a5gCup5tgUcSQHNgHcEj4
UJBbijUk6jHVlAe+6Z+lyRb+0+e6PA0ujUavTwb8z9kjf1xnq4k6Q7LgPm2no6rz6W5zY2S7Rn1D
qYDfrTJ5796LJsLdjOJwBmVj3Iege0k/Ln7p2YMg2Y/iIEuyYz8yDxO9wbMQ56q9HiOghPzsVtZU
j5dGljyjfqzQ5V3JWp0QalupAdL8w1xay1LJo2Vc9DruyHxEso8lSp+qtpZvPJtRBdZPAzz34/aG
AZA9ATr6/reVf1bPFZwW8aeWh+GjJKufupC7srZ9zohuiW+RMBOvIXYJZKGDGhdSAp5ss83sqggZ
PEetApocBCGpZqFP7FhISr4Xq0kH2h7ba2+8LiYL+rgwRvfl4AQhKt+7skgYt1rKtEVb3CjyaXbi
of1SnMVA59bspCNYO7hZMkgyhXMsvBxrMBNh0I5nYdi9uyoV9YGpr9yf//uyGokesiQPYVl9m4Eq
rM6uoT1DFhlpLyLaUtrF3h8mdeN2yuZsUylLwDdWY68LM3atRrMcSwjZLg9WU4+AGuschsvEDg9H
+VCML3xAYb2VxVExigUxbQg/YvBFFZNvQJRkdQxqdqBZFHf7Nn0OB63f9WbdYabKwWDWZ2wSxUFT
LtHl/vwSinfShki+l++kRfxtrQ3m9S/vtyy2EaHQBBwWAGQecIl63ibVtMMv/eSbDe77UrMUY/3L
yy/7nH9GpSECjb5OuJBtURjwPeUjK9jIdH/+B+UljV3i2AZoH2kDFVZELIW5Y2HLGYmPPBSlT1V5
wkhwoJBphv/NyHyZyrf//k8wHXkr8jtBVOS/JVdEuuL/n4+5z6P27fU/7trn9q3503U/UzK2/YfI
fXjIa3u65joYAb57TGqOjsckPEcbdVdPR8DhIyHjaH8YlukYNkkZTbge/jSY1Nw/PJiEgJc0iCo4
Hzr/TnaGzNBvAhImGiiarno2EhKO7b2nhH5V3Ui1uIaznlhvlVGc2OkY98AqdCTuZm+j9bZ+jx6B
vszmGgkCcVZ12RPLs3qdG+9n0zT5efafXXvu/M+uxWWKCEC4RNWgOsiDi8goYb+PujdO1cERh09t
uEOI+KDsqDRHO2/HbWDO9fF8SEvv12pkZsoB5JhXecZDUKbZ0bC9ABVwqhWqoCuMupyNblfmg+60
rwkE16uAlLAWhqvCqeN1Mg/TkwXXLW81EgMBUHwvblGfVZ3ZXKb+7B8mFATYHVGyS88/5GCaUFv9
qCc+xNwe5CDckmBlOv500dZGHCyhPWkHSBFOtdbw4jvIemiDaCh89XuZsE9GXy4nkBoWx1QccIZz
MOQq0Yv6/YSsyoMd1cUxATJOwloUy60XDMlRnoO9qKyCcIxXQTD169GY3cu4qft1AH/1MhSleUTJ
oPasguDJpmiM5qunVsp1i5f9JlHCgvRDX1z24uArCQcHbIxVCpnPdgg64giZnS0BS3obo20vtaCF
w1sq5p1WIMem936wrscakB94/lNQNveQ//2lGrLOvU2SuNkDinNsq7lF77O95ffot3lEYEm2yYP4
Vi68KA52smoDNb79q4vkjVKr3xp1UbAhxj6AuFM3HQY3+fUg20rUQ385IdtYmd7/fOYujksxXn7a
kF7VRhTe+TAANo1pgwHBpwnM0USIaIAlAp+93VRJa8CQ17t96Qw9lm9VdGmNMfhkdy5u9ZFIsKUk
4UOS4vo0jF5/KPNKXRY6cZR4aOKvspR+lJpBid7bziXH0PVtDMcVZwD4mpqTWxsv9MkkyvqQ90Jy
0mN/rZEzgJEHnAvE4Z0zJoDQ677aBqPq3pYNVou9ksWv4Tis2gqwV+tDpwlNJTpZre4fA9BDS7+d
hGkOCplZ6RMOM1QVsUyP0EeZIsseTmFxqTo1YtPiUDnkAqDDlmt5onYnVAPlaSVsLRxryxenGwkA
pE96DCcI/ctK2Ytqnvd9uMD6RtkbXfHE58kv9FGtc7O+aeadBnH8MFutQcwxMbVDnKdo0bVJ0a6M
gZi5bHw/Hzfad4K6IZkGgo5FCNa565XY3VjKi9ISjEoc37jMRm/BPjSdv/bpwJKxYlefA3gDwq5Z
RPPwwEb4Z7bG90NuQiX2ol9bAjIQRVXPG9+kqxAqHk28U1IniG4Kv9Av9KnOXiK4SWPcjQ8shS6d
vNokYrSQB0Y9/4A8889qJgeTc50HeOXPKDU5tRYf217LTmFtOkumm/kx8NWj3ej2axjNd+ZsRQ+Z
i3awikLZkRxCdoo87Npk1z6fQRFnxcMvU+FPEMfvDsHGp9nFw9VW4BBMz0aYVVc/pf4dLYs68gLu
W2JHENGkr/l5vYg7AetHuXSUh1/qn7v+Uv9T8fO1JPnYhLYoopqIvN13VXBbWdN4RUAlvi8GXEob
nMiKyV/h821cyoOGcS1jWAYWnfSGbMqIgxmgY+jiiitGpfZXst/5so8rzu2WPoP0l1f8/c+o8vpU
sQW6m1zETRs8N24iva6Pvh3GS8tuy+cg6aHSG8HXDKXcnen62Tqo3fK5P7R4Gj43WdGIxK27tdOk
+aooGTp+LPbn9m4M5vyaTQGSfGGHzJ3TPU6WBU3ets2V5rTdI0hf8rl1E14hUBFs6wBos1YTL/UI
sj71fjMtMlUdj33uTndZUl07or1xx3ClZrO/qyIrf5gRYpDtnYcW3tTCIvGzJHzS2qsBC4BHf8oV
wnm1SaKEZtJ/uzYucf/w3PbQCu6FPwQR0N54+Tdvnyuk0t6hRbvX//5PkC8OImqGDpiFpKv2J4Pl
GamJxlbt6DXW0ABB2165jtVkfjLV2V4Mk86aofSN2252mcqL6UlNPUSGgrYhIzMZt2EAoZkPlv1A
ES+nFGR4bajgNUU4XJZkm+Jm1wni59tP7bLH2NkjyW1x7fl0bFfXtVHzF/8nt5NtahNvyrC7cSyz
WI0d+Tu1zawjOjZ4X4CVfGzt+MoRH7flW9cVhN0H2VUPzZ9d+1n/pWvhpM5roRB+LTPtwQYjsNJK
TUT82gD7JmDTc5lfu92w45NcD7EJtECUiGfDNQq68Gfp97Of+yljtB6Tgit+71e4KDfodSdMoD31
qGC3+svBK7VdbNjoyPzefu6bIIV3lFXbKo7tmPlbqLlTh+Tvn28n26wiv4Ifjb2guFTeWLZ/vizz
1Fsl0WF6FUhQzun0hckzRitaqx/tCUJjBB39OxG905wEobAFBMERKShtZFGJhI5X32pRhhyDld9r
mFRcAcvX7z9qpPWN+yiq7vU+i680URPnZE1npjr3/Jeum8VP+LjL+ecF/ARZ+zh3/nni3Ln28T+D
bOPsklKklrQI4noZEK6xdNQwHDM4yTZZOh/g3HICnDLEyvFnv3/WORyJzv/1l+w4v3/I7J0MTNLZ
n9gabuxsejj/izQgaUAFk1pDeY1i9a6da/fGdeL41CS4FskvmiXBC9rz8GJCOzpVH+0u7c1He490
7KKo9EksIV7YcHu/9JftRuC8pP5zVHu3Hs6o3QUft3b0P16z95JoU+emWsXAY5DFbwhoyHdMnpYH
+bbJkuzI7GiSXDEFH0Xc7P3mrubnC/ypIZkXLIorLCIv8t7LD5VYFGeFoW5C1YhIWlJVcze9abX4
vVaIJrhPmEeMWXGIrKdZ+L77k3VIq7a5GvQBPxKUwV8INwMItcenjGXy6tzDtl59a9/0rr1zDCO5
aDWbRda5Xhp/sxqwfheGw3iUh8hmVyfAI1zvPz/FspsKhzHIRSIhJURyYWlgsOUustA2aacrX2QF
tenBIotXRnZxF03PfeYc/CYOTrZdsyr8qKL1xH84Hvz3s17k1DceSiUk8bfWXOlHw0zBmpWqfoQo
FGwN0SZLsu18tih9QlYf/WRpiIZbLZ8jsqoeexBTH9dtVTdXIMl/HuSJAiI4m8J/tMkuBN9YnYoT
Jbl7CxQx16FY+fM2srfs6CVogPz1l2L/+Utx2Byaru6ZFmRa55MeZGD1kaKOofFq5W0AZyvCpe/j
YDcRb6qst63J6rAMAEJFhDpFF9lUIQSJ/k5vrObIMtEJSczLhHhpbITNyZw681IXB9kegawjhkxC
79MJeXb0UNmo9WjVdp7S7oo5ctJLtejjZaRnj9UYaTsLQgXs/q4RkrPNlWgvTNxi3vsmsZlcmV1y
gGWk38964V07DmJiQ2ncG8nkXotzFRZU53Pk/vR70xy+FEU6rZDdqXYNMLuDLIFC+llKP0rns+dS
MDjxAZWievPXz0b7JO0qPgD0OG2TlAzhZcMz1d+HsRCecBqjif+aIDLWmNiAeOs6nJQTZixYvI79
TtbemxwNviRKfBOeP663SN/rorc8j83atCfljweuqwCoCq1+M3nFL7eRJ2TfyNbNZVsMQDXLGnSC
gElYen5blDXq2gRIJoGerwMD/fy8QmQZKlja5uqdGuLNlBeKf6pKNd7pUV7tXBLVp4RJc6UNcX1n
ZKS7pyYMnsQdw8RB5bI+gohPbl0jrDemUqL2OFTZCyjLDcZ60yMqwnBb8BLea6ntX8se4EuHyxTJ
F3SDxDsrXk/8S9Qj8D3e2aFCxBKHn3R9PnPuWOhdirhcnwuYfHPjoYsJzCG8IzER3gG6Qm3RcwFA
iraPHu1YgSId/dtK7B8tdATXuu9Hy0ZUZVuUOtm68lj7OXLHGXzUc3ZqN7KjbFO8OF7OWtzcyBPn
e2Vy45rrJsIkSrsHVYEUqJtfdsHIfliUHD0rLksL5UhSiKtP7bKHPCmulF3PF1niSuQkrcPHbWUP
2S67QdF4v61s+nT577dtvOJv5mz3T6M9CjumS87AtmyGfOPTnN3akRpPgBZfkilfapqDBU2H5NSB
1Hx2QJsrQ6qDamWBHbFqHG4K2COoRYrTnzrGaOQ4i/fustMoOsme5+7ylrIqb+mW1lWqQwyPwPFd
RqaBIVjrp91leZAtuNlPl4lsdkqAcsGAaQ34kkq/OJ8naksa10nR29OiCR8LcfrnXTSiSHC4Mwtb
gVVZu3CGeqWrj1pcYPoti/IAu8o/ZMFKVtTBrI+/dD53m8SZEElVXNlWUVlyO9n0XvQ7MtKtY5Bn
bDA4aPJ8EpRDmKLE3k6yTR4sIgsjrj30cQckSNSp3tnAS362nTuGXvvzDrLNKy1v/zfDnflp8++o
lqeabL/Y/zNCGe6n4S7w5hhgRqt8T5pk1RK7gFZSw0DTkBxHxpWZ5TyXILI0XrpPsgEyDF3lnDJl
YBCSef7ZX7bJK+doHi/7F0YScdfzvX6///sPjWLnB4zJS3xvmptMHICmhKpZXb+vGcTCgS34uSVw
MYQr46OJiMXIcwFUi9Y80qXBsjHxbyPJbt3lqEwcEK/FelWcHbXRuhMXgIho3i8g4soF2OKlTZNv
5NpG8ZJOpAmLrawGGThmPdUADolgeuj/46yMvJ/Pysi7PKuKzp+u1bALvi+yIdvN5fjDh952jUBz
/n5Qgv51LhNtJ5vkyc5NoQHp9Y8MV87rVNXn5ejpZBVRYci7dYzPUi9WjjHkRIjCk3VVTSro78Yq
Vxh+Bk+NoyxqPzQe5xkBECTPNv7YhZhj1OFdXxnhnZaMKy9olSvZNCKaykIWVVNykMxxOCEh0tDl
61CJIElqhXdVIbt15YhSacG1JZqS7s4nxsQzT5Uyk3qj27ld3qRrwbCeTxArhMIFUT29jHxzPoAa
IbqRsJqLy+JaVeyXdnLGR2zQ8rWjWdDQy3J69Lviyu7c4TYJ/x9l57XcNtZ12ydCFXK4Zc6UKFHB
N6iWA3LOePp/YNNt2uo+/dW5QWEH0LJEAHuvNdeY/v94EH4qf9EtRdGom5V1Q4G4wBbmUwyswbMA
8MzYf/QlkX6Y4VRQYM/WG0fWaY+Zkbj53Kr1H1rrO3vUc+0TYdtqE1kJUsSpKQ5t/mymY3ERDTXg
e0NpibsSTV9JkUeHxqNoNRSIPLWB+yOKi2avtlJ+Iraq3+JcwyAts65D3TbFtW6xqpj6/JXfoty4
z9NEFAuZC3AD+F8x2VQWYQl8n3WUx/JCrLuyP5vO4CSL2spXpL2Mo4bfiAjui0OOz7bXlvlJtFz+
BMtYs8zlLRuAcP0+H9tnbd6yGt3pOIEsxFli9vZzMZSHborTiH59iHR4pRQ413b+uV/rZJZD4Oyw
PpE993+t5AyqoX6PLPE3NS3d1GTToVRKJ77550rOLtSqHioz+6gGYH6p65aYSDansB8iyO+p3x9R
1fRHcZZFabU1y+rEfq4ydmLy1Ew6N8SbWrvEcmwdnSxINjkWILsaA9+jRd3l0kIX+cSbxaGYm5J/
K+n3UZNXLLBiajDJvn+zhgGLI9k4oa/NjwTxUyJcSM90tscLtJlwQMx4SB9SC8mHNa6bhNpJv1Wj
4LtKZnORDggaQb2Xh/vB9IPqYE+Hex/yBvgGqE8tFVWPw/KuvmQtnFi33JCO1161ECeOgcr8rRFT
cl+b9sFVnfzSQAKnQMPd8wiMXnLrbFljdOBHiQ7iTBzssaQmOGxrNLixshF9pdOSIYL+tL5tm0k8
Pcd55a7vG22xN7837/vuX3NFl5hhStD8jbbewlMe9vfD2ObDHurFJklqdaNpXo7T4a8pt7blk7Ay
3RFLw45qGBNiZJoUR21qia6at85ervujaPGM+dnfThZQA2Cw+b1PTCGH80VphmrdEeMtP0JNTpdd
3Ztbqv3ZfuWD955oqTYndjnssyFJX5UyvPVnrgsXwg+h6RKRekflQizKVJyznqTmo6LXV3Pqp2Cc
bCXAvXUq4RacqYMPctktkF7u274zn1ItC654rYjAk14poiHiR7pv+9OIaOBKTKi2/W2aF6yK0PGX
/71a0GRS2p9uKZ6NlgpiS2XlYJrTLfd7jEfrEL9iF/KR+Nwvli7bB3GQEGuuiiGGGPGrT/froaVc
p/w5JwWyeeDOM37NEHM/NcV8Qx6AUyT8l6yifkLBN+zC1iEwOh0GKGy6zkrk3mXCbcBOV003hZrp
t2lAhQC1yRVakKlP6yJlYRQOcmrH7ufYQyZbpS+c58KkwtvUKIwSTcAK5SaqbcqYptFwSMkHZjCn
RRNttHJuZf0oWniMZlBKbxeKnsTEzjsMrQfPCb6GcpLuE5OgM9pMdyZSYMO0AfnUJ0990Z/z7n2S
Qeb6lmv7dF2j2cPe6MAPYOrw3kRJ9FK1SIYV1eeVMqANNke5XcRGJL/Lo7cFrGl++3NqZPH20aep
RtG2MPL6bm2jMCXz0vonpE0o4WXCubKMg3gQ+yfTKBKIkNOAaHd2f2IbqEMOQ4A0E31Oa/gnmA31
XPOHdPnbdYWkohi10QEUvh+ftbH+MlqO/ALQMNzrCcEx0SzzTl9blL8vRbNS42Cp2Z27vk2O4euq
cVvuRdOTijfL8Juz6ZXKiw8OAoD198ZtSCYamvE0GEVwzE3lTbzFRBe5uT372+CMqwbMnki/6ENG
nlNsyBQYAJgVEku679Tu2zIxqhbEjT7t1yT80re9Etg7B3dkmKnNEO4K/CD8HkpiCG+dbGS116YD
DP+KhCFnYxZlPO0cCj//7hJnYpqYIZriINdWtXddpVqTdYdX7jX2WnUtbZllQfBmosifBeMwHiMM
e1+c4exjE/Ymu4a7H900nYsmpHZ9YZlyshXNrE73baq4l7AM393K/CtSBmvhmW6/c/wsudZ+vC/j
dsB3hv5g6ld1+V/7LWLqCJ40SmendGhPlSoKWZoiRSqyoWLgnja990HC3OSjvJUqWTu6sp+tePkB
4Jya94Pzq+nKIM+NQgeyMPVRm4JAQ5yWhRoex2Dr5oV2DJ2wWHq9nlIEB8+8Zxs+8yitfSdwMM4D
33T3LZHJa95QhwkT/l2PJH0dqnG9qkY5fy9U/RjwZn+ydd+5XT5O0z5dnjTSQvSzVNKXRhAegsKW
fpM/aBm0gzCxNMDYyCRYCSjnCqdY0RpSyLLGyCrRbrzobDXXoHdBoLArZ3NAsnHRB1K5bEMSWKLP
MBUyGNbVwWH+92mp8RZ17Hxmfi45j/pwGQnuZXPFSVFOqlpAmV/jP8lO4U6DxaR9cFvz/N9vCMX4
lM7j3aDYSKSogNEM02BX+ecbwkokdPcpPoO5C3coYf21l9sgLWdaoHC8nZsuEPjWQmGn+hRdGGLo
NkEM3Q4lAKiwA7NF8rNYt0ka3wLR+dS0+W4uxZbLzXCIzDBHW4oNmUnR7200bJPs0eFWFfoFoWcQ
Z03VXEurCbb3/rsUovt7UMwXmoj7NEfuruFYXTKorWMaBdco7OEyJ+ObqsTcU0ECbtkrhzeKd6jg
IcZ7ipzuNk0arfaY9JI6FwseVhcT+EMJbvkx0XdfCX3KaNwnf1pOfWreP5n3VHDLYtw/FLfCQ62F
9tnp65PISyY4qypS1L3qpQGOKowxq5Mi5yBB2F9KUpi8VVp5CioC/NR9EyAGN+ldXN6lMyWvi7Nu
sPbtVHnHW3t40yoj2VQDdDfRFNNUpEyHHI7RLHOHgrB2nzzcv8vekFzbvJeR6k9fZs3MwUsm7HHF
FHHA4Zmdspldmy6Td/f++1zxmbebRjKy2+eF2RBAKfZL6hbi6EIkWln0lQHT1jHCizioSYCZjD7s
RcvtFPvBjd5EQ1zjW6661WoHYOF0zb99Dv6j8v9YYhmTavCPJZaKmNAhKoPISJvCcp92LVEfVYnr
Q3evfTXZEZfzj9QreUeESrgCs/lYGJVBJaPo/LdhMVDnxntV6flebDRr59yYXnsRjagsq4UKyWAt
mlLfKEfZ7S+3TW4Uyd+LzPIOLfjLzaBQSuj2Pfyb0JnsE4o8W3TQuDeYoL4GbH2WGdLYRT2OznkS
v1McN2qvdqqHO9EH0tU5h4NELs4t1qI1Djq2IO6Itqlr8+oyZBSsASVz9EfbH5fih0pUIg9yZMKb
njbXbtb4jySy52bmdU9iRqlDC8/SONuKZmFh2tFNgR7RVDTIMFSIdOtYH9MDFW6LmtXSycyH4TQW
NXFGxZe7pddI9dy38dhciKFKkr84uQ3miQKUuYcCHJR32i68vlcuvlVhdUhw5+JFQ7vop7Nw6stc
Wz1KYtluRUAEqRkllR77YK5U0ibTAXJ6dRb9bPoeRGsM5CV5bGdvm5H1QKnau3h0VBkluG0uJWvQ
td6+gR219VP3sY776igka7WaRlvfAetsTo90cZAS9zGKrOooWvcZQvImrvr1GWJG4PUUbHLHz+7P
RfGwU5XKP9but0/domm1qn8kVCUa90emeD6KMbf5dn9YirNCP7aVXZqn6f7O7TA6aOTqduwbEcOE
RneUlQyxjB33xPsoJO1lI3xpfL0FYVBkfxVJ/YCtqvvDrD9acFWoIMBJZigIv1W18iU1nfTdi0zI
PiQ8djllpQtV0qzjQM3aMbRq6wh/FH9CJXq0o1QbF/7UJwZS+8n0WQO2MmXOGNF6lDm0qre+h+Z6
WJeZ0x75FjzCNde//jqJvfDWE/59Mg3VinWWqMDem3JsHyW/asZZVxJahPhYshWh01FQcC6K2s0h
YljBYxAaAEHkHppEU8vxvNIh7Uty5KzE4oCnT/kYDmeMGdYFIrbD/fln8dtYsd5L5rdHX1tdat+W
AGsis+yCKKZO03hTXL35aLBYwB+IZA84mmpnybm2LEpySBYF9GJG1ijBoi7L6Jg0jXUyXT2HhWqp
0OgyXrq2Y+xzdq57oF3mXjTvh7KQ152GKdO9C1Rbt9YACo0vSlk1lGUiotVl/6SSjXzoyWQ/2FJo
sqUarXVrTQ6JmU1Nu19g9CWG9Wli0PshOw+PRGaB/0wAPURrNQwp43LcUWqRHuKoVlaNUvLlgWgz
rwzXei0s42sPp/R7HmlgHpHxgWQaNlJR9h/42TZgnip3MRAUhz2YlU8ZZq+OqprQOu3iKQOttZSb
CH+RaVALauvsSs5KDIouT6H+vCYguRVNCaeIvYFJAQiWCBze2MXXGCOM41hQVpmDsqpWRYVJWEA5
0t6fzHBk3SSHIk5FpzhE0/DtTFYNYBYpyZf7HNHkcWuubeAuWL/7KtguDJN3fhC+9VnvAEtInHM7
nRVqIM3lKB+WYqCLoDa7JYQ4di/WPHIDHit2P7ypKpmz3nqlaN3de31eTfXG1KPr4fgy4qTDF1cN
L+Lg4QBFcfyDRND5UmN8tVeG8st9XCt1e9lhYQ1ljmtUufrLzvqQhQKFrz04t4BMiZf/VRsJ9u+m
imEElagnRRm6Od+U5Ou/zMg9WVnB/H3T2J5dPOKfGpuMq2iFhvdbaxpjpUHKeZqZKRL1L3+3prHB
hNWZEMTdxyBbHxo0c7f7rYgJ+vdEQm/LdSE8Tqt27+oI9tw8OQ21Ir0YdjUHBNw+u1LVXmQlBemD
a7KeGv2h0GJl1k2zQsA+67CAZyZG4xCHP7/KURfnSAjER6sZLHilBlQ0bQTEoe3abF26uB+LZghJ
Z117EEor8CGHflQvTQIhhb9MEGNwQapX6ezqIg7kS099nhnL2q3OhhCulBUZMj+gQNaZJCy3zhjr
m3Wrkkp1vZBXmClNBX5R+pBrLbzvUerOob8VPffu+1RfMcAqT/PjROmnqbAcnHWbUxuxCTIojsTI
J4sGM/5eIS5TMve7lUDJUMy6vhqxg2RfacZDD6lgb0nQ5uYsEqXFTcyDc7Fjju1V9qxy13r2b/16
r4VH/G0+Ei/RLrx85nKsOc8i0pLZ7tyBcHMRrdC13pTWdW9xGZUgKKiNItuJwdarAQtIY7wWzUAz
JxMVS12ITzOHcthZqmTBb3SrVatkISFNh1yxWxoHWSezUlp4M3S4Cn5w7z22SuRddY0XWK4m2koO
suI4TBkudtPrqpSCb3jlUHkYxc2TO3rSuvGHYYMKqb3EIxg5MSWMiLagAvkSdxJ/kRZ3+lFN2v8R
A9f/ZTFpyZal2JrO10dTPu3GNHSdnuLk8ZcgwKeyhVOlaFJ1ibAb3eUVWHlUS/VF9OVWpfDQj5u1
aIqBUbM+X4Ub92bIwJU+GSbIqXGOb0hCdW9zP0FbkTxqskeRdishCbC0ugJLxMFNjGKVGfJfoyRV
+9SzesiIllrt5ekgpogmWG+uE6f3i3+7RnxOP5Tv/2P3KsQdmeDcCTEqhTq8h6j+QQeNMvUfv6+q
hNvXJVr3rrYppl6egofKtJ5QpoM4y/2Y13og15eSMsCt6AumRUVXgD+YkQeo1pYEoUx0NlFApbyK
b0XUYnbhZh6bUVM5fzpr1Vi99fW/zv7/53VquaoNb1yLPKWBIHjm6wTWxLZYND09jPbqlMUUzUjv
w9+aYvQ++X5tnbWgyv+cfG96Vck/FEsuSAzFOthZlp3tIdokk5JDHIjXa3PAD9qaAKz/FI9OejYt
ba6rcvFRRoM0Q6NcT5ACdZND3tn4th6xL9C0GfaS5jdQzRV/7W9m1EjQr/twlys8ks0coqrdx+mb
N/DIl/xeWYsmZXrP2JCmj6lKMg513gm8V/IWQO3c+FJDqYFohiPUmM4djl3YDi9a+h1uJNaHcZru
NZ0ybfFZVBoEi8yWq50YHYAsOn5aIhiVe7YT/ATiw+Qk8FbiJ7g1J9NMu00fGyctLlVrwMkCPGwY
YbCllFRZlL1lkNLI3YcA6APGFUXwwc3xjl0WOGEZLJkZKP6qMsLyi219SLXlf3y60G2U1//+/qvm
lO3//fuvWaapwh5UDfztcfr79LwYNZ6akmMmL2bPWuRFV2x9VfmhOUBuWjRt4+4lU3Px7ysecUDX
16Il+smsWSVESkZFm2oaIu/IwDZdpyfbwQzZ4/l6lkAeapQZjiXVVmuN/lIUZv6QgVnCOXS4iK40
6+FqSLD9RVMM6KrzZJYNgsHpIovinEPlj1fREofeVXKKu4iqtEh+l6FK3ZI1VtgBNy6VrSFSSRaZ
lPnKdXwwECO89gGqBDsZrijpvG0RWiFeO61RT3KoEbqThWnMdGffbnlxKwd1ttb1cu81cLQNXkvr
0Bmrs07S63bII12d6bER/zaAzXB1FldY0xViMgS0D0VzTepncurjADj8ZIfUv85KMSLaJHptG3q8
9bXPHQTfDrgRqZdPtWw+fIoDiOa9D5uPERXbQfRkvI6O95BBrXpQS4jTwfFL/R0VINILmMYvOs/+
s2g19TnWM/uaqG7yKFv+mbST9KJCSd7LMn7spdFILxQpBWuTUGvVoU69UICTXnhWh48VfxA/ko0n
KeRQ+F02c/AO34u+JHfWWZ0MazfM273kSs1eyoZ278SqDWf7V1uc3efY02zRZNt38gkyq63Sb26b
OJ/gBS73+VXIKIRwQpzpfgMFHCfQDeZlbPY8Qsn3eQYom1klhSPLA0U/KwFEarNkBaVNTXGQJ3oN
wILHSdG7G0ojwDaujdwj3rkg8v6YFhY1aDJRHSePrr6HPuSfxSHty+hkDw+iQTSQsDOR5ZesUccJ
UpnoMzFiBVPySVcI206XOnyZgEGFR5444QVm0izGyeJBtHKoBuQvgulpFF7EAUpUsRqpr2J58Xef
nvus5XN7nkStf0zL4Vvltto1MnNbtMD7aNdQGn9rkXO7tapEVa8RpPX7TPyC1QWhV9yEKH3ewVKS
d+Ks7vrxdib6qMPUZnIXI9CfqtR/q7k3rSYFhyLq7xWdOsUkjNOZRc4bFNAwbHt4KAfVdqnHkwb3
1Ex2tBKpzgvm88ECJnV9xU4Vp5OOvEXfBt9D9pNfjVTh69xjgxoGIRjdgE1HVZZA7L3Eo7yjOSSF
ZH+YfvXDpSL/DaoYNPJcSa4ZVWIL16YY6b8fqP+o3LU1FFVsHnmo8jBl+JO8KjJdP+3AFV39Gucz
8ertcmyK4y6MdyJ83UtUquayHO/Eq1eMJkH1c1RW4p+j92vFqGr020bN8sd/u158nLjAB7w0N8pS
HfZpAWM4rWE+f6oIMGHxdWyGwTPcglh26HQHXQ2qOfvl7ppjkTP3HLO76mzaG8SukqSedT2YMPDB
CE4omzKyNIkUykvb0wYekjRNKGqks+viONZK9moYGSy9Il43Ru0svdo3N9T+FFBDVPPajMZFbASH
GiQXVlnVU9gZxqby4Jd5dWhdpVa7BJRKbTzDxwemB0FeZem7ISHND1jmHnUtVfEhV42lk5ntS1KZ
LyLK/WsqnjY/p1otNuxiqu30r1mXSwsqJq2jblOWvFBiaqdCDF1rx2dN1wyefVRJwR61urM/1GS8
mNyUH7JWfMdJ03zX8qTBksodX6laoyTSNNtrb1GEkThq8xSH6bAoGoIUMuZsS7vw9XOaSu0KYbAP
gDKX132j1wez02EjSb2zg2yR7DQp67dW18l7uyjgxpgUAzpBhotVn1unPDSkpWkP44OKLJgUYNdc
0jCLQUza9XNVquzl1bR74cGlzZqkV94CSwJhkXfSF2sc3/iflF9ZAGCMUFjfjS5Z6U3m7zySNuCj
+O+0ehqfh2woHtO8+OhDTXlXPF1eVJ4CsaaiEFKJO/jg9Cd9ba1LtG2r3rPkd98zNn5s+89dcwbk
Fm1HZwg3OaXSVEpVAaT0NvqqF83ML6Lm+1DYMMHNJr8GbuytMN/Q9nWRekfbM5JlLBfeK0CHlw68
73cpClcNhiIrMwtVADpBNM+0qLkkMNVXQPLbvYWalQeil6+a0s+fqiTkcelryYdRjCslL+t9lIEw
xJnN3pP4t24H0TTZkrMGgbAkBjBx6fDDmebIScipmHQ7dabLtXpM91Hw28eIyXZQA1eUsxj4F3C+
vpPLkysHKiirFDNnVItQO10s+iQ9/a7577g7jF9TXszzvkzlR3wI040U6vZGB0X0IPk2t15hFR+V
V87FNalt/2hUObvmCf56DV+9vaFRmS1BpkPC6/eEo0uZ12KY7HgaPgVi9TEdtGmVIvrLZnxC+fmz
695PVvJJtDpXpSgiDqrbZ/w/+8SHiH+hb+O3REMmYAY25iGy5j03bVGd6sTGvTj0n0WXadQAJ5UB
kxq6bKcEGocGeS0GQ8OGxRySDBBNRx2Ix5lr3ZLDao5Vw5LyupMWj/XZrKX6qfaDvRdHhLGUNt4U
iqEt2ymqRek0fGjVqc4Fni5PauP9Nq0ZUFomzqsWWcMmJ0yXOB0qXhVq9KE30K6Jg2gm0cDfzzDS
BeEj7QGraA8fvx2lucQrRZfUGV802al/9o0mNzoygGIpRlll5Pv/fp8QZ/hzgQ6l27ZReZJa5eZU
FPmTAKfQMJHKwlS9kv8kGbPiWZvvutFem8TdHovpRT46zpqyzZ+taezemsbEzHp6rfd/zPzndWJm
NX3mr3/h13VBJJXrrsTjym1d0ilu05FecQ5y1aKZtM3hJHrEYUAstZbCGBTBnwPYW7MLEIFi207k
hVPCS4kMKhmmlBs3eHYySnh2U0scIK4aax4U5Vwx/C5CgQi2Gu/PYe2nynxEt0QNYOOcoS7iSqKF
j0EaOmfRJc6kgHRNAxeQN8bfA0S3ylUKoO0UOtUS22n1YfKlexqSIl+YgJmQneAp5CuhvGf9gFFs
on6UxHmfA8X+Ptaqfy0VkMpD6io7xY2Mk65jV6HGXrWFzuosiUZRvVUbFytP8qcoT9eYr2avZtqF
BwOE50w08cJQeWoZIB37NH8dRhUzMTCEYMNOUpwmC2JSsLXHzOQ274zs5JXLUamQjOLru2UpUS/b
hCLY9TCOfxlqBhs8aoHAGoF9bXL1opFs/Zq0pFD6jJIQpEHmBhgmL9d/ziC6mS1qV1HXFPIoqzGv
SWqoSXJkD4x7TS4nL7zLvlEo4n5X1fembqqHmMpifeNapcfWCU8KPC6Mhy7OlB2m1PiCk7V8k3Oo
572RfMX/6ecMfnoZgFNmAfIkfVXlWGX7ScQSfJL8ElJv5nHJXlnNEbmgOQ0ku9vfJHKu33iHYOgx
6fAKnF7IotRSRT1oFRqQOzr1h6foJ8LM0UdJbe+sRQr7auewhFmURs9DGygLl//MQxw49SpFOn40
/GTAxAopyxC0/t7tjWyT2Zl9JNyI72oJEoC/GFAGjYQyrFGzWrEGH49aMVAboWba1oNx/YYp9dzK
e4eYORT9nvqDmejX3WpcaH7PtOnB1Rf9b9NkoHMz0KnDmzSkfFqNsZeYFgGQTSLnB6/26FXnVwhE
oXz3wB0sY9P2DzVI41OsYP/lUaD3AZMx9mTzayDL2XysIwdllKPuqroM+GHV4jXKklNiRliGxPH3
VOrKZ6vATeq/H1Wa8amygEeVA05TVQinyYZOudufSpC6jxQrbrLhilrHuZT6i601PHjBZeyMyWY5
gvD6DhEqn5kSnjAtzPvHXlVAa9AfjdGyHTA0pg5jruV9tBUbEdHE4eL3phg1s3pfBPmjM9rxwVWC
buWXfX6Jy6ic90Q73rVkfAyELtext7lhFT8qM/9LG2L7VaLEE19XJdlOvip1Xcl7Sa5I3jT58MW3
0ksFMeipnPp9xPgLT9ewGj8UoYuNODze284/i0Z5JTCuYr8v4gIkuPpjoObG1owtvV4bGUQ00LLh
2opbVpYUjpOrxCPgZzDd6pQFaun2YIWpxwJJ7juqUGm7UEMPXm80ZCV6fFn/HBBTwFBxiZhY4/q4
TOz+Wuvmg1ASCu0hVe7xYeqSKBp49HMrBjFhd+C1VfloW3WxtORpMyTLOQiQoP9WB1Suqp7xw7KL
S+ja0htAgQn7XCoPI8XqPP8VYnG/Lg9cNGPicn5zt8txINN/lEF7GbXBOze6222soE/PFWUFuNCY
6VtZBvXKtsxkLZVV+uZb5nuD6fhDUIzBk0PZrOgenNTGjbcC8TNdlA7s/nS1dA+6L9evQbbRNYh+
Tpabe7LE5Vw0e2l4ov7mHE5AoLR0T1ZoFM9eV8f7TtHahegHbnlGVFc8a/WwwIVawa09X+kwFHca
K/kD4vHfD/c+2aohv2elNhNT7gOiiVK0W1KzZC3SDtxyrybxo1PgqsxyQ+ZFGbTrIEyKg1cM2TZi
WbhLUC7sNW7QjRY2DYyQRFnJHt5LRjgmyyEJ+0scO+48t9PqGtWZO+sVpXmT/Qo/iHDQ/lLdKQec
Z9/xmlkNkev6sxHvXwMt6kwbMG+NvAAwa0YSxrXqr40XPGntmGKJg5hiKzJmuOLscjzqH7HU1a6Z
Hexcnm+PYoyMzm1Mm4rif42JnNw/r3Oi0l/AcFdv1QPgPk1EpY6/EQpMamM1gJg+xVlTjXTtWdJK
72IcEWZ8I5snR/a2LOO9H1Qqbn03C96JhSg8KProBAZb28mgbVZJqFpPdkkWOwDN8j00wb+CUCiV
Qp6NaipdbGXM1jWLAQCa4JI8jAwWhRoP71nh7QE31kf83rS1RSQPX1PJ+4HkNEl17YeU1+8ZyeVX
qwEUX9jNeAa6O2xGTc23mttg6iPF/h4AerCK/UrZa6USHOW6iJeIvqJXrYtf4AA031G5rJpI9/8a
IrgduTn4DxRG8KTB3m7jla32aPmTq/mgGh9W94UlM+UGcap1x0CUKZh93u2n/GQ31SuIARRBP890
XGHhG2BXIg+G+dB29XuZO/1ba2MtZKU4KumTLqtW9IXcSM7zEHfFgbomoN+1Hrw1WYhcja/HRjSd
sTw2ldddSreuH7sselKnWfjDxZukHoDSTE2Cd0Q+Jf9ranTNiXwCv4qcYqS7SGoMBotMc0As/5fY
amjahQRy6iy6cA0LNmXsr8kVaPs46im48CxnrecVTwY5lhaV0jTPkdmbM7lsuy+1lz+GfDtw1JWW
URRl/iwN8/2gtd5HPSoU9nuBfpXH021hIEVfeVC/uLWuvea1Mm6aJPWXouk4bTPHkC/d30b5b3Wp
Z57+++Vn/uPdZ2oaAWIVBb/iyP+o8FYgv5qDWUjPnZOC/XQ1QP84zJ/lLol2VVe6K8ols2cXI0se
Y4n1LUcX6NXcxPe5A3WN2yE6sSxgepCnz3kBkDLPNPM+PZEhUomPjilw3d3mTh9tTNUkFVzK+a1Q
Ox0bJPVxvK+J+H4va2XXNxnWUVWrz4M6TB/0qFQ3GfuOjZcp4YNH1ejclDLvS0JFtseiXFzUdlZE
FBSdxohuQp2eBLmRBM8WbuHqlJ33AV49R1huiMoEMfarNUTj57HpOlQu1v/AyiCZ+7xRouJEg2Eg
I6eTQat8ktERvnF15ITWs0ZqdxHBBM1fY8OdITGL1gjFqr0NrRHHtOm0bEhHYvZd7W8jqT44c9HZ
xRWZyHGw515ioCQ1x6PQuQg5jDj7pIn51Ow6Y4AeUZv6hmIp2EC4r7AAb+0nS1FZdNpts1ekwjrU
kQk8H7TGFVSJN5t2Qd+T/ACMwfgmLkqkgIussFnJGnt+cVEVedyWvq1dLXySPSM+q2ruf2u6bmmr
FXdJ4WGvPCCGobrvLwsbgzdHwaqTWhbjIg8RZbFRYB7rUJc21B/K20iO/KOBXAC/5U7aOb7+4rsE
1GJENgdCdM4efWi4kpKxe4bZTb0RZfpYS8K+1/mCoMdD79GG1y5yjGXglD8vIhAe3C5i21r8umgQ
SoESVFcZq8HtonD6l6Zt0+1fclWpe5Zd/JpaBEDrVncS6LejH7yMtfeXYtjKodOicDfmocNilyhj
5bKWrfre2+hTDLLQ5GxmFINzi0GCl5pN+81rHhuLDpguMlfFfMvbH9Wkc6+bGrdh4ikb2witqRsQ
cPbg6dFbYiUueDRqdatKfQVj6J5ElziIppPEKwLv4eFTv16p6rxJunKZDpeo0Ya9PwEQyYBQTDyd
3Q+iL/LafBOlB55Qdsu+TX5Ko0lwHLvGQZmSt5aJnla1UxO3UVO9ilEMGo0DroZe2VdbFWD8azQ6
K5J05pPcW/5j6XdP8VQElumVs1GSyFxIo6otpQYeUJaX6aYj/r4Qd61iD+nGGezm1hSjiZlvXWVY
G3n9w5i2Zj1C/RVhHJMumlKoHAv0nxc3+6YNlnSosLE+igWur6wCSy6OtzUvPmk1XrktPhkEp1nO
RNDdOjmEnlb5qKtZqrHL9PAT9/1DHvrJkzGGv/eP7Pr61EiepvlGkzjvunqIBxT+SU2NbdT4S138
REGSb1n62wtszOWNORr8ARJ/nCV1bR/ryM+uUu0txT5zSJt8mxAfnneR2jzhUJKvMfQKVyJR6EbY
mySR7hwifmWvafiQy8rwgvrs+SaCQeulLUZNklesja1d4jZYS7U128uwLt6MOnrwplhnG4ICT1Lj
vYv6EKG4E5wL3M22jlRV68Bz9EucxurMRqvyrVZXelT9SKl1eE8zbH3Ytc9+nUjS557fh1LUC+Hs
9zlpUVvvMsV9IuWA9mXKEVmEW6evU4rp8EoNFG8lRlvKJIts+Pg/2s5suXFj6dZPhAjMwy3BWaJE
SupWyzeIHmzM84ynPx+KsqBNb/v3vjg3CFRlVgGiSKAqM9daqJlmI3t1j3+nC5SgeUhCK75vjTyE
e6223tq02tRJo/xEWFleOUo8XRIWSRQCmvY2QSPpS9p0L8KjSkM2rGHypSmSctfaWXhQkrZ8aufg
m/BATHJXGN14KnimrZuZb6SaD70MmEYOUmWN1NXIvt6M6LRMzU2Q//6SDiHqjch8ipdPTosBxVl8
jWfb0oJc/FPrY5zn8UX857e/I1t/ff/P5TZkfhQSdX/lQtIMqZZ8eRhfJueIMD3yNmFKTZLj6Kht
55F5J4AR4gzVATZAOhgnqIPRgesbRHDaDNofwCng8IlNwF88oNYayC+xFTsbk0fVbtSbaGt6GVHh
ubRYFBlHM8dNk8NPVAJYCyE1ujN5sn61dOdrZsfqo2jJ/rDSsuglDonaIC7kHXluV2s/s4w3ENe/
LArlLoVTSw/xhF5aCsLsYXQkNL/i4RI0XQ34D9Z2mGrfKiJr1C5042uktSH6Sck5Hv3+IY9AoYe2
nT9UjuXtI6WvDxW705Q9JAIjZfc8qPJ0n4Ttb8qkds9jmaluBJH/1nTIKhS86345Zr1CJU/Zx0ok
7Uuv+TGiPvKETmjB5+Fr615xqu8Kv/ZMLaxXfdS9HXDgbGeWRXsJzOKE+oX6lqTaWuSV5AZeorHP
g7MVlZdeCqLDMITmnZeBRREHXp9UKOaoqsCmxisUXBXqdyrvWzI0Yel8C3IPok1Nru5sa2weSYnx
Km3DcaMZQ7mtYk9/rHg6ub1X2lu7p6JgBWob1qY2tp5sT37UKIP7rlAws8qLPFt5VlGw4Rm3uWyj
yJB1P2w7zFdlX9WbaGqjnVkhNMMToH91TDOEqj7ofvrA4Su/7IMV2jxdpjt/GJ10YVO8b8jOr0cL
xMIYq27TKM2qTwN7F+uNc5cP9bA3benoTXm2UUZQ7EndrWSqq1+nrB22HXVx29xr2YFnzaNaUL9X
U3T4o437s02y9XdSTsRsLAf5gsDeggaB2puyGIH2w+FPWGA2Th2wheR+8IPoIg5lKSt3UkwJ39wV
S1LlhqltbAojV069NYI/6Itvg12cSzMrXii8fVEqJ3mEREn+kkvKV/RorQc1KurTaFRngACU9KdR
xBbu90hus3s59J8ccN0H30pDZEHCXL+XCEA7mykw07feJGpctHK1FU3UuB7tgu2hqXb9Q2s2w8qX
suxNlxAZqGR0mRCTPlGmaVP/nL4ziwWID4Ba1H7FReDv0rF/7xfwmpggJuGa2UW0YRv7TbLybN15
4xcyI9ljmURfWJ3UD+MQ8UuaeuXY93X3VbZ5UlManu4IkvzivdtfUrvTTshg741ED0IXQi0Cejol
6LMRjc7+0g2WdSym+Ac5Rjx6GBIOTggv2bUdwoi7GkFNrjxUGDcFkeWvLGPaDaX3vNbmpqmZjis7
SguiZyq2oVOgTtPUEvQvppbdXU8tvWWbxIrLRlaK3tjnBWWrEmpWD0UfOCgZjOdyjIxHO2127D43
uqP9ynukYuSo+dHrRndGGaxw1dyutlX4NlUU+kbsdMY2qv/o9efetvovCJA596U3gR0uE2AVcQuI
JJqVm6XW26OohOAKP+dzKrXFOZvPLF05pzz070SXMHZ5ne76XkNEafaguCl9kJTqR0xKOK8t46WK
5e7Q12bliqYV+hORt/h7JGWIYLdj/5QiXZ7MLSQ5Kd/0u3YzyIOEcDQHqsnez5JZkawLzO9L1+K2
+DogikltcPWPkZZZo7iV/FF6yDYPZR0d7NZzgIQO6T7UFf/Uh2G9CyotfiCVOG61QisfJxQCNk4K
tUff+2eHN/M+T/P0Dj7i5hjw89+3YW7fazClbtVRnh7Rr8w3iNLJT+0UQz2t9/JLkVyqyqDqwJ7S
C7zW0b7Tq+oQ+U7ziO5ISNwrqd5ULzvJJb/0OKG2QMnq36Kq1VB+1NKzRtp1TyGVvO+KNnbLXAVu
RxT1gOxjBBWcNL8yetSMLU35brKxUOXK/N0u0meFNYRbExU89+g8Qy5S/KEDKgt4Fr75aMqjihTn
ZyML2301Ng82P6VdrNr9bjColZEtm9iCGaivslH/UM00+iMzT1RpQrDAj/lsknt+swKtcMtOqZ+g
e2m3ZdLk9/ZQ3aG2qm08X6rPIIxaN6vJBJQoXAd5hRhlwDbLyViTmLaebYEX5nfTpBknlTqSdeD0
yje9H0/EQGwSlY7CI3tby2b5PQyMadPbcnkkTGk9ZXX/O9gKHpRk7dkR1+YlrdvoTgt9mPzSbnxA
rJPti2H8iJTCB5bRjHslaNqd6bNEgrLo0lKl+9OhTG6lZOn4NKZ6P4vGytsq69pXwhMkSPAI54Wz
XebpRe3rnDqAei9bfnKwJsc8KFOU3/O/jHej3JiPjl4667Cf6aqGyNmPajjeZwXl+EPoeC+Grtdn
qxqOMcjUXutXWkm61x+a5BRCwLcjg9xsRHGXz2e5NvuwPIjSrxZicypF7AZSK0q/6tZetXCavshy
lz0hp0XItDHujKpLXE3v+kPbKv5mspXsDSDG72RdUJB0gHag5/4rnJ+5BtqrRScVbqgShx0d2Tx0
YTfuhi7Onny1d4hXtvVP06kg82yV3yVSFqUcWl9KWZ82ihK/2WOFHFmmOed0PgCwRyM04ovqmZIq
IVNRK+upsgokXyrnLBwdx9TR4UYFbOmD2Q18i8GDZZ5FuCXGYJ7t69zXyRJT2flUNXT99DpKSGPZ
eZGdJJ8AIPhA1s+dlqC56PxmxZpzCjX210H9PGkoZaqTCmGtA8q98o6WYyunAoCKO8GvTekJpPhO
UqsHJHLHx2I+hPtsTLMtm+NwX7BTWOtmq75Cd/pdq4bhD/JzE5XKLFTYbVdSkq7qxsk3PbFvHpeJ
Px2lhAe1LhmXgefIXh6lCMU0U/liRr6192IEgvnK83tVkm8UwiTrya5ZcMnFeD95VI+kmoEosqkN
8AHF+daWR+seHTS0MUnJPRu5le5F33JQavtPl9pG+q2fdc9YjcBIWNevdo3IZWbp4dcOUvd1lxra
OXYCtqjUQlDPvYu0CYgAgATqeyCC7NWyX01hc+orjS0gEarnlDzTClD2cBB9SqqZq25qABVL9jnS
Qut3clGoILiN59tPvsYqOVTl77IkjUcqT6ejLoE0WaEetQrHOTRRSj0LwfibVIfJWy+j+IQY8TAX
LtsEwIMjVekdNGea6caDXaFlF6+MICQhiSTivVwM2SGckHS0C1lal9akktpzvKfR6p980z+BjfYD
yIEkAixxu/OUCiUYhK0vrKUzcGwNsHGTVROQ2uqLmY/RaSCuQSikqb7ERW4/OLH+wvfHfJlQxZrh
4H8ixK2ZLWaBgpXs4tZlRwJYAMSFISpr76EpfoqGGQTyBhm6eG1Z1XSOocZaaUozgEzQpvO1D7aP
nZrY1F7MLsLAbgGOFAkOGHqKHl0c2UBtuZkJ1AbHKu/bNnk/S7Qi3kAbaUDzhYwYeVh8rqc8ifhe
JXK3hTIfXkQDykkkcotdqjjeSRz4GjgHxIMeNbhFTkZl8gJIo0tTooUj5zwWWcFaF2UaIEfhkzkY
lWFdRF9j50c1rqd9HtkqBFMgu9rEJAs/wAYnZ3CqlOMDWSftLI8IxWpe4F8C7no3WmOyl9halqo/
gUYb5xDCIxWs686QdV7TVG46hQoWJ9LfOkB9p6D7NWo5idZ2LLaOTeC2CGPrWHs1a7H5TImhz7l2
irY4NNYDWd5xi0BssyFsSoqiAAnZS8mbh4rxb4gJzIwoUvOV573iNpHnP1OLEm70qPIeEVk+DWH8
nc0VCfi2oni/NXi1zE1x6B2VqlrDIToArg2TOlgmYu1rqU/Us1Y/hXoNsFE2oV7x+IChRIA5WXaq
5OCZag9+Q5FCt5iIB+ixkazDSdIu4lAGQAJZbbVbxZff+6qmbUnYqOVhSCr96tcrygMJPfM+zg1n
W8A9vG4tRT82IZEWBw7rFyUw66e+7lcyJLgvutVtnFiWLvNC3Wtr5VWjYvWeAIF3bRpFmrrR2Efb
VC2iCq5dFDAK6P93UDAl5GLzn7YX5SgH9P2R31rIjlkfLgZMGu7oJNPOcDz7Lq6kr0GUx089CEm9
reoXfxyrl5xqpEJD/afwperF0XrD7eCo5glLExUWb6d0hGYQL30wcoqqgG55D1lk/lKmKXr106g6
hHJARsjx41cTtMxG7+twL6wgIuDuRIuY6hWsyEzAchujX2jr8hPvD8pY6B6sDtxikJsrk43mnSUh
xF50hrY3tDpZwyJigpiKawibqB4DB25+SQkloF9hy2vi+lhHWdkVOa93KbYMQiwB/J2UiSLEy1jV
6fxdoRTt5jq2peiMtz1xvtmZFV69zScq44U17oj96eNUXpuUafHCGgd5K5yzPiG/OaC7KJxlP842
VUtg7Dp2QJ3eIqG9E85a16jrKrC9qzUx6xZ+i7TcX8eGPYm3jpSQ+BPiKZBcMqzxDjEeFO2c7rGD
+n6bhlNxb8d3VJ+EL1Ltdorcv0iK1b2k1fAVFJVzyvVs2Jcd4E1JG/rHtoGCLuwcsENSaF77GuV7
OcGndu3qICt40Ek2e3IBz23EjplC8+Bo93b/KObIqjCB8yQLd3Y2uKmV9SzxQuhO5Ci5832A36De
fmYEp74XRYAcRK4Zj6lnRHu0q49NM6Xn1oi/tHLsv4JHVo/oWsB47Qz+axU3zZZY+7gVVooHapcc
oXMU1lyvntM6784+KnVf2+91iaamGuTyuuiNCsYQs1ojalft6ogkJ5oW0CA5KLiiZG5Yf54m86mu
pKXqfnL4dKqnSrFFozhECuPJA4T51eTPe3Z0yngHx/+q8W27eEl+FC3J6PXHyB+fRCuaMihQs/6n
aFX80cC3w5J0axl8nSq4g+yBHJ2YNWombetRmbKOTEl7HD35/aBLB0vq/celmwV/cUw8/4twWvoT
vUWNcCRTfGPI/UhelR5ogcVZuBCPYK8Dj1n/cTmvY8NoVIryBTz8Nuyb8c2eTG89NRQ1j0omn2SV
cBe102sbrhfw71XghrMKijigq/R+lmiGzc874x1uoYwirMrHWZKnDnppAEpuDMJZWPtW8j9ZAfsg
v2L2NVEJYq/XWevaXiX1ROFeC6iYAMusFgZd2PshYqlwTOaDOFsMi99iuPH7Fy7L9BMF8QjPzRde
xonm4rNc6V+43Ey1jP3bu/zbqy13sLjcTF8LQcgb882VlmmWm7mZZnH53z6Pv53mn68khom7VLqx
3LZB+LT8CaJ/af7tJf7WZTHcfBD/+1TLn3Ez1fKB/U9Xu7mD/2nsP38ufzvVP98p9A4Vq0MUDCEI
YWkXCvm++fAP7U8mUlGMymaJWzH02m51pEs/ta8DPg0Tttu26BRTXWe5td+2l6uKkeIgk3dGJvTm
fq4jb8fftv+v67OZYevd67NS5XLF6yy3n8Pn3tvr3Lb/r+ter/iXz6QBA2GUfbdd/trlrm76lubt
jf7tEGH4dKvLFMKSzB/xTZ8w/Iu+f+Hyv09FTX27HlH4QTF6rB/aIbA2FRXxrmgG3UwZoGc1lTtY
qdEyXLm0vbVk17m6S2pE/erKYUU5m4XjMPrUxFG8cg9IHQHYHM2mtTD73UbXE+dEzS8IOtHVTU5y
VzqsAgu1UHfqqFlrnaSSC+7PJc1A6eUs13YVcxO6bkLSDcwelJ7i1BimWHIXoTfVeh+4dC1ScJ6n
RbAc18l3L6ylgw7ls5ulabwjJ0U8Sk7zJ6oy93qZNQ+QLWVPEtGXe8NpzsImvEp+uVvHrIY1sPDs
SbipMVJiAcGWo3BRPZklUsbSlFmFQ1Lk1HDpEcWC80WE4V9eXbW7s2WoHkHU/3JlZ4R5SfV++JlG
BC6z+9NEJda4MuH+OIk2GPbAHRLn3bwY9A8XU5dwyQdc8v59mBgrDsLP+ZjFKONgm+uAd5UCRItW
RWQBxKk4ECWEpHRpf3KKbftE9eW4+zSGytM/3T/1Qq6Y2O6gyT00fXD4o/JmPnRKaD2IswTtiq7L
2tNNPwuicM36lO/QzYChCe672Iet4c85hIc4FGxvYYEyu93SJ86CxOr2wCB/v+kXkxS1fVcVk3kU
RtFlJf02lcf+UFJvT80keUKEnAw+IsvNzMq59guj6Bdny4HyOvNONCdBgCdObZIpXhW9jxXDaj30
1qFWNWiepcOWEoDODaMJUXn49erzqlQIkiBqJPGtpYSasJ05bCMnb869LzfnSimso9XZL6Jr6Yd+
68VIG5u9Bq7ikFKOvDV1v3PHeaTou15DzLR0iuvYlj9eryMMcjF9S/Oq3gmYrjiDB+ryjte9ge5C
wucUq6vtei4wuwK9Cy0s1Q7N2oGXU0iPy42mJfCal2l9lErJ5FyokX8+bxStkt2rUnlTdcNdo6jm
yq+7dF1H2jt2OpZaxya6ATp6OWhFDVkn0XzR9cnlFnkt7H5kA8f+5KpJXi+GCyA29AWrEJ5/hNOI
WesaQOk6sc27YC6KQCFS/i3NYQealTQWj8BUFEiD+9RVDzdFP3FK8flWdFqzWij4V4MAyDr/qA2C
0+guM30yR3MEkF/KU0gWFeJKaPHEAUL2FF25pruS5hWCT3r2a8iGXf0oteg3sJ7UUMcV9WVmKNiG
TRWtA6jeA5dKwYxykDRa955TXYp+rC6iT5n7WkDdSA4Ro92KtjDfzDPI0WPdev6hM+v+vpON7t7p
yRCvRDuChf7OVh/yNh+y9dVA8Il6gMFqfwSI25C4Vzv4l/1ivczQZtH7XDd9wTyfpz7cdJtyKO0k
dbi0Hyqhn94r7yqilTe5xBCUT2+Y62uHFODd1Ue0P428vmR6L5Rdn6InF4Qf/LgSGdM0CV97cGG7
bBabE4fk42wUonJLW5i7Pr6OuOkXTXbQ3Y7K/29139rTisAnqCkHEHOqh9JpOWRe/d7U/WbVUiZy
L4yi/zq2A43j+lM1bZZhRNW9dVeUintlu9UBHAKD6iED1LUwpAhYKTdI2r9pY5v6xyaz+vssytiY
hnV5iKakPMRaYstPvUHsQB7szBU+1ewYC0TC6FAZ3ZJ1Iw75ILrsQM1dFqM99CC1Iqeuo5rwFQ/W
tOc1pzwCZlUfxVmKDqg6he1p6VeRbrtPVQPuIlwdmaLalTIUxs7itoH40bkcCOvxl1D1vQ4lSKyv
5lB3oKr8uJrwrudLDrlESoarLTcQVFl939X69Wqf+rOkpDoGXbx+Ug9TEpY74tTys9OmEFVKnvlL
Rc4jaNP+h91kvVsB6j97H76hZk03vr31reIySQmfsq+QAmhryNESpyaclPl7Db6m/mouzZCIJJUO
7305wKp8KFHYmUdcB4t5+mAO6pWBvapnSwWPmbIWM5pDsBcut0PmuYHWhrC+M0JYc6NcJ6plDeYj
NevZxq4hGuZfZ/4yA3AiSlx+D8wIXg+jTh7LKkb7FzHDrQHO5UX4CrqW//SVu8kgTUPpg6RW0spS
eCUJzECN6gFgmJjmXEYsa/CqCatAGwirZVPoIKxibN6Sh5QdTXcq12MeVydPvqpmPSni9UTgS+qn
lqawlrMSlbCmOaoylU5BU63A8uu0K91L6keISkDwzGeLYekLZisVHMrOjEArCD9x6GFjvhrAbvya
yPBNfU8SdRkgLnEzk7jECNsJjNBMLJyXayfzTVF9VZ9Kypo0Sy825kg5XmgO0Rs4KORg5DefD4Bk
YQjVcN8qb6WhUGRVjM9j3oPPk+KETLivvFmZbJH8lL2Tn0wyAoh8YefhYtasyarDQLz3383qDSrc
GJKEvg+Lx4PR28ZO8TqQ2dRnreAP6+5DNfRfg2I6+CXR/saOppe8zN1hJkYDP5c/qC2yUf7sBWiR
tbOJxoywOrFa8qcwpbCKKUHl9ffCGurypymzMSNRzBx2k/8ipZCQYXByKuit9kmGcPzQ2oG5RezK
/CpN4YN4Dy8eCYWfhyK0jG1QG5Au67BT9atqMsqdWCdPUajd6Vbm3qyVAVWyAp9kWbszonfre5+w
hHX1yTIOvH5W16U6CZ+9ltfP8SzfqCUJLDp6fWzkXuofPpokRf2TOEyZdQAcXZxMCT07Jsr3tWKH
T+LgUOBRxNTiiRbcFuqp1Js7rdMRgEnHdNilbd/xkGXAxO//yUqTxp31t3Y5VHSIxDTysWha6yRc
RtXrH0x72i0DVHOK9zxBQdWLAUCZDbeBPv3qc73uFD8WeR5cJ9Ggd3wMRhKf4i4syvCRbfeMlfAV
B6qmkzW1Tf1Wn6efJLtwB1QRnqVkLUdwu+Zt3T+PfqW6YY/wregbqLi9pyrqlzPzvYquMtehCkrl
kzV39VSnb+PKZBU5Nws2fU+a8U3YhLsegSN1UiA7jezpxzH13uAO6e8c3+/vRm+gCl2cigOPd0lC
1+LD4dar/LAIH9H08sYvV6IN1Vm4UY2pu865+KR5NHruMlrMa1Tj+31cpxDtIrVe5L7ydzcuZi3z
RvWdL4FRoaTSOvrR7qSQ2sFJ5lQclrawC09htqDKevcUbXPxvJqEKwmJ0VV8eEaEk5hDnC2XRJtA
0tz/ejXhyR41gHWQykRZrYdHC4LBdTQo8UY0Oyegr9OGx86erFUPB8X2xuD1ya+AfMvhtj8fjkGR
KndVViUmcipMMtjP6lj0D77qNxQnpdbWYWd5gdS+WnnV1B9EUxzi1n6S9S66F60yipRLawzrDAGh
x3xuObrvXwBmLkNKWDhObWvsvbGeQtdpG1gGnPS7Avw7dOF4mfiJqJD9ieHzhQc96Ld1mFKnVFYu
5T39pbLk4BkgAHWV3rM4aJHZUEFkeMdk7rNrClWnSULcZW6SrW8fM189lrrzPkDtKGEwEBIUXUDR
0o01ddDGzv7U3mb3XW79sfgDDaS8y0TdbnYou3J0/S4Y96I5NUVLMZoZuqIp2Yn2lBVf0zh5vxqs
SCXhS9M6aEkTU3WTawRt7Fm3DC7RiL8s8tdQrKNYNveFuUER8dLWDxpAObj6cfBmB+ElmuKghWZE
HU3ur28MSxPtFn0bGCY1gl81xUYnZ9R8pFJskk0DPPYGhY/rpq+nLVl4qOvtMLjIob2KxiL9i1WM
1ZHkEb6JZvvPYjzg/tvxwiOAnPbqsVzh4/rCuMxBUTBcvhShO1D9b40ADq+4QkJvZQLeOdlSswGZ
4UMkYPQ/qybyj9FcY70S3q0ZWu4YaMNZHBpYU0+FV0Nr34znzATkkUZeuhP3BMU0kgxGdX9t2aTR
askYVrH4OD6s4u7S/2JNCIl9GtvOY/v5o8vk2NiTq/ZBOCVAb+KiOlIuCLcUBbBPQ+Am4Zzwn3ty
OXKO5pD9IUxXp8prN0lph5tljN/nyWrs/Pd5hAEy4/+P8yzXHv7v+2m7SXY1A4ayMjG0+7xWd12k
GofG01hvJV2n3Y8l07D0SrT7xNSi4wAEGFlI7V509cJ69RHuJaCcjdI4YEnmIcJTzC2a0oB6xLr0
IXxq4nLciE5hvl5RuA+AkDaAr6pVaIfx+1O6GKnzWRW6Nu7RxNigfhfqLkEN/RiWqUHpNs/8xueV
h8QEbUc834WdWM5ob4qyafbv6xpvCA9E+aQHfiD+o90m9nbIGw2u4z/75NmA/h3InEq99mcw7yCW
PLugYP6tU43iIMaLLjFA4euz5psCLco8Xhj6LrXvTXWUtlE6gOfoi3tqJcr7STGK+//WFAbhMsJq
bVYT0Nr/21fMlIT+d8uEEa0ynwtJk1xxplO0cj3L5r4ikRD/+7D+sx96sBJVwQQz7WRzw40lmipl
vFIWUjA7r+NElzhUQed/kuFOKC1IPA3attQ/KZYP+Iz8sq6n1DgPukYBc/Sszd1e2sbHkb20K5pG
CfQejiSJAuYpf1UVgvBEgSAcnZ1Z0V/nmFjTnCMrePYBK71yiPnZ6qxjULgwU/TednlhPdWeiZrk
0gQccuh8CE12Uu1crT5kZZfI1I17KMKH8wRNijFq7R0kaOPZ0znUoQQLdhmqa6sreHgNkRnfT/b7
ADFKHGwtuQ4VLTF+MOJoY1FKsy7sMiHW2Y67XAm1SwHQatMWxMl0w0BSb+7zJL1xi9ysry7CMDLB
CmY2Um/q+HvrG8qR0LB2gdT0KEeBfFLaxg7d/HUEK3ZpZtPYNtJJMYd9o1lOiJB2Oh5jSf3j6qkD
1qI6Xc9dcc3lZhIfru+IspiCGvY70Z80TuOWSHzsrlMtNyPM4gYjK7neyDJd/qo4sXXIItWHMIGN
nTbvJ+1Q6vaU+oPbktjSr5ZOZZyouxX7ReFOzTeekNZffZYpFsPSt0yD2k+0mvidonU/fCWE9gqg
Unpp8tHY5a1e7Ju0Sl5g8vuhUvj48z8dhhDBi8onLCOogEYZnIwGkZcgA5QDU1ubZfq5qc9N4Sys
wnlpCuvN2NykPL2hxtrtW0M7pTH1QINnf6O+VfGOvgJdOiAeWL6qQhoJ00T6idiudhLe9dCs40rr
7/LmjyQ39GMAxdMdSFL+VaWETiXI0LyCRIxedMyHO0JCwjrOLuJMHKoakNTVcts2w0Y7mt1PJM1M
cNGzn5hOtAkitUChy2M0+tC1+3GXAoPmoE1KIO2HkoD9xHvE7Ywys/9IEj29oxq4IPQZpuldTUWU
G1ue4opBtZ04m7BtQ9ZWmSXpJ7SaQa33IwjAWSF9bsIaNT46gdciQu68Ww25qy4T0gAnAHiv7Drz
b20aTSslD73XtqUcSeny8dUrQ2PlNHX26lnIDua576CiUEsryQCz22ogmkgbOEcFddorTluPIu/a
VATVA2w1n5qLVeDq/u3YJPFD1+rZkjcz+lNrKY/RqlBhreBYJ3NmOyF9RhX7SM7wrvfLjegbKLmc
1lfzPCTtcmVTzTPoALo2jqJWG7uSij30KfYmBrb7psbR1xqIwUXuSvWxT8tkJfqztNPXqUwZuTMX
9QJ/ZmmmfPOmsjnyAdQolaTxG+i2elX7jvdALeD0VEjNRfT7alpuE083CIxxkbButq1OOVEDz+Zr
+JsWRMOvfvKRK+CxdumKZtqjflLuZT31n9gOUkNvZuav8De1gf9EeEJvNl7MKPfd95U1fJMgn9B0
XENhkYCB+pCfF51ADZLNOFrJiWo86zErJcmVfIO32ceZnxEqFX3hx9livZ5FQ35qM8ixQt+8BKxe
D3wXtQdxAMSuPxiRh2ojyoGrG4NojpF3KYrUPgjfxQOedyJhBjWnXeI/Qe6XPStVEm08mbL/vAY4
FklF4Rqdlfxshsid9HH4zUddbDNV8WePek6R/KOH4IlKotBNwwA1UV8C8JFBtbmD3SblVyTJwaM3
bzjqwLHWhgwn2FVEORCbE2vehgi754NvkELjzoEztF07s0FYncTmR5NUp1EqKkAh857m07B5bnLA
w11dnZpZalftCPhqpVM8jRQmHnpbUrfDVEhfiWBdPTRAP6t0hHjIjIBEZeSHlZlvHRXw76SelTuY
dZsneBTHB7jP91rGbbtyPuZbY1T7tfAVB01OvkNhp9yJVtmGE5jKbg+fe31mc+l2U0Va0kPMTQjl
NjVxuFwjOjLVzfjFUrO1gEBDj8p2GDmVtUA526qlrGzTlE8AFN0kUDrpOfTGcQPrfm6ClIEWVxwC
U5aPkjEfqDVPeYpwSm2trgIpaH+kPBvJFMwW4T5j2v/uNPMRgayAw4J7LcfhEs7Pa8i+DHI4icG2
HuBC9vvkNdl2kfScqLtF3a9EK3C09qL/VvVTuGSRNtwlY6CvJlg41sJRGJapxJkf17voY6obt9h+
lBwlrcMdlCtqtG5SY900ZnY2ioSNph5Hu0ptknWthuw05QTgfCujM6pXP/oidbZqJ09IEaBPLbSr
RV/jdJM7SEN9EYa/7ZPnsSD8gKYuPmJIUtW9246DshaJx4Ug+pq2/JTHDFAv2np9/0VkLa/mK3f0
X8+v6U1dQ5Luyjnd5q257fL2ix2uIb9cGeqQnPqx64JNLAH1tLK/NOMZZZz1ROiSrtmJ1odrM2OR
q/nw0S9mFC3RLzw+/EW/PgskffiLSwpX5zezhICpmFmrxSEvPHNTd9W0WvrE2cyfeVJzBxpb4WPY
8BKC138f19g9oCDh2cclUlp9bG3yMv7ss8zYQLy2Ixv1C70E81iWxsP18xBNWK+ARfMBLH8RWbar
m+iyM4sswMfQa1NYbvqI+H73/KpcKWovb+qGJ5tgFyhq7RcF9d2jT2kxNazKSnAQ1H6Z3us6PKHC
Swyy/A72hZnK/K+Dmjo+vadKlFBB6VvPgLsV8YiGFPLMq7gwh5No+8jjbLuRVKLok2afz46grjc8
razraGEmJqyQWST+Ru21BvFQ9LtO5u0gZaN2Foep6ay11df+ZumrgNeRQpT9VZrJOttipNr7WThM
HIhWw7daEfPOBg8Gx1k4LDBjDTHq34TDp+62U7bQ2aau6FvmICZH3VNtWdc5hMHMFOek+iw150u1
H9ejCijZTpPe3xpYc/wk9dodlslLh59Bobd8+Rx1D4MSlDCzaCukhtVFU3Nw1pb+WGeo0CMOWV1m
B9ElHMQhsj53Cdd5IMXKxnXgf861TP+fc415880JI+Voq8HKMo13FZlIyVG8V7z2XdemySFFUidH
P7Ry0jx1XeqcuzSYY1RoyfQ++qqejPe1TeCKXHymvHtbwHHOOVuZW+/lemKEPM8v+kZ9cM4D84tW
WyivYRq8DnFoXYae5V4Za8FBNAV0x5msO1Bo9UlgeP4fa1/WHDeuNPuLGEECXF9731u7bL0w7BkP
wX0BN/DX30RRVssen3PiRnwvDKJQAFstNglUZWXmSRDdJ9aRGuQkwEyPWkb7KdZ1P2SHd7hNe6Cm
GgfFYMsO0nkrS+KXQyPIBxXI75e6TaUv5SGIC9ltfBirLcV92KDOT89hovLqNOAyeaAzW2ZYbCJT
AGQBnP6dyPtLM2XqSCY6VGB12kIUm4HMEW6IPIJLPoGf6QA8kBpefahHO/GgJAzZ7R1tJVJ6xdEp
HcDhGK5ay7IWtE0hG21L6Oxmu434zUYT2Mj6LUy/7NYCBaCADIEv7BNpGIpFvX1jZlBi0HRiKHd9
JwwrVbN2HAaKzB7ighsD9ZObRidIp7TKNygzSDe1zqbeelXE/hotIGiQ0ouXqFPy1r/B5KlJvRVS
jnPvDSZPcHpkacU89reOeSrdm064k6FtiOgWqoigafQyVWDqCi0w+vu95byEHXuDIFNxpc6uZQuQ
5LGnOm+CB8XElswihxAfH1CHO7LYfRlLU+4Ls0pX1OtE0lhHQYI8mr5ACO3j+QLzlKP32wWQTPx0
gdiX/gZUpkC9osylPTkiXaKJsAs1cweAPmWxZZb2BxB4+qcuVPFKOnH8vUYhx8TAfwohOHszsNIF
qUWZPo9Gc08OAFB6ILuI+PU2EvKA4nttYRMchPaXbMqdDcRdcFs5YK3Pxhz8MBqz0muwy+1AtgLC
K6C3LbY3exA3w6YGUBJxLoiD/TaUmgaBKfVY1OlCL+pjYvWQxLiZnC5qqkWn9Sno4JYdAlV02iSA
YLX6cOsmm5oisZoGBIKo4/cp5nmqBoliRKFXnDXu6XYYul4e+grQpQ97BDTSiY8g2lv9PEXJYT/J
Tz5lG4/btA2+99FYXsCVzM6NsaEGqKEh8+xiOT7b63xLdrLQWavHDKlkZ6xtbuYIgpLgtEOS9ZdJ
P813s/8yaQRBrL6Qse8tGSqn9J6CNiBO6LvbcUzf5i0KJU704bf9BwqFv0D0C3ha3Ql8GdvEyYho
8a++np6tFvHbvAOi3nk/09fDCoAm/5jwvEZIp2geZYYCPtOYUIyS1x54hGvvSbmoTAdhzT+QsPOf
LTw/EcOzwtOUNM2RcQAhoV/EH/GdDwthtObfRnslnS89xqnZ+5jQMsKTjGJIc6elWluDWqq8xK4Y
Ee23Fs/nRQ8Sl2sje9B5mBF2XyKf3qQH7gfwRaplJsHl6A2qXCGjklwBPR73rq+MLfNkee9bQY2d
D+qweAC6ZU0epuLhbuwl+/LbIKttDLCt2uV924D3wFfM29tDoHKoTmABifqgxtukTsFf0ma8ZMrP
/kp5ikpKrN4ewK/ZoMYUHsIw+Usz9BeKn/3J42OO/+iBIjZ/WaAKeOV36TN4KfI7Ajp0axPZrRdH
yQYFYOKJABWlMN3DCI6tGeaQVxxQT6hhbPgI9qoOfLvbihf9sixtqG1rJERSxPOkNL5d0aQKaEma
lDAUKOz05kk7S3XrBKIlgBZjmWJ6w11k1sUJ2gbYgUCcbG6SSD3xxlowIXYChhW93CG7NjWJWZxo
io95yARBz6WXGBa+ZtD3uwA9ovAKJB/RaXJZepVaSK8TovirE0BMtUHwpiYzXGXYaM0eTmv2CwGQ
TgCk3caVCQqoPuKpoAOQ17LKLHRARk5R/PRmdMCDDZlLA1sXGo2kTb1g4HzQL+TIXZXjhPCayvNr
XoFLlHTNuzoZAaj6d0fjGthL6I4IEbV5RNoHuIt1R5RU9olx8BCfR4Sq8lKa8vE9vjNwL9+MSFCT
3t0q7JX5rU1foRSa/4VIn7mMAzVdLOCbTihgB0XYu0PRx+smM4DnMxJ/q9pu45itd3RV6HgrhEvS
TQEiRaCMoDFP3bHBvGOMvwf0Q9CrzFB6t88YitjpLwPMes2B/n/tRjB93OzgxlnbWSpe/+DvajuL
gxLIRgkushL0Hlna4FeqY5LUNv2oWSBt7EDQDrGLoLLGhe3mLSRja/4qkXlpWgQhERy4iKarFsSy
CZ4VUFoZ4Dukpu3a/31QbdkA5xXqjCBVCfpbfTDAUwl4IfQz2umnTXckkCmDIswA2JPprhXYjSvL
r0+JVOpe6EMxOmtZlWB31y06APBvxxKLTm0J8s68dsgVUwuUjuDjALIPksjR8WZKxiY/Dr35lUx0
cLug3Psma+eRMm7EvmicH5Do6Y7g/oSMUTemPcRBy24JInQHOaahQrxdG6mHPOlsdqe2HeU/isw0
gZdJxxO2TNa6nvphQVhLa0D1Ddbl6KE2+dAZHcCSBt6C9HQzg74XAM6q694HNBIS2/VkXlPmQcrI
aAMPz2SD4ZvrmnCt6shfJSlXT7IXiKM6wT0zgeUSYwX2UNcyjtQ5DaaJgkoIrVOvD/qnHUSrwyX1
+njVnF3lfUNlsXpywAX9CDmAsmmablk2xrUewC1GnqWD6uxaFeae5mENfjrSGdSaepnshoOFelew
YeITAceR3CWsOtC05AEkJAj7jPqBWnEBIkpsOesTzYaYVQcS+1qBRsuF3qgNPTzH6rENmwR7DlHM
ioRHDJooKJHuBtzIew4a3TOqsvFobqLqqQY5xsIcoMxW4ksLEfCJIBckV2aUjLsuKgC40DFVbKet
ZRyLGqx4aOasFHwBNEN6xksJfC2VjWIbw/ZWSZtYyyzMf3EUHkQAwjrfmEUNFWCdgjN0Ci7UqbkM
MaCgH9sLmajTlSCwMQN72JAHdbgdiJxoPNluk1hOB4xu3l3IbkpjgCQNNLNQr2+dmq4udpUI78PJ
sEH9RZRWUc5AZGWBI3UKk79yvMtBrqJ7hAxwCi2YdONCO3hBRnA3w51OZ1dQVxbrrkNaCvLUqyB4
FWWrrrcQgDJslAWEsbGjwAF1xNIeIYQtmxUesPyOOjImkfMurVcQZGQHrywLPPgCtrXzLrhULXQN
cieGoEI4TUuz8ZLXdvDLhTfl4bfary/DgID8YpzeKmz48K2WLSpI+vpHaucvzpAWb52Bfy3ql9Uz
9gP5ShSZvO/6EgEB27HOvhinnYq87lCbwQBVXvavK5ej/fnKjr6yIapLpUrEWcrsDUn7z1fuu/Ql
qXJzmRR2f53iYgMSM7BxT7axtUtlfOMD7vOgSxnIsBt/DYr/4ISa//6APLq15UNi3qUgNFt6sq6+
OLJ71aBtjP8H1EbIdE7pN8MyzNeo99IVw4/+LspCY4v67eQQp4k8j20yrZ1gKp88EYIwWtjWdwhp
vH8MCx/DCKPoe8cRBPztY6gp+NfHiG2//OVjNFjYnDnWyctuxO+5HiBfgSRE/gQq2PKet3is6JYd
mDgAy1d4qriQCastuQok77bUpOFiAlaJmi0f5+Go6/bkUg9FYQBqzEGK7E12vOq5cCAQb+X32GoB
mNA6j9ATcB77SAdhIIJ0JFsTRRr1q7muQHL8CIRRfu+G78MhCYZ8YuwgmmB35qlr7feD1Gcp4O+u
0QNdqltu3E+IrWQcgVPdA3IeqPZY5t4ES+WKBBtsC9EFpECmE9hgoaln/kVmqItCKkZ7kU4NeRWT
UqeqNu+xbgmXcVWBD1MNdnPqNYMKHVjb91gfgww6Bv3j/tYBaQR4mx/eamzWZRvuINfZLTniZ3tK
3mUpuK/AMOGDDBU4a+oF53Wwp8RfzibI8fqgl3XDcD0DB6ZBiEUYDv62jK2Gr0jv3dJGaCr4WxJ2
J7F4OqNeBha3Rat76xbYmW5ooboOkrDrJPgTI5Za3VKu+UQUttSnW7c+7Wl+eP46DgLDs2fFG45C
MsDCwsFR67QFhxItAefVIBnHuIJOiF4sUqqcDrO33XJU+SI1fzsEylBrVWH1Owh3l9gGB0ghVm8A
dq2qLEhfVdxUKPWDnbhp0zgAk0WdzXZfaYYxP1Rv2n7zt5j9A8u3Ac8wxF5GzdhOhzZlqBYZuhjh
NthuvZH2y712AtiBdotFlotLZOHF1bYDKi2UN34JgjBajTxnB8rueOXdNCn5+pvX4CU6t3jIsIO/
N/BP67iLxIUfe/bKLwQSnFqYdeByvK8V/qWU1ugZ9myUXhu54d1ntskfwbKzNvC+gWaK052MDPs1
UqphmYXlHBMoItI6NpB9KQBNF/JIvW3mHBRoKx6iSNg0B5l7SIueRI45aEqOOBjwSGm+yEWZQsGq
E4+VqmvQ7wCoVPNYPJYg7gdZi7+cRrDPLmveQ9MwDL1NbbvvvSm21TSUTH8arz2o00OB3dqBJg1q
BxqvrfSfImcCc6+06xP+FDlzlpuOaE7UO+nMOPUiOw5nAX7zWy/9mqgpPPZ57J+c6beGp1p6Go5F
7I3Lwg2MJyNS/zpTI3u3DR9nv/kZCbTcR9mMW1mk/ChGH6Q7+qYFDuJBVaN6dPqWH6tOZVA1xM3Z
gO6bY/fyyU43c/jTf0jABTr15eCa68r1ECACiclxkoIdFWvdFSTh+YJst44/NRFLYPWCxt26eTG5
q1ZAIfu3DkvPn+GNu2p9DokvwxJXOuRl9oT6VQ+Ix58mOgOvW7AEp3y2Lkkvk4xVIkGb4vqgQPvV
OxYAu2fu95uZqyi+XSH3yvcreA6wW5o1LliySGRrGnFzdo38MRryvWGAZRPVS8mizsdk00LlE1py
Ptu3k1lfTJ3pNUQeHM0OEAOd6cWbVj5IxJwgs1BDt1V7UEcu7b2FGrJ5EMqLu5WEuJmypvACOdJ2
YWRB9bWtkI50WC6OedhXr9Ajm+2NgkoRBInsdZ029dcKa1XLKssHXoRgK8oVkMba3uvhqICKbsNr
SK4+Rm73ApGLcgXtvfRxMBFuoTOyDdqmtI3O/m/8jBLhhcIE1/Q4CmsZ8Al0+/qJ5mynXrVfbCbU
UZnALJM1zXJrOQ54olSCQ79i3U0gwQ4gwmOAIG/TyMTaktDF5PGLY5XmQ5qP6V0s2d9kJi8/9s1t
Ydvqi/YyA2/Lc+BhSsN+xFqzOFoOHgLIxzuPZCuFWI0ocrznDnceEwg1rzygrrfkQQNshXCnFoB9
JJse0Ltgb53jAD6LYoD40jVYu8Ur4NLNPuwbthY69OXB7rTOZ3uJbdGb9v+TfZgyqM/W4UKMoruk
xeBvUtaX67IQ+TNoDPkOupTBUoRt/jyIBkXLXuQtjADNZAoRlKhAj0nOFgefT58PF+pMq2R6SEFC
FmHpNEBna5VHJXti3RDfD1477PrU9U2E4dz2UOFlmS0GKwr3Nt9ajpT939RhlKC7OuZsbA+zO2T7
oDcDESqgp2qQyEzVeLHjsnttV+5oD6+mIVsITo3ZgppR1WmGScNcUxOqpBXEFVDKQs18hIJZ5AyP
yEwH937nnsmMbxcMRRFA7lXaYEofKmg5hGB21OtZ6i20VbtJM+zvbq9bREcytYgRIYEWwKfXML1t
by/fcFzrot5PDtQnSIEFnRNkXuZ3NQ1kiEHHIEM62WB3xx7SGja9zrLl3dg+xFO4aTsRXcnUmT70
jkXzN/WR6TboZvt1UDtO9dHqhr/J//93UNwBLQa2B3y0TvqIk3rjNUgiQD0qOfD6u2qio5FgtflY
hG35VKThP5ZeddVeEy98LCbPoBPkc9P9tUm9N2dErOT51hxSVJxZWVSvAmMf2rqyeOT+dIdWRHXG
/R9b3CuKxZC59QMgIWzp5ILd+8xSG8hKNycQwfWHQUIsJ/B8eUV8ma8MACaepxpCGqqsm+9+LfbS
At52UQLODX4CCIXm/DuUd8QXl3lsmSLdNk/ZG5r20SvepxwmAJa6wXmfEiXlpwj3btzK4YtRsh7U
jDhTqMFbQOdg+FJIXJPOBm37o1/JJ9DEBiAsXY5tLjak9h0irHJ2PVBc1CBOXlOz6RoIhUORk5TC
SDOsypl3/rCTtJiLAAZexmmCteDZLyAbvMCJHeL9s4BUx3zyueu/+JgA/Bz6KeabqOPdSkxeuI+D
QH3xIGfdDWX1Iq0yOWdgiF6M0PX4Qm5xnBp7cARDZ9P2FhXrg12SsnArUKy4QmGyvY6HCv/rKpu6
FS8z6H5QW7V2B1oR216PEBWCLqg7rbnpbYFl+jt0VLQn3nqArtornX3YbyayT441+xPFPZkcDRgZ
YcdbNdqTnUzU+T/tv82Pe/zT5/l1fvqcASE6PuYemLMJUNW2sQzXxg3589CDyFax7toVKXjf68FH
6qJIvjfcC9M1sO2I/zQdSEb0gNmHTwmEXhIPqjAJntL/nupm+ZhuHp6A0tcdcyiEazUEu3T0XSSr
ZWD52YZspJ3Qgfn0MmTmgvcMvNh4lXI7svZIjZozbmzwM3vhSL87e2CZf45r/v4CTqp3txlGpt2C
tuzOYA1xn9OfblM7/mu2X91oeBlG+Be7uPv5hI0xFJiubeVAk57X3n0sY/seaM8B9cO40UvzlLVg
tiBPafN257rcB1ciw6ZE+zdTDKpD0YDrlnyU4biLRgJNx5BjmX30FcC+7Hy6grma3bMhnE6gjbgj
b5p2DPDc4nNyyJTjYfSAWrFDI99l0MF8MSukJEIvjM7UBNXftsnb+NGAIt1jrvhK6RrXNOMMVU+y
XFBzmiy+AxmzOfdmowAQZiyKHfXSlAKCG2dq6ilVBk4+mrIAvU7WRe3ZiULQohgBghViyShuog+y
yQEThxzciWIpXVRN0MSLow01rVQMR2ZCs6ivRfEUIW/0aGdzKIUcmhqUz7fhUtbmMvC6tdVyqBRG
SXA/1ihVY1ottBp60E54LYDGXQ/2h397DH57bEa86n/zAHIKYXGd8vjDHB7276sx5tCHx5olZ2sg
cRBScbmN46Rp9/vE2BCR/myb+0GqD5L9ugELrFMY1tapbWQlGFhNkQerTx41kTKZm4SwIUyNGJzZ
dMPUfAwitA55fZioRa4fAxnKEU4iQil1wsprl6VHyA96j4AGe48eYy8o42rOIIn1IFle+2vEt8c1
dbaeEZwVQlat7iRTUWSX0ssYWGkxOo2dZI2S+mZDw31TWtiJNt/n0XoQpDS2gPfHd2Qy/R6LKhA/
b+kTjL3fHQX0gBfUS3Mw5OAKk/X3ZBoqAxVEg5fu6CNAXbs+OMw1AQD5+YlA+gPVL+OBLK2ZQ/Vp
+h4mcb+nAJwEQe52qrtqDuANMW8veNHeUyfdZMjGQvQ9Efd0g4m0RdnHr8NlXlUr4TLQNxepv4/x
HgB219+3QZ0/OSwpnnKsk/iYjteo5rjHHWYvHSbkjjqBkJ52HEQJSxrwMRzPqxwkrspb+26ZXDh/
JNAEw0toBUjvBPYd8N2nNZLKzTDG30GD+83toO8DopFgnwuoMXpZZr1hIPXTQFUZ/spJAJopVoaZ
sL2jIfiWUasd0uKWhl7Ie+SFnUVYNdnGB2vBABmkL10ac7CdZshgZFpJSku5aDuQteyT/Vd/5AzP
LGhEt0fp8ggIawqkgo78/RYDrLy4WvIYCY1bx6dgYUORQG8Aq2YR4xne9yW4NIbwHipe4b1rIcuC
5XGw7SFjew+OAMT8XZR+DX5wIg8WJtbd2H2blOMkyywQrqYP/xF6g5ssHc0O3OgpyZfmoCmduoFm
n75C3TMEbzuod4c9it70zg7PJRcyflG7p2bDzJUAK+xzjJ0Hli3/dqNXRe9AQTvI2z+61Xo2AjJ/
uOl9zDwb2emiRmfL20Vptq4Ho3KfDgBOQJhs205peoQuWHbMLcPeKqAQrmIoAWMvLf+xCxG6rplT
fmWx+BqLofpRJ9C7S71RLPgICHQjyh9dUH9Vhii+5nWRQBon9R4Vw4+5MkR2hUDF+1Vqa/x8FdeO
kzXyYA3oj99qbr6zxkBpejgCs0UcMZ/M0IacaWX+ZKNBmoLDjyxIbAT+OkPs7REiMeXBQcoGwjyO
/Ui2SH5pB7t/GCy8DgIHssPNBC6smz+krwBplCZWqY3V3M+H176dIFpa2neOGt0D14tVF9iNjZWq
BGnsSV6RbB+Bdv3VOIvHk5Frz2RtH0bp+3+XqXkywXJyO/Fca7YEP09+8SmTQL3Ebf1Ga2RaLdNC
WfUQm5ehuSf7EPhXwX1gH7LpaxdBduAW3qUwsLbbDGLnthttqPJADS9VBKUKSEVYqxh5RkjOJdOF
h9JckoMTvKRtbS9FgWL1RkbZUk5mtJlix74YQNzOBytg4hRIe93nIcJb1EEuA+SWlgV+ZBuy9aj/
W5lOHEGYrpPXfgBdSOuk46YsJL6/ujQQgJTqgEWj+gL2XA8SlY5x6HSTsU0djN5rBfKao+NDvU9o
7Wgrn7xlJ0HhP3lGASas6keluPGmT/y0ej+xwI+bSgiCOBayi4WVWS+137Yr0Un7OljQFkibOD8g
YQBGh3AK1hWDKkJihcUyq0C+E2l5ukKfdT7Q3gDyoG1aSPolo2mt/7MPOdIhScB2IrT3bTI6E/m3
omgDbLf4ibacfSmmO2ZMJ5IhSxOm7nQf7TCpr2G4W/Tm9KPvv40DHwpY7kf7rYEswwLER+JR8NDf
KB8YmwE0hmeWBPG6q6X1Uhrdt7wcoWYegwcPq7q/QPfMF6MeZLCfgwC+Hc8o6EnArGmYL9M4zoMg
qzoPakoEtAA3McI+Pca1YyyzaUiWiDmlxygcQdJOPW2YqPdT6ppSEwEUJ58OfEQCrdBllaWBQvDY
gvA6tMDiUxCCQcPIZfNg2Em1LCsp3lQ+XD0HtV6LfvjWS7/9gZKpf4Tv+C9exsHD7I/2NfXMFLpP
UhzwzVbnVHG2lrbvPbJEvsZhtJ10/ogOQ6kCYGsE6sapnXGki1NnPFiUgfrk89EtfKEO1GpNKM63
Kpi2BAkqR+iU9w0iejNCSMOHQMnyZ5t0wUBBotTkTH7jx1hCHdF85Pcf53MarNH9tD2BfwPlKaZn
rG4Rlt42n8CSDsyNDtIUNkCBpeOCqkyjo/WBBoXQdlrfbFMSXCzjrca2+xD7QYVdsmmM+A6j1dwc
h9y9qiFPULkbBwgXgDgp1gfqAJNduOBOIbafvLFaXjUq6883Z8fTxN5p9fjJDULu8Xp08gZc4K8g
iAnOsqwcvmgRD9gHPHytGAsvSmLfsgL8fuNyMJDNLqi5mhZJHBp4uqh8BTwRRA1uz6eRZRXIrNf0
YGrJbqvOvhRZm68G7Uw9YYYM3MKUAAgmcnb+7eFHs+eMWyBbRFm6Zjt0NT1ixArUZdKpScSHty4y
DlZiA9UHbIYeQhp4n/xEb5ViRY5ObKE8iFce3zN7mG3zDFxVuwYybbZY5FUOuQnLsu/idKp3Ttxm
+4I76jpBCBIacUn9dYTco2dExg9/qHduyby31svHJQ3K3aTeDZkF5pGgU1eOKedBueme6YlgF+0O
MSJ3HhQC13YXJGrNoNC3yHWlgqsrFehQjfUSQavgzO3BAq5Gb+3BtSFAf4XSAxAyvvth1wTmElnV
wJsj5LP4GGyW8bCFPhrkjZHOuQIzPF7zdKjPzIVCvWS5C/EdUKCYcaMOZWDeU8vVJjoDb0m261xd
nqCH0iTUURhRujErwO+8sCneZwmyrF2xDpHU2PLDeF3Y2GiOKQMh4e1SyC3h0wBBs6PZRpXswiSR
FwlShbXvD/GaflGl/lmZcfEIJTd2olYTBu25qDvw/qGPDkFtDmsXiIt1UgbvNlSu3oel4c+/RVTV
Fudq4lfyp58iyOPlOhJDvb5NNITyjkO2+EzzIDgM+g3lJQgygVKl0vxXVhr/I4fEu3N6iHfLEKz1
ZJeu4y2txmLHJirGZ5aIbat862s2WFCyLhq1JbcUKfTMwsa+mXp2+E/TTsyoFu4AGi6aNg+H4sAJ
FtgYHd+hajBc587UboiFjJoJYuufmkI3ibLMbOpwfesNBwQlzOKfCK+F5x6aQgeZ4q+kpi0QLS9d
H4UIujdxNEekqIBL1E0zAfZQapp+aiJlEJ/Tqk3nZqQG8xxVxo95JmQ8LklUfKNWJB3n0rfmizdN
03NbyPZqQEeM+oTFxV2TBRfqG4FcvGsUB2cArghGjfoeC6xdCIKV59iYDGCK1Ib68p5ZDy4IA2lc
53TNo2rjJfVVUxQ/ufk/Fe687ZAA696FRf845EUKWq6sP7qa3AmwYb5LmF1BSwd8UbMLqmlq7jj3
1EqKjAEDGFsbavYWMNxFGlyoRYMKLNAXCBD0R2rSlJ7f3Xtp8qQ07UnWN+mDoaO2RSXsLRYYPeRu
RLUfUbt/IRckZcQFGhT724A2l+YWhQBAUOhJ6NDlsZwnifK633NAlxdgmAiQyq7cRVIHQDNXtm0s
mOEIiGzJYGV3U3hXZWV4h2rJbBdD3mhhkk/NUGZXVN2FeulAzupQBJF7NzulDR4uDe6Bed40AFOS
6aTR7jbodq1CX8ZKQGEbpIWzQsEVMCRBZLKjgy/nYy2QDzHQ2tT+9PYfY5WtOw9B8Ko1t0mX9TsX
1UKPkXD+FsmU/1WYATIHXvmcgy7tTw5p4z0HqqxmB7x4+12lsOnSM2TYLD144JFZxC407Qsrqs5e
ZvBXJjdTmMevVT3WlzGOgNPW5q4YxDYFcHyDZBR/vQ16b2K1niCSNU3lcX4zjizAbyQWJcr7II/0
6dCFALyJXkHlFx2NfrfSGWTevQs2PDEfgxVZAsawzknLchtmBdTwHDuArGsm145kybPMsRSM26j9
u0SsymC2/Y9EGqvyVPLVaRHUyIDPxk67w/YQy++DVTUottPDQ4jdzMMn32yekfLo10mG1X6jsRCu
xkfIxsbr0usu1PJMsClMbSqXlrKA79C9nT+890YRyuVrpwRiSg/9GB/4Y7ExAzCYxqCwRiwAhfC9
rlHJOGhV8AN5RN7eB1cU9gK9x8y3bnii/hDcbivGg+lIAzM9sKXilml8qrNYHTxdVlG3fnFx9Bk1
IzfE7zTsT9YErW2wcICfsS6HE7mRx2RE5bbtQBa7B/ioW/pOXiPjqYy5NiDMknIRW+ZwZ/V+dQH2
xQCaFalTd6hK3J+VFif9OYJHaXAPQkBwmGf2X5705ZFeTl0TBxfIoG1bgTf9smFRvwGTXrO6LfX0
AHfI2iOZBtD0bUyfAySN8KhM3PEtzKo9iHeMH5ZjnSBcOn2VYBZYeqj3v4I3y9g5ndnvUF4K1KYe
5DmoW0zMej+NorxOoV0sUlWIc6arUtMY8OgBkkBz68PuSKeQq3zIDwUHl+KNZAawUOj6GJ0HdlWz
OFBHhttrXWY2cvwshJJrZ6pzDYa01+6farC614iNEThywYoW1AF/leD/2iTWMG7ICayt72OYW9uv
1l92lO2Guojvu5qLR5ZzAOMzE/RVTRI/ZrJsTnjifKXOSYjqDIrqczG62YmrNFtBGRcCi7oZdHgD
LuiUDqGR4BGme9SYoseDcKcW6nHXZOyd74DEZfe28upLBvzoou0D84toRmNV1qzYUzNFxgLqmMNz
auktGHC2CwFmmC9hUo/AVpj+3hN+ckTVqbvEcmjRpVK+THkkzqahAhDoAgYAIdl2ZZR+dCh1U7tJ
7WZGtTgjXglNtKhBMgworBWobMSBmh9ulp4NYDFwoxGoYGq+o7IDDFtV+S1wEVPXEfPEbAYgrTr/
MgZFeUJFnLv68EBKAiUAyTAsXe0RtqCUJw9oEpXfovp9DvIwoDgHLiJwJOOBZD60SKatpxo1IGNZ
Ww8opbceMhlsGkQpr+SRxwkH4iAYF4hOgWfXS9xpgaeN2pOzzVGTLVUDzBWG0ohGz4lwZLO2y2HK
l5VrbMbe+cqgqbVPQce0aDUzjDOF1ZGaEKnhz04n35vRqOJNjFLl1VhLd1cVEAyjvbqLv3onyyFe
0UaeeqlJu/Wbs90O4RFBnWRBWa3WbkEVnBT9Jm58AyDlvDtIm/tHE6itOTuWhqDkGpFhpQFkp9RZ
o8Z4q4ABmme6Dfh9TkSKoEq4SgWWPSwD0E3kfXoXpHijjZN3X4cFTMAQHEfmv91MfeJCEsHOh2XU
Zl2y9EQuV4nRppu5XUWT5iyP+X5uWyFevnVZXGiKMnfTOzV22B/qwcDbzfNnKLEFSd14yOJjHg3p
Caud98PkJwD7/N4WZdUf8+ZIdhrRhgEHjapJVDP84mmw+dSHEAz2UEvJQ4MtyOboDvz7y2UBUNT6
RgNCZwijI40KpJ2I88fJUc7TKAGTUfG1k4bzRBZuTHvQR3R3Upt6btaLpOq8I3kUyEisGgkltMZo
XKyoUCopa3BI0VABKdkDirGCBTVREmtd/seVPF53dzEgLg2y8EGXOaiUnur82OpDPHK0OyVyYIam
/Ehn1F3a3QhyYj6Ct/FjTETu1E+e1VSBz+f3U+o3mr5eQ0or3tpZlK5IN3yf6+qwCvfJijXmcO4A
wD87WZauMpPx4+iWP2SYdidr6N4PUWJ3J7K5Pvj1HDs7UuekPTqwNSCO9uFCPSMq6EDpDF613Li/
pamm3hNHU9Vf5UdluY00A5koTUUHowVFpfaiFrnSwEm088A5o/Vzrtv0v85F9o8r3uZiP69IM7Oi
4EfUYuPxiYdRnaLylhC8/kcT2x32nLR4rNx6sZz43KReJMRFxpqz7RjDeWQy3OPVdmhZAsQO2eZT
HwCVfWJZB7LRoXAr1DPrA8oMQFL6KlrsIMDbJT31bAB+7yfGa9XW5feC+68+boTvoIKeT4AnnU9+
6TLD0XuBVMZBdxd65P+Y4v/cBxJgqPICf/fa6RznVI+uvSCih1xkYtNAp3Zmh+AelF2qynQuLf7k
F+Y/xRPjr38aFPqsmdkh/j1oTCr+GnE7Pg0Fii+73Bjv6NDGXgatzOXNMiEQd+fGekGeCi36amo2
y6Kytv+Psi9bkhtXlvyVa+d5aMMNAHlt7jzkvldlLZJKLzRJJXEHV3D7+nEEq5UltU4fm7Y2GhEI
IKmsJAlEhLtbMfaovLfGd0MztTSCqgjmKTsLXB3moIMS+hN0TO++CiJrmwYggiWbiwzlom6FBDWo
LNcdMPX7QDTZh9GYtrKyUdSq7aaT+jd7HxZvdgHGtn2F+roPrMAe8qf95v+rvaiAX6Ps1Zz40tkr
UF5Ck3mck2UVaGtPyq+fbvmzrLOrbce8YXnLn/VIYSIKG3ubW1JMueFLFrrDkUyzPVoWARBllHOb
jCA9RU75dPtohQfOtqqicXmbpg6691NTx2hl89Q0kQkq53vF7eVkASHY8AmBwQwlKZes5Hxp1E0O
HMAQXOYePKHGPXAtz7m2kV9tB1BQRAXJlmaYx9IEP2fpwe4DQJOe9OcBy9N5ppvpNmcVp1u8b8SR
OlEH9pCwTJ06wPhXQy6w4tYLmXnlgRdfObpIzWqTB57pXZGNoOrSTVquMBki19YH6ZFs3APBAYrC
76hzdtPzcqTCNzebtH/cpjVG7/20NMg3EMxK+ibFPgrLIJq2A6M1ddKh/Tlt0GCrMJZYVQ2twfZl
i5UdrWe8EHUQ1KT1DDW51/UAIiE1cWtSL7BsuF/Skxdi19MBQbwNhumL32JLFAqzO4FQHGs8agtt
pDM6xIGERGxab2loAJZ1vDb0EGrfZggKEPw7Xf3wm32e+d2HjJkfL4Qn+w1CHN1+EOGj7XbmZwEh
Vj9g8bdcJd2yHhLvAsHf9gQaD8AJx8L/YlVncmBQJV4WApzy1VCWZwkdkRV18K0DjamvUHauVrzq
47MfhfklmlB7gNRW/I3bT11pTV8cgNJX0LGVetkcbJEiRuyhgXAn3rnj59x0m0WcOuG9lNy9UAe2
AMBW6A4DELu5ozTAvxzYwFEM1UFYEagVmS6BGpr+gWx9y1BlN3bjQ4XI4MYJjf4uyCL7zqrNa6MX
tQlSSdTqWyPaGGDMhyIwRB5DIewDoip7ArXcgC7UhLozO4D8fO4kf7LTYURq6cBivvvdrqcFO7Rx
KKx2985f2+kD0smIjgDkzJ2/DQd6F/ljs58v74a3ITeURMrjVGbb27Q2aurPidcvK6MZzpwjoTOg
Jv+uC/C6BtAsfmhSH2W/BRQbhtqXS8u1yo+iqQHj6+vss+ehCqDv5Tc/BXmS5OqHcuUqTXMB/dAH
JIMS7FKyZln6TvADqTOUcWfp1yF+BUavenaVGtcRHo2nypTF0UJ2dTN5LhaVIB9YhLnXfnPscGlM
Wf4DHNwfFBvdj74xILiPyPuFG6a5L1xA9wX2ZNdEet2yb03r8+h2+55b2Q9TTAc1+tVnFG1CoAvs
h0I1i6jvpkfTlsk2cKv0UIkmvXO9KFxZftd/RiX9dizT7Ls5Rp9Ulowfun4Ysfu05Mm3lHvCnV2s
RSeKj0IhHKhdnXbax8KLjlUds2UZJgoU2Kw5xp41PbaN9QieDvYZGs1Qcwrc9gT9sPIBNG1fyY5/
DKIyXdWfJWjrrnUToZA69laGD3AdCDDDi5HL+FxZETb7jtN9rdmaJ7H8huIayGRpB7vh4xYYymid
2Km8B/hF3hcBAF4IOJSI17P83oL2mrcoc1zxlN2RCRguA5np3neixWAUu9Bok02viz7wpzautpfF
C4SN+4Oj33tzRwC0wBQU99SKeFCcczs63wZlBd76YxSDxPPnRBIJ4xVupmRjUIkIFtRvE5OPiKxm
kXv1NyJ7mzQfZ5mq8djmC8k05dtM/DYfyYcO79rlEE7HBrWuyvIOkLBZMA4WjyJzLnPNwgRpDAQH
kg3VOITSbs4AaHygTjLxyDrbTvfm36DCHWmykB2N2mNLoqNwi/pTEbvWg42g2ekP9q6S7+2J3X5i
WfPmX6EAaEnsFfjdfPKDxH4YQqCp5kiWDLrmjd8VSZCT4OAGpZoEgqrl4F9o6xbcE4F7jy+meO4g
ybRrAeHetKNjfZrw4A2ViL7iFQb6lCY1TqNi0x1Uqj0QZQCQrEcip1s8D3pkUyAwFPJyHkkOLAAI
jEY6qKi4UwlEx8VfI+kzTYESRRrJIs/81KD4iByw0gP2IlznYe0+oEI82eCP4Z/6NAbfMMSrd07j
lMgLRA7UwpUJPWoH9KqOnX6DdNFmLMUUApMYrcHRZX1LXCALUTGbfGCT2a98u7fvij40tt3UtQde
teMJeXaIj4uieqjwmAc8r5MvWEY8BSmKexfRw6RqMIaVotSqIu5LY5hy+adrm5Tzt2sLS/PdtcWG
AZFdjf0i6FY0NPmycaL2MIOzdBNV8+2BYF+NbTwAR9Lsyz5N+wUiq6CQo3CdV4tq7cRgDJiNHGnb
tTdExgJpbIldays2A8TMltEQ4FsnY1PEeEeH7DRpFa9BH6QyxaYJIXYuymHrDEIeDJSEnHuuhjOd
0UElBRjKAs5Xt46qCr7GjRks8loMGycJnb0nyujBGzWkbQTVLypPToB4lh/JY3QdG/lN5xnon34J
PfbwMOBR4tzS+u9i/PMpOU1wohSASGK26YcI236w0Y0I7jLhAYMSZOtKlxU3TtMurBaVgR3Kgp44
Q4m0m06fyC0wQXPKyhIRuA57jThu20ur3boQWD49/E9uA+78rUQpImSshHqu83wLKDfyerjzNjaL
pm2um31WLhPohnxMZWUeUptDdtyYzBeTDd/HxPfukWge7sCmDcS69ncsny8bJZC50tPmSm7Jf0zE
27QF4sa7KQeyHdTaYNjdeKgZWyK7GO9pa0vN0kyS/bzx1b1AbMTvmohlxvukMpGJroAu9ahwNYxZ
t7Csjq196ZsnRtWueEl0fAN4xv3bJ0Kd5hi2iNNkk92eADIBvUQOouoTBDoDexOWAJUXYug31E8H
Q8RfEl7a20HaChgWHGIZdueiqQpA+TMGBhmPDwsyxkXz5uNwpZZl0yD7q72pQ4lwAP8llBbSEslb
aK2rs+oDFBNCX2rZFpBo7FNU8yN1j1OsvNoNGN/ahYfQ5LAgY6176MxDpcy+qMTdzV5aNqg/5l7l
rKwShYYDVgYMr/FjQzcabqHo3KYu7jk6jbzH0skSKJwhbk4H5KiyHiHdv9ot+IUkeP3J8m4ktac0
tqBZvqS5bmMgJIRQvD7YuXDW7pDx7AJ6sHZjggv8UlqBczbVs6XLvehAZjqbot5Z8mSU6xgrFYE9
SOCdpjBfkktKttGXNfR7Ind9m6GOzWfsTiLQ9HlKLgyokh18faCzMGWtBJMChxH7OX9N1naqXZTv
ai8mXCidN+OOfMjksuKv0TTlrU0+1CyKnLnLWw+3RLGyOAQl6x4Jo17Gb4cE0cgaeHm0s8GrQDgU
fp9tGfWQO6tFsely4wdFIN8FKdM4hspPBPL0FtXsJ+wd30czfwtu0mCPhc9GbHxAFbRztg3wA/ZO
NEIpfkzO1ZhJcC8p4woQmr2s2shGjCcLF2CMlK9DmK5RpChR+xFDuIYF0XeVVF+LkLef6hF5e4NH
5gMWPB64JxsTf8ci3eOl1YEFpwaaX6Rrjpcr7gcm8V0k/XiaTw1HGQerxppKphWQRLqHDrxHZdYI
WrwBu8E2tgHaAx3GCwovrxDrrB+9qfRPAAvWS7IbCuSLRR1Vd2ngTPc+G7B+0QMicAUgY1Swowt8
8ZNXQE63N+VzWEz1YgAj34kOY2/kJ1MfbjZqql41S5bZm2JCQXgvm3PDw+LZRxXsQ+MFS9OuI9S1
rGous2c2tMUzIq8obyzVAzmGRXZBlZR3R606qV8HWY3zJNCrA61qFuE+1HMWekOLB1G/p2Y2sWmF
WiB3S83WK5EeRIB7Q80xDhrsxmpv5egPBVdovEd2w1lSLzLxxqEqQG9BvR7v4nPbYoVKveZg13cI
GVypE0vXeFGy0dzlhuFMYFtOawAy6kOLxQFCSXkanPHbCs50ZvTlJ/Bl9zvbKti0sKugQwB+BBO8
lWNjmEOZWZ/RIYQqwCGIcbg1/+R3G0YjyIWG3Zr//1PdPvK3qX67gttn/OZHHaLp1b6zHoMIIssG
VEKKBZ3eDiD+YKvCKYcFhBKy461DxKCkr4r8ryHUvnV7esZbk85+/4CsRUbSEmA5/OdpournhdGn
0JXMxtunkpHXlVssuGtdJxVj76Yv4jaEmrMLndKQskw+Qnmz2htOXNy3kIZkSAWdpGbspEM5MlSB
GEG5HG3nzdbTWZJuDIganUd9B6A2WjWbWqXASvwcSyOKBNVyg7DPN/tkArs9ZXgS0afeOkbQ6/S8
Ty/Si7AyV1HH12kZ+8v5E39OjCgVgNvg8O7pszMlsUuurGQ1T0WDI/WSiT66m6fKlFWuo9ioZhff
8C8OSIi2YJhQB65MdZjPRNa9nf3BRi6D54oMNzbG0UH+PLvZuJ7mNit13GwVWEKXiYs7HvRu/kPZ
CXBTRWBSp2bAUv9B2ZDQ7lP7LtIeFeTVdlHLuiV1Vq7nPxSIt+RVb57nQb2CUiBAPIh8oURUqkbe
eY5zAU1K9VpO7GJws3x1lbhEAicSFi9ImpOIM3Az+WawF/XwTAXpVIYe6lp0RAJm+81EHmTPq+kO
KPOFOWJDkLHkHgR67jWJE3HBA2lNLToYE9icM6d97cYwRaavRUVe6VfN0uMBWAxEHh7rzNX7+Yq/
tD/P0sR6s9FZl7n8JYrGbGEWuXiZe8OtafmPqVLplTGWXsF7zU9NOx3JBHGI9NqiEP8uwLMMqnlD
uCS3rrtGIGO6Jy86tHWzS52iP1NriJP0WsviYyEkmDT0zGQaGnBWcMMO9zdbVzj10kvMdEsu1JGp
HKCLAiAestGcUQU50bB109XtU0OhnG06gIH6Nl/oZPZeWAPqtSwPF5wUk3d0eXulYfRPQl1EBaXS
8t3sVgUa3mS+hNs/IcWOsgf71+VmkkF9P/giOt2uTIkgXligSQQmFV8Y+Ta8DhaGwcW7f1VlBygj
tUFXRS508CdwgDRWY83/KppUdD5E9/JcLW8fa7bS2xkV6tZv/9Ku7oyD6fWfbl8cAqTg/VfZ/nZ1
g2T+XRG+0Fzz39AfSh11He/m5lS6BzBs9BpM0++FDZEEo8iHL0nTPtlZnj4lkGw8CNNEha62Q8/O
MYr2MmEdjuJPr9m0oDLae3npPisQ3ZGTyW1r2XKzPscOM1YGK/KFggDfYzdYH/p2lOdet3jpTxvU
ioA5ufKtx5oP9b0H0qvWS61HMnUWqL3CPIyPZBu6sNzlcWEu5wHMDh8HaxMoZYGJEyV6WFd3yZ4m
ByduekBUxFpQkwb4+LEY3BquZOomhBKzoau3NDnQJvkpceR36qTLNWLriBRueDd/euv0qDaL+Zom
80TaX0y3vJA/Hfwk+VKkwjpRa8DycBsIuwOdCP5BkzGEV1SqrKiTTAUkMhduHQwHaqZT6exEjGAd
udAl9EDGmdMjGQwBjRe/mswdXQBoPcxDqAZsJbGn6uOPZux018kV6r6c+teg9/1PkHYf11AEHHfh
gGakjBVIt1Cjmfj+qaxzKPABQf0JPIUuKHHz9lh2MUrX7Ots7qDAp6oKfCGI0SzfdtygUNvNdXq3
2vwUqY9jJ8vFu0I9J2kgJm45DwYuuwyDj5S/Dk35VTWqeCqRZNupBhI/iNL6T9qBUttYA351m88G
gpxfE4YCyLR3f6ROdtdmo/2iknaEHqgtr9yJu61X2cMhqHiKOEVqgjXQHZ7SEcq4EgKd3/RwaJS6
P2IMFzmCwfiJBpvAyfDTyExAEjSOPPYMMFtYKcBnWTR8gEYFuJxhv7n1Gn2e+QJpRATUZjcO7D25
AR3xNtuo3W6zxcm3gIgOIHk8guYb8A5jkY+vuYhQXerbHyE7XKEo0cp3zdCmH6rOPYnSir4Cz5Mt
S5RHX5SwzXNhjUitOWP89efIPoMYBY0seIiybccxV0aSIEEUyuwDncmQp/NZ/wfbn/xC0zLx3Cyz
d3k2gzvjEcxgu3dZvTnHxsZHg018T+m1uVcgS7ZmRgWYyc8cHTnTLFnV7Mg+JNlCTkjsXsquLLcc
9AMf7byc+ax45lnr1PHqPaqQIM6bFTOfFdbSsCctCLRt3/ig/T3EyYBSQ5kCGwvwKNtlb6917fwy
4j54sKso/TftfpmoRRCr4OinkB1BqUxaXPKJIeFi9SvqQJ6wuMTQEHRWyTSsUEMVHG9uwciizRhm
Yjm4QHP2KNQ4qrzrnqLelmuwlA2buTmBiM3lNS7JFt2T6q0JBK7ZiTrp0AsQhgHUdaUWzTak1tts
rtW/zRY6RrjplGwR8fLsdEGcWZAfOvWeVV+o1ZhZs0v8vF5Skw4I8oKYM2wubuWjYFN7NCAQW7pa
SoRsf5hj9tADfp3jT5/iVNB+LTtwT0ajWz4aqXUkboYA6qS7FFir9aBvCmj0xToW3d9VEO1+dPvp
aEL8dY2HozhGTRgtW29yT01aOB9M0KXPtHVKFgewUJarEFVzn8gtyCr3ZJnh1rOLDqB6/pXumKaB
cEWFmMW1Nc322IadtzLDNP6q8nNROf7nLgXt6tRO8cHMM/moB1J/nRbQ0LFRLuTEKd+nGebhjc1f
QwR8oqjtvyJb2i8714/uU8+yIOY6gWXUKSaIKKdvvgyKLApyjHJlIXnagaEX3B+uuRrozMFWtZfK
Q7gAZ3OvPnOiL6wdoOLuASakDyDFVOG2QUHvlrUukrIKT6IWywjw+4tp6+M5c60EUuuaL23+Y0Tt
uGo4gq70t8yiLrlCWU5rcN0z32SfM3DtQkyx/2xPg7lUadJDSy/sdy3vjJ2JTOddD0j4Enm56aUa
hhNxaPsS7J1x0X82qwxykMBfGH2SP0lA7wHdxllYl5ANxSP5yUjUm+3WS2fSNJt1L2swA7l4UAKi
kR/okgOeZSde1V/mK9b/FF6C7Is88kjtoFiQPPt5eSoKw39KQPh0wBNF34X9+FnbMxNvCzuK3AMX
oEr51T4hkbEorKba4fE3nLHgH84T4z30od1im9plvKjMASIE1COieFq0FYu2RT9C18yADoLn66CW
bt5sIs3GHWrb6munDw2I9ZG9gI2a1HGzFY1oNlVgd0uqcqN6N+yBr8LlwZ7q2252QyTT1kTt8CIj
mtabspXv1Ffk1pq1VHh6hIZl38mUGetYn4V8fDsj2596UVgK+hzUSm4T/HoOHlIHm2YS5XNdy1cH
UcbXuGo2CMT1n608SFeonxovyvMQ2bOKZiMzwZe2nIxF4OXWySNGBAoUU5shIod1TnggEx2EjiLT
GdIU0HItJwjRonh1kwgFtLIG3FERF9lAAAD9G4efEcgpLr5+/Eplv9hTa+4Sl+GRXBpDundNA2+J
KoUGeteELsR0rOQ1wF3h2Zx9Kf0oWVmM5Rc/Nb1jNBXNelBSAesNvDjUPF/dJv8xFl375EVxuw2C
It+HOYNSmp6MPCYHiutxw74gtJ+sAjHJlTC9cQcKQapRp4MvZbUOBLPX1OwB3nvgbw6uw7Y8z1Eu
PraPkwwA7U/jfI+cBgCGUHi4QhnkzVaJsxEkexnx9Z80KwIHr1rdOelUvJCRuULJYm88IrqGb6GP
w3JF2P8Uqasdcr02XmFQeQKRYn2NEIyZbdSkDlS3tztnaQgQIHRuZz8DBt4dXLvU3NQewoc1pCFu
TQ4CRXyvzjlxQlRIe9xfppphHFKtH3hTh4+CtdmpG9NgSYze/C+7KpzsVDhangkR+DW4fDOIEpYL
3LbWV/BtKNT829m9UHwE1wv+EBmLu0fTq0E4pB+1Y/Tm20VgNHZsFT1EFsirVYBEFvaG02fXhDLP
oMaPkIt5s1MhBjgyZzv5TzIJ1qExAWPQtunO7eNogyQH8nrehOcicuVgtwEoJM2ynZXm7SfyiNrY
3SYQ51tgsZUvZ+r51jCH7R/bRDyPfBlQMszzdzYHNVzEG6if0Veq6vdN6kXEv9/T91/F/d96fxt7
c+70VJVnqO0UTod+RNIVUujVcUAEYCNry3mUKAmDzLGcXovgrhz64LszVT8c5nnPKrOwswyH4IQq
8Hoeo/LSWMsRSCW638zRrbeJERWIPek1kNILnl4fMn9ylqb55YaZvuGqS5BJ7PMK4j4ukNc9zxsI
FI/qDYl984MmA9bmXf7smo2J32lfg5smdzYZQ3FxnFblGSB4uUbZU/WhFtY3gjYa/BseW+nrbYwZ
T9HKCNiL4vhjEmoNFcbV5tb0m6HaQB452mQiDE9sBPSKDR+p+r0oOkjTRcF48VyvP9kKG5m4Cqwv
TTo7OMOjOVgLZAsqVIjgliiwwkRY2C1PJEOT6ybTTep1OmA7qRd7RfuZev80NuURMhe5BIGqIS9Y
JmBdCQFauxq8Y6VMLDW1va85CAPG9qVSXuH8UKnwHqBHuwLDbZhfo1ADGFR8AlM3c79JYIhXoNVw
74wSqn+jIdLnMCvqNZSkpjMgX9mBlynfTmXh3DtJyZYd49FLZ8uHPCvcHwD2o77RV69R9ddwESmU
b3SpDSJ/vCvAj+AjFOPnJ9Z2AaoHhg90+5PddiXfirKe1Yf80c7vge0+SglhpJsgUV5G7ZapCGS4
EwSJbh1W6ULww7gHgw2YqEpU7SO4sqhY3B+p2Y7FW5Ogh3g7vO8df21Sb2ICHvZvxxYTanQqma9A
bXtijZB7Xy+wUI0IRTavyqMztemgXYJikvskFfHJwuKT+AwS1X8PWBHd835wH8wpvRAZgiN7Z4uy
0WRDXmM+fQdKL7zH2nb2IrM9OvAaMnjplevPucBfMXvJpuQb5TXOGhFKFAgPtfkxdsANh/s6uMqo
AR83Hv5nYGSQgwq6CEGX3jlPKBWHOGLjPLRF0y4LSw6fEt/50vki/W5XLYbrPBTLKmyVzPSV+xBa
HUJmQpAtxD0dNuBG6UekSTorPgeW8SUzAndeUHaplZ+KJPpCyzTaIHhAuS48p0sPtFjzXfwGAYYv
18TmRbxeagiys1HjVaGZv8jeDgrQDm13e295cyU7ZDozvBj8agHC3mkL0Ez+UUBeXFpe9DUPAIMW
4GK7JFnUXzwAqFFq0EZfE0gDMBPcG7aIg+2vI1Mrnu5l7nyUWNmcQcEkz1j1yjN2IMmODcYHz4nj
o5PEm9DOq8csS7p7ngoUtPRQBh0Qc1nWgWnuqNfoWHsKQ+/z3GuO/LUB+OOIxRF2Ldw1IHmJCBn5
0gHEdRvWS+OOWnHl89W//ut//9//82347/B7cY8y0rCQ/yVVfl/Esm3+51/c/Nd/lbN5//o//3J9
z/EYc8FhwXywj3Duof/blwckweFt/a+oBd8Y1IjsR7cpmsfWXkGAIH9NZBACmxZWCN367s7xNasC
kPQPbToChquUeEXqHOlz+a0zVvM+Nuyj9AjEyjalFVbPWLdDqRnLLnyK8q1HvHKQS3UX0VjF21ll
MI3bX9rAEV8iFMLclhlJypIVsjE5BELATESHMA3e28i5yrOVid/4AfLEqJ7VBybz4ezow5C09abA
Qw+MTH/1ZrX6BDL9fMc6Eyt2lvMa9UheN7vQWHKmCaCmYC7++at37b9/9Zy7HL8sxpCD5u6vXz3o
8QqjbwR/bPt43CEJHKJqyprWuWtUL3WKpIleTvQTcNCV59b35MGBeQJU20SZ2J+9ahkYhzzy3s3T
m5pmwxkUxIqNA2NN9JLFtb1KnLQ/C0hiHqsSPBkjclMfJpA+4+vlr9oV/NOo8dauZgClkTAbT3Sb
WfV4p6LEObiujWcuIA3iP/wufef3L8c1EfXFt+OiNIQzzn79cnovrTyUzsvHeZHOSwZcfuF+QIai
uEJRtrsCqv9Mj8O4kcaGHnnU1F4o15LXsYRWsR35XxADVmvOcgnWNDyYItlArIGx9pOt6rPQa0S8
FB9kYhYfmVFCMqjs4ToW7rER95FR1PcotN8gYc8eC82mX4HbFnQHaXAkGyjD0m1bgv+RemlAHQ8b
pnn5ETWDam0du8DtOfkSwalkPwkJ1v5AAvI4BODMcPq0XjYBUIRR+wjtevb4m69r3Tfc3ntQ7vht
aU8Kc7Zi/kF3kvzc1IVAJ/UIemD5a54sN/5e937+1OoDIoVlzRIQgKGRx7xbdIAeHnK/lE+2suqN
YU3FmnppdN9n8+gC5L13c7zRLW1zbbtt+o5cvmuFfipb7YY6KtuM/sMvwvV/+UUw0/Qs/M+gmC0A
QxaOvp3ePanwZLFHUMmEjwyvKMjHmcOlt0CvTDjDuPpg+Y39hRZhrtENp5AFw8WIfCzRjBpSkEl6
JlXZWSWWxGNneVg6rf2yLBetVnuLUQQI7Z0qgbhMWh1pEHVQ89/a5slCMw22TeOhymZ0vGwn+sk6
mq5nHenMHVKnWsh4RLUVEkXmzvWS/a37bz6zwa3V9j88e3597OsvEwRQ3DW559sgovP5r19mGtWm
leVm8CCGZkQqNvcXFvAL93Zs+Cj6zq11l/nypTDZmta65FHXEVB6vduD4RbEs0gjlh6wx125a5Bn
0M/ZWj9d3x0AMjp3ClpucCAzND4QdLIihNPCSS7r1AK9q23mV8tP4wUFW6jDzI23DmRnYkQJQOtu
uEouk7IEl03gZ1eOOpd//lZ88befmOMKkwnLBuWu6Tq/fStYUbmhbDP+YEIu9+xowQxQm6QoYdMq
t8SJGvIkWQ3lNeZTtnpHvVxA0IDokskG/jwAYz1QyRO1ciBG1MENvF01dWKAiztvllQKWDDQc0AK
OTwyXTGYhFuhSvHx5tVwVKcJE9KNvQ4NlUECUozYCHfUVNrWe0AoRaPzNxv5lTrUNDtrP7KNjYel
tmu81JreeyHCyX3EYxi6InaYgKmLV3vqiStobAU1ZLio95237zYNBHJd/xQpW/8Exs/4OZWbxG6m
nWQoVNF2sxg4nhEIKoI1BTt+EPZ7KMZn3qJr/OHR1gCSEkBkpG6xU9It3dePUFDKWoTlIBEWhRL0
zr0V7CHuXV5UG4NmfmqDo5eLT5lU7QOZCry6VhlyGBtqUoeVAUJlWl/++Tdis7/dOj70NnwL4gI+
c7EL1/3vnkOjb+J1NzrVQxRZOuosPyZNHX+VPYoOg4Gb98j8xCjPQwEw+PWiryUYMZDfD15KpJU2
0E0FS4bg8dOvI/26M7GBGU9+bsTAuIKLhfdJjZgU6Gqp6cXTOirV9NhFAqwiodzEWhGvLIziDJpY
lJrqJnYY7c4TmuVGN/Ma5KOVx4YdNQE0epuSmpBCXscoNVt7Dn7lhAiKA7tZxxNv30GvgRbHyqiu
Z+AQAlXTPnMBdZuh1ywHkQSUwKwZeg21ueIucNg76HUZDs1a9bmaP4I+ZwQwB3XfdipebFuoK7f9
8C7tgH8dAOJ5cZQNpXDTzE+oUBBPVljtg6i0XsAq0m7wTA225JYk4D8vkevqWw/1Th12EGTnbvvl
Nq0TTogA6+E0bamKEKH48tQod0LdKKQbx6qLnsC57qI+B9G6WjT7sUFGALACsQT7RfyK5ZNc5FMV
PKfdZK8CY8juJGpDd6ro7D3NxFpkAG8z9WYePvjlAHAydLK6YFjaEI1DcBrYZE8fyM7qdlw3zFFL
i09vNuogvwGjHNN05jm8eAsRq+bOCxFBka7KP4MA/kDKkG3SHtkw+S8oYuTLRIwR8BOQTxVtbe2G
GAF7y3YcXIGXf/bi5tAE8hlghvTOxOPwOmJjBM0LCFyzontCniuEnF1YPBX51EAmoOy21ORVpvZN
h8JxakKE2blvGnOTKKe4IsJurQozEw92VWR3ZiW21jiIBzINcdCuAjuYNo622W7VQLljdg/6TF7s
Uu4pWAvRILAbZnxPAaOIMmTa1g4CtdGdCUA4FkseqNteDGld45ohqFc0eyeoqx+dnX5xkskD5rUJ
ltimu/eV5TRbN2sM1ANNoGsAinNTxqp4+NM8Wbof8rLaImDRrasOkngyLh9KjUZBGSRUkjUQRRoF
RBubTOKWgo0ODMIB5MsnPKW8uEJOfhg/eUWxmsZifE5SADS8ilvItWDHjtWtC4BGgRepJjdkWbkC
sGg49HVbIwPXd316bpKiWjaW6V/BTxptHa+MoThTjKfURnQeJYnikdtIFPAi8r4CU7XO8tD9ESr/
2LXIyNBwlAP4VzeM4i0KmqbNPz8Jnd/fllg1uKZj4sXALcvCM+XXByHCUFVrD0YHwXgLIdY+QHqJ
IAOgm7r3I2XtQBWGiAjZOmhHRW33NLW8guANWPK5KK1r0kmsB/oq/1bgV4niMvfjzQM1/CES1UG8
E5pihXhWFEhWsf/p/DWRqigtYEtnkHCEMO4ybJp8Xkc4qD5eKndMLypq7XvqMJEBuf/nr8H6fV2q
vwZmYt2g/+Ocdtjv3gdiGFDn7Znq8lbTLnyNJMUtb0L5GCReCAM49gS+zNtNn4XOyh2c6veHAY0o
MxT5090fleCzQ6YsWf7zJbvWb+scYXmW5+Ev5+Hh4f5t5wmkqQWhwTi5zAv6KRA1mNDD+DNiwpkO
yoNtJ91WfmBu/zLTO762UEr1d3MI3sbZbDoq/gypjZt3k7RixeJKgqNpTWHOXPjxs83A5VJk6zH6
f5Sdx5LbyJaGnwgRCQ9sSdAWyfJG2iCkbgneezz9fEhWN3V1O3pmNgikBWgzcc5vGoSDSXl4eaKG
T0pQfZ5hhGB4QwfNIw9Uw5uWs1u/HIu8/+VxXD4/3CIhJms6j8EGDxa65RqC8n9+nYdpHqN6NpP9
5EP1Mtc6piz9jNW2zUaTAJL9NMwDhroL4WTokgdAb/XbrYevGDP5IW1cDYGPa6MGlSEaR6ycQgSm
U9YcWKBF+GyKrDoOS6ssykNAIniyxuAUGgKvqr/H54OZwBNW1e9iuPv374C2RBf+8+Xy43VsVEIM
zbbhZP3ny4VqkU1ksoL9lcOll+trRIbYvnvWgpzEJRoq9XJI5qBBB5z6fsrhtCFQvUosVByDrkeY
T9iErQNN301oOYc8L0Dd/aV8a5ecMKf+X77NfEj6Eg345cWYQuOVuK6uEeExHOf3KJbA1bewo7DZ
pV1iHDvswtcghUCwDWbwEWUuEngAzx27hilpjNFK1oMAsrdoMZKAjvLwwxVFitmRaV1Ucg6vGXlR
2S0vzPwuCAm7yGJhIkvdxINA1DFitzy25ZGM2XfAVvHPrLywaWRFygOdjJTvfFmkhtdEBrsnw0/b
bSaq6tSmvX0kiTzs2tqYH+BmBx5/5dr7Mk/f+tHPef6cR1NQerRIJpblRQ1CFhAUJPsLQPuzEyTF
UePXrS7hoQ4FqqA7z8prje7GRfaS1bI4ddW8h/38TdbLKtkoD1Nf+Z7Ktn99vYKsbJYpG3XsV12e
BztZ98vFHLvddVPc3P1Sl/V5dmpF5ZlDhd+kHCIvZUL+2mlpnf1aJ/soZl0sHmg9AYv/vmusqHkm
dIS7Y6dVHQKBCmIKcwwXRxV+ppPmHmw/zTzFpUa4PlF9ZPI6pb+T5cIpgnUbqBG722mT+o2Fq9qc
TGsElFlRrDZ7trvQPs+Gf28ZIaWlqkt9ddW0wsQrxMzI3wTGnWJkP289BlP8RATb5q/dSNgvMpJE
nH1obWyW5RzuMhHC6YgWdOZZ9jDSKtkTGycAvTTKOj0xNoSuwofrlTJ32mbTNHvXOSJ2vPEc39v1
LmoSlOKWcVrj5BvVVe3NdYbCrx51/C1vk9rqHHkQPcudnNWYS/8SpcHRMYVZrKED4khR+tM+Fdfr
tIFvnLBueZfd5Twjaf1Vi5DmURb90DEW1g64zuUW5KEK0NNILe0kRwVOoOzrks9E3pWs0zXoCOS6
L7J/ZESIc/hq6Mn3Zhr9r3rRRCcHbTj+Y/qtFhrGE0KPxpM+I4WFn4S7aS0zzNejkqxwbMkeZRcw
BjoUNtxII00rNlpstDu3R024Sb+lQ5pux9mIDoailW/p7LMBsdNvICAbz2oL7Q7X0fFJ6fvvauUn
38BFsZXIW/XiBG5yz+7UWsmG3Bp/9pWtPEZ+kZzmpk09eQEi43fOAmcs+umCVB8y9iMfhbxI6r8U
paujvjqmu7Qc3F1jKOUH1tvrSdT+VksbqKUuaRylvRviitxDRzBwzb9LfFATW8Cx5i0j8ihW5RiJ
au3zJ+arQf4oW1Ur6j2LJ/+dLIaKC54J49XrVDXf4YoYzcVxO/GMIUa09TUCebJY5bW4h9K4v/Zt
R/jZWAUUW7/R/5Cz2aWt7DDZNdc8havPmjIaT5l+J9uuNTlMiAzE2/VWHaXNjzyzYLWy3Lme8nyF
iAi0oYZFk3js5z0vMdGYZN1O3kdXCOOkG/nnPQ+Wcw+cOL/e8/J12KJtUGzkVVMTBPts22TSlwss
B3nfxJuH63392z3LQWOj/Nc9B0mNYD95t/s2H7eDkpi7rnYPJbk5OGhdCbBD6dlayNMp7Wpgq+RE
ysg2965scZQCtmKeYut27dlC6ohNJ8C1bcGFLHMMIKq3fuS8J3qIkbSsE8iLhid5eq0te02sgNr5
uZJ4YcQCoCfPcVPB56hReWMLkj7Du0yfqwxHysF9lB0ADegbAZVqI4ulSLQnBsuOcggOYI43hEO+
lXWNQ7K4i9ZYoU6Hok/Xn8OYtwlbcDldhe621qfPIjDb+0m1drceWTV1vMyu2Mu5url1z7wjeb+u
yvJO9pND62DEjk2MzUHW5aMYTpMRf5mruTs4epV6RHbjndGO5lEkeXYOxpqd+uj5eXlwkgJ7K5Fn
qzQspx/hvE1zu/k5pfMfPEFrb05BciGu/RxMOMJ3c2PwYKm1wePooyOT91r2VVMdcsUMAjDLk06r
fYtNHSH+ds6e5JXHqTCPcTxaB6QBd6VjIS+kzfZdG4c/9EGrSJMqiFtajnmOWDW2RhmosOmwzJ6S
yl0LH8yD0mwqA2GOFJTFNycQFyS0l/QnURtn5E2OAQqEkVb8qXTBHxXOrh/WKJK1MUz+c4M+pYcN
g4D2MX9eGxZ/efztulEXOI/wIaDNheHwBkoYgrMKouA/rodFN3y+oim37lSiYI76+bZGA8TzUyx0
8l5lwz316jeIeSu/15ovbgPVPkQ1bi+IZby5hnWssmXW2lXXzozRkT726n0eJeRy5EhikX5YTc++
q5ZHGzPpjRyQ5btZi52vUEtSDHKG5gBM33mZXetBts9WTExXrYZLWBKeh92I3/lypcwNEPoy7Bd+
du1hFGGyrbTa/+rX2+tA3ek3WjcXR1UQ4cLk7+N6I6BmV0rOG5fwQHDWyN+si2VCgEvHIuryt9kJ
p70GFXybtV33JSmnleyg6PDz8O7L7hBfqp5cB/MpeanGhLzdsGt4CMBAnCwUMD3ZoJjN1uVf871z
dGPnIFW6C5NReS8MPvnlmkjcVd4cOikpXBA/eCRX17erwFh9Bd4leLIUHGr8xURYjqhjED8Ekr60
sxXsxrms97iQTG9zgc/K8kYnGboKCGBmZ2tWXCB4sbaaWZJeSVa9VhMOHhF4gn0RJNiGXRPfZL9N
tBOIZ1mkLhchGNmgBvazMmLOuaymtRKbT+VycFL2dpUeKxu5fEZuT4PzR2iNzXVBLbNo3hXo/qzl
INmrB707sZ08y5I1di6uGwPLcFFoO7a56hEG1coGFfOaGorymATlner3wftoF7w5kD2vsci6VoE5
iWzcyFYrC1JPIXV3kMFHkKQ/09IRF1laZtRAUbzmy4zI0yGsTvzSrLjuX2TxNMRvElLICeypc+rM
nt1pX43afrC7e21pgOsGieyXZmUs9/zpW4e5jPGwA5flnHxT++t0Ci1cdubxz0D9OhgBYt9dnxEE
c/VkHdphu3ZYI3eVLoxkjR3jTusd/dLAN3maaxGe9Uzcf3bOFRJ+Y5d517JGvBCGZtXidLNM1uT4
kIr4MY3c9InUOAH/0P3RWSltWudkG61t+JrJCzVG8UdXtuoGJLrYgHfWUeKy4vc0UKxNprgFxjYU
qwFJdj9MypMsjrq2B4PGLqrwzed8LjfFlCfvQViTyVhMvdhIJ++4JTi7WvifrXE6Jh6KTdNBtvbC
/mYUYX0vhyrBZtYFjIW0Kh8IvrzK62S5UR3lTWXL/FDG//mmZGtG9FHelILCJ5uFpNr50yxOEuV5
xXsuxZwE+MrnSeYqFiC7XGUEfkGGBopPgH3pZEsxgdtE105yzmjpZGbZ7FVtsOGRfg0sKX4GBzK/
6qDdkxZ2sCyJoWCLhhq7LDmqftBnkVxLaTmd9KAYHmSb37r36HU597KkBeK5QlryWgJV+d6NtnqR
bXmQfVdDM7qqhgsc5smNGMP5eglRpyt+G/5JaoMjsFqvcncCELLcnN8VaBaoqXMnW3PW+ZWaGeRp
ZCv+7/ymUpC2XSBeLdtN15k4t1adHEiNFS+zZce7RBGqJ4tBKtqzU/sftrAivsX4lAYTamOyUbRc
qtAb95g3SvEyJn2xzWNC9LJ18PXs1Ez8o13HtuikOOmL7JrlSJUTqGfjvlw07IZ+g+NDSvadiVwU
GI6g/9N6aC6pjrVAmmSqR369uZgVPr+AcjiNQzAWE44N22tlFbo0VY36EGe9cSD0MGEJt8whAIJk
evZRD+FhnMGoI46YP6vukF2qKLwIRVUKwKIzD2yqjp3Q0mpGTXvnTyDO/KwqnmUdRldfzUwDiLVU
Re6AafzyIDTJCSYV1oJWNPz7Mn5UgU75IeaOsihHaOU2THrxJGvUkL3eZKbJVraFUzI8EAa5dpc9
hhHD664kkiSLDmFPhPv7p9kevyKV055kdasAa+QL2h9lMWgqA6YRdAFZlIeh1l70Nk3P8kruDL0i
YvWCssSNyoMwPbw3PL4o6cNgjGKji67f8E9TbfO2sD05sC9U5Wn4cX21TeXO3gTZHFges8yxrt0n
abzTwil/lt3NnMSsJmbt8/adwOAZyHx3E/ym1vBF4eMHa5ydUPa2df0hsRdktuIcb1XyLBntLUi+
8SxL1yoMN0gbjuMOQu3ncHT+daDjU79G6eAQlqO9SQ14DhMo2Ic+drLrwW+cxXDBP7pdgcxM1iB3
N475Zz/d7YZtZ2Ps54Zl5A1JoJ7JZ7dnkICZl4xp+Id/kGHmW7sw+n9tl+NZmjMe/tJiS5bL9ipS
RHddCzdfuqPfilJE51aEOoT8zNIZmiKd2X6/3lrl2AZYple7Yjw4ZLDuG139KVPClhMi0VbX1k6m
hNm1nSeMCJ5adqGylx/br9OAXnGQDe726qGkqa99F7WPruFWj6mevkkkTBkHztYuS3fbsXSSkl1N
FrRKSMbF7qazlSp1dgp5bEmSKCxBAf3VRWpsJWNYeUjhjJtpKJJpZbv5A7qH8UECpK51EiZljW3j
Xc3d8PwGIFKOKKBbwuFNQ0g5nA0guznEGXT/9FfZisUYBsf4OqTJEGzHgDhdqQyoaapaIc5h4m5U
smMP+nKYUL94CLLy+6TVyVGWZL3TaZ9DZZ08CEsZvYmHtntTR+s4Qpz6brKb/sVMumbTVmGzHZai
oaj2wYqDaC1bCyN276vaOMpGWVX2vefqQn2UJfxykOedsuIOD/ZfZxPqNgpq6xGn7PZJSc6dlg+P
6mJ/PmSk0F2/FSvZJuusQMHGKhoICC39ZZ2bnNu60059nF1uA61pFCtZ/G2gnpukxRkEH2wgTDF/
XkkOiLPc3xea46SXnH0CogsqIazA3itKrt3l/mD91xk7/K1q+6C/WqJHRNKIUiwsBOABQ9WbJ1nq
RsW8wxjjmyzJA5D/aR3jdL7TswGh7t4JnnriqctgOY0ftcry6468vklQ3V5mbEPTPA2DEj5ZISCp
NMcDcn7T5EuKkbX2jNBykEDl7ZOHuK7vUl1XzrI0DfBox0F9k6XaHvpTXTjzLiVzdoqCEEfJ5ZD8
fWZGbrdrk+qL7JGq1WcPWZzSdG0aZYwtodEiQQsJaMayduWiln0ZqtS9F0tDtjQUBmBWBGGh6ReD
ew/Z+HMEbNefc6lB1zHTQ79AFHR1Nh4N1C9nrXnKFpiCzV/7vikJo8gOsm5YxIAUsLDXQU2hGI+2
u83ts2WOayvRIsDSuXGRh8EdsWHDQ3fbY6jEAz0NobMAnaelxYC/OOqE1GQ/2Qq48KXHlW0vlbVy
18ISxXLupLCWq6Kxv5INsry0Kn7wB5hP+PchXkK5O2jPt7NAmUKvXOqUgFYjcX9tvfUbC/OE2c33
cBiqLwRnSYfw8V/Iu2pPFdlIWV/jQU/YrCn3YoyqLyGPSdlYWm99x4YHCU4euZf62/Acl5q7Gmj2
Q6uhWDPj4/TOgwQC6MtZvdTJM1knW2W/oa/D31sdd/gcW9R+vXaHUNspsw5Jrg0RSUKJ/wgAZSOr
bvXyrLDa4Nw5RrNzzWR+MVL/rGDS8edyAmRykCeYwl9r7Bon36sVuc8n0cVdeFRq9SH1eYaI5Ccn
Txt3xqzHmQYCJHym1nKQDfqshUf3rxEOr/RypQLZGLeA8dBnTyvGdjc4lfrCR6nshjTIPVlMG5DG
JmGblSw2Y8JjGjuFoI60bq0r2nYY4hjsEENdEI6ril/endLq6oucuI4rAqtLMbSY2M2JtftEeNEJ
npwHBMY2ZaiNF3chByUjFqHCDLwe1hOpbL819HcUw5A0TLJyrbqp8a5YOdFaJa/guVX6e102XyZT
Tx8C4p8v/zBIUSfh5YVmnXNstRUlTtgreUEA6pJfjBfJk2H2WLGsvaVb5jZTtHw3gfEmPs7iK4t6
Y/BktSy+stjip7qes7B6nKbUOGqpq6yRgZo+BKJJ674zsxMhl/4dTFpu4Jkge4WloUA3c8cP10G0
F8Gn7KT3iuwlB/9TL12BC5KrVkg0JOnfDeUsZyjb7vOysvjbZenVpEOxrZRB9cgfZpfbIdbRgyvF
+VaTqazjKzBZ67o2y5NswF0kv0B+704CYd+PPOO3zDrzikuYtc+mytwmZD4/+rrx0gWzFNuYGARl
65xilGDvxx7L8yuYiZF+HSevadV+jlT97DpSdkj/HllpmX4dKdFOWEw+TkW7j/Cq+NbkuxHBqp81
TpSrquytVxOVjk3RD9G5rpTkrlZGbeuaVvFMpIXclt0bf3Rzt5KjkmL60oVz9N4SjPdAlYWX0CC1
qprE7yDBJk9x44frIEur79HgoPJA5izxWVGVsvmYI7dCs6UJ75GL7A9OXXxh05951WgQi8J4Cb2n
yfnKhhNMbRf9XIxOElhvX/JMtdd+YUYPautre8dJrH2hqySJwN9j0zuMXwyrwMaGtVVV/C8dC0Kn
mu7Fr9TipYdCsC7xCNmrblG8CFJV0D3deV0aYfkyTIO4b3FL5HdXvMge5ujsg3lKH2SVVbvNOnac
8CD7z0Fv7qpMTT3ZShC/vSCP9igvJauccPSw2ukeZakNdRe+ET4mcu4oqpWthacy0rDcjBXoBSDY
8qvsOxZZfckiE8Z3pOiY6UTZC6GrS5/mxVc9AiNtIOlzrB0HbO0MqaNRi6+TP6Hm2Rl8KfDy+CjF
d9ldUcEmjQ4be1lEl8Eu2uFLoXfVHme9Ziur8TH1WiPO4FJk2qHQwmojJ+0V81jwY3yx8hZKnm4c
wJAlT0lh4NtjAO5u7B5/qqL3WQor1mqiyU9lC8oonHpIXvmQrK2g7vaoeCkkSJfy/3Hwdarlav84
gRrgAhq3Beori2JDC7MfPYvXWEWMrFNLcyXrc3WcvTIY9Gu3Oh9/6dY66a/dLDZLB8E++TxF0hKc
JOKfUdK6q8ZW8UtoZ+Nd4Lybowf9JoQb3ltWFa7m5U+U/UG/c+FmbGTRqkzy8AQKTrLo6699YLVv
oV4blzELEtKYTNZbJmTiDonDuF9Z5Pz/gM3uCS0nOAGw6S5WXferoeMmh3WieEKspd+OSavc+W7V
3UHudrZ6VCqP8YTgWwjH+6vZdxdNjp8TZKCGqP6zzLGoGO12QKEV7+HSd/OLXU7dARnraR/7TXuf
TQqqwliRvJEg+pHFffgzEHtT07mPStVendQZcaPht6csJLM4rtQdzIDu2IYzbq19bm4itD9fxPJH
wdP7+F2xGrSsiYnhF9nvE134+0mpA69tNP01j1pnX1YEIWRxAlK2T5QkvhYxOdX3mtsk1+IQ8CvN
sD7zRBEbr6kYyZbrec76SrE145GiVVw726Sr9xVGitdWqw7avU1E6Do2LGz2eWmI1eAytrTInjST
iv3jclfQezJs45T+2pqZEEk7R6BCubS6bhntA1WZrq2p6yu7oFfFtXVOY39Hih0yxjJzbZMIwRJc
v7aaKk7PpobguJwqjIS+Ey06qrLI2qbu5q5BtmAZm4/DvNNMH9OU5bpqr4077Nugak3NoXHKdu9P
+SveQ+O4gmXZnOWBj/fzLNbv7WYeT7/3kN1CKK8rEnnpThabEpPhPDQxTVrsIzNDc87u3IIzKv17
Fl/dRhzFirZVgPiprJT95CEo4u92BLJUlmSjpaA/2WXDNl7G37rGKbGoNCYXdquTZ60mXrQcS9Pb
3A3OrHdOaB6byGfFk938GM5thVaOJydWM/58VhHs8QyW9d3tYn6B/UilFA8JD+S/XB8KR4PIUR5v
ZN/bxWwtOZhOU55u9V2gZEe0q9/klW9zR7nmrAmMqdc57GffVqGKLnYr8qBEOK2ELi7Z08Iq+6s6
TUOzXcmyhlXG36cmqTT0W5Ac0JXMEwAsTtdT2bUtU2UVtvjxyZZ/ma5No53mB6QWlktOyzxW0PFU
JMvGpDhIjLjaRo0d9mbo4LqD6h6qgG+5LFpmYvPcFBZnYbrBW42Hm6xXR0c/VLVgGwv46kNtoIJZ
DXBnUM7Ga0Y0QNYnmTse5nCEHCgnx5aHHAm4QmIgbGhVUgHyULaxe6qXgyy2rVlthQ9RXNYNVUWS
mhx/uRKaMIhMxfY5tlv7nKSN17n6fMcibBAbWxos3+43BL5YV5KcfbbsKFvUCNvGpXe4jL3VyzPX
Vz+HyeJ1bB2YR6NAc/V7lTa7adKUE5CG1DGyszxMRoRg1XKQZ7IuImHkgYOu1781IDUOAXEZKzvH
Sr+bRFkcf6uXPeRQ0uT+tma7fL3iP11MjlVr9zsBxCUyR+g3HfxpKxZ7xGk5gOv6PJTSQDGFVnKw
ArGpZfHWZ9ADsRauMuy0xo5XpmpGGErXwcEus3Q3hEH6FvnJo6SUzI0f87Vof+3hAkb/9x6+UrXe
NLfIw7ooiLpdS/CqDfKTJuyNoeO1e6uy0xhxhFv5NqLWkm6vF9UZekx2kvXXzvYkbK/PcLQzu659
QGseZouBY8dI7MQl3Vfbe2ypilU1me3DtbLMmx2AvkXIlbpiOTR1Gm14xhaenObaoNr4xySoac9i
sXFavJ1GZRLrNPW79a0udkLbvpYL6d10a1JV5FRXcqSs/KVdlpsGLYzfpvvHjuNyB7JFHuSMlup8
1t2K/OpY2GUfJ69whNkmENA8l4zLuCqDqTyPuDGS2SkqcVfBTRF6SFG2dH6jdV7Q1nAr+ZS3stKq
rcUUZNJjL6nRPtWH5qmKBP8lWmQfHDchXDLUyaPmfMg2WQPiNN7bRB7XtzrLxMcjymHTqYlZP4Vg
BZ6KJ9ldHlLdZdsuHPt6DVlnhCJGNCRs9lrhDHs1E2Bgsiw9E4xLzw2xj32ICkTlF+rAd9fhKFtk
H7CcLXjsHh3npbdsgDupboteRzIsS7VjYSZ98+JnGP6aFVZ4rhM8Z2Y0flEzMOu1mbXkoStM6dIA
gETeTMepglTPxjF4QEgTg0YFBmbCo/NqyIzpT4j2a0goQ7BKuwGske6CWTIQFEij7kXxSeL1eo10
h430tkiT+KAs+y64S8VGH6fxpWwAk0cWyvqqkxyuM2F0SnDFR/Cx4+eXZvnFnzNEVNvyTjc18rj2
lJZkh/4qyzN5aKKm2BuNjthTEJytvw+E1uC+j/ytZZGj7YTTfJGNt/rf+s5jFS7Ytn+c4zY0TJz+
iCffRs59q5dnt7q5dKJThGz2cge/XelWJ28mmZFednAh/LurkxvRrrJyhLYCszkjDItRvR3o29HJ
mk0dz+D3s0fXhsipFK3zUubaQ4n90r0gkfrSdOq8mu02veuHzH2Z/a7xiLvYvAe0Gs1gbXW2/xtt
KbqLl+6sAMGRM8V9reIbE36TjSZSQU8+Pxf23Kc6MUts2AJ+6nivc/QXOVsyUGAZZFmeIpM+HEG0
LryP0X3NfHy+03G4yBJUzucsF8P9tRQaBLac8eFasux9NhfiUZbchAiJhW5Artvv4M+hDQ/tfC8P
GkDYTe7rAogCdXllfDbUICqxXHGcTSvMzoLhv7QgqrIK+Ifa32ao0Am4j4Nwl6cRZvR/zww53t3k
OuhLFxNO6E6ZsUF7zHpoAd08GIUd7yfDhlnWl0BLloNOVOScYT2v+TyNsCulrtODnV7PI9tTSrJv
HBnaqrYi6OrY+zx0mCbFyngS0TR4GZGt76jwVKr1vUZpzxNJpp10pbQvU09aTTZUsM3x7RRf+sGE
wzm3PyBkObupaYtjhlkDIoC30xh49pG0bjOv40Arjq1q4d01Kv4BSwdizhAqLbMuX8IeGDgrfH0g
uFe+ZGxwdjVW2J5szSAXnusheyMYnbbrbphXThc1T+WSVEVlZl6ZNi6OfeBiCgBDCluRLhfHRvXn
6yHJh1+L35XZyhD6VYI7okLwUpYzfy7CX4qy4be6dOlXOjkWtHKIOrcb/lvMfQ0caAxDMh5TFm7s
UNSwYqP4UTVrmDBVU31veuvFHYX+knSjsU9sw9+mZe+/K9AIRqA036sZydG8n9pLLDL9PJLtXFf1
mN+PUSiaXRDARMtBeaGHMfgHtUnwimw0/0FbDjw1VZdhIbLFhPs3YGDZpDcDrjE0ym4s0T8IX8dH
OYc8hFYECDzYQksFlxYaM97mSBka+vRVL0uUNkmk4wrVxbuoBxHu92Z4idFxuBRViOZr41tEIije
GsKlmBkt0CcdE6Zbg2KZ1VkBuGlXOcq5eWN/6IGP1nJY23cWxOL3oftuLdU+HlCHbgkOkiWoViCY
g70K1xUFrEHBHdVSTpCHjc0QZCR+lgZZJ1tNlcdcxNrpAxy2WqNBuFKy2b53WxDijm1E38WUPjVV
pbyUQLv2zWxo27TKlY/cVNayw4TDttdViXGSI/0cqI60XsFm5ClTBfndTyuI1kxZ7RL9PrZM7Z6I
5LANMgUHkb/r5Fkdh9V6CWdsJ3fq4RDyZNRPo8MXk7HyYNapdnGLF1nQC/4gVhmgv8NY2H/a9dQl
G/bd6caAwefdRlXL+EAv+1Uz+fZONshb8cE+YOETIDK/uGLbUPGVrgnfJjzf7/tSDVYk9Ak41/O0
s6vG3shujk+KwDJc1t2l9f89yuyj6rXDfEnRtf4BcaL+ATYCUh86Pslkkk63+i7KSRTPs8PjIN1k
Q5IKcSLEepCDZD2vF9GHdlhCXLZ+T7abCPvgWO/CFB9SVCd2d+gO2D+UoEG+X3XKN7tRLK93wdfp
QdgeGhyj9iCz9HuzbD5H845+gB7+qQfdD6YLzledP6kAaC/SNKGJi1PkY+h5kwaUDW0/3udpIjwt
VQEDN855UlFVk4pUca/tAhE5Z1mS9UuV7OXOob+7Jn61vADwZ1jhczlp/qOSPQEShvKyHGYsmby4
GqOtLAIXXWyUq2lXxTPClk53atR2ujfnDCFLsu5rKFXzQTZG9jhtcWHON7IVv9vxLsvx4ZGtdYai
1wSOSzbKKpgWQG2N6V6WTJ8Yg9+cfB5vcs1b/KbTxU6jB1DqpQDS17J486u+Gt3I8rj0aSqlXUtP
a2E7I9xodXp2HGQ7NQUjU7a887MCq4eHifF1WkqySmjaGzKx6Vn2b/jK7rCJZ9VZejjAiB770CCA
z2QuZApENkCKadjoaNEFeyy2gCP/PmX6OAmL3aMRnclLCY8bGh6RtdPY2K7433wc674EXKkl6ymb
8NtTelwCuo+gNd2H5GjxZ/Now+1Op4lsa5rZO4Po+taxXWtrFOlHGZcKIH1LWYekJ/ekYw8IAUeP
rs+fuwpH8atDoNtoUWhWNUNH48IYL/JMMYEbVSUCjprFxxorQ4Z9e7mIHrtr4k+s0oRiiZyxJA/C
x+248Q3PKTSiuMmCJN/b4+PkLjsiF2nfgOsjgTEVR12r5/WrFsHyRj7jyO9/XAFj+6NAYu+pFHpw
CJzsi9sH38I4cHd+pLr7xFeIbfE4zCoZ8S2aX81oSnfWgmZwmvEQ1yWvFf0cJ8Km2DBXE3JSDyVM
xG2I7EHigz6v1JdOV7+6quasBIgwz+h8op2Kvap1EkRiAvgzBN26H/j1ECXI8Zxqse1CM0Q8uK5A
/pw84UqbQwhAJCI2gJ5tiKfl2HhkOjbD0LEuizS+G4EtrsKiPXeE4wMi9n8mZo7EbKW3m6BQq23Z
KtlqMACYamm/RlcSoFP0RbW6+VtbdTv8Cw/NbN7rZS3u3AZsK4tTv3GjOl+p0fTT777VOerLPPv+
QAqb96L5gsrgLnbz9z4DTKKVHVTc4kkDrbYaaszlNeU9yJO1WVcsK1WL/VhofEvzD3S/tjrvTO5i
mjfazQ/BNsEzjTfYANURyDFPJ5i9rIy4J2SgKMNam/MUgJX5VYu0GcA3e0o3KsI1Hb5AJt2UOQvs
lGE2VZXJJbJAVs8BeTszwaNgLLodaNFvypDnL53/s0JCdwcJ7VUhOso+Yb6UIwGkLFoEp8aUxWO2
PaFqF/CYvJK5QpWJ8AIQyeFHGgf1RZ10zNDSl67v1VfdPvYgKNeKH76o8EK8AmUDb+Q/gIinccBe
/GLM47EIBU5cSXYZWjyfVCgymznhwyDR2+8i8KTHKDi4VbuxNcwT/aLGIscYHjs1qtl8ttUushAd
7PvuAeiHZ9TTAArZOKqFo6xEFGUg7bpney5IWE7F7HV+Xh/DeDjUHdhcpJZIzQJfVzqxHwY4ZoWR
A3wF14VsPdn+yMZCpSRN1Ha4xfW4MkS+dXFsYM645oRdZe3aLkI7MxJrCwRkiPTCfp7hMRhYAK1U
P1ePPJY76/9h67yWW2XSNXxFVJHDKShLlmzJ9vL6T6gVaTI0mavfD3hmPDW1Tyh1g2RZEh3e7w1D
p7B0D+URDNs363aCxaGeEk+gD6/rWN/WU92cuhTj9Nv6sEb3lvn/dW7WVTqK0u73jdodywqgC3Yk
z1pfRVtPf75AREZQEup+Ps7DHrFHgdrZlD5R7yM+GnNzEl6s76xOval6VZ8gks/cYbFLXAr7400z
QTLp9OkPc5WNTGb2XhqxuMmzMvCZ/aKTrWOuUERBWDlkUGXu7zt5Tt8Tlw3c5NSxX+g/ddt5iLDz
dWp6xwit6tZJ+l9Vw9cjvPm5Mm0MfCu8m6nAl8Vikt17N5mlMf7BBK/a4rWI53qbdRCRZfcnd/As
gajrYJtaVdtZid1bL8NjPrvKI8TgN5zis2Z0b4XVljucS763RaZsnbDhy8PYEfef/km1RU8Jn0K1
1pSPJu7/iaTZ4mQY2/vUpqBSDd0u7GUR8H7Tc56Pey/mA8krPFv03Oqf6pIPS8vEaz5Q19drti6h
2KdJvpsBlA+2aC55XmLtk5ZvQ6UGYsmGIaeSmCgy06hopru2DC+ywlUi5WZUtf65CrWPWHeAahp5
VtlvBN3c91uUi9ZJ0RUBZp+ax0xgciHb+q/QytInk9pQ5V9cehJ/NBOiyZuMwNTopS0M7YBDr4w6
a4MDcuk0DzUT77Wpxr5njGx93fwaO3a0k8aAv3AEN1V6+VHXWCSkbvrRSm/2u9SdAqe5VG3mu/Zk
+8IrCHzPK3dXUu65dlAWZdS018LqQHOxI8FMDR1WK1Q8KZvuDUw/8UVvfRhlhCILyOkmVO8wZHie
uM2pVKY/noP/leV9t4ac+E9jOBZUnvxYUC5mch6DyYLOV+qeGwBDjwd2XhnVNdxssrw+J0PLGOyO
5o7wDN3vlqRPI9PeEXSPcFflxZxcb5NUPdkZKeJUMSTn9dALKzlTHT1nubSRDts5NN7+4aYILECW
/NxW/K6VfxPDereG6ZfUW2pgsXmBjH2uUCE6Eziiabv1Bh+Ebw1ho1unyF6xFbeuI9O938pMHqqo
yZ/zCR6eEncvopt9s8uzbc6ibqMjzMIUKyHhSxvg0uZ20GkkK9e6MDAEctODzN3oQixNiNuPEZ9n
L7eOISu1k4hT7ZQMBgrNuJjPZZIOhwIT5AvUcGOvCTE99XEesZhF1go9pt71A8GI1Jq0bZWkznPe
RvE2kk91h6zHFDbFVAIg8c5gSVzU5BzGmP8GCwsyaFOVurkJJd4Swnq1DY+4wFnUb01z6BWbvIEi
cd9aivaBdKwOt/0Yj+EOGpAxEcmERb76ba7ZOWl1X34oNTVRL23HY2WZ1gbJa+O3DJcfo4XSJ0bX
8oGsuIWcDPcBniqpf50wPpjASFZEqvUx2l1Hhq9Qyda0yM8AF/mIMETxGdaHD/B0Nmxp3X9oXtj7
OSypD8/CCsmaXfkRlQwR+BjWH0jIRky1sXiLFONE4KB+xX/SA5Bwws3aTMSsXwsFFdEYf8xtWgXo
kkw43VG7q82RSdY0T7HNnjiMzP7aYuJ6bfhfz6MrdxDO2CszAW0qL0dqmTnWE2ttECXvWZml8tqm
fGSDGfQ27xKLoRQr73HAIxlTmC4yFhQUNx+oUdB+IxL07NHUAhvK+E5VlYbglOaH22eUmPEGQeNf
PqjpTLseP5ENTCE7IA3L8HvNyG61NTj+JFJjmwIB+4bV7/Uy9cgkT4bdXF37tJ4OXZOE15n/RUns
C5zFtywOxTNAaufjScWUJRX1hhU6jn7F/GybExN2KacAIAF2Hc7dFKbYyap90gWIGdqdsYSgdkUS
oIhPb/bQlUdvJmkVa0cyWKr5n7IryRkp531NKt92qrx3yMGbTg4Jwhfu/3CG8TvVruBfseGGEDjc
zrC1HXsbpnHkhxlAayPxwRE83CUJkiER4vGlDdmzraRXfRm6owzgys47uenwDlXwYWPiFggfAATw
Yg2toPNyx1fzkkIk00ObhPZ9qDxAdSvfNZ1R+UMJqFF6kbtJCYDzGyrL2yau7M3kyv6EUYf9lAgt
4Uc3w1togMs0kwG1YAl9c8rkUhg1JF3jMmFNt+2tKTmj7aj3LPwt3tkN37T6oOGYIZQmPLfcqphD
Vb9MZ+4IYhPWoceKJo4TIOTJ0bZtG5b7MhJZYCZvja3Vz9E06j6I2j+M3lSYBzGdCsvvp77y4yZS
bnbVdNfRHhW/oFz/1IhBBHg284+r3ikmeqMogXnSVj6DdkNu6CD+lBIHysIiQNvRNJzp8bz0MaV1
VS29Im/c8ZMYr21DtZEYRe8UhS6Jqbn7hJH7vo+UzO9d9WYC6GwNe5p8rVVOrVe+CWE7l6JV/siR
L2q0NOPJrOpi20zp78aAvyMxFSc557nsZHLJ+mH0lWRy/JGUgZZ5H1cIphXVzk8EeYfbKSQ9SPQo
pbswJHQN6w7hKH/M0RzOZgh9a6ziIO5GK2gEv5Ou0vOTInokoAbA6DSWR3fqSQZxy/qC59hVlWyp
DKgiBpGIOpEbkGVZkYncPsvRI9FlZPGkyb7ZI7LdxqOCZK0W8yG3sgZqZfXaNuWLokJ4w2C72TtN
810TmR4YUjO5wzJuPs+8zd2ISm6Ojm5EatGCiXZ9nG6xg2YFH2nTRmX3UXmxOKFRUqlezf80jQFX
jmXBhpsCDQU568E8jqQPdd73LCxMv3V6sA5smsYMb+jGvlEqHa8jJEM8i5pd5kbvDmY129HTSTMV
2XYeI5vNcM8H1PdiZ0ehuhVO9k4g0Lipgcy2WK6q2yyGTVgqEUYrenUpRvywmpApKrdNw3ewhNsp
Se8EbZ60gQjjPRhcdkqx3rVV3T6zxr8QdtliY548G5qm7CtuJD+cnjMIHEOeiJeG/WxkUWg2XOom
Al1JWzfsWFWps9JnZ1cZ0bjPK1vbJBBsfOFiJ5vcIjFaLG+aPshhSG4sJ32JPXG2LVduWyxyqVvn
6q5HjneYHdVD8YvJCWM4Upo+zXcdxu9zZ5fYeSVkMeCnvgsndds4rvSRK2e70LMYSUIRbXF5+q7h
u7Otu2Z4aDmwUI76ptZ1or48j8xSA+OvOkzGDeGPD74qF4zF/QH8me2EQtLFZGycDI5MBCgHW9+R
JJpIDO30MIfmM4r3GHwGnWugwA2E1N7KoGdJsastHMxrnCBgh5ftvc6QcBkUAj1q/nKEQZ+N5uSr
rKTNjmgwxp+f2CwMZ5FkL0pYz0GvauGTaIzvtkkdfu6rU9Kl4lhMDNemAp2rpJpROWeHXSbS0zPZ
uxuNFLqgrjUckcoQ6VwITyltTq1eQPIaMzwdo9oPMVjdqwp7lr625OfBmmFBmGVONJJtvYReOu/Q
aBKGkSJI7WaFnfqYJxABvPpI5GV3GgfRn9ZHX4fINrtTnkCdQlPDTO0At8Nv309F5u75cquTkanV
yQbv2rVzeZ0w+z1hiTSfkpxNm4cuKVhfzW0pBnTZuK8pMGJDcwa9cH2g/qvQPHlK6+JdujkASmEO
8jDHOVtkD1Wzm03YEnfTaTA6vMydhixcW8tz37JwZ9EL89grSyBetR+nuTgxixRsgsZwa3Xlux3D
Cmj7qOT1gVoacnZzswyUuIzZS7nhaT2wfGUdGqdXC9h9FyqqPM2dxC9rsPaS4fAk1RTuYsyy1K9l
+Zqk7a+mLbrPz2p9tH5M8WzhfT6Fs4vzSyf24ZJGue4z1kfu0lyi+fi+N7IqRt40B3sMh5MdvSFq
qhjothpW/+wuqMp6TvJuFFGhBY1ap8e2nSm4zxttSF80xUtIs+cfo/hmYUOJEwQr+KYJw4BBankD
9a0vm2uqMFxgoRvE6RTmfqyG4X7O6sPQ1BgrFKQiJvFxaNElKizWoMGOxml9B5h5UBd25jfKdhV5
FYY7B+vDRosrtr+h4cctJEqsQpB/v5aFx9ZqMMFrCKQ6QXTQTwKNeVA56Njqn+6c/QR3cflkQzzk
et1y2R3TJgOLGNRYHNfvqtLH8iSXw9pcDyZmHvzMl6/y/zsdEkT/X1cPjtfspkEALhZ7rRoCwpa/
sznpgsbEFW5rKyYGI0V66Ovco6jDBVFF/nfpJpilT770JPxM4dRQ7jj0MP52029BpgQVwFFT2kuY
dfExU3Ls3G8dMYG7Lu5firC6pIwDJ1yySUir8h/YyUUA5Q0yrY6M2Vm/NXjDA4cr7tZJpeJDjKac
ECXzPazzgrF7znfaEL04VMXC/EHu+ptUXWPfLzCBaln5aYywiZRSP08a0TZ7hAjOo5Pcw17vwpfM
y1dvlUESP1BECCn74aiUdsqt405XMWHIZjlKw6oJnNHDvKHus1OoCny5W4VlFWKsMx/NES8YxfJn
qs6+MkLScg3dT73IfOB4VFRVevLK+TdfNvk0kFaP5lCQrakn7SamRKYPrXcdxGzsAZUrVGNBwhZi
Y8mmvKk5osaebVQgsirxuywqb1ZCxRkjK0z7iz1C+3lDFcbjKgyfjRFnWzJudHdOP2D9y3NYJGZA
JHKxaZS5vqQYZxhaqbxXDLM7Z5TuMSOX6IXsTGrS1tz+GlOxd+aW7PnWfDiOKPfcAsUhBEd/L4sQ
x4RE+dGFZhVgT9vDGBXZVVHZ9zRev62yWPyIqvgNJCkggdv83kfiBUNU508uwNOYF/RCsW9ZyPKl
iJLalyqxbWZj/wSZd8ECGKMcte0OgCV3SoNoXLoaoRVoyaaMmvSo4zi/cXJzPuBiOu9nSgcbWJrG
ZlbaZsvycVNWQ7JX6wXv8ECkCpDWVnT2FaI/cYWivxfoSYykjL+HSmWjBKeYoD/SSi0X8Uq8VQ17
vjeD+r1ttI9iaGvcyRFMUu2nDkNWS+ImHj5AQ7HBczl9EUmaI25NJwapbTvl2bnOq+FsLejdBNV3
MGR98HqpvBF9vRWeAaSKYm8Tdtl2jJLoDabgT0HQ1JMpdeXVUC2F+Ax12LpdDrPRKuNdJkf3uwS/
lp4Lt74JpzPAZ7TJTOyUeirIBxz5Ny5O7j8abzACJ3W0GzsA4yiruNk3aM8esdmieqcS/kdiH2x5
yW9JIDHrac148cqsWrJHzINn9OLFqEOgDUUUv7LqD7YCMTXSuPJnaXsP2MbhLoodBMP1TMbWnM43
IIbfk94e50m0j6Fp3ZcOY4u4gM9M0LTc4wTOcLTWvzPe7GmteafU0jL/q/15er1y7Vzb62G9/OvZ
X33/70usp+05XMd5zMqUYwTyifpjCTX+fFgOxB2v7fXROt/0scpFa/u/Hn6d/7p87VsP/9O3vs7a
N2ltsTHUavTZ22V4vxVFxaS6PFQdljDAqf/uNXqTBcFyPlOg7G7JY/tX+/Opn0cxUQZULGUXpaI+
rYdqmWYHs8R8bG2bzfTvNu7VrCL75FJOenS3NJXbwc2NABJRdF/7qtxmdE/MYb/2rQcVbboaD+Hl
syu30+eIYezrSS3JjUcTN//PvvVE0cyS+s7idby8+GdfojS+pvXq8auPHWeAmb1xK81M28ZuFe2t
CqvxUqmtq1qZ6jXMvZipb2x/SFd7zyEiP3RVGU9zKPKtTQDRSznNbJ+iycfirfwew7jYJwRAHiiM
oFpGnUjI3kbTvX7TywwsJSye7LJvLmaS7V3m2DNJniyR5jQ7ohzbp2z5zwWWrXvMXd4KmTlX5Ifq
VmHbxbAS2U9DOyas8NWndGxPmKHkZ9J7BZE6ELlhUc1bw9NsQk9y/OPK+YdwsJ3kg/YeAPpPRSvV
7/itFRsx2MVWnbVnys0dW8wOm8YyHYMGd8O9KUsqPSqGTJqOUI6l9ybte/WtdgYIo226qClAkjLy
oYigioyPpPptNF3DThlCYxdZ7/NgVpsc7dw9izEpqMbyJ1j+dF67ZKR3Vy/Lj2trPSAUjnYN0u/N
ev3a13b6m2f18rK2+ricqTCNT207efDUWrEp83S4FyIskMHGw1aJhuG+9sUli13IUde15ZHKeY7r
/A82NP+6YB6xqgaVhIOyvMZ6yPW/8WCJl/VlvGqOjyrRhf7XBX1H3IOpyOy49tXct5dWCa9eQw1/
Kjf4JUbP2pyrhHim085xowWeYNhe+yIrfskLKqhrl1X2sG6z8tc6rq9d8TBPgVpp+n5tJlNT3idQ
8c9XKIjA1iEqrZzXleQKHfQ5qRLnkDSMr1i2/Jt0+3lJM7M+18JvX/3/ex0QfwEd0tB36+t9Xdhr
8WOkGsfOJh8CHJzKJywDzaMxLv45dTz6a9966Eu1fGqXQ5Qo0Dn1aV48n5Dm/OfE18VaOjuHSlef
v7rWR1MWlk9ffW6S/1E9yepHxp7vyiZ5KnVKxoKw3s9HX3220kIikN5pvUKhwvR5WRHV2UHRIcO0
Oq7jSWUShqLm7VsEELQNWTPs1qYmypw0hA7dtWM1byIMF5LPghUuF8eDyA+JEJCql+YguorEYHgm
WDWx9xL2m+Fl8NtKE4R5aZoU1Q96A3O/HTr7bSzkcBAKK7b1bDY26aGV1bSJTLTyfWs7p1CyKLFT
0DlV0QQmaZn96vQFWzBPvK8tK9fSx1InWFuxG9qvhmnhktTmL2tX2UWsJvJqvqxNGFNmQIbj9xqf
h40+1t6rFfcKlmCxsrU8z33VWBod1IJF3dossXrBf41FznqxwXDxjILhvJ4MYXS8ftP5WffBMBnc
V1X1rC4vmrYsd1vPKy7rhcQSs6abOpKRCC70176BmWcrGlyoPPb3Xlz1iGiY8sZ1YlvnJld3QuDO
pYzT9shFAsPW54OTNTvh9BnczyjeF7iFvEbDS1XJfOcpBENnw+J7OdgPQAKL4q/WbUtYWW9K2oNO
Zeq3LkqZ3acif7O0cWKdzyhHaEzGWtxwznOM3Bkf0eytV0aKLV74jh00ERwj5s9eZ+7XVl0N8tUx
joyO8dYmy9KBFXRydN1DvpViRV2E4q0ZQbKympIUMhr9oBWREwhqAgvK5wQ9TJdtnJndDhhrwcZc
lvP5Y+qMIjD1PDp4+gbzUffZXvJg1oOeHQxTuRmF/NbpClE8bj3deNPYcJQjeHXG3kUxkEUmFI+D
yK6QGup4COKaVf5oi/45DGv1lSTDlXHjS9MLHzm4VlqzVleVms9n0mAXLYf1kVjWGHZpPkVFlH12
aWMYnxSjvydN9quyXePQEGNxFRb+cBNL3HNe5x+svZtfrimu/Zhrf4jZ2KVeY7FZujXT7LMgL6hh
ty10CSv1PcyVv0UL/1oU0o/Ixngzk+YYQ+T9peUYwynPGTEmd90uzzjzFrtSA6ctlKTYukNSUfSO
v7Hoq/e9i5BBtJ7Anz5tn82+lAABdvxLih9qNNt7r9EWdn7hbiYVjLBIRElwtgtoq8KMtWf9ZU6G
4nXokkVdmInT2sxq/EYhTVxQ3tvPYTdRh+qGGq2GMT7H0lz0ZUmzgxWcHJoajxBLKQ7EPRHikNny
AOgnt+YiK2dnbtxZ+vPnZ2qQFCg2kKC2iUKhn6JW5id6GwPe2L6pv5A6eI9mRiCDoXYXhXpJ2ncB
60vRqjfdafGszYsXi93aWz+72kvb6Lv1HNan3rkjQ9sf7d8dg/ObKRzvkVfY8xOR8dZbxkSKNiHM
y7kRIziwZlJNl5aK3+K97kHul1ZPsfhekMS7tvADru6Nl+5EWFlvbVkTtlvk+/Vc51nqixPKw2er
MuuXdpiPppqq2Froh7TO5mu+HFp1OM9JqwPX0Kq6pt/1rmLjZaTb11HXHPa8U+6D6OAZsHYay5nE
Yo6Zpvyc69K+qoPG2XBq560Zxz2GtUt7PbUeKGAS89Rf18bnS+V1Y1FULYFR80Echj4HlmwEgWmu
JQWCIZzD1ma5/AGKADbPXmjPVC2gE9EcW52rZ1edj52YXj+b6xlNVv0pttJrnvUfZpmUxxzE69r3
9b8OOGA6W3Ll6uB/TgyqNz7pvJWva1vD0Qy/GbXah0COtcjyKnELGDTqCYYBZhjdjNQdd6JHTKll
anTjTkIkYPfzdFkyjNa+9TqXaKDb2nRr8xnFHSjD8vyv/rlusC+StoIvYyRZyoXaRkyhQHHKoUja
AoIxEsshqygiL32xyeiJEVAEncNuX3OreKvCWlzXludN4UKtJJF8OTm0ibJXBjthI110r6pd6E82
uR8wRlpIL1xRQ0tlc/xYG0JSY8Kvfr6sTa2FyoEYL9uvzWoqkmM4eDCHl2di45nf5iH+/MNrl21N
QSyz6L62rHwAYh3wRFmbMdnvW9tcgOjl6cK2qhNaDNtfm5nuWM8SCe7aWt9fG+mHzM7l8/re84Xn
NVqJQp7m8r4XYtGka9V2bVaEy/PTLEi7Wd+bnWODlGAEtbTWV4vD/jmrgHgpLFNas7RCDZS6kSeb
YgFA8lQzVptlc1BtKkMR4Z9vzlhOfhJFzg8IxGfJIzLpuJ8aa/4LbvE+gYR+rzrkIhTlxYOcb6Z6
loY+GZ3VFQZHdqhKOzy1xizOYajEB+qQxaHExPOm58l7hj3b73Zy7uZEXrvjVr+LvLSJXE7Hk1YR
auwmsG/AfuLfRwrxDQg+GwMtcpNrNhYJTJwoOlMi3Sfj/GrPheFjxwl9o8rsp3buytnPa42fN3dq
n+W39aDYdnYDDcUiO/zh4PAY9CkKdHeoqadFdQ/hCuo5GjoVj80OFYvXjmfI8vNRNvVPYjOVo6Xl
06vV1fzsxmeNPPh3ctd+FbMbUKDHubsKd8IWf+ouT29xEuNbmznKDpm++l5Zicaitd1prm6/CXtP
SSz7ZszzsDOUONm6SnaOFO8Xy3X1ZMr4jxmXP7tRmJR3auegwRilyuYSnIXR2CiTDAcmxA+eMNJ/
BopE2WS5UJFqipUON3Zaj95GF5SXaogA97Lcg8gnlPwIPW+LhPAX3ImpEmjf6jnyDpZH5RPie7at
BfaYpgNZaYAL3zR9eLH+cVF9X4dCuxtqc0KIXvtUoaKdWoKIWdhdAryM4L0qa3PpGLdx/Ecn8cR4
KVvbPUx5h/3hCEFZBuCMykFTqKuhaap3aOd17EFC4/QLqod6zUDANvgr2ZvCLpYc2fnI9IjFph19
r3NXPmadSZsu/eZQuIfc7QgQUw6KOYrL6CW/poLQxXHAO5eoxb8zMpiq1T3SAKMmsHrRvlC81fZW
bYlTZBWg8nHlbqJCNd5hfv4crKT6a+KCSS3oT9x1NeJvAVhfVphDDG3nq5jUHUnuG+5qqcXPNSyV
tbUeaqvVdgjnAceWK9ZDWOkwXUbvHCJWuWOjokH7Sw5wI7YJWQy3XjPVx0Rpdevp1LrXpoWR4jVP
8IJfTvawCx+DgRh7tPvL2mWgPtg7sV1vGjfVHl5vtLA8IRAtrbVLMywM39osPa1PWGafo8HMzNol
PpRauLh9Vt1jCqG0mnH1srbIpIq2mRsSobOcHNnZUK9uT2vL07XuESsZDAEHS/q1Tycj5Nh7hY2K
hiesBxYlO24N4kWXJ0SuMm3TOlVhI3AFq+rkudOpPiwnleUwDgB/CqKB43oFUPdwCktcoL5eMnKz
E+ar6ed7zuOhDGJvekwJcMdkafqjCYlGK6Q4Zblgpivb5K/d2vhKs3a6O8K+Z8PvikzcVzDNYDKs
kWiSwnitxuqXSDGaWM8B0aoB5pTeAcao+Wpr5BkqvTds12sLQ49ONTE1wXp2UKn0EL9u7UPzmfm+
ggwjp/zkCVYQSNHi+3rAHKXc1mlYbtP/9OlTnPtR7WHebevxfYpGWF6hh/e3uc9EbDzcsjMe6aww
6MNpOa7NRPG6ozZDD1kv0QbbeDCBTU4ef15fNJSRR1xaD/by9DqSO+juIYboaNtqpXPu6yFNGka7
ZhiPTpQ49xZv9OuYKMjMdQhopRmhjiaRZr9eDCIoXvCSY08TtkUA67fZ8gGNW4jN/3o92f0tcyXc
ouyHGEVsyh0tnU7EXdN9Nte+1pQbqTGfrS1CTMv9XEOw+2zqIc+a830IceO2do3GTDmvS1RiPero
sfZNc3jSCm6MtSVbpT+0liy5gj+6Hnp7ulWQQ54+u1BBkmg1eL7hFPGz43Kbt3hn2ZNu+tR2qRQb
Q3RfD54q9mppzNe1NYZuc42luy/1LE6DuVlQYFk7/nq2jJnlM0sHOmvSZPfVZ3jpH09VmfT6qnnR
YlRlfxyyRcdGva8Hfkc4ePRUq7/6QnN4k7E6XnD0Ue99FCYXqdkfXxek7FNw3mia/VefS1xZO36+
aNMPGFZgIxRYoz1d9Dh5bkcvvzIH5ldK6KceEcRpbRGUaav++tDLxF1rzfb4X33r06ym/CnbMNpo
VZ1D8imcl/XgSlBCB0EACnX6KlWBpEstRg6bFI3qQyZh9QjTCnjNS+L92pfHBVhlAsVcFGUVTHWo
+vz2w+N6sWmQ0VriUmyY0H8qlTisjGF2G3WxfMi5urcAhU/4vcpHmWJyawolDFTkoGQ9DGenM3s+
AE4K6FMbCqkwpTRbPtRJJrcmcY/rybWLnDEN8L7xjto0VNfJHM+2FD3f52C8NeZQnbxRdrCCpih/
klG1Laqtog7VpmkcudGsaIZ4FDY7UzGcpz5FopH0YbrEj23JcfvWGGGJHr6/hFX/ZPURju2CmhS6
hJ9hl+wsgeFBarHTKVkBeJVWH8bY/j27BQw2eVT7COWEIuB0q72+aVmDBA2rj8IjX0jP/RmWcDDG
CkLSkNl8rfbBj0Fdb8JBV5XhBGPiTZNOvI+YEAC4VSjpkJT7Xj+rM15zraYYFBdQJ7nKPhv1d/Zd
DDawFzaVoV7zLjsSRq1c6q5CHtsP7jHvEcAZxlvSDAnbP5d9MmzPvBfuY84t7TRR0QbvaAETjdLP
i6lFM+WrI0m6uBNTvp1IA/CqPvXbmTmSzfCT2r9oovGeFxO+CRGDPdUmusfIuJhNou4UglH8Mn6f
5/mVitAmbrVqV9qte+5z0mAAAnj4dZgGHOBtoz5jWvYNhsVICl3b7ypHkOOq6+G1L37zMuKE3Yrh
4/s8BI5pULktFe2Ss1bNrVF9MTJeeajz+WxhOBsJSCK5QuRiqqPJm9JDow3yJLtQbomPHDaN40SX
zJXzRm31b9FIfgCMqW4bzUg01Ll6saB/vNS6+aYkcX3IcWu8YJMIr4Q5ZZs1TnupyhKURB/Qb81h
ENVTf4FIcOgkhoytTINCVnsvH71jYUz1JmPdwNbKFL5BmlYg++5g1QsjMOq0rTnY6Q6C8E+smn4s
YaIHkyp5wKfVB9DhugB3NhA8fjd2o0DXS9v2rHHEJwG6Fl4S7Ng7g9nesFHbqD/rVJ/Q1ZnyPEA0
OCoL4GE0L+uKWluW1SxR+Bl11EEygTFLkWIZEQ+t+qbnP3pbuWYZOl/MUYIseYG9/Hd2jfpE/U1l
JkwlnmvqaSpr7W6i8DD52VPuteWQwr9x6sAoRHzpijo6RSMrjFzj/p0EuTxZV2G3Nyy/3ioHsnJ6
PCmc+I2gXhaYKRiqXUu5F/b00zVV9zK6aRsABbYCKPST7EC2GrUl2zlGvSARIkJMoxWElpVyQUq+
IQQogiGJfzd5RUp2bB6Yy/sUxgr2VnLHB/pXZkTEjMDwVB8I5Whr6xlgRPcT2GWbMGkentugMXMb
0t9UozwKyTiYKGYwD30TVB2YgCye8TRVL30ca5d2OTgmgZUOIsys8IUehVuzg6knNJ0diuJ0jL1W
s43S1A0gZe3iMvqtUHnAiSHGUQgo41dvDdV7i605k/ahK4ixc1w0TXpEDUQdkad6LI+fogYiz/zC
jqQNqHvWlXkl1jz3SQN4yxJV8Ocda6FQbybExbfRA2CXejdRFY7uGKswfbY1DKVQ7eDhm8llhHnp
E5vFqoJNYZeqaHjMFvB6zqKd7S3us3X/O3LDHIMyA3qjq2eQGMwC4mG4FzNRjTqCeb/TkDK1fwZE
gzG0323jQeeTtgPq7Phm0aoBRtPlVi07GMqdQgCLpirYR+IXE0UhhYXKfUz1dB+F3VyAGvNg7iZM
0fL2hnr5DtLc+BZ+8kdv0mGB6qF1dGz3pIS9d1LS0D1ZC0+nTrofjetd/o+x81puG1nb9RWhCjmc
MlMUFSxZDicoj2eMnDOu/n/w0bOgpT2za510dQJAAo1GhzeUEd2s2Sh0Y2lVnWYUlrBQ/T4ARD1W
Xfcd7wMDTrAd7JUyma4DXkX3DovHxUIgDlL9JXXcC/iHiVH26HMHh+8js3ZWNwLgS3G8143O3zQF
JIosrlioaAOTXbfSOlVuVWysxG6PQNcLQHGeBeiGj8EBMvOdk7MppRdobiEd+1JancsqT6Htkjg+
llNrHvu68r6m3itcpk5t/Z+zXe/gvPMt9RaIjPIzMvptbmXBnT4G+CNWarNjpu6deoBnRwscKLgT
tqQUn8lbB+HesQoWPVRzx5jx6o3W8JQOaBQ5pBCTSfatGbzmmWJf1qAaCueWtBn5n+0aihg2Xw+W
z9jRGyxwjG4G0LPyvIMf+N429FBf0+j6tkyZN7oa8Cr6pnGZ65htU0Yff6a5vs+DZLpTZ+SbEIp6
1uLgL2txiIKqc49usTRGZmd8iJdgEc8x81G7V826fR76dnpo46XnJuWVQftcRwx1qzo9loGjhtvU
4TGCCTsrLfOPrk8ZeVjRW5Lq6ByaxZNljPZhzCPm30vgu9fZ6+ChtVq8b7rn1GmSu5DpwV3qO9HO
KCAAwMaOLpZtPuuBAXvDG2lR2D0OIK5Y34v3g1I/zxhUsrDH5KxbBM607CQYMHvZkYYqDCzRtBav
KxCY/wmUjv2iHm3TwsMuwwiR1PJLkBpj5rUss+DX4CB7vmwEKLO+131sXTHcgiOBGagHxzroQWNN
wTAx4/Q5lqWRewSlzzTU4tKY05MaziPUDt/ejajSbKcliUzBtO1NHpaZugDNnDCFV9IhPTlroIs8
s7iAyDgNE4wU4EoPndk9Ky3+T7kZJzsdE815K5i5cCHwW+DP9s4w5XAKZvdhTDWNoWCXPXpszd3F
TfU2Azf6jNcGaMPiRzhE6Wc1xyXGa/90C5/GLasEzrJUUM86M52UBuV4rnaVYOITBsDKU3a+1EYD
HHu1UkIFsKcPUmCqc/NOToNr5WtUB/k5i0u67LFzdhh2Aw9hSwEQXDFvCxTTIqeweS/srUmXdx00
KL01QAH814ZD0nA9JEf8a8wC6ymZw7cQKTjERw8T1nI7xxkhuC94IwDau0Tj6aL/myrbtK9/Ma9p
L+2QHeux5jMJKjBxsLRWE0hCLTzOuj474bciL40vSMijyDl+0pPAOqWD8mlmEWCht6rHylyMB+Lv
amecYm8M2a3fefHsncPIeojZStumOrJKrZoj/GeAGLcvrqlP91oav44qs9SwCpBRDKEMLyZNlY+u
TdJwPaBAbzcFiCCru4PNhjdYrtK+CUek069ucLQXYLsu0tjKxETApJ/WFlx9nvbNrkht7wkWgPOo
Tq8zCL4nAzCCnQfNoYqTLyUDA+QrI6CVJZupkpxTPWPMV2YANBXlmHRuyPjJSIG/WLs86IxtVRb9
CXZE8dqZdXMaYYtsJaknTgPeuLbwC1WaK8Nl/k/b2Tu9DP6cbGU6FnE6XxD+eOpnwN6mayePAVIu
j0Gj1ewMI4Xp9E66t2q7OpbQwI0AdoaSIDGX8fMWpoY7IBXshGwyFsHGmcdszyz60WCdg158l2WP
XQhY7Eduv2Ja1p6zBTNTLri6EITF2XQeowU3WhuTegYYES5IUgkmPXpTFMPfx//Jknypni2vXX1X
BtxXr4VOt8mKlFCAno0Oclqrq2DnHyYcIU9W+Bo3IAX8l7EJ0kMAndduDbhFw/iCUDnqhnje3XQ1
BCMkuKHMZMLgxg5K3ovghhR0fgpJcvxjcpvgDlyWNe8ZrPJLJCpvtFXBJTtJNJlZQYKFxd8b6gK0
r9vqKAiVynFaIIWMZbO7ogduHTR4PfibRNGWdQRyA7BYe3ZVvjlKvkvUAIfcP81+AMW83LhmOaPE
VnyirSXqvBeoomSOczZlJ6kZOS13BlnE4Pfx7XISqaWF6rSxnSzdya9M0JpmAxbhs8XV7xg06lEU
RhxvC8l9OIPh/Nktz280I+eUo0Yte8ASJHL/JRozRWZLC+M7SWZZdQxLRcd/ZvlNObjPAO+Mk1xS
fgbOy2FUDYiT9NXeK8s/5bh0DOCYL4/x9oQlU/BSuc+ui7WQRte8sdS7I1IreDIB+rhhf6U1QLtl
h3qc0nGv6vUPwQNLMACj7mr4daynIjmSVYONGVHlpPTxbrOXTe8bzitUg+89zMW914Q8URsJ0UOb
NC/y7O3EfRxY9znMtUG3bg0RensM3dneKu5Sh+lfG6LZtj40sMM6EOom2MnjkqchsRKPz2QjUWkF
Vqj77Ct3G6/o8zt8HT3QZxJdAogItA3lWOH1Tt8yJDNABGDOWA1jBPouKkc7OFKARHaN/O4WndMe
NJQdneR6Y9OwRt3s4jb5Mo/6ndy5212CWroprHTayb2Wu5K0BfP/VkN8ZcEAyDORIyQmebfmIGkJ
jBTHkKYLgWgi+jh0n+TB35qm3Jq1NUhJzcrnpgLDvpNbIT9S72vuTxsU+pYVdEa5VvVHu9iGIHd5
u79m7vQzwCvjkDEaoNW9aFXewrQND/kM0bnVp0/60nXIZzuLbec4BzNIYOz4Nip0TpRwG/SErCQv
/p8Lv/sNEsX2CrK7Huq3mrenh5oMDqW9oe+kC5Dve4fc+MkGkDV+SuHy3m7uDU7x7q15B6r4eAcN
tvGKCNbk3ByMMNfmfeyG35UuU/frHaYTvNMdF0r32rmo/VOGieVBfkvvV4+pPasHNBr7edtk4X07
6Aowj6UfWl5rOVJi/5rndeWMcECY7KQl9HF6YAjD1GVpCPqItJMJx3ptPksFu5qpYOrbAQm2k7Tg
sbOG05RbTEuqfe4MGB+5C7jyX69rF+nZD8EKe7kBXGEBpKxtb46vrr4AGI3Crhd5G7q3pVuWliTJ
Na9g9WfpkSx9dva+Uw1gVtInJ1DoI6W+BOvb+q6J3qJSPlfecPIacyst4XYItgJH5a1t2CCQvpAJ
e3NEofu8vuFrW5Y8SQZLK1T7/tAA0juGTnSQMlMau9RYj//YBCUtT01it2MkfYt+KJfkh7xbsy0r
2/7d9WArxwZ/ap4DuHKbFHhMkQJy620QzsuHQ/cgmgY6E9VJP+BDwT494wJ54oOtYwzqPOZz++ww
NmB+eK+zYjGrBR7byXMOKGWou4u1YFXnsXzOB7c7mObMUKLR1Z0aFKzd9AjMbNjgPQjvYMoXu0hz
HupdEJWPDubF64OXq0ry9jqtaclcm8mHQ4ohbU899oPSGCWol+5aYnoCfcmM4TzJ3ZeTFOAZJzAr
NLveh1a/lbcEVju5En2XO7jG19xCREnmLROuwXtIdd9s4VKE3LAuVtIz6+BQQ+IF3zAm+ueoB+6O
jMle7rEE8tjjZXiCUC5z5Cn9I5/0Oy82soM6j5fELBEo87qTdDIavXYLZ7dEPXcXFsHtC2C0f0LK
z85yQnnyEqOnbxc2jB0Nf86D94RZnHvDLPuJ/eLjeXbIpUWsnYGqqc6Z49bfp7ejtusniPfrXSwz
h540WT4zmZtZO9+CLiSkEngBX8ElG4zEPeRHpQp7a1BODHRRRs3a33TMZLAFXrc6Tq5zngDmsJ97
hB6JRnFkbzMcw26jq9ssKtKCgj03Xbt1wnCpH2ojMQ5yfvldvh2N51Z/nI28Paim8SxPdX20Esu7
7mdsTNFmLAqU/qGQ/56grR2HIt9+Sd8GdkxPSxxpmD6A8d9rmZ3Dzm/z4Yogu3kCmlbdCWtniLrq
jrbwqwyz7PZ85Umsfcz6YPhA/5VCzzQnr95ZEKSRxXAMHE4KXgKXHnyHQuC+5JbJk5FmHaisPVrA
g/0C35D/dOZSYe3R1yd5a9BLf7/ehLVUYlLl/38qxmoj7KXr2tXLj5HkbSy+piV2y5wjbD8Y0CLM
IANdpbNPKh6LUkUuextySRSHTV61W5R97d+w+tuHUn7nu1HG7dgyd7fAAu7ZEMQegw+9jF/ZHGHp
Wl6TuUAOZhtM5ne0VlhPDvvkVDRhqO6l+i3qL1/QCDBIF6S3cZy0VBnRrcGaN80ZWw4aSpEaMLFl
ECZ/Zw1uKElJvxvL3n59OY8wca5jga5bT7wBnn6w2aWat+j1FmxC/eHKDzHrO93V1bMMy2RQJzEJ
bqdehoWSZCMIzesAAshaWaqsSYmtwfoY17z1Gh+OjfLPHUId9GH0mdJxdgAB8pOk5c3jjidM45fy
24+fS63YRMqgvhtGyiO8tbz5RwDR/izNNUJJF9D08gzCrkNyQ1rKP0fl6FtXBSinOblluvtIBQlg
iqxTuA+cECF4SOlasM4BpUCCtZ4kB//noNX5+fbrl5Z8I3us78xtPHNrzJLr6XnH/sl/3juJ3WpJ
9GNaDrqd9V2tjxf4eJSisbHR2q/ajNSs9Cvr6EGO/ae8tYqU3sbZEl0DeR5rUmJy3L+e9d10RmpL
xQ+X+qe8D2f9cKVg6fAxmqu7EEbf8orj4cxeRTXf5qrywkvAUgrkTGhETN6XZbY1WPPmDE9Q6HfU
qVqD6K2SdLdy8rXquxKJ+mYAQogt+FuLlpdF3pP1ZVlfqn/NWw+T907q/VPe/3oqf84Xcn8Rg/Yb
dy4ObQxrl7GwfLjW4DaTXdPv1ir+qfqHvNt8Yjnt7Qpyng91blcYEu9eU4ZfaueFW+kaZA4qsfUb
LX3ImpTYOiBbK3/I+5CUen6PYED/U6uRREgKGyIfLyd77wxvpQnfopIr6ZmlbKbVWZUddK94Wbt3
wFTQxte0Mi80cklLz89YKGBFycos97Z05AdWO2+le2D1H0nWBmXg33S1W6dhq6whSO9SlDMkTMTf
dv/U3a5NwZFJ/1pnbQZr3ofmIkkpHYMmZcnChek1qLO56xw9nbcy/00AGLBclIyvQTtEh9sbLzdl
DW7d6pqW2/WvSSlYX11JBiyk/O6+Jf3hDJI3ZwnYCS3hNVo7+9vA+lYuz2c9ssGrhMlbdrZYGDGW
FZJ3M8e1mhwrgQwM1qTEPtSTTnTNe/fHpeTDIYNXKfvZuIIKfKqhUuAaIDVYKTc0kBzLh6vEEa99
ka7Lz5IsO8mdKZM+z06z6myazLFO8rKvT/T27r9bzHw3VFirSkweb1T0rOjdKt0WuXIH0RMjjpBJ
0dHKHmavZDsGNRdtepBX9LZOKS1gnPW4+Sov8u9VrVoN9lhns3XSsDmY59k5QSIYljikNQnqht3K
zZr2rUBB/yy0NuWiO+zMFgZkdMjryoela8HR1P2LcLYtNgAiFe0auavyXOoMKpNeFa9lDM9E+OT6
8oDnFtGd9rae+eH2y01994huU9fbXZc5i0Rvr3nE5uTsmdNe7rJcdg3kB6xJubEf8m6zOin5SOZc
a0rx+pf0MNS3NtZ6G2wMsYoLcv+tK+LxaCAEuNdhzJKEeoYAaXHGZ5JSS2fvzHCQ6VlKPQ+Yp54k
eDfVwUukZUdtOYea1Nm1DOp2I7XmLhtPylyaO7XPAOkNQ7FpIl51CbzMNbe2B8BTA1N0nybuQY1C
K98jGYThMjP7PauSoIYn59zoQfMIJ4u9ZkRjIZ5nDu5FsXqf+uPrgmj/FCAD+wn+Tb1DNW5ElYOk
5GUIHmUJ2xP1iApEbFfpp9hzUBY0u+sUo4XgAFs46OztHz3Ln5/SqvkJ3/HUm1r5NuYmrlqp/z0v
GZLX+MDf+YEKUjxrXntvtn54rNazs+sHbDhoLeo4w7AJmrr+Us9gepmSl591NbW3KOoAr4qQ7VKL
xRbAZCl5zq0K/SZV3VVIBKMMVYLjxoixehiXEpaSMBMYcBQIE+3YFHb5ME9J9SAxCbKicNA9y3OE
hVmEt4o42JUV8kP+NHwz2Tw7tuoi5ZeplYEdCUocu2UBeOP6zNziIkb1WoXwafgYiaooGO7arAAT
5LUD8+GmcO9AarC95rHY3qL6NfVT9DQsAUSX6MlXk+/IaipnySozTLrRXUSVq0D4zLDYrXGCpwY1
7CeVndCnVNG07TSOATMICmLbA1qV2tzLHEtRPGQ30zB0D1rSeY/zEtQZsD2btgW7mhprQahn6VYr
HVzRBnZnzAmzuXHU0YXx/5qSaH64pUBzoPzr0ObW46vI8h5RmYm2Vdhu0D019o5mmbtpanI03gDT
F4Zm3tkOUGdgrdpOt/Wk3WAFjwwGDuClF5b3FVS7+2YJ1iTt85gUrKEOSBvZcNNK/S6fzdTYaqah
3UlQTMHfmUVfKdvJg+XuhSmLzYgavPY+gFHXHvtvyZB/NdhKBxcO3Z93y4TPDDIRtEJRoRLTz3+x
3fklzBP929QkoBUQxHkNxgzYNTpYj7PGXrI1JdalcvP+Tu/j9pSmcfHAI9Cg/Lfqp2ZUaFxZal5V
o3+tUQ26ulHyONhVA/VVqT/FPRtHDmKPe0lKAVuhn5Ffz/f1uOkx7thMS/VYSzHli8FyLcexg02W
o0C7pc/YvTvYyr876Wxe5FR1Y2oPjheeIIfh1Jkhi3bgg1Pt1l/QBsmvMJyT23lrY24fm67d5yqy
Nlsfi+U+yF4wKpxZtC8a5sq2eYFo0XyCe94/sHR8lhRGu+0nTOsgQ2UjYk1LDclzjPLjQYn7qrro
ceEaCFAb2g8rFktUgUF3j35af18PLCuXKWonUuCgZHFGBjMBzcat0E2lPSK2qW0lKbcnS9XlU+WA
CVvujz2OAF2qZaAXH+3x1+3vpEnuH+2ihnO23D9Up0HkZZOHPz1tZhxMlFMkKkEVzDDc17S0trFF
QvJdphRLSQe5Yzc8ApwBgRcMG3BdWCqUFZ2SXn+t6yA89fYQoPEeVt/L8iDl8RDWh1RHtamaFYcF
a8XFLZz1wHMTRMF9twRDgu6Ja/jHdwV9n2In8xb4dryHwhBfyjHDw3AJJCZ5JrNsLBtsFNViLWrw
G/yXinLIrfZ6dDdiDvi/HJK6A/gKVTt+PE3bFYjcPo8Ppcpq4PbDr5PacpGpKPXmPm0XHgXbjqbV
woBFkfIaLUGOwMRVkpPvo1gY+QPkdTVmcX0pLlWUyzdrJYnhoHfhw9exj8zBscuqSlhWHp4Yk6Lc
OW8WUHyUpaT0w6GSlAu3qI6eHITAb4fK1d4dkenmvisBaHwsWH7VVMaQHZ/nwv6aYk8Kcml200s7
VenFHSMAJxrKm13GPqPKbsU+KULtRS3D4d7V6z/yUFNfBrtQX/SwfujoYB/Ym4bpguggX7/eQP/L
qVv9YgMteXMzTsVmTnlNUTN4iyrlC3zk4FEKzTK4+kVsP0kZSOF9CqHuU77UHOu3ZNDMV82Pis9a
cpYqfHOyF7VpoF8+hHU63feBll7HJUDcTx82ZlITtZt5Q58NGm9JSh2Ipmzk+O5fajLgXuqydglz
KX3LvBodbc1ot5I0+mY4Gbim7krTQhF/Y1td/wkbK6SLrFHfRxAq35oeWwQVvt5x4Ve+AQUrd3bm
m6cRy8yn0h5fgdB036zyx+w27hdLcdu7rIyQTrL17lszA6RQHSt/QkQHLd2w/xU4dvsNyJa+m2Nc
xO3Gf9UAn6Fh2w7gPYnFYbufsYaFL/x3FrTI34Uf8nTLARWbzffl4NV7/NpKFOac4jVTLPuuSbsJ
ze2+eNVhTH/C+n0jhQowtlcQGF9g8qpXybL9hv0FdyiPkhxRkzhr3pRsJVnHrvk0s0snKTljN6hX
Fa03HUb0JZhmcAmFFRqXGq0YaNG1jwqbnV9ZdI+7HVg8ZD2Rlt1X/uDcSUnf+t7e1AaLdofbyezT
8yAYE731atVv4fhEd5J0ItUGphD1F0naGBHhA6n795KclemHyzf/QVJTnz3RX+dPRgy+xx+DUxgN
ynOateo18qERhz52VUNePQH02SM70T+XXvs5iVv1AlhheNb1llclRlW+Stx7qSD56CIeSqXOHiRL
AhOVo8iGwFB3OoarBe6xmR08S/UYOtpTbj43TXFwO7fCsLDeI2NeXuzJKS5RB1luEQsuL4pK0HSV
i8ysOu1ir0d03I6ax1BzsAKfrFcUwtJvqlV5e3Qzy5Mk4egAqdeLt9IckaQ0erAESzWtn/wNmn6g
avIRd2W1BShepd9AUWdH6PjOQWfv45ttGZfcVawXM8yca5lYACyWau2k/jWBljzzadOuDOs03IiI
uUswa6m/ZQWvAb/7d95aRWKW0v5V9bp2/Kfj9RYATGfHj/U4Nw+jUgGXLlyk70B1mXyJ/spV/7M5
DvZb44zoA+V6cZ+Fho2ycZWCiBvmL33lPkvV0Ujv68jwvtZNru7cOrauaelhwFLXqKWgC/sZOtJP
BfGrfVxsXWBD92rJS+WO8Y9OAyBmGW7z6JldcKfYTnKM0lB9QVWl3sjpnfmrWnrNz459I2BEZowO
42ScWLMtUd0trWfPRnOc191B2FLLN0lWFyjjolF1X9Kn3ttluOt9Pb6rESf/XXCrI8XlmguPBPAz
Mv47dQ7UeCflIbjHezlb7Lhk2hV0wsoxz7ekFOuelowHXu3oVjPQ9GfLTKyjag9wt9dTWI55sYGX
3zmhpexTrdCxpRqckwXe94zXTXOvGaZzsJNseprwcdn1rdp85m1Ugf64znfGzs9o8yi/Gu/VHRKG
pGNhHZ5f7LYwf8JJRCzSpJ+n9fHSZokDSSWY93VV1Q+x3tYn06iGu8htLdx9/RJbgs5BHwuwKh0f
zEy9RBbL7/1vcTB+TiJT+UsBaXm7UJZrSMUV1p9TOvwIFcX5qtlNhtqxNr+ENtrgDFGCRyjU7jFb
RMVVxU8vfRpbR5YD0kcXKhAY58Zi/YyOzPbn8Bsd8HfIh8qfeoAPMugkRtgMwpPANf/KUEbWu/41
wJqjaT/1HZhldIqbV69lTtj1lfYIbqMDnoPDErwrZ8fimu+fdN3Ag2p0FkkDNcUtTuuyi8Qcp2YL
EAmEa5cg64J/zSfNGbzXPPW+alOsXM3e87gHyPfWYVrfSbIzUJ7Lnbg763GPMJXGuOzclUDdisb1
PgcQ0jfVEKrXvir9z1E9f9OtQH+Q1LwgwB3depSqnuZcIs3ynyQV9sGxTcv0k1no/md/Zi+xsJqX
0nCcz/5x9DPnW8yn8tiOant02iH4XujHeqjt7yWILCxzqvo0BEPxFZu7bW9F7ifmkfeYPBQPta8g
nh9A3uj6UNvc8paCqGDHGWfdhckyHhE7mniJEF4zIuMvsTu0EFMLnaD7vFZojNrYVXZnHQYsBR+6
JaBhTLsGb+SdJKWADdvioZlx28Ky+gLYiSsHXQW6AcPRDWt3xYOxBDZSvBdXMa65U82fWAX42pXR
9H2KFqBHC58DHSgk91L9azwP0/exjqztuORHS/5/13eRXFrr+67PeYCnbZvARfDt7/Ov+f92/v+u
L9fVqwHmtmfuzdyKtwMT9udymOpn3TH1o73kIZdRP0tBzuT3lidVEIpsnssl78OxfDmRs1K8Y6zz
TZTAWtiWXtWoB1pG9jtPxT7ay83DWk0Kx9jzNnUN3yAoH5WstSBMwvkatXoI9g7v+q5Hx2aXjVrx
KMFo8ryK/k3faE2118NEvQ8qiHh0UpJAoV29b5dAkrahQLq/pbNq1zNdQ+vx71LJX5NyhOShbXfJ
IwBta9btTGs6pdObR/ex5Hb96LH/QJHM+5bAZ6JRlfnZ8+GS6qPzabJ774eBAB2rhd7waLkuhqMJ
eitFqkbsvsImhnh8bkrlYOje/AVFhuHYcVYRPH2DlnWWa4QZcL6+aq0rTtjeg99pbHQt58a84lHn
rn0GN2LhOmAYB71pxzu9DtHsXgx3xFHnZq5jhQXkXCZfUiBBj1b33gVkBRO9d85mapaI67T+c+Yk
yjMC0d1OP3nYiCXzjKaLgXYMIuSOuWEIAi8mHuujUmX9kckfsvjGr8psvyMxMnyJYpzgk67tH6Om
105q3GZnf0zNhzDQ8cRQyvktDdNfgA6zXxwcYgd/p5gm6lhY/z7jJ3M0xi54qIqmeS6WwFAZHoYF
colLBUNfqEgNkA2rLR+0FF48ksnqfvCK7kHqSzUMnvaYRk4YoCFOkyye7EDm8ZLtk+cAsQ581Zr0
CdEhDCIsjNGMTh0P+KDVD1bQJccKas01ySBVGKM53zsuyGLY8fbFyYboXCBlfPHMyDqz7FHcedM8
3GXVOJ4VNSovmVFg7OP30X3S+Eg8DY57n5QTXq81iyRRl/iHuG1VHBjU+uB6xQjRFdFlBKD6J/Yn
yn0aO92zj9oTusFgB+lxQANVff8yd1j9YO48vkYW8siduem7kEWpoFA/N+xBb8NRNd5G10XLG93T
L3jP9Jsqmsarjw8VEtR5uqumMEIJC/04vk0QPvx0/iNp3L2PH9lXdq8bdG2ihWs/Ry9gSX9Ftjr/
oSTGHyz8Qi+3AhbKA1c/ZC0fZ38wj/1yBjfGvwMcWInFw8iEyp4Q6QRi8kcBLlHvzB8eWAOmgNlw
QRt1fKoxUl/U+GdE1+qrZ00dUsi8AcyMylPWaAjJIN43PsSotTAoH0+5qUSvvuI5D44Gm1aM4EOz
h3Jn+cOpT4fpq2kzd9K04NUteFO0KS+QDVDHrxEAwH1QDv1JjtLj5Fwbg3aXO9qwYy2xuIMRFDNV
XZDBlochh99ublnmhCCiVJHYu0x7KZHMjyVr9TETfUIusJ5H8qrKhYfGBt42wzHwwSpbrBxbpXvr
MLC8G301Q76CW5Kht8265QDTY0miaOftp7bA53JJ6uYEacm0irMk/bTWNrAT4w0mD5DkbIdJwRLo
eYjfU2lO5WX0kgoHC2ISrHUkJnk4jVO70YEoDTlorP/huBnBqBKC+n+dW5LvLu3gI3BmJLR5l7ce
Itcfo3K+y9KvzRSGr/S5/qaIHeus+3Ar+tx4UT3HPxpDqGznnMfseEX8ZFfFSVJykGl4L22XeVfL
Uk5IF80PXtdAKWzz9ks/OtXGGJzgRxsorxCKvD9NTTvkLt0BOuDbQMv1iAqI8nZZ/IvFjEfUQeI/
qqiO+ew07dfF7n6bWF15ZZ37oiLifoUoUF1zrQoPyJnOm8RUq+taIKUMsH7XM7HkKVpnq3ZvQGRw
bl7OIIdIxTXZ26OzcYaaPcv/XOTDqZUxgS+k+28pGFUEM5eLrCeQZDqoJza/4rudOyjOfTcGGBBh
HYrji9KHUEh058lEyfEptZfeVytAGJihe8uD6YulUuqeHJYKro6KcUmsIvV/Sy55OHUP12gJJA8I
prbHF41dkKV0LZB6klfVanYwB1wBJNnaRr6PkIXZdfHE8n5V/xFBXPAKtf6mBRP0t76c3pySSXs9
Nf5LPuf9DqhY/6x3MWqYzpg9ugaiKjEibtfJ6odTAaoWBccIzD62VWcr9dAEWXrxwVGjhzxVq0PG
XPdJRWuXFQNWr1OrVlhYL7LP/Lpwy5q3+yWxUUCxZtP8jqfoV79J7Z+l5d+pLGQGKOHAa0rqhKH0
56JsbeT7WGRgQ6P7NU7evZ/nxU+jiX8oJqvU9JYA6EENWVaPG5aJ1IKFpGc2Z8Nnvx4aNM2ZQEjp
6ITlJcygAkppjoXnvd/PzUZK4zTM8LxEU05Kp9ZOH2rF/J4sZ2LHI39M6+pFymLTZc0JoSXG5NFj
2arKQ4yTEPHAmqNHiUmgZsG3WVer85olMdxQw12Mj8/tqLVUdTLnGLMRtZE8pwmRm3QbeKeIg27X
eut11CG7NmZh3/mzTt05xpUKJtLLmHglW0Q+mydaql08t9MuKjwqOOuRdkxnpGKkQILRRTVoqyx1
akWZqsN6jOYrP8u5RNnuP6d5V8VyYjhkcvL1bD02Hdvemcrd7bxS7Kcxl3hXc7YVZYsdlrkzbA8i
2HJ6ZaihCMJgfXegFNwuKT8wzFT/4Jnm2y3PkF+wXnzyEpqg73TquQnb3T/+p7X27/Nqf2YBug23
37DcBYm9+7HLj7v9Jim5XbQrs8cYYVeo4kerddVLsVSTCr5Zs8wjUSmRYJLbL1HT7ZBuGP7w2BG6
Kt1wYLSBndrYXJskqrY1BhZBBNUsaPIfVtFMaOiBaezVsx3689Hxur+A5U67FGFFNfrZ6wnWkaaN
H4WHPpg3dOcwbf+sM987MGa6uEiYRpUe7TR7WqRsvZ+2gkV23G2Umo4coVkTOXzXY42xwd3KrZM3
5pknSHifzab3Nj2vHboe02vtV4CLu89aMHIyaH4oYicPvdrcOzH8ywrUEws6+5TVrcLUf4TFcK+w
6zkVWCJOSDCUy4ZfobDpkMD3PcEjZprqJZdI0Z7rNlGe1Jgpb4mf0VPlX0zGItjLLVnD2EOTSpPr
LU/DxGUzF0N2Xo8KWMnbZTWSS/imKk9SAAftRzvDuKraHirn/NJUL01qDk8DA6HWqdFCz5mSDzOQ
EcTLYn5I8FkpMVnBIQfbg6pzUHZox80I1dT0wBta6UOvjTiALcGU+s/1AI8/Ky5OMFig/gkKVou3
cMzGg16gNSZ5OQoMxxmXNRZM/87rZgYSSJrqxwoXvcK1/MdsCZCj8Eqnempt5JrSFl2ckTHM07wE
UWqUJ3dypo0k6UGMpxg1CghDzS1rzW9s80tktcadZLlKpaNLNs7YhTbFXvIkMHRfZ5sIzUap8q4A
xTxjam4XlmxLL9jfnYr8LBeWPD8cNrbXGrt2qtmxXn6kFEaJml8sGwHCJctiWf3BcZTdEITxc1Hu
CwjBT62mRc/smf8ao8o/D5pxRYg8vR8xq3qSwJ3R+kfWyjqseenU55i4ocyfqEqsQGn0DTyvu7vE
SqwnFvut27FdZO/nwsf9KGwbXLRcJm1+isfQbJXu8ZbGIak61EVqbsH5Uh6Wln5ZBs9x4z7OHqOD
fq7YK6o688nzEuXRii7BkjCi+HcwWvW3jlXLu8lMl2khfB/c/wBmrPXGBJWjdKbrlRM5amHjXRE9
YXjXPZTFtLu1qLmMArDG7QZV5OaxqLPg2WSR7FmPi5fSD8aLVJOAIZm+wRaoPElS6mqorO+sCuS4
HCV5MCpSKAnJlTncuPXUwHtKc8N7Qpd7vjOM7nvg16iELPm6k/U4ScUbP3Zh/ks1FDDP7NyHV6nB
yO9JjTTjEs20v2KK2pMSePYTZFHnCQexaq+FLl4G4+w8SYHWIu6plmzOSFIKEEwxH6qUAeP/sXUe
S84ywbZ9IiIwRQFTgbza+54QbfG+sE9/Fv3fuN8ZnIlC7VsIiqzMvdcmeUODHBsrRsmW5Q8J6282
2Jd/3xvTOyXMrHP2udmkO3dGMQHOMr6rcUMExLNkW8uBjOY7qgl3lmdBDoffcgfqObkTqsMbamX0
Dyb6oa6VEyq0Zpn8PVC7LKRlkeZpLhPVRh0Rh6cRFhKupL4Q8PD/e7Z+CF/vpVRk+ZGt4aG/W6NV
QsKhT3/PiGsumF+f1OoS6lcJ49+zv4fxTyi5PrCpRTj590nQtf3eM5l4TynAl2p+jP8TXq06b52y
u33VzYU2i2IXuxof/j1QI2N1+Pu4+HM9DKJ4EavxqF+dNO36L5BNhPNI/vmP7AawGzRImgJwd09/
D2ajpoWAo3blb/z/p2bufSWZCQOjK8E+/n15GBYcon9PU7AzIP+zlDEH4HyGdlD2/jti7kwESQZn
JHUlI8S/o/jfl4G9nNeuzB72CXEHOMywL4itNlsaFrv+Z+7FdwgtIq+a/UT8V2AbDxG5jqeqH14d
Dus5IQ5spwzxHs/C206rqjbj11TemRWn2P693n9H++/Z3zvADCveiohjpZGSdtZ7M2izSBwUQW0n
aVX1UbJJyJq03Wh6vx+FfMp51bY94dDH1KHzDnMKGC01uQuQftHsIG0xMa+mtHJVXDvrm/X3rADa
sG3AgnDfHYxTB9kiaiSDLquGxJfl0+V/HRgsyhw36XUgFB3D17QipN9Pw62J7S9RxNrWsi/V2E6n
Lpbjfw+WSKZTaK5HrpjfC8NsTlh+m5NXNkDH/56WrjcY27+nf9Grf8/+HjInbFA7edAwVu18tcax
1FaDQYei4/88sWrPKY9JAQhg9YiuL/Pv4e8F//uwLyzIMga5meHqYVpWjeLf4aj+PKd/T9VCw6ss
nDn49878naf/Pvx75hkj8VYYeFm8KziBPFir7O/fg92LeN8L+5yt2vu/8+DvIVk/HBlx7Jaku/x9
qg5twh0il2rkL9Zg+Es0kNrA+ztU1X1udC3po1aJB2x1jf331OnN8ZgB+cIkzzFd+RCNIMbg7+Hv
wzSBQmwk2m9LSTmeCYZUm6VzBlJRtHQ6O24VWMR0qWqaN1FBtG5MPnWguw27GFMP9/R+vr18ejTq
FaxLPUJubEXgHFb6mdH51iwGfKPZVVE18QZGGYPSpY4vEi3MVRT2PvP2bjPOxXVhcIsovcYOPCir
Z71RPktGzQidzmLd9EdwA+vWdtHvcN+bh2UkQUi6ZNI6L6pV5U4whEHF3g9ksXTRLlEEUYpyow0F
8xFkggE3XBaN9EaYhvRnY9a2oaaIhRnMHex/8HTLkyXyY1nX9O+IJEo68daMDZmFc74Dv5RsbYx+
leovcdTqG26OOJPjqgo6DBlxfwH8ip4kZaSr6Yxeo5SmCl4qHyhbshubNSNaWahwaVEwnPaX2hzJ
N3a7oAZR0bn0Gofpt3M4MO7gEZXCzy+Dd4nmLPUTArbCMtXhmhJRmhi0qwcd8K2VQscnNLMZftMQ
R7aOksqfFtvdh7ButFodlBlzEODQJUJypEWMV7wbBbqY8dlz19YlQZDUY923w617XVsMA3aMI49l
tre0GSOwht6/H7U9FcXiM398p3iOt+6Mf7/WZAabCJmOu1B7Crw5Lng05Ju88Kj05kPm3k0gkA5M
PPULYlrSM1wSGPSSN7rGpYtnvo8ABruRq5O11QuYU7ieYu1XhWTLtNPVegaZqVRXebz82HzRLztu
lA2bbM0Jryuz/2oK6Egml6hvjANhTfPIvDF2SMzRUxHQEL1UWUcCrsQnhoM7yGknWAJT+JLpuS/V
ihSBtbyZTPUScr8IoLxuyGUmH7RghOPyt2TjJTAhlsFHlTND9LKv+kbbFVEX3s0Q15fG/axzUvUi
PfqYB22nXDaCozEEawE4SCs+o5Xb2V78rcFh3VQT2cTGtLx6DQ0LGpCG9uMQkQjXyEqOlkEnz0v1
O4gLrm/NeRDGw+NsuDuCcJGPxEixNKEzbWWHpGVfWWP0u6WZ+mCO83qnuc+xVpYbOy3CbZuX9GeG
cmdLrbosMb9wVHQGE8O4iaZUgaacj73+wc4/9r3ZGbZ9+9BlRLW25HXRz99Kr34z1ACeBUCSaxF6
rIZnFLkWsKM09knxLDZUg4a/wF/deASmbtQ8FZvUiQ+20PTNALJLpuIZkFgjEEmC+cqpjxo9KFPS
V1yIobrRHwwrsvna/BJ5w0cYNS1Qp+o7XV4XMwO+lsdfiHOLoDOfiFB8GtBLMnWBljqePZCp62xD
Tb0b0Gub5t6hZYYIWIbmL+0bECbyLR3t62piaJ97F2HybYUxXlk61T9rerodSB1WdXcJl54A2XLe
E88rSZct48P8SXI2/erHrOzfjZ5AeV3NtyKl8u+XFddb0QgkGp1Bn2CFLoFM9miGARtGnBN+W/UA
wdKPgYO0aWtCgTVLO9YTRVYsjMZXe469HuQODX8iBc5WvWsLO7wj21BtGe2k/tQ4T3IqAqvsWQg0
MLR5/krGfR4YHgPvrlXJpuuKF/SimBwVe+gpS8hLQr0pW4KE15xYlNHTttPyZ2D+d6DT3E33MkgI
dE2S4bsfj25iflda9l0k5lfXWIQFtpD5dfZQdLj35djPO7dgWJAYaNndHB1RPEevBl3QqQD2N87V
g542183aqCrndRD7Y3UO0Qsj/3CMVLYbxAbuXbudNLnaneubIU43SSXplqxC3SaajpXBTaFAIySB
98F6YdWUkZ8ax7ZIbhyEGJs6r66LrPotLOfYNPKjS9h4TeI2dvMiEHp+QKhCPyhU5LWMIb56dzwp
0swiUNVBgwJ921spRJ5xyAKpkUZvamreaHY5BaGlfbmQjeJwQIieWFtBqJSpHLmfp/aRmDfG0IXY
0wXY2wudzLh8Kid9J0j13rmxRD+MZiWxOc206tXTq/Q0+FHsrgyx+8GKoY3nz/Oi8gD+zGPcLl/V
JF/Mar4bpG8WstnJaLpaQHNmEvJcR/6kIeVVBcbarTo4g5XJRE10xywMkWnL/ZhogZuQdf82J/W7
F+WPsu4vk0TTqI/PscoPHRqcbOKcSFW3A8kGmma4xIADEbQBRmtzO8hqduBaG1gt1ydUeTs/NF01
0sSdYcbBhwYaQHZFZL/Panonm7rYOLn21LmAbFRivnVF9jWC07Oa6Q1/2Q+yXXSx1n4ZkmMviscZ
G7mf69V93QMvT+AwDRmKao7HgyBEbF8xBkDzZ9E76pY9A0hgat0x6vs7Mo3IEHTpj4/K+elEB5qC
OywZ20S9lwLkLwDljSZGIi/1EmxTfjFVeZeB5tkYy2hvheftJ+kd34oOQB+0oWM12QrefoZYfkYe
EZOjSRr7mVCM6hrfMBI+B2y6yRVZh3R26Aor+0sv1CXTx9eef4qt30uCCAPSZ/7stdqZle8BcVm9
6XuHQx9dGyTTV7a5V+l4mKpw1x26sdx1HBYWCXb+zA6nDbO9hPp/BAXs1NcJXaqDIk9N7wgWm7xL
VsH67K2MeUq5GxOu3tENf/KcCOUMfVo5tS+yVxfTU7e9m/vkOdzVKnq3C/aNWMiIbhjzNwdPPXzS
avAZzZDyIIj+XDg3mAiAjS8pG1pjpKKZtq6lIzDu94J9xtFjt1wV10SPttQBiU6visulf5GKpvKS
u9MGDs9Nnk7dpnEgAuoCwZFVRI+VzH9qNbWbQuVj0Hg9iZGYDttYPw66d+9YFJFzDDm7jIaz1VFl
13343iuuu6U3dxKYt9MNVxbdO8gpWQDiTmo509AmBCWKdgrk7gsMQoROES00i95hO1gcZIfDSOTJ
woJuFEFvOh6Gf9fdDOlYBMVDV8CIGjJN35kWzIauTe4JgFchbHtucFSSd963PvX9xQBExm7MPrih
etTEDHbT69+FgjQ+awm6l/697bxdNIAU7RIyir3MC3JaBC0DjhxhfFDqGhcPRVgjUr+J6Aj0ul7Q
sc4OxTK4R0ImX5wEeA938H6ovw1FbTyPXJ4VfJ00uQitImFuhKGYcro0yb3B8hPgTkLVRH7PkjSX
KKl+CRmNN8LoGStZT2HnElRSfhqQ69ylxSVhkAgWJi75nOVVHzVnSbEYqfJ68Bgaki8C6uoKA9Ez
tfazy9DCt6M1K8KcvmabHUDmDtO163GrkXOQuf2aMMjdXBIglXZwVJuXzGy4OkZftot+Yw/FRDGe
ZxvhUoPJHN1GlPwO9LPV2a5WQpY9wXubxie7GreGaU8UVoRmJA5sB9nfauNUHxMtu7UiCnIyaUvT
LvcWnammWUYK2njYY9K2OlkENISeZBx9wreCnZqh2YuNhiuAk0b7pen3kVTZMZTWRDKwYlp5XdRg
zEDci02O2vaw2FEbdBAxvTH108W+ansPbWr/Y2snopYvCcGsJU1ogI9o77J6i5XxNh2E2Oll8wZk
4dSXC8TnakU0vzeC4OrJMzDrV/FTLRwqITRQLk2CTaNH1J1VAmYSCXrp7hEt2URDOqOfSsw9csYV
Yn+kPQjIYZzJbJfmTljzo6nLS5NyBcYc4UwQKsFU8sd2wiHIFcThYhsbcp/I6X2ZTihnnnIUqRty
QZptYXCciBK/xomBbGRhvy7xKql5bcHbLxpkvlXb5kMPeTW7s2bsJIFHG8/WHkQldgOA23WRqjZw
ULFCzQio9ytdjvSPjIVNs86gA9+G2Po0pTbvQnMAloyFFKIh29M8B29HRWh7nP2VhneAwoTYxBj/
CjW+SmIYSZn1a0lVbuREu9+GmsS6SQvRBi9o6neJq5tQ5ZwgI+V0o3mcJY5tftBw+SFDuT4PGVNr
k8H9TFRRZhr3APuKAKkMBkrLCPSsstcf2Cb0iAPTZLDvZnthw6U1pungGINLHZDWPqi5DnqKek2N
Bhy1OmsJZ1vVik2X109pXmJHkifAmMFSUT+PyiPVlybFRubxfiRxHGrnci2RsNfieza8r7pY0gAh
W81p2t855fjmdOMXJNHDMs++NI33akpsaMkjiF7MF+HU2vBJxtJnDqLX4mHInLu+c7FlpMXV4PYM
UBqdQbb3ltqKRPvCegzVfS90UN0wREkQI3FHd8Jgisur3BYXYUgu3UiR58Qco9Wdm5pdx1CVYxAn
+i2BI0/mQCqm15e7KJ7v49Ae0AI6dwxUCHBJQ5jNy6vr3btSQyRiriy+Qk2+UikFNgUm+LooSM0q
mKHYEnO+GdqeeUO81+ryqsyfwOZ5DDvDA+ek39axtZ1Sg53YYPCtZlJuNVNavnvqIoCdNP3QLpAN
7vVoTkpnOzb6q5bnjFp6cx9OMPemkDC8HAxa4/R+NKivuEF6b1tH6ouuzCkwRmdjU1Wy+xpv9OxI
JW1DHc5JqUo836gGyZ8hDyH3ND9Em1s2luG7bvo9O/FrzJxynvvC1wbYgKlnzkdnfqlEkm9Dc58L
BtIlPlQ8qNFWkgNTif41K6O1Q83OP0x51zzZ+twQmJW0Bp1W8uq0fYqJdJbZ0zRx97ZJ9d7VIyXH
IBVjwo7xcExItOd4MJS/65CMjCyur1UU7yyCRHbePJ3rzPzMNQy7cQr5feUNNeoLRdITA/Fqp6FR
2TRc8VtPc9gbelxK49hdl/POgwI8z7Tb0XM1QZhF0NkqbIENToScqVba4f3LQ3ohSfJdhflFdzSg
5mlNslBoM3pKukMMYGODaMnZtJX5PVpgp/InQzrlPqqMd8fQDs4y0T/xUPNY9XdVgTqF1/0Nb+aD
inrcNWZ8vYAchuybZT5psFAIlps2JsL1duJuyqWI4bD8QBKD9Hv4Jd/yOvSIWE5YowyCzovBefaM
6Ty3wEjgzJElb7U3Qys+St4skCh3SeaZe22NXI7r+ZLbOtT3pOx3ScI+Taf2r+vxmWsUGQii+nU5
lNs2mvf8HFPwPgJ8Gx+JFXrKDFMLSMDaP2MkDTdjE6Ie+vaml8a1XuhtPzpFT7WJMNVeUJwRXY11
4pxnHttUlqjQouDl2kRkS6+3aZHXvOnSfG8MtFQFmgkatvcVB29Tjtadlme0DIX1OjC3NKJxCEj/
WXkqXnSJbfEYLfJg5BToIiKUj9WJCgDSHntY14Td2vQWQmNIwjSsbr04uqt/WHhDJj8jzsopHu5y
wU5Ntvhp0pFYFKG/xi1BDbNZkQc1PgIgzXdouG5TZ7gwVsDop+XXIo9UwCbwMq7k1tl6MD6i0v1w
+u650zkxM/uZ7IsHU5aBiMgpJAIYCjhBsvOpa7lasHWhED90lv7aK/tTcwb6yijdOovsulSnGZNy
/3eWxMIxMRyb/jpr4ICzACCDW+HNxlu4bl5dLboskApBal8yUy407rqvupl2jaM950QSb5zYGv2x
ovDWbdQMIWcLVUxfVh5WcaFvbJGfqlB9lgILRdwvQCmRP7X9g5OLs1XIzje1npqqRH6vA6ieUk0L
xJrP23vGFis4UfRp9RUX8QFwxalN4p2e2d+x29KnapkCkqRKlGKyN+f6OpMEirZNfqwHIlN7vd6i
Cv/IjA65qElCt51s04zBc6rQv4Ul4GB7y79w7uMbJykRCY+XUjPgO0kj3mB6DEfrPlRYKMLwdym1
R5MooUlW8aOWvcNMLO3F9LVIR401mtcz7LHAUsaX06uj6SUP1chkHQfgtwrXgx3n77MxvGQlvmrS
FqBfVbzmZLyes/GqSpHnhdEHJcQHwarxxqmGnV3P7329+vJ0buRa4aEIXCrY4yZqO2rztVM57Zni
xYE105rVE5MAeJNuQvzu2SRSZF15KXLilCr7vnBHwQRde1ui8aI3IKS98spkCReOu1dV5frFCOSu
VNtkTF6TvBX+b2PXX7aVf4Z1jdbSrO4KaI3KKVhcZEvakq3A452XctyG5MejcsKrbdRnfEYPpjYg
Tsf5i8viMI9gCWOyQdNUp6nXlwNnI5rzRViBzkwVBleEF6Qcfd1Xy5SSlJhkuyVyzjgoP6Ro3vNl
uRngfDFWk1dcIS8yg9am9YFXVmgw3WhvtqnvjD2CY420qHS5xrx0glq77Bvb2trgDbj/GORR5r5r
cnUNiz4cyHSAoo8MfHJ7IOu8qNry7ieH5o1DP2VjUdFxFpdXVv7ciywgQPW2jdVrPDACX0/BZSZi
CmGJvoskJwr+ieslD/d0xF9DR13Tub0JAeWzS8CHljfGlhSicy6KBxWbb8UkBRu9mLIWP5XrQXkS
ihtjmTz8SQUinaYMzeP6wG7sgVDt11qlX+x+H3GBqiPYfDKVlzDA9/Jq15e2Dt8oD9BjxJQoIY36
i8YgpzUIW+lnO9u6hXlAZURbL50tSoYmIh9Su1ROrV2z13yZCnq7S+/syMsug8qWI3v6ydsVCyia
ReTZoWyvykpjQMAv2LqZ9sW+dzPjhRBJ6B6mRcM3WYCsJCQrmtzoNCQjm0bICcz2Nb9ObWKLZ3s/
d4Vx0nImWA1OBCYRDhs1N9axZxj7efaaI/a4ZNPOZDBNhlXca3MHNN7Juv3fh/99Dgx9ynXZ5WHg
YOEAxF+b3KsUYeNOUZFlsKY/Ta+uSIBxE2AhnWn2G28+Vg6WdExO75I+siHQnzpWrx14PbvFoFDt
RUinD4g9W5vnJW+7/UCF3o7cw4aWBmSiHsgX/uhVvjq7uPss2ngUxuDtnfDXIbPTn3PjAx0Z95oO
uVuqi4ic4/xN6wGqVhalvRyNn7B0uWiosIsw/LRS0fu0iNwAbIDwLCDOeslrkixLbnNKxrVki7Vz
7KDhC52v2DO/hg759swiHPbhERIzgHQ6VsozX7wM6Le9q2ftqln/XLJOYCyJfGqEfO+5z/DzwB6W
JEsspT/M6WXR5X1R39SpGDZpPj6UEdPn3HWPbS1oaTo3mYmb3HG/28kG4h81t7Od36Xr6MDTCtqG
U3sWejT6XWtxRXikwOMqO5GPUQZN1EzM8FVAcT1yWVvHchAE6tjs3g5WFAtgEyg7dAmRwHBqmKiZ
5UBojNptatc3bTq8TsUatDilwz60it8xWborBWkjor2t2+yUrcjjBjtbzAcsa+vF+msyO1de9Gt2
FjPZljw0lw1nnbgly2P6UIzPoZVAF3LZo8WRFW2wWG8mBcthqibf9VL2zo49bpip7tNEN14yj9Ua
diy7W1osU0E+lJGcRU/3RQ7imj32o9SLl65w863WigShRfQKYwQLu2vucTPpPkIPlsFVdOgQO0Tn
kCZV769tz+1gYlY3eY/Nddq6aARD2lm2J8iUnzLPFrOwne7KjwUnfzHSqgwHhisgVLC4M3Ef1cQe
TiN3yS1z18+kNHA0DY9GDhBQt0C+DFWNrIqGlV1/Z2kD+6UcD/lMn9nIbe9oiqMqVL+ZIwZT3ULz
yXGyj54mH3ebStuUiB66vIqPUTqsBbT5ZmNx2dCtjMCdTO2tXhQMVkz7s1pHT+F7Q4fFNzKN2lVd
OnqWyGTbU4Q1sKcYuQslZ2VZ0ezsdXwnw/WAv85Ho1JvvdKGkj4z9pBrYk3f0PFLln5kXsYJAxkh
27cxlArKu83UZv1dQ2Z60BFvtAL5z/TlryK78fOevs0EUcMYaWtSS9XHdGggfnBHiBsR+k2f6Fdq
1HcFNeVmdnBOJwuJ5UK/8Wph7YXeNzsIkcelSZ2NzMptbBLYskTcHKJIdOeRfnvmInBPs+lZlohM
dfXE1Iz3v1yQ/tCRDZMuPeUVbXX2rXBqU0n0yrCDxQBFoimTi3KYnzYtTfvamjRMsfAgc6/YLsri
Zjx2ryB6tqW91p8V1rhlONoZK2meVM+lXKyDY1aomUU1n0S3zoRa5DTEb6Dhc7KWujYnTxzvxlbE
nBbaKDBgdzQCudDYZkn7ucjbwneMMvRBrpRoOXG91qlPZFsJAGq9JG/yiT+RzVzCVt7avhBizVNo
LrZIX5Tk2IaGkoc0yRAwcdlj83luJa+4sfmT+InoxESSZY2RjHSHF9uzERZnxQXU53SOqjudFgpn
VLkJeVe2cdaB++5atnv8baOedwSNDEydqbIcZj1b6daVn0bDQbBxJ164IGK1F+WeYbEFI2bnDVdV
THgLXtkPXQp1X5jhdkjnF2vEdTk4w1MX4vVEBtTuS4JoWKLVzZQsfJP2K0gJoq0TfdaW7APH7U8R
M1Qah54JGCWaaZvL+ht+M4doTm8HvdcIn3ZxwAwusRslxoSmRk9r0qEzCRvpSdgsOZPtENwaFxKu
//pKzIrlZirNI6CSaqGssDnnRG18T5H9oZu/w7R8g54h3AJQuN3cLp3UIeOE9KHDD+Bb/LQw5U7P
cVAwMoRe02Eyoe+hjcP1yIxZkuKTxsO2i7U3rxXutjdaAteSrLpi8uds88UlHU8w02Hs5esGlQ77
HMy9VKzsa/eAfYQPEyMLuG0fUyucTzLUmW2w9RElkhwnqqadBgseHfKD0nJ917q3MC4oDPX5eZiM
w9LpdIWn9kkNTETkqHwzKjt/Gj2DQjFf+O+jq7hTb7lkRGb9mkNy67LbZxPMXXEYJqRGbAf6iQF0
7GnU7IcW3/hNRB6JVhFmTbhTMHbad1sNb1ZErlceXmU92krRf48uDf06pQWPuvJR0RQg782D+1tK
mh/W0xCyPUyhN2wx6Hxoq3stdubz5BBdUKTpnSZq6Pn2zCm31NWmQooSGAN7Pmdl4nd1+aNb46ca
dCoWOR4M1p79Ct0eq/wT7QbpldBPmfeyMzad9p5XlHJWxSntFzvfxyBwERsGmZYeCp1A5za0bpvO
S09Vx7ltNUHEQd7MtYc8kCG40Xj2NlbjeF27Wwv1bOBOgrSN/mOeqxvusClVsLURNfa5tirRgdS7
OV0Nu4p9B6FtCOSX+jvFZMVWIX0wdS/044bWa1zZCc9onORR1d+UEmeu9kWvfXzXogPTVx20k7ge
OsZsy1R+Oc7KZhFsjdoOYd3Au2Loyz7ylu4mWR9sum8FStrT36dk3hBlROehziSvtlsjaMLpUCB/
RJNrspYSrO5qHhT/dpiDumEdDmvjMe2TlPNAf+nASwSGaTp+ZB1cKe1ALN5LlMQClxs97aorxm0b
spEpRnwQ6aadqubYTN3j4NTL3kytZDu0+fWEZIzZMdM5q82bPRcPwcZun8ERnpjVMomjhGONxaUP
poLu8NZqu/56qN37vOSAlku+KWqjvVaeqsnw3rnc9N0aJotivAF17KYNZ5r8tBlVPH2OvQFF3GEs
n/bGsyVRFtbde91AcsHRRSlUbL3WuSmYiAX1IjqfonUbYh0cGLHCzFmDNsaftJ2DUA6K+MJT1vbT
DvA3ysXw2luiq0iyV2FbtsvMOvZHLaMfY4wng/wBipzphyUXeJTj3hpWe9f0GW0YGT3nM/NPwX0p
giDdavPvRH5wGlrGdWJbQ6DKItppOckIjeH+OjYazUI9T2oINwIMsu/Muu90M+uztXyLyT20FjHZ
6a8jOUGXIv9qJry1uqOo/TRCjMo5Oo9W/dRmiCkUJ5fZPeLjOHstCp8ojLdh0kLx6M2N44mv1XFC
IQ6dpPNMyw9N52KivM6Zv2yHSB49JD8njIpPxhozHtUa0/aKA+CI7y7HbImPqKL5uptCF6hNmj96
kjm16ZBRBAvkJKv5ZrCYHtgifItvUaCwqvjhuGx7E+n+0F7NfZbvkWUc5yG8IS4E6wu9iMyYkOo4
/M5onl+K0v5pl+lKiP6GKhVscXzOQr6Ds1NDENTtMtFzdq/VGXOUG5nGgnK2K+icWIfGVkdjIge9
mB60eTGuerRAJjrgXZUcipYSV3nWj5lZ/aaU3YtWqYU+V8bNgONm4sxsED21bnxWzNLouX2YQqmL
QVhsGrvzTlPKC7ql8j0Rc7YkdzlkBj9ira/aPVilI5pJbuWZbuLvr99zSZxYOFkkTms/kd1/ZCL7
VG28cPab+7HhfREJ4YXkre/k0r1HFk3INF3t9CkTNIuMJ7NyI1+AKKPDwMTW5jAP7bBD+MQKe0pV
+sT7f+98tnXrBRH9Atq0NP07T99oI9sqO/qZuum+M52fOlcv7tw9MIUIfTPV4OQ7BGd5EKWakO2A
MFb1DnNUjdRgKZBkE3ngbvpiadjy60ydndA6A0r7NMLR9ZsSndg6zSoV9nx2anlA7M5xmCTwh9Ns
zXuHK6iMqn3Bwh1K7dXqk1/gZiWd52baVzqyNuzvcftTOt0LOVN0o8vqphE7I+TOyZoOXdk7FGKA
flx+mpmLNn3a9m6CpE4XNbkM+E7rNX5GmxHYhca3Y/4w0HS38eJdTUjSgtIAjYD0Oml0NL1efJrs
xdikSXxVVxqplVZxkbjVsrIp9mq29S2yOZvqYvT7Uu6NcYqgjdUNESzNvckvhrDG5Z+JU8umNMLR
SbpjjPHaaxQr/H6u05+4albolDpapcbrJpVTSLo4lLdswtYMtHl8NpbYO9PZ8KeO7HHXTozt5JSP
cd3eWj1BEGCq+TeSYCzQurp0y/F721cyYyvUMC73k1knuMrKLjD17pB/A/2baiZWE0OMiXAnlFP7
Rmn1dqxv1KIb57IYdmOpRUGTUZTV3aEqDepWesJJmfDuTeXWjZerpGABCuOm3Oq1OkUuwe2RTuwC
iiPD07qtl2vYlYfXfGq37dBRAqjoVjMo+sey+o4Y6DUpYZRepCWBNpsfUjU3QleHwsvnrTKod3OV
SfpBFmahHCJLON6qyPqsxTmyWDXJCXQYh/16aBwqYWNzH7wfMlI+aH6Jxn1mgrKfiIHD03K22JTG
EWXEFJk3GFZu4lG/ScYetYdxrKO82Bm0B2QhbyfTW6U8lKN1Q5DijNa1bs2XbkoeUVhSjsKhstWA
UaOU1+ViPYRWei9YU3au0++zdtl7tXEKuZNjFvX7igEZ0ZTbNKUbSWJnmrQbs5msABklH7kRxU6N
LqYr6Jrj5U6qeD8Pxs5RiqqEZqNHZsGm1vKLmNrvMB2+s45ZRbpsjOY+b/qeiwbLX1i9mrH8Tib7
px8qeP1mYOl5vQd+z7xsBqzQsGuX8SctWQb2ddnSPNNurGp5jG3nOXWmg25axyamVNWUeQG/g91D
oNHpuSHandtvLr+G0LaNXnPDAA0xeGJnN9xh9fGzLcEGZp/CEuSwZUeaunfSoROXq+plCb2gnRex
j5Xx5JHD2jTeW9yvivgkvmjj/7B3XstxI1u6fpUOXR/0wCXMxPS+KG/Jopd0g6AoCt57PP35kFSL
kvaefWbuT4QCgbRVLFUlMtf6DUAKgHa4QKTDSaT4nuY6Ae7UeVBRcWu9/BrBow7kVXdXdsRiGh8y
bG5bZ4hjGNp5xW0KkWHhTuMpa91VOAlclOhCxuRkoJNCmtXZCKe6NUT6XNV4lSmqjdY+gDS1u3dN
wsuGC61AOHd9o7FhEyuWXDLQaCQAwzUfYgw6oZsgLyaM6jlT25UCSrXENXQI9WtLs/EMRTcwIube
Ft5ufuSRF3iaslgszCCDmw7VxyvFTWnUV6IanCW5Ro7dmNYtlNK4JK1VrzMwPb0D8nFojnpLNtgn
nVIpLyg5YPVIbHXRVyhIgkvVbf5re/LlSaJxLrX3hOBZG0Ot4Lk2bVutfUxVQmCoIs2M9K0Csbt2
LTYlbBR72CpzGhA9qRDZCdUfCQ6w+/Xqz6WjbdrKPLW2jR5KgTNkzJqNoIWdE9Bsm3NfmM1Zy8P2
TABiIq3XKzvgI/2iVophn9ZmcRuZSnzLsXq+lxV5Df8RnSIem5aHFqQX+NqyEmq9/d5MR2Xo1tga
lteyCjgAeQhhfnqfJOr9iHXcGdZiqotb4jDlLXCxu0JFvENWGdi7XpWuunvrMPdKMDDd8G6D1ftE
BNJh6fe6spf9AFsPN0OJff08q7zALdkFECpJW/POZF1t1c0ShJ1AxuXvuiR0lhqiPteyB9pdI2iX
iIC2iPtrc+i+Xzjb3Thm1h9+qzfZGyCl05PQ+ru/VlqoWJgn8qT61Xt1grXalQ/CSE4q65N8xHoq
EBfOIptCL71LhKfnfekBnMqLvjnIouXm8ewBN63DIWrv3cpPjnpJLDHz+5YnR+Pc4IGwTKDfNMvM
Hs69yuIrh46VWy99wHp7WYwSN9pCbDBXbxP7Xn/Cq5Cg2fyyVYLqXKy9dZUv5bjFE1kX8yxfqQ+x
bJw8xycgQfe+LdMdx2llKYshzNNz7+oPaanwPlT12ii1+k7OozGSUEZVnuREIgPUV2aut5GtTSSW
I5heWDVJfiMvIimrTVzx00IqKwiWrZWjddGn9VI2g2jOb3jBcFfhwcwqPvdJwykAdUVS632euB4H
zgPZliCFvmkaI7wmxB5s8n5ILqTgZ+RAUdwgUWevcj/sbmMkNVc1qgp3Y1VaSw/2zT17r2rp91by
2BB943cn+qdgQs/OToT9MRtEtkiUNv9sVsUrprLQJavsyemi9GUoMmiDkfE1mwCyJ07+rRnYUaTk
VMhw5MtOLVg4JvXiDexoFtWJaBWQ3BQVGtOKgB9gTcx2p6P3lG8DciGvJCKORjOVX5PKvrFB+H8J
++iTkwXVs8qZgN1b7X7Syd0u4igZN2HhY43iauUNZvLoaiY2S9BsuCzr/LiAUjkpbH66sryRDZqv
2SwSXrGWRdlQhQSHIj9R2O4w1Vu/wh/WFhCzlSw28wS5rTvrbnBQ1PvxGng958CnyaOJvsyD5VTZ
6kYxNFSI5z5yfpec4HYoRff2VmVDVnvtNqvJackucv5BUcH5dwH5/rwEzwYjfTd1MXaRpECvcQtK
d20pIixBi+DMz0xZN8oQ3SFiEC4rTTSf00S50kXR++SIbybHC76VqXgG4O0+9ZbuYIHcQJvt7YSo
ilselSw3jrbeOxsOrx2//1QnL250H3uv+yhypFwCsYY9wH/QFE83mV1YnwZLz5e+30+3rhbmG9dK
kdtJ6+4Aut/Z4trsXWNrWq+MMlYfQRRGCCYFl1KNb7NJ16+MIkVowbB6UhPkAts4KK/44pAo8vP4
KubotDXQWjjHsZls2xKVlCQjwZXG/XiOhdFsjQxUQWaS/G9NLT1r7ahvUbbxz5qrW1t+KPYpjiEC
5Cy4/MoOGaCTbQG1f2eIKLhhN8KWTrOtFz85oCthfW04hy/qxh9vZddQTApRmb+7Dl39W1cDmvOt
isf3tmsEq28b34Geik54n217D21T1JYJZ8g6Ap7briz6YN1jF7oqKpWsn9ffpHqNs3LkTWs9nPob
ecFe1l4ayElsZFGb+2kdTFzfKMS2YGnDuDsilo2qj7/Xw3J4GxdEBJUd3asOJMG/Trj5IVRFpB+s
/6UpXGRv4ClxGnR2OS4qYCx7yMDwEm4MVIVXgHaGtazrc8e7YXcPRh/FTXJC9JN1dm+s+hF5Jlnq
Ay+9QqJsJ0tyIvhp7i7CPQ84M3PIizCFh3Ezv6H3OvCcFalcS9+3P/qR/1jpSNtdy6rCdTIk3apd
XmGhPiRJs1L1HnQFAZRmo0Qm/3fYQQZr2IjwMZUpJpal19c2jwWAAHMlscl4+VauywoBPuK4bz1l
EeF8Qk3z5X0K2ZALv7m2SKmjOe0gA9PX15o3qjsZuM+UhDfBF/O/qfSFpe4UjRC/HCg7yotsgIdK
OngePE0F8PHYtfb+fAAtg8q46oj/XPtpCawF1cDPRA1rkjwiv+gFQhVigo+TtyQcDTt7zfTcvQl9
iDduSTxd1qe2e4fch3rnztvdsoQWowQt/bP8mBeoQokRt2lvzMq1rG8DTkR9WzyRxbERJxqwV41I
XaYCy1kt6JVjbfNtWsjbZsS5NBs6pMyFcpRVVRTTKstvt7L2vb1zIa4lqfLtt3pZ/K1O6I62T8t4
3TvEUPG9Go+BPn6/qGp9E7b8rZMJXjwNbPFRiyAfqEVcfCZp91WYhfWs2Nljo2nN3rQMc+toUbB2
UwPVDzTgH81cI30GwyPTHdZTX0OXqUrCJxwvMTVmwQSVoaxrYzw6qGx5Y2SsQIWz/mXD1ViW6etY
IOrZ1vpHX9QqCNLc4cTeK4f+aadrHbKiKqn7hdob/s5LM47WDdQuR0+fC1f7hD+5cotgdn7MdGQG
Q3sCkDC0mzItkqdOJYk2Kom2UaBwfba8JROk6/apq/zioJVVslEhiO3z1k8fnXHcE4zMnrXeyGE9
ed4xDbro1jP9b/LlJt3hf7Ac8ms7T7srzyfLMMwD5vcBgpKcVgQ2MLN8c4uc5JcISdKzvBjZ0J5L
swVeKxwkDhRO6SUAybOhh+awkH3gcs63wLThwJnH78UfU8juaVE8pWmS796nTgxgwabSNeu2hBow
DNMe3Rb3SpayGAKa3SF7L4tRBYoFeOq+d+orm4Rgs6+JgIAOU8NlXirV09iRV40ys/xkT+StwyGp
n/MkfQLm0b9g0Xxu2Y++1p0FJSvzcbDPp0XuQBNYKBzk53C068NvSQcQMo5vznT7FJ54A095FpfL
7RKFOV0rFiHW0ltZfG+IEyXFBxmcZUe4+zp8VDpsxA0EqU+OFZTupi6A+PaDVe8Doz3IkrzILmLu
J4vlzC4ye594WWPfhIOq7DMHXlcKS51TeoeIgg75ahXOzbJPpXjqMkmIiVZC0IfH6gtHeuXwNkTX
kmWl++L6rTP/T1cazhKiEvYNhCEm+fEab+N7L634ZvEaNZCC41A0/WbZgMO+9eM0u/XmI0eoVmB1
ftQ5ddusYkJgQHeQhIO5ol8q1XFOpR5VJ7gsT5yJxb0KrQq9MetS1DaSshF4cpsv4kk2ClTtV+BA
ip1agBNsOqPYZjZ416Qx/IfQy+110SGOoEcDPCronZjndFDdhtS6nxJQNm7uK68b8mvea9axJTWq
RtynzLUGIBufBmEEqyJKIBCBFLgjmrkemOtiCEPcTZVH4NTWOWFCsuNsjqi7YTbRQrbaBpnOsbG9
E+l5BEbDMLkqaqu6skGskUKvwi+lnR6qLBKPlVHYcCp85ECmNHwqFAIIcwf715HkUmuC6k7wBbzI
20iLFWtZjLV+IbdExN0uk/s+gaGEgGd4E3keulFak5MiSextP1r6MeIZARwmbcloR/mJ9a3Zjqlq
X5l8Pms7jo2bPMH+LlQV+36YJYvQ412Upels69abxkU6ezC09qidSXUmBC5R3ZqrMhD852K+vPVr
KjPH20L5PkK2NOOIQ3JvelgQQm4nx70GkdjeWkYb3BUWmhUhQm9rWZQXOpi21d6ys59ZQAgPvXeQ
dXTQTMKBRED6vee2Js60nX+0sqQ690GfruM0aR71MHqR/9Wa8S0UffA14rtKMH3E6GIe4yBVdDTn
MYlNTKGKzPpxMub0Qe+9mtnbmMxNtIXupN/HlBa4lDjJjlCq3KPWjO6RlCf5rV4nIVFGmb+JeTZU
uGHTlMmm32/ZBBsrpQ03yVCmLSYFJjw+XHUXNX89Ks/4qI8+IgwLoTpcs7ni/dIkIQbAoF7vJ4i0
63bAcb0OB+OUZ3q8DkWkPEGSv+75Fn4VYXcx6954greQkRav/6mrl7bXcutqBsOlcMPvXX+b1ZxU
PNbzMiaM+KxXmfGgelVx73c/FcLuWess/a1Fc39q+X1M4Rb9tq48QChT2eEsXqsDz1gY/yREVXMt
b2MNQYBwvhRuhMKkc62i23Ws4vm8Jm8zNGgVPFV/rZVllOGrw2QQsnZH5ZAJ/whlxNwmpIoPZOWV
g6yH+E7wVFZq6eCgizz3JunnZgvZq7W0Vuxkh1rWylt5KR1Brsxuo0WBcsb3/rJl1PzPrVsFx5F1
/uLz09glA4E5LS2zi5dp2UXesQt9bEimHt7rB8/Xdo5B4l4O/bUvaNPvfRu0exdoHLTIDjv+WV4E
Qp98j1JzbZcp2iVNC/db3r73qUfSHb/3kc2WKhBr6TCWCYEZ+vcK4u/HLGtU4tPzra6A+JJ38lL7
PLuAJwWL97pOd8by/F6OrSneRCk6ZnIwFEeUmn6bh3AlSZq6tliuHHJkP83BxsleZuOggq8p4Goh
19e54QUhg+ziq0F2KZPRhiPuGSt31NOfG3ZNh4Dfe21hGPaKTKuxkgPlBWnl7FLvqrmnrKh78GEW
W44tPI0Up5mniXTjGTOEciGLUJnybW2gtCSLugllVIGreZLF0ApXPCD1+8LV9Uucmveyug/Rbm1M
POSiMRufao1UL0cIey9bFaFe46Q53WCUbd7V2fQ2tZuY7bGP2gI9JQaR8RjX6ApxHp3flpagJpgL
xbjq8VV60j2cSf753Zrzu2UbFmzIJA1P7+9WThnzbtMageYSlv5WKqGnPC42Te6Di57F0t/U0Wc9
9fdiWQcw0VwgNLJVNkxDwsouy4mafUq0JNvJ0piWR5ZKKD6JtnYj9rrQAsPwgrbbsKqJZ6+H2h6B
MgXp0kOo4CpnK4R1kidIP1TIZ8nebwNtIwA7XTqzr0d4EUodXsCb+Rwt+psY/4sTAvLHVhmcJ1Xn
5Ud3gHXkupeyix/quTpz4dlUMen0po2dp6ExoiWB+PAkWxsrwhNjjB99DfR0Y2KxM/SK81RBGttk
VTRs5Chd7wlHtlF05SqJ+zhFJ/mSjtKpJ5ReyQDOL+VFEYncKlO2sjjG46cJ31k0rOrivva9tXxJ
tyE3pk04X7ddoj+asMbi0Dk3iUHGQ1UhF2NkdcYp2z73pSD3EmmWBy7UvBvHxERu6EfzoIBheB8y
TdPIIorEvuDRaghYJ0F35wdtd4fREqHDBHCo51NE8gYDmX58fu+htd5DHxnJWfbH9aTeGh1ES1ms
5gnnLO48lxzTV6lYoinibl1DbJt2rK6HDL49GwCg9pXCr1VFJLM1LP9rcNMGXf4VD6cUnKA/ew2Y
sG2nxoHo30cPwqq/uIaSfY09HfiLVX40dFGuG5QJT0QjrXMxaSUeSK79OVLKlexaOuT59F51bqcE
b7hRDXmSiKq/nQq3W8jXsyApJp1VPnsFUEWlHNiMKbE41pAq13loOU8AB86yaxPpnzpHhYOoWxpv
ioiO/Btyry+XNueov/+GmDPU29+Qp+yp5N9QwRp6CLPyC/DdbuOVsblJ1HjaAQ5IVzrCHg+y2FVx
ttIDVX8wm/p76+T6xk9FNdbLHUmjdAPbmTyJoUSPKj7pK3VUqyvA8P2+1OJ6h2wyOqJKmKxsdPM+
jmP3BATa/ObUxzpRptemZJlAhDyCUM7oyfWqq5p4Zt4iuNAb2XOflsEWvawU+bukL05E5rCMmu9+
K7aIPGMzbDZLzgH0Lst+hB2BDbTXpNZVohlrb1DCE2kjZ5kQd13L+tLRwQJBdM5OhsjXedNjGeG3
jDDcEOMXd3DeJuj3hm3iqqXN9nq2rZ5MEyzoXCojHxRPXo1vjV0VaOuq6lAkmBtkF9nqdnp+JIGA
in5EggolsE1S+eJsEt88W/NFFoOkt44T5pKyJOtlDy0lf0TSx0aZOougvs9j+xyPo0CkmwDXm6UU
YIfp+lAg9H8X+gAmaw2chRRCt6f6wXKd+I50evBWXyT2stX0+jNqG7DNu6+ojfMMA/5y4xemt/OR
Dto6QZLdxT1JjkZRu69Gry4RgG6fVVSbVsg4aldIp+KA1ibhZiiV+rFStQe/inskdTDKGjP3SUR4
qESaHZ/aouzxADFGVPtH/8IZAzJ25t9AK+9Pht5YN2K+mDq4RZHfjFFozYpi7RkI5hH+H1jLyoyr
vT6xrXjv39Z1uFEbjmyyTg7rAlD4Y9imW1mUDWpYvSJbLw7v3WyQVHadp9eQN62bpPTqa6dTlu8d
UJZhaxaNL+/T1IZdbpsJUp8cJBvaNhxWcRJ4UC6YSNZpTTZgdh2me1nscs/aZGEBGkLFG8f1xZPD
ke7Yu4AAZLEex2CNUo26k0U7zh8a0l0XyFTeHQz1Td204qkYfQhs7q02ROaZ1AUS/L76DRiWuo2q
giONrJOXMMzqE5wraMv0Vafc2HhTVeybLvsEFhjquevpK011ott+zMTF1L+0xBYgzmBXsUfGDMrr
3JhXeXyrmqG6UskOrWXdW4NXfDJGXTvKElKK4uJmX2R3WRMKTd2zaf15nijJVVARjbKu7K6DSNrU
n3w4VG9zcLgArl1OnyC/OMvKJTMdkfrX5gUoRO/17r3keW8luVYNqFy8t3W/lH6Mk4vcj55yHDmn
/k7vyVXPC+CPnm+vN7fNgjv/Ypw7+KAf/X7v92N8htkYn0Xs3bbp2O2QY4nP7/Xy7q2uHEiY9SAb
6P5enVWs9AtZrqfuJfEB5uPPcPZSkZ/lnbzU5Yimip60GIj93eBpajj8VDbtcJerfnqIenwo36Z5
n6GrlXGtRbN23zy/vMi52BR0iw9//Mc//utl+E//Nb/kyejn2R+wFS85elr1Xx8s7cMfxVv1/utf
H2zQja7lmo5uqCokUqFZtL8834aZT2/t/2RqE3jRULgvaqQL6/PgDfAV5qNXt6rKRn0Q4LofRgho
3MvDGnExd7jWrRimONCLT968ZQ7mbXQ6b6ihmd27hP4OsdxrZ3rX8YABXiu7yIuTls4yq8D7lgsl
7F02KpgEJBs/is2rahLG2yWdtCuTpfVAbpjPGrUk8wpUfrFVNL9dvPeTDeTcMNDMQySTi5CgqMh2
Zeb0Z5Glw1neGT/u5h4op2Rs48CdBhxNzp6u7ZuwzW+KECitZ44/ldxM3YvAHTf//pMX7u+fvG0a
lmU6rjAcWzcc59dPPhQjOD4/tL9W2LieLT3Nr/pWTa5wt5jvYW/X5DfmmnItRpzJgG0MSIfMl+/V
UeUiG1jW3lkhublKTVUgeDPUN25oV0goUDd4lgBOqnYBrL6/y0VbvZRJ1eI+EzyWwPWvQ7Lhj6r+
mMRN+2BAmrqNwXLLWqdtorPmQTGUxUQjqTIYCuL58xgB92DtJ3UFeb8Vj2AtkuVkZ8lRtmZ5/NP8
Q/HT/Iqh7vu2gmjpabieel6DWEfdnYk+//sP2jX+6YO2NJXvuW06GpQv0/z1g26dzGHD6mevRER6
9GL4/OQn7KcuH6pAygJiH2p58jN+b+5zZFHrLDu89QvqFqYwOqKHwJyqE2Ed+LAxX7jUGltMM+fK
zpnxw/LW88z51ta/9yqE9dqV7LtKv3D3aFYZ685ppuemWYw18fAJg5iNmurtvk1N51542kW2p5xy
iJjrBUxOz7qqkDde1p0zPXt1fD8QY75nDfhtwgT4wa3qGgANl0OCbukkhktn28Gp7YuzLCESOF6+
13cXfJ5R4OuKzFt0BsqPwFyMlWe+d2FoY2ZvQ3XFrFYT+5NdHoHyCJAOQcI+HG5Vr7wfB03D4K0j
luQ089/iKx9tez22Qv2kov6/AyxkvRWtMbzK4LDeGQ4mQWEuUgxTGf2vZp2HVwZaCPKr8R+/LH+1
XA5f8mKsQj9ofiv+4z5P+fdf85gffX4d8Y9z+FLlNSCBf9tr+5pfPaev9e+dfpmZV//+7lbPzfMv
hXXWhM14075W4+1r3SbN38v43PN/2vjHq5zlfixe//rwjH4WYVbMWcOX5sP3pnnZdxyD58CP58T8
At9b57/grw+r1+QZrMPrP495fa6bvz4otvhTNV0DqqglVMOFav7hj/717yasRiD1Wa6Guo8uPvyR
IX8W/PXBcP90DCpsvnnCVg2NQTVMnbnJ+dM0ORaozKc7hq4aH/7+678/xN7+2/71Q8207V9+8sKE
Z2dpmmOqmuM6vD311598HKH2pU1uuUPEA2pBVxwmrSs3juUcehF4mPAJlFoxp1jAMZiVXZXOWvdh
me20rh9WaWk3GBsjPSm0FEkwNG7GaAZIanh3j7FdHkXE0X6j2rgVFuToj6hkYoQAewxH8Rlapjcc
DCsEX/nN1bmyUfzPjlXUqwaNsWUNlegYOr6/ZBlVV1gzPPNsJjpuW1e9GMEvFvoytGa5TjxuA9VE
6d/x1whHv2JPgnBVLVDz5U9cIowMtbb+aA6ADAv+LLRPqjb5bKLDyA+43Q4DMNlxtBChCezH0cBR
PA48mLGVskafNF5XumqvvYpFZvLAnWYCe1Mh7vIoOap+BUGtnSUlvGDCvc/fguXbFnaIWQTWWuvR
QR8pHfZOq047G/DTxqzji+77ZA0T7c7hgQqZ7ORFaXVIpxFa43jf5t4ArDkJYBUQD8P0vgRsbdvo
zoEKxgfu04SDrAPXfjnp4q7v9WI9mHF85/n2p5CdVYJqk1Xs+wazlsrUXqdsVrlB2YpoloaqoDtL
8tXk7sHnV3X4uc3XpBB0SPJVDEtBQ9w0bMAf9esU4gOQ8hRRRIiIlvot7mGvA2rAqyJq7gq/MBbW
rG+0Adz0mOp+spqGmpDV5B8Dy1p2jv9VKPiPZB4wXC3Qb6pOJwDX1vgXxwHP7gCtCTwNN0TF9StO
W/1KxeYXkZ5VYh+mToWiqeXpmSjxIjWte8/LIMkTTINwOh5FEU4bNyq/arkQC1ESo4QDiYBSxH6L
F0J4CP8Ju4GMXBqLVtdvQBsvRsPGk6HlgU0gORiyuy5swmXozdv0poGrVBChijNojn69j2d1bCc9
5ZhKC/VLVaSXoowPAzLIcBmQ/o5If8KT8z+7lrcfC4uQx5Iw4z4xjJt4jD+XooPYnud3bZyubXia
jzGSPwM8QdRc0IQJ0AZRq1VqK7tWhUPMUWdZeNd+W14PBpoSdmQtwLrc847hD4tGX9ZtuwCKo21S
TuJgOydUe1S/JdoEqxZ4dTroy6oFEt41fo7GhosGRzfs8r434e3buxZUPrrK/QAkjXBTCvJJGwwk
njKSW3aJHRZOtfsw8u8tDX2xrGlQmlXTb5Fz6zbBsYZmtYYbde2ZygGUPczDCpzs6Ny1Vd1fW1V6
SlVrCxjiDlWi5hbXPdh50D61Kng0imQ99OE3wKUefhf7pBeosE4ITQmAgbUFGGUk6mbAbBu0BsFZ
574NznZiVesk9pY59mtbLCpgDbtwpjCBOFlebK99I0YENgWRZQP7XVkwpOuYpSaukL0rviCs513E
lZEEzYFg1pXNorMp5rVNCSd08T2EMzztaeyHnABCd5uGyMjrZDg7O0IabER9pjnUuCkjiVLBGsjR
n4DIsO4BusPNGE4GIj/gKlziNc3orwMjq9ackM1tmoMERpBKTF1y65SuuUtDLGPisd54sUHOoG1I
KgdwTztsZZH+gX+RI0sV3OUQtLDAze7qJihJ4KffcLfQOK77uLsHyE2EB4X9/6G/8+oIBSYkPRA8
1VBWdLWLXWoJkfr+qhtvdJjQDXkQ6DuBBdfWA7uvvkRhR1RaF4+TnhFiaWdRIBPEeetZR8vM7GM0
dNqegzB7MOhBfsGhB0poeyz0Kd30vAGjbCqsSvXqqPdRDJxt+trFA9QYuJvj8AguxWFtmPMMKOAa
ftPsxja8sSF+bF3UgFao8fDcsCvrqONQSOLYX9np48whPera0B5VbUBKMkGzJlVB60/YuiEHpC3x
mHZBxpfxCdlNGKJjQLaq285SfDOaDHq0wzqK8/y0cnOcSjJ0scin1t90Gz5O4U2gZMB0HokRC5jk
+kXJhDhmeCkuYyVTlkGCpniQtOoSmCL62ZYd7bJ+umoiLdspVX5GOU89OloqVnwUuA2QmAlKNz7Z
mfHktlO0xTDTPY6Ax3aGa6HxAUslysZoHZBMXYWNab29i2p+K/L9lNO3wI7sgyzguzPs+KK9vcss
iIdj3DbhFlA6igz6oRtLkX6/LUNr7zSPws2ng28Z97lq6KQ6kd4AqkVoWL8ZDNS1E/Qjg1mW3K6N
g7zLdM04mOgrLIC4qqt86r6lAk2GHOjMQo8+dgj58EWHGAUXAZQCKtvqaF78zMTswJ3OSTPqB9/I
MqR7IOe09rDtlelcDqrxdvz+/xvQ/8cGVDMsQaThv9+B7th/huHP+8/vQ75vQDVh/umoliZ0w0Sz
4MfuU7PUP3XTMjWT3Z/cZP7Yfur6n7qh2TpewrZpgirlQP59+6k5f6IuLBzYGSrQf8fV/jfbT82Y
T5TvQRXTdQyHPaiwdAu0CdkH3t/PQRXVcpMpEr5+RyxUQZEgaXdArEd+KNo5DmPlKcEoCoEdOD5N
az44E86ykLHHQ5wWCAdo02NdK/i/eqjQEM9DbG4yh0MzyzvG/LhVlY2VBTBgSxaex20D4KBAPKWf
g4hZKfzb3lGIlcf1fVggrteEO9tslMPI1u+geihmKpYGLY/HKYg6UFAasUoPF5q139f8ugbrs+MG
IJU09mWJWwwLKArGLmzgq48zOM/IQAC4XT1dkMgA+GblzSoPhnhDXPumBMa/nBDf3bQ9Qo1NHZGN
QsMGxvdDiZ6x7tZ3ZT7sTAusM6qs4ujHhC1ayLmRMe1c365R2VkUg5EfNTNKNnyXqqUaej77VDte
eYCzOGP35nXd9S81gpuAMMxtFRXtNi163AgU60sjxicnM6srZD5uSFmi/9tUcKEwRe7LOL0ZRZPs
HfBAs+zdLFgTilu2RiuTnf9T7XjfyqLtEEhw081gWCDpQAitw9aCoq2tYkIzO91tIREQ8toNUbiJ
ur69EqZ/TqGf4lVcrjQsy1B0H77leR9jL6N8VJDGw8d1uk0Foi1tXPt3WVht0PwdICybxZnMEPCQ
IsHsOFO/9fyNR3gpL+DbOPizZUZfHAKUr/K0KafpvhxgqeHLl20xECmRVCc08NNv7l9FBzmR/f5F
tizH5sdBdJDoyRw9/Ck6mGIwFilebd1lJYcN1SMrZrQQtwfIZWj6eXuhYS3N6wZpEn1WAf2IIs0X
TkIaUoJZO5fthJIDbbf6fNvHnYZg4SBgdHbwwxH4dP17LS+QmhyR1rGLDsk1ZAcnxHjYJMEs05B8
6luN3FCM3ahJFlJpAFGOA8yA0t46JKcXWglBwsC189S5PVxDuHRKXV/lab0l5QJaPmmBKDfJi13E
zzaGZU81jxx3sh+7pBW3QYEo19R/1tPMX0Gx89cu4P22NvJrJPZua9NplhBDSUH4vQ5bA5JSZqjs
V5vUvfv3H7iuzvHWX5YOU7XnRchxVCJVwvwtKlhwRPU9tcjubFxOVgHAmwNiSuse2PbZIFvoeuIJ
FKF/jc1PXHTHaFQuQ9F9btSZ1xvOvALYdsjdVi9oUqFqkHTZztDS6kSaBbsm/RxqYQRGQuccMF/8
0g/njca0rgscJ6MB0V9AzkuljYwLjKx9G9TOIRy+zI/HQ1J0TzXe2LsoCS8lJrcLNbQB0DlsbmAw
s18IH/Qi1xC5KrOTohtbp/XtQ0Kcz0Ax5yIc79E3oU1VKIUcrALnCmShuqUdQhKd7OJTr9anJCmy
bdpOytZ0gCdOnGCJMKxLd8AWzSk+hWrtXKzePHBoTnfqBM/Dak99pWs7m8WNDXa4TTvUzsssyh9H
tMFMsB0CiNq6MQlcGka+IOJVbIIIJKcRgVAzfTxRRhRd2p5jQ4hZBBqugXmICAzzHLpK8Bplqyvc
ldEI7EL7PdvopdZhdFkVcMnryP1oi/YFhelTHMze0OZDWufhnTC7fdyg9JTUkQ9kPt4GeXCLZL+z
JCSB1FofuWu19VUYm+02MrNV3WTVKVNr5GBgTXRBHUIpmcSxsLQHK5uuWxPNPbVmNzoOMz2wDvuN
GzjxLsQHZcExP+XbPB7VqdKXOjJiq6Iod2VC9HzehFbIjCuBw5Ok4yc9zYCnMlQXRqHnB9sq8GH0
2z3SwEvPdfpll+DbUNqKc8iMGPqthuD0BIT+znHaXdG1I9xO/9x1It3yQ//awLJbVEh/chx1wyUG
jS9ZUNc7FFn0w/9l7zyWHEeyNf1EuAYtlhPUMhgMmbWBpaiGQ2v59PPBmbeYGd1dZbOfjRvc4QAj
SMDFOb8gLwUdBeAfJC/Xipe6PsXHEia7iMCHtwwmejFlp54c13pkA+iXQbAu6yl+HMYnQ6TmxW/Z
Pma+tUElBWTEaBUb23MKWIwUzmwgWpIuGPnP0N6Li22Wgsf0rOZkJv6IBqL7B9jhYI1oT7zWCvRd
XD1GziRlM2HVG7TVTOQT9WEbEfJadFEQ7w3o672OwriJpMFynBympxgRxZ7ZUXeLS2PX39tK/FPI
GuTrb8OApaquDvlGJcKGPqKuy5j2LwOvHgC8CDpHuUbo0yBwpdmYkpbeg+dE3rKzACx7ZvUUl+5+
HHqMCJyWeAkaZooT7nhZ6pUK/uyABIxF6pbXK826t6CqUaNlet8R5P5BqMV6xoXSn7Wx2+FYW/5D
YpV7N1PsjYKoxwrkdLNXmnaRCqM5l27xMXgIu5TT0O56iydZCXDD61ksH9GDD1e2sxGPakO4Vw8I
ffE6HmE6Rg95XWP9oKNTZxoE4X2DLHHQug9C11AOK/zuAAHHZh2ejYsgO8IoLNd5hcqRKXBf7IcQ
xRhVX6Ln4+n+NyLnwTZVzZQ0vbls84HAgOfu1cTRT2XH2N8rXbgAXYstAB//YDUEf4jesR5Cu3fR
qNDII2TOmHsSc9MoDjLeQ5OuGwO/TAjk1qEc1bcuFX90RfjNxk1ro3fBgiBjAMC8ItoQIOtvjSA/
CDwJSDprzGTclYP078ILYSpWNfZ1RYTKKS/wwQbF9RB0KCSFfoMVmtaQD84QVnLBzBKDAiWIjl1w
CAN+3maI+iVSMrB21BhYI7+oHvbb2iviUwPDaYkzSrbIgz4+ukH8I3fQ8ivHa6h4Ym06FghGQ6mv
eqS2cIzsFyRlfDNPjxqS0HlZpMd2wvxAFtuha//195OX/XuiZX5oiem6DppdRHktV0Zlf3loe3iH
SgCm+Vr7g7f0usA7+DbI1qnR661q6m9FlW4VZRqunfU9mrzxZFprzLUIuoUTyka+sVGyJF4pasIq
WB9qUky5DnNGH45pj7KzMs2qedF+aGwFlrj7hJ3gCAkPdilRYHEtUkT3Qk8N8Ych9FbW6cpy9W4B
zYqgkFvhzSqzgDljmQHYBdejASH/oEWt1e4x7g2nb1BtNCBPsD6Helo1NZYqw1Pm45dBKq3GXxwN
aaUx1auFmzGLaH40UNVvnvCXkzNp296YgLegsH3E1gp7weYSpdhpIILrbHBWXZZhq/xDKtGc9xP3
RYP84s15b8O+VzUc3Zp/mF+++GyK60oTgXNNbGw80EEdzmXB6PmBlJt/yQakVFUTRWU8Etc9GSdP
EYe8DttjYcEHHE0lupJxxLUbanoDe3EMCTy3cfEGxtk6dGWggOiAIKGgFMO8AhbH1SySNwhzhSI5
aKwMdn4eoELJkAFHsHbgdMGRyq0OZcjRiF801XpMYvdLlYmcyCe00Uz3s6MdExxjOocq6NfLCf2k
NavknWLW/v7vH07Nm2P+n78kx3Q0DW0dTzc/f0l9WoWwPHvryhqRGTOK9cdQe6ontd1XolOJqvsf
+K7FSLQN7V5tp4HtSoS+fqeBIegY6hQESNEfbQHrWkO/GP2UZa1ZBssCB+BVFnvakjjKwUYo6ASO
F/ALnAbG7Yw4RhF2+7gJT04Zveetam7RMhJphzBykUPSENqu10ENu0G7buwUHFztfBtFam0ZFacX
x8NkdzC8XWGoh8mtgUh1yDcV7oguRzStC1aMxPQAh2puNJ4Tk0EuDjsVrfF6rRDceMi93NyXTeYS
v4T4Xvt4nAIJRYc1PiOhLz4UzbK2WfgO2aE6hiDakY4hOAk9YImXh/miaiOShPFkH9KawDgLCQaS
fQB5Fx4yKot4qHYIcPf9Rh/WpqJC+K41DGuLiPhiaX3YPa9lz15nNfQZmBYXiUQzr4Ntn9raMsps
7ZDvdA0/DTwRla3CoumimX24UjzCkkqTpKe+Ghe6EAjj5fYxb5P2Gk5wWhsfubmmtM+4VTowrFVx
RBX3ozVqho16WBh5/E0fhuarG5NWadwJGTeUPVPWhD1L8QsOZj8gVJCTzR6a0U+WWUquR2srcyNn
IAQILi4D1DFXy3NYKI8Jxq6PFdwfnFiSfGXqyylL6rNpAahTFXtP/BgeRa7tiR4BryV4GjnKvhD2
Ts2q4M2IU+vBHsMRjRSxr+zZmGZU39PG1V77wdvFqHMuswGMkGoqBPv0sIYnnNXrRnGzQ+Q60Cdf
Uz2N8Cxgl6M3Yq1b3oBZFSNPkG5CvTMONfo9KYD4Q28iUB6jveRorbNUc2wYi7ACvK2n8YsR7kWo
iGPpBvm6qBN4SHPVDeqNk0bfjTzNyVWziuOVYtur16y/ibi7MV+7mehHVkszwrV5NgwcXDAZ8R+c
BjWOcQjUE1+ue4uX/Zav/RWuwmD2+S2e09aqp7kWonoEbD7tSN1MS9s67sqrhUjpYkAJbFkghEsA
e8rOTErXyWbot6rMfHRi5VlHeh6pkBoptX4oN6Nfkg+IbFYU7O4Gw6oOs0jpKvQvSpoBaYuyFySf
bb2ZnlQdld/QwLlXQIR7RVLdhEJnYyAGRW6D/D4ibK61AZeK19c8zgITQ+4jwd6IMDG/RND26Cn5
Pzq3u6qJ4b0ERLdzfuZzR5j3QdcijPQIoCyYM92VVZDU0Dt32LDCxUXKU3AXxhB5Xfd1vHQUQLu+
hi7WIKAFe4rfPCQ9qrbK6IKmd92zX+bBtk1xgyhQHeaDg+zRao2DMiKyV3oeoitZ0H5BQ2wXoWlA
+gMmdwJgfVUOeEhmUMKzBskrBXcJY0LnLw753AQe90vqP9ve3FudlBNSVMnOM+tk14aejo4Ro5vq
BE+dloKj8VT8cVXjGPmg9XtEYx5ZKb7XNmwwMUKeskvW+Z0wU5SncNzxWuf7nEW4Bq1KXlSEwcEx
8Lko8m3mGf1Bm5czQYSbTAJed0mmB287lkzXRptQVYbZXHsDwBSwSCt02XdGzIZuAA29wWShXCdJ
t8lY7D0gh+mf9TL3EC6xrYVQowbMZIUdV6Nk53qIiWv0yhvJum6V+YW6qUYyqdCG2Gaw6Ji15+FK
vqiqIPWboxLh+0SO/TyyVq0tlqFBFgPYm/3QtWiN+AgGYFJlVzw6Zdms3KKNt4ivk5ALoncRBTh2
EEteJjADEZMAzpknHnvY2j92kT0+8T0srRqrI4ssam43Mbh6I9hDAKgfbQRvkB+IFoBg0++a+ciM
639V4H4v/YY3EuB5ssMKxCCg6B98M42x/An3edImr4lmfSNgo53wIEpem9I7eMF0LcvE2CcEM1+S
rIlXgYYBiR2+pWiwPiJ4aFx8YSBjWsU47iEL8ABFz+Un9OKrq+ORFedsv834X7Cnvtmlaz9Fb7oB
sVfU/bQetk1kIBmh/Agb4S6aqnLJPiAeH5BPQKIHaWBNzd1XE9j1higiVGCAh5u4Z9/FNPCm1GjD
ioa5Mg4Me+lnKi7UzL8DqOsHEhQh6Be9WCCmFO0CK3stkPzbtGqm7gv1BSgLS57cCL+4XbotqxPp
JWzpAsuFndD80IzIPYyY8SEThITxhAReoInwrIKweOqDBr1mOJuBqWQMr8X4Fvs8diyOhGimj3IY
eXjiLlumlpZhAGkLVMmzeGtmX4oBdSPTdpytHlnHDg3DizNA+lQ6xC8Ks3pu0fxaJx6mfrnlJaep
LRFw8glPduHAmkypx33QRu9ZqFsrlzXUonW9FE2vXuVpgSVq6Zr4SDWnRE21cy7oCRNzqH4Qp0D3
JCg8RHWQAc7wKF57ZBc3Zof8UBNqcOka92WLnZVxZbWyQ9IVGx9TvEYIwq+KYJtETbUtxz4iDGal
B7vAIqpl/wQfAaRxqrj1WqswtTEirbtqJM9V4NgqmfhlkokQLnTlXwaLwCkmgAm4yw5fNNPw92ac
kgS2sJdxtD58yOpQZ9TBl6Ap++cgT5ITjB+YCtgdQtWF4jkvm0frK8nQasfm/Xnyx3gBZD/aZIhc
ncNwmXjjpmij7wn2U+huuvhUIhA+KZ277B1fAH9GgMUefcSRygl+S4y9bEGevDNNFrPgRraTZnyB
j79FaeCLo036Vk3HYedpLBLiBhsqODj9GRjmHxPB4hW6ZbgLuv2VHILHl+ZdeFmqfaS2/RlXcOSk
MuNfSRlMq3jQxndzzB6DSqA2V5SMacChr4AN1573piHt9eESO18io6E+DKKtt7gMObeZ8v9nlv4p
s4R0/S87g3+DNv2f5Gsdf/0tsSSv+N+8ku79j4daCiB7wrCmPaMyb8AmMkdglFRN9XRL94jOkD76
CWxytP8xzBlZ6JDqMSxtTm39zCxZnLJUALYGzDCTZ8P8f8ksGc7vm5j579F0cl8a4AT+bOBUv+/0
XJDwEG9V88+pbv5VDSOxqMkKz12bkBKvtOlrOCMqMA7/UWaEe22hGU9VVEc7UjmkkdG+GUQ/PAUC
1GaLZOPKs6z8GSZE/dSGs+FMAjd1LgI8NhZtkhLsDOC4BmVhnlrLvTiOhqdR04EGqInU72+dFXfc
tyYs3wkpaXaBcBVgwwQn0Bs+Etune0GIPz+5aLZizEXYYlEzjS3vp+WR7COPOkJgRx+Hsfkmsplt
41vlpO0ad+oeakOpfUC4PVtl1f6J6Olh1Nr2y1gN2bIbLOK2QZzsY17eTWA14bOpdqz+Hb1boXmA
jqKaVye0lMuT2fjF1s/913uTbJfFva1ECL0uLW8v25XQro99+6QYOTIJSVkMh2wu6jgYDrLKk5Zs
vSr9t3Yij+jW5wWDnewti1s9HxDnIo3HjUK331VJ324d2Z9YxnxVlg27jDwMezAMiSrCa09BD5jM
HBXUmDBiOChda+E4GHfpAfAOXgCfD/0wTQ8mgng7b2E4oMBmrLQ9x0bkEU5+8fjg1nWESnu8kica
1pebzIJlpUb46YGdLr+gMA3UpeuCPV6K7keBJkyKg6vnF8FmwF7T8drhLAbm6n4ktq9pbEWyCplx
N2rNN43Aj9MXWJ3h+bJFLBCD+LkbXjVPOSI/V9BB/S+Xk1g0Fwra+kDQWstZYmsS7l23vNyqEgdu
+7h5pEjMbmwM8hh+3UeCVT4vSNHxRJTKsiR9++houfdozQVR2INoNfNwb0eIxN87evAkm2SBMY/3
iFlEtwzT/uc9BIunhzxApqTOov6IT3p/7FSrO05ph1z6wPP16YTscm+rQ+RDMDnLVwX4iENt4NGt
1eW7rLWTieKNPPxcF0rCKQCkWIkkKZY/zLGEILiFLOAp6Ig+dfrPumwEeboioA5eBRDqVRZq0iCL
pDjnNGuba1toDbre4RPK89GPTqvPoyrSr0YBwSqB6PI61qmxDFGaekSdd9rYg5Ye/KgvDk4YDCxQ
vfaAnrnSv4qm9SuMrVLlLOb1olKOGtHGMbzcClZJxyzR9r80zScVt7TwIQjQR/irbzjzdH+wdxc/
r53PpFHtr6IsMRdQQVlJNwRfI8176fiHrrIwdX5n1uUmXjv/2xb609GLFOOUEu1FDCBpj6qr3C7y
gYPtHEzfHsZcN4/AXFAchJI0V8IIz9Bb++1QjLV5HD1kqwNk729nwHuaxwhGMisf4Q+rkVgd4ENV
nN0xYN1QmqcIRclTm5TiTDJInHFBpN130XDOxtjc3Pqxi/x5Pq3VHwaGImMnmo0MNyIfP14dAiGE
Hm8F0MhNUI/Ooixj7dY2OYyOyOAcoddr1yFIM9T444/7RYAuYW7+flNsA+beedA9loFm8DPOAY+k
WU2q3p4kvfnWBLJxHfUOSkFzD8mfltTov/re262ReEWqKN3C4J0G/YlZ+WTCgu4j3PTEYKXfMXxX
lGT6pjZo/SptGp/cEYGt3vo5K/xzByta5gWbiV/WA5dbRPDXGIOmfp5kiS8YuoZboWZbpqF/nmRz
tqs5pErrTxJL7bbhGz8ORgVNwPLYEaA+R9A9bV4VolUtwM0CfFgIRxropHZtXYW8nG6BceSHQoon
36kjiaVqPinbkG9EdH3IxB73Kgsbl2iXmlXs7rIo+pZMFkQNFeLyhBaLzhOaoNz7VJATkzVZ9N0u
sdv05VYp8EgRU3hpRK+8WI2FVZ/ntVhbcXEB92mRZVW1k1UVXGdtswt2Ijd7TBILI8oJe/oiUaP3
KSkvgUijH5CVPuK41V5zOzTgwsUO+TjihgIjlqKP1EsYmc6mSgge+XWnnVBBQrTOV7NXDUv7B8F2
ejMmYbuMkEvZ69gvERfszKvSUjiu1pFadYCTwnaj2iXndAqOsia7uXVSLtHgR8O5dszrrduu1djS
CN1ILzmBGKx2McDzmtB5BQQELDPovvlBTO5f9wClIOd3YCMOGDAd8m/+uSf2tdLS2llOwCuHJxRx
z3//0JCS+y0wZfIoOJ5mkeVBScYAQfRpZeZE+pDmNdze3gGwk8DPvZIpmp6Qvo0jHQZd2XkAY5vy
YpP5WY8+STEjGtIXtcDz18nagOx5NByMMuEJ+EspgbWoB3MMNFCZd/5NOOEufSDb7lV52b3tfu2n
E7L6X9tYYeoP3YBORqhnqwIB21NhxsoOzKO/iTuzu2CZ5S6EqZgfo9M+E6gx/1Wh7VfURvC9FWTJ
gA8b1rGfYXnWDMvrkeUhIjLXBUsEbJ3n1tuhbLUbMrC6CI+37nNH2e7pPSGGsEWth6jdttTVelf4
hJs9yOWIK2C16ObN46jl/p+hkm1A+Re7FPG/heb16jnRieD0EdHdukupNumER9l8OCRIdRZ2vJf9
ZNMI9nVlpWht8cinTA3Wt6GMvWNj8K5NMLRXdd7BUI7UGAVoCrVoVNpYFcBTj5+MTomf2E6nuCmx
N5dtsp+plMo2deEDyaoswBkjDxKNH/cmhBPTkzNL3PGVL/Wq17d8CtobBc67cVXgXmETfZ8L0yjx
J0tIR2bzvH8/IY9kG+kd3H/+02nS3/rDoAtUJf+6oTxq9ACJGLs2vkKbrY5gc/40QSqfMRKz3pzE
A74QhC8agsrPAiBVGlnKtVCV/Fh4RrDQGqF9sx1z6weu/u5MqCiKLkh2fSDUZyaX77KDHid/FpZV
PxOiL3fmaKrrAmb6e9W6GxMAyjcPvDLMXg+wdewWR8Q1pqU8kWxI6m+CSU8x5DbsRe7jGRCPmTiN
SD/WS/BGu77WgzNLY/Fc+s0FGWgVCTF0f7RcAXztQIKTJ2XRKdVlrDT1JGv3HtjRc/l81V/3kD3I
4/i3ezRRgAywnhLEgANL0ib23f3tMEJcaa/AasgefjkcLlM/oirWGkRbrVZ5Q0tzWrKNs7aGcJU3
cAAZS1VmA3nWroal4rjKs4gz5dqn7caae3WYuW7+adj6fdSChTNvJz3PVS3Ns9nX/r6f9AHg4oac
ZH/Gutddch3vzj7y629FjJ9rXOEfgRlvmFb4BgfdMWoc/dVtySQ1kXLEfmdKFyE0BDTXkRaXs5sb
E02sR5Hsww4Sxzpq+nE9OXECmA4049//+TNr6ZecnunggwXHXLMMB4YfisbzTP5L4hMmqIIlqGN8
Dwwy7STH3YcijLttnLoFBhxz3QuFuNSlib9V1OTbW6MLmuE0TNWK0B8pSCEMcZnUyYYqw0grL2li
DX80rGwWvImkWswUmboKMxdDsaNH2SYLO/HsTQ3rHd9wTlhz4aB8toGk55Nf+/v/WLJC71lM/mMC
CZYJadeCywi56dN/PCZp6U324P8AOHQqcQp8G7BTaRPX+KiNot1lfeAubcMwPyKVPXrXlWyhCBG8
lHm6m/zC/DBcI9yGueGuZNVv8x+JUVcXw1WUJxipz7eri8xZm40QG3nv0sufavVkhkil93+Ew1RD
iyzqg8o3UiA7zuGt3jg/j2ILwMFs91gfGpQiVvmYAYvP86h7FEhp1JawwWGQcICmBBHF6rAO62IX
5LqDi+JcINKKTIo87CO0bcGHaw9dquBxPM/3JoBQmDzuh6mJej3oOcG7vKieGTV+yA4V49nsDklO
aEJ/zc+B/dSDV39JLHdBViz+ijEwmNWBQd0Co/A6gYJc4xFlrNSZAX2vmiMuyJGhPKcOEM9Iw8xA
HslCFGywXQBR6KT9diKcYHj//c9vf0IWzz8/u3xDZa41HNuT53954DWDtIk3RDYJS7eyzxYAl6Cz
q9OQqo81rrRXXHop8B7BiVkXSA5SlScSpVlF6F3fugV17+9EAEvd7nG7g/+PBXaju0+REvtPMSa6
B7VN37pZD9WcFVdHrSANAf0CTFjuRAtUIo1FjFjyRl4hO05B8M6MYh3kFbLdfvDmu8qGLDBdeVdZ
k1fIu6ZQp+DY8bmyTYwVthRWCYhj/mAMnvZlUK8No7T2WtzE5uJ2ONflkSx6FDb2vc2Oh7QTh200
LdXKsLZtHGf/gLfQ9H//GQj1mRq5SCI4BgHD38cdPQSmUoSW/iMpUPEPUWl5TKvk6rlhAog1iB9l
0Y1aPOuB41Be4F8k22RfeVQ1jrHqNQ901nzF/cRQ9g0JlvHjU/s4VPG56J8/Ncfzp+tBdGzyURzu
t5Hd8AUkE5QYyu3TZdutMLp4BZRBuX36/URNVmCrNymvzl//iDzK6gA5BHZ09/b7hykaZp+Zphzk
SdkemgB1hVslZC7Kjs2OoGhiLBhv9c+HsoNva3T4fPjLZQLlOA2n1U83m+u4byhLu1C8ZVsNzskm
K3CSRw6WVWY7nCBtoosePBtBhUZkDloSvdl8bYkGBw09F+5RnrEJvB5ldSQit27ghYLAdDHlUET/
Wuva++TVwZWY23B2cmdWAZzUL0mK5LvWxRoZJjd7KRL9INsJH0SAbtxim4pQ+6Lb11Hvqg/YlPYO
3TaF1C5X/4e7alk5Lf9++NDtGT78+/ThATYEoWXps/CD3Pr+Mn5EeY6nQaenPwjz8Avb/oCtQKu7
p7gHie5X8UHW8kgX6lLoKYS2MWgWsvGXM320HfykPMmmBrkkdWlCq2DRbfbLe+dhCrxbn7rAHQ9h
aVI7yIurPeOWHrebUBuaswYy8wkoLys++Aaek3lPsilrsnpvWsDyzMx1n/S5KCa7WqcRUkiyTfaL
G7ddwCxuN7KtR84rZQWyc6uMrK3WWwd5dC9kmy1EtmaInhXh6efoCCLcDv/Tdb+cxm9g3AK420+h
b36+/3/9uPunlzVTIom1/9TVa8B7J3xHh0kdZhfbTMHFlCOwvW9dbCmbT+1Yb/3sIfsaFWt+kD7z
YozI+f36T/16Mygwf8V87NOJPMcEAWV87orNR7tEmW0kl/ZXo7yjTVBwiyf8WbSWefDjHuldcgyH
yTsENTZqQHJolyddtF7xazNC69bvfgXxxiffV8fNvel+mbynMDeh/0w8WwWQkrWA+pv+rdGtL8Yc
7I8He9kQWflqd4C0CJuUG59Y7WUIklVlu+Uf7ujiQT9W7Kna0jkKyB64jvj2F4/QlAx02ImAPCLU
5HnQ+3gLNKvZYu287FEYetT9aVu4TkEOug4ei6T5kvp5+QYquDiSsEWTdK62oZgV+IBa3/riHrSp
oMmt4vlsX+0U55iGebkQWdtfjCGqdqNqTwi/K+EzChPYoziJ80P1vkQuSUTclEnCwNuETjmRZY9c
lE5iY57R2+laQITHBxHJeNlmRRBwxtC9XSCbSG+060yU7TIIoukq7+QHBq6LuTjJHt2Q8w8S1EPv
tOwXthcRFx/npO5txBusoUMel7jXqJUELxgpZSHP3kfG+4mYuYWEdLi/N/XyJvcB9f5J9zbZGzvn
n7f3twDg5nkbzxbm8cbDu0nO67f6fGbUQJkHmn+6N92nf+0/rAZkv/vi4NPt7tfyFSQ/P83UevEP
i4VPUO55j8LmCtVLW0XrmsziJ0YH7nx1Bdqw/m5WyOPbYXFMCh9yVBn9OaCcpGIAVBfH22HgvTeF
4uwZKdXvgeK/5Izib5owVITRLO9Qe059YoFrIqOfgwaOS3Fw2hkcXtvdaQIh+GKn+hrWkPsBKzbb
do6JPaQjvA/ECL8WUHkuCUDNp8ALvhDWf/r7+WXOgf4+vVgAPz3c1VkcqZr9OXKqebGrD7qafbcj
7BzRO7SvfuyDrRD2RdZm4DsAJ6iniTKW2SK18ycAMMVJngVBU+0THdCk7znmGv1+ASN28g/DWPp4
0nFUGP1jp04EouYaGU+kQOWhLKyxXtrTqO77wPJJStj+vlS66oCvsrrp8qZ5FOHAlEsU4sUVJeRO
rzCheGdiActF4XMBKRwDm4JIqnKQR7JtAhu2ax1/c2+6d5N98ekM6gfZiPoC9wrD7gxCvnxlEYaJ
qBtm6ykqlTdMz6GDmH69l1XT0N4VoKWPsgbQvRym5s0DIHRpy+mJ9Vi0/fufSfucRuaZnBUyWB6o
rG117XOw0lc0dSgqS/kWKpAo2kz5w4An9CQLsK0JCZrowp/pEdYJwXWFarZtRzt7QhI4e6qQLXyM
0WvxlNIPFo0f2BfcfDpY17gktl+tXvEf5b20+a4uALtJhYt3/wwr5Dd1WXDJ+8l2JawwGs5gOOrT
U1uAg41L3zu0vgUwNIJInvi2fk2iVCzCvuu/9o0GryRHphCjxCyx3a96jwhYYHnB8xhNzbrDHPOg
xnjNdMCOlqaNdtJf6SBzKvlTDS3+NUVU2VcPtaajTBGNAHhPiVb+x4vCtlGTRcgFznyBvK/iDu1p
/pRGoF26KMb410+wlPKCbnS/KMoc/960bE/gkc+w3ZqrbOKlGFelMOKVrGow56DCJ8GQw+hybChM
uPbFYIl6I/RgPmO1xVv1Udn1tG4HZr/Mb+2PUrTQcbzoeUhF8lj1QIoxgrE/unQIV+YIdC/zcTpD
dTpcErnLDybui3bTK6d7IVT7Z7Vqhlc/7oixP4sZVEoc+2eh+6ZxgDwHGNQPanOXWMlStskuY5Ma
B1ELbRNDm0BNI2/f9e8IyRnvqISMp7RUSVzPVUUphnVljPbarkLjvWKCfOi7LDj/vCYPSvOqBcLe
wLkp0S0pzUXCv/G9tk+TWqh/hNANe1tBfxRViGd7ZLOvRtkf5WiNSytUzL3TN+Mr4IdtSs7lD4Ps
y0oBgYt/QRh+RMAQZH8kjx3eTniksuohuMHFXzJI4FsCue0/ECsBnaufY1e8dQ5UZKI5noudxOel
uBX00CHaKv/m1uxoDJh/WENTlJMYFk2qRmvZ1qNoQTJR1beVyzxx7yfcoj9gSXMse6M5uIRCcNwb
tE0wtt57F/SrCAP2r5GX1sseH46jmWN5bIzZDjWU6pJZNhMS2E1HhPVFNjVmBO3CqnEs/atNnsDr
gxc46U6+z5Vl5YUPVZpra1g5bI1SA9gF6QLQmsI1STyDI5HVICjQ0LRnxtntULbado3Q8C8d5CEc
tWUSRcNO1pr5brfe89UAwJGt9WNsLkHj4dzgF8/mIMJtHbvE+sZMvQYoyOE050C9iJxxHdW5OMrC
p+NxLLISC1nIdfc2eeTOZ/9rmwHRFwbLy72X7EqObFy4auctRYH5Rl60DvahpYp/duJgYGf7+s6a
Nyv+vJWxC2xefA2Iytw0Okn+iLTF0phrsqkGK7cnMZGgr+ZHFx2Lzpecbdns5/MFu41gawZGuW4L
e/wiQnHQWU69+PD5SPsZJeh2uvHDWA+ZG4fnPvONa1eZV9kOGgYz4dEJdrKqs8OJpvSLBSYfANOD
F+XxIbLq+qEbhXhp5qLDGBN0z/OtRaQGxrpDsRd2hZdDlhYHYWGvN7QVPwEFYmDTQyL6CIUlu3qu
RaDuq0irH+RZ7LpAN6hjsVNYOCxHmAZnYCrVvka6bNNkcXvVJ9V7YMPqf+vLBni+6f9p2+U7Kenq
va+xAlfni0qhwL0J7GidBBinPOhVzEZJHjoZe6ZboZCHx2OHuqH6uCtFGK0Swy4NhHNNpJ8qbxuY
TaxuCny7H1wl3crcToZaOekDrJtk4kcFabkDALN3QeW8s4hIFsPkJSdfuNMzAU2IMmzkAz+zVnGj
DPg3u7Cdh8m5CLPxjpqFN95cK6FlX+SRq+JfC/T+7MKaDXN3WMfqOHuazwOvGyJG2ejhFznuWpkP
VFuekPV0GpbTWOiHT+NzCIazbzEXSqOwYI5KsZn38h5rsihfBpUeviYeid4mTsUX1El/OLFafB9w
G0bxxAcL2T8p8QSyNKYCYt4/y8It7XTGbq9Up7NQP5pPKIrln/NM+wgng2S2PKG0WOwVZbfxMk89
+uNE4abaUVbdJplQv5zrFc5/29Ip0Bud+81Nt7OyzuuBYdBcyH48Yhd5q6FOHkN41ktNROYCzevu
WRYaoXlgX1cbAtyzH5XJsrdjhAfnDkEu8lOhda+y1vpZ91xW0TcrEepCMwgBFq6FA/JceGVUL11g
KKt7W2vHymPve5jE1fbx3u7EzryH6/7kk5RHXS3ZgTGWz1J1lraWjbKzmnXRroqycww4ewcQJPkY
DW/bQDoGwd0nSOxF32RzFJrxJk6bdi2r2LfNRi8ifLQz333xGgWXJK5uXCffk0WHJ6u5yUeMC/Vi
jKH6ulrAts/OtT9ypfCILDIQZMPoXYosBRymedVXPyYND3wneAL7BGzBwM9vxFFxbY7o4gy+0hxk
Ees2PMR7fVCmbKbVw4Kf+6TydICuAjpkCJppGP/u2kSHJBYp2cXxsJ6p0eb+gQ6yMzTDd3K8wwLq
UfuYR7VNZrVlDosT521IhyfZM9TxXus999XSRrydEz/Ze0L9dK/AxSkrtouL00/aoUeFolzLQ3OI
jfJBHg5muPm/fJ3XkuO4koafiBH05lZSyZtS+eobRlt6C/qn349QT2tO79m9GAQTAKlpFUUCmb8p
UdXZqYg+Huzue4vU6QKPzm7nBHb1ikxDs7LTPpqdEmt8JCJsMXiDrFm21q/F6PJFhgLe/zzqZT3v
/Zl1IUcdaAs7YWPcKUP0u9W9qQ3KQoZQxfJji8vOLUQhd+Wkpv0UTFVIoqoLf3oe6Cy/R9IG+tyR
ygBC434eLCPNzZ8nIZQH1B197vmu2CO5DgNKW+rtUksT51yNJfKLXqG/mOifLxqnHFHkUw9tbShf
Et3cUSEIXmyMvB8nY8TZRI0xdFGST7iJ2UlX4hCZnKh7sFoT7lFu5nB90/FQWLxhEPmSjUa973Yk
w1ZzsiPOc79HZZ/iw9PSLGTCJgzosPWNH1TgnQfZkAduDiYKDfjWujblncxVYAybLToDfXiRTeFl
0Q5Cydd7lzyalFpbmxE+Fgpy4dgJGeOXTPcuAHGSlwZluYPsD+b+WFUuSjI+D11toL+M+E8dIJMV
jmFxJr1anOWR6tTFOe3G36PjHMo+OeqlQGF6v54+zFlIUx9VlLLsQZzqmRallKL61tVompV29jkG
bb0WetbtcJjQn0sDe5KJFTBw0W3oNfW5GOP6LI90sl8rNtn2kswRfyfFZViOuFjhLUVg1TyO6bsP
yJNHYaF5h1nBRg7IvtsVLD16dliibUxMcqEvIu48RRfwddSsKxdb1DkcRdDfQuh7SMAoJaoHg78v
JvTimrKvyI84ySNmbj35WJX/dbbLC7sd2kfRODG+7xGWdbPEbe5aFRk6iGj1f4ZKbfdr0PblMfvq
u/DzFlVmvKh6EX12hjkssxxEsdmk9hplQfNQoMt/QAkl2gDBL6/ANYzlVNmkg9FQ2PDLTS94HL/l
ESK6xhzJLtSH00uK4cnSbiFBoR2OxqEczsKkekCIhC+2rk5uaYdPWt9Nm8bGvRJIc/sZ4hiUTXb7
okWdcyzVFMd2iG6fjZMqiwEd0lOk29Nzo5snL3PbTz0v0HCJdMAj8+ngdyBi5PG1wrlKFu5JULh7
WayXjRPm3i2UA4Ws8N/nwEYIVzl+AprSms+6GWO81TXvKb/PQwbcCsJ12LzHRl+iI4Z6vBzlb6ct
RNUjzTePqrlY5kbmvpj4fT7mELideFRPherHQLEKOBSeiE+FTTV3jmSXbPL8cxxs4yLpZpPilXAF
vUc1wXa90qHq+ZUQb3pmmYsmq52DDFN9+NqMvQVBjEH0wraqWuHQNkeu8hA4Q/us4q2yjKtqZZS2
fRRjD72ydMtuARfkdyw7o37wF5gXpg/3iXLgr7B1CgNsGGbdf64np/23uf/tmk1FRVBFP5F1SGpd
Wj2ItkYdQfQisZI8YC7lLiMzzlA5eB/tFq9MJB8QioJgQjLtUkWp8ik8VIMmw0AMab5bu17FyC8t
yUMXvbbWRjXZ+gNZ30HLM7QWKU7XPEW+BFZ8qREafJH9URj97s+19IK9mf+kd1+bLAofq4G0W1kO
NVpD1Rk39ODN8qGzmjl7MDG641tN/kFOUGyIoJFmDpdojLWjPbVI7EWB+JbDNRzApn3BlcnEM8ot
9hrWAk/2EOMFNF/bjeMfgY5h1BAIY2e2DnxA7vHPqYDVPk8wkF1BAWoqKc2Zzrk0AFXn80Cfmtuw
iDCw7qigKDFYcIkCl43Ef0uouDy6D/w1769QTq4ivD9dewhW90vJo7+ud/8MnQU9yLypXEW2ij93
MQ5bZNKbT7deF12bfEFOHghsyp8p1tzkC0keJEedkVyoMYFoqJBknKdlRXP0SKK8+HYaoUiioH/Z
jPVh6B3E+tREHO5hN/clrtKywJkPZXyb+OeUe19ZDP2iSGofy4P/PTlEYHdbWxGgsqJYRInBXaB7
2ksr4u9haeUnc47q0bWW6PRN20bxjX+UzYsGMphMKPH1WCvLho15T0O5Q4T8ih3ekkyuR+YtFtH7
LYN0P+EWx0pwEPNkdSrxfETIdo9hzJJ6Vzv7e06/j+Y+xYyrX6ZRIrg5ekfDdtiWzI0M700B2e/Q
aD/vPX/NQnbMWuJM1ANzQ5ezxskimbFxI1gi4HxNu5eh1igmi8sE0QfYCS927ebgrpRPuFmYiRqT
t4yKVDspWqIiBuVh7oMBbjib3I6D84apS/+WB+iUm7XAXi5zEImJKnUlkLZe9GWm7HUnA6Hta3DH
UOO62Gb3uxlQX1v07Fo2UEyDRznQKH1zUdu1DFD+gB7ujHW/Jmm3F16MlUGAhXmgJj+1Bla2l/7q
ovBnpLrUepSEXUE4TaeQ0tS+nvpsM7l9+QQ0EQtlXtDf0iFlBiexRoKI7dkfqkDQ1cut8dLaAMmN
wXzQ0PUKfU+sQnydvlXdWiKeo8qFnZqhl23PqD4NWs5YTMXVVNAwxH9N/9ZMyiVsEv9VayJzY2Hm
sKWiXL+aLqIauV1+GRzrdVKz4smBe/ikOi4LhcpINzKUA0qN3g6cjLPsQt6EWjZlscZ4Z7cMCkAr
f2D68l5nPmQXRzRrwwuGvYqP8oWt4QCZf8i/m8XBnZLqR9ZVlGzhxF1TX6lwRI3EBouU7CVssMmW
U8Rob/Aq7z+hctiroMKucPJ099jzulu13dR8WrAv5eeSEOdGZY36hCCH/SByvz8P9vS7KQA7HeAM
Qqf4p99zh5hkUgzCH/P0ZHmffJ8zIuywKEbNX7SJhTm5Gm/iAYtVlnrqqhzCbHsLXTFbyvCPkOGk
xfky9tMJwSsmW4kBu0+o3oFkGmFDtR9vnPokR6PG/yAh7Zx5lEZvbIPP5eC0j7cLUXYOkF57kici
Yrjw+ya7tgiU3d7bGaCzPlG0G0dc9rV9TA2xtnGVgTZ+f70DkusrssmNHezY8MXNk1m34Qa45let
6YCPIsda7Yp0+g5weNq2qsguRcUPBQc/SpGjhlZvIrwfIyVXfSyAcFSGOLdkkr9EuZUvMf9pn3x/
3ggqQG1tHwFCj+TFptTy5kpWHfFWAKerFIfule2PIFsqsNalZ8VPsvHadIf4YHa+RZEgT2srO3tK
k9sEV7GmjRF37dJpikXQ6nvFSoaTbHwd9uxCHo7eRzfF6wkTqzc0G8JDLyCVmcnkvUX66K313EHT
YA693kehq9G8nRytjfRHmZvuWZ5qpXgzqaTLSHyUT7hl3ibZLj5eJVIVC3lOEdgpUlB5AFMVCUGT
pcnUm/WxL0ZPW4+lUz0MPJ0WRixcjV1hJI5qXMBKk0PoZiBMNs835J8gG0ttFaQYkovZxVlr3W4f
G9lVRtKr+T/7VX22iZZ9epr2cq70epZdUiPvzzXuHtBDNPZHUlWvhZqhU85miCqW/tC1VJQdHYPP
YUpv/Zk64MODReHOm/v/c77s7+qieKkDthy24aOz1YIin4/0DCM+PYWrg40VXj+jMm2LauLB9GfR
idKXcZz66iC7XMf1HuUtW/v7hgrfrioRwaC80r//n8s7OaA31s9S4DV/n/bXUrBNeo3cM6Lqwv4g
adJ/kgHvtj6uRA/OHIYRhiy6z0IojfVTICj1yH4j8bix64l3m2rnLx3r/Jr9RqAbr0qYRZDcTNgl
map8JrrypfY764riFqR4D7617LddFnJszUsSWl73oBedve9Vz99z65Ho/sPbEJqTIug+NlsJdGW9
oTz6WJjISHI/ylit11OvD5hTQf7IHEt/mOJWPMxSC0Az9Md6qK1nzGDLleXV1Yav13omaa7ib2ck
i6DEBFZO+XPCALiRrXIMYNFTs5dBFw+T7kRXfY4SbJaWRRa/xEqPVbxw9p2NfQqi1oN/lpIHVpBB
yEbajar/Pse2/NAFNhI+ZXMaZ3CabPR5X5ZYzoffd2Inu+J5gxbOjU1Sawn+MaFAQwlPmZDEnhD+
8lZ50Wp7wx9Ot1DmCs2kPEWlre9lVE86D1TXxeal8hH0G/xn2QBwfDcGu4JW4MHtTrTpYVZ5fajn
sPVZsZil8sVMGgdtjLJcs7oaIc4zWESeh1NWq9yuZkRz3tmJscmNKuXZ0Dv9efo+9KpdL5WxQNjd
RHZnaHpr7dWYm5vxG/bO5i8MrF81z2o+grBEEy+3f9gRYmJ6nLG9jpKGIoZpn1UtFleEROqrFra3
rjzv2I/PM5qhcc5yUE6bu1xf28PtKLfs8QCUQQd2j45dhPUKycVntVYLpGCDCajZDHuQw7eZlTZN
q8EwxPJfZ8pJVhD8SNAOXQ6k1Z5qYVwz0xw/JpWtPumjbi1D+AJfUh5ejyKabrMwtXp03AbYOcom
smFNw804dcBo//TlQR7uqJBW0BgbE5HTdFp0KkhXFE15EYro4A92CA6XUDYTUh2UldJiURUlS2HZ
qaVKiOnmPCkBkWIv5aE8s1lT3yy3ODZX2zTskPKoQvi3ptP9CARvWFPvvqmpChigNsQF+7B+H2DA
sPZ7G6Bdp3yhNNH90GN97yfaNUtVdZ8FWRts2s6ihB5R7Xdxbj2Rq2NB1bXTI85n/YP0KepgMGQw
7B+lg9FAlMyRHOth3MgxtcZ+dh4r60S7jf3v8+SYNiOC/5xnetjhoDUdLkVSiqUx5FTURr/dgbnu
N7wGyufCQLOpmME9aMgtsGJZxDZSu1lkfutBCS3GNkOde6qLQ59UxYMGgv1LxdqsnIxvbTD/yfGM
opYbJWdAl/pSDmhGuMRHNvlS9/xoahEa+8hquEErh1fhfG30EC5DoERvoUbaRO+1Yqs1iXIE0pOw
6DWtfVxl1l6k3e+jwS62vtKHW8R+ZhjMPOU+Ko/up4VmqcIn8+Mzy/XFUBn2R+DoKDEkybAZvNT/
GDJtEeZm9pXXVPOga1myt3k8v/A1Pdo8+Ba4pKWLKp66F1wngGolrbpG0aV7UeJkIHMucjz5GEWO
GD4i6Qgjd3zEpFyx7FsjebKg177AkycRrJrT4X4l4YDeLuZTmb+AnlYfaj9pj5nnGUs0iRWcB+ZQ
OPzx56ZzbQNpmPnwNnE+SjBJ1LiTNvd58qiagivYM6j2Zf3GY1/8quecA8yGHyx5O6Q7vPSltLFF
tMIW48MhUlF0j+NlqQznpHaGa+dk43VIa5ZEAAVkl2ysoULVSrQXGZHBHq63UXlCWOsCwEuzvF+j
9nh8p9Wwv18jMt3x4IX1m+zKeJSctbIHJDRTgYFrO4dupgs3c3MPMyV4j1CH3gSSUSwHQLmrzdqc
2cMylo1I/AREdbWUF/j7qv+K4yh4qnTThZBuZVsNSO1KcxT1zdSBYdiN1mEY2mhvaLNi5ukN1r6a
tHSHJCXK/sh6P2D5WKzREsleQwfRurRFGizEifs1zit9Z4c1Ml29mr52FsYqdm7Ui1sYwlLSveJV
RpUCltWr6mY5eUl1qGOjOsije6NELiUSGcfUstBinWfiRVwd4gb/9ahstQdbaV98b5ajD5r+NRKx
2NeDmyxlGNtWiiQQSmaVmg2vRYgUg2+a8EHnyc6guEfkXrCRt63+tY9c64SkxPd8jnLSHec4Ht/k
WIP8zsWLSvSbOTEJfONxDMKDHEvNyLpWjrKWY0VZOk9+gNLAfBUv543X5D/l0GCGyavG0yiIo3EZ
J9vcycwXOS8f20VckxGVn+305ooyu7tCdgSNhtbOX/1+3CUWpUqw88XrFJKfLDxxlmMu8qOolw3J
UQ7yM8+WmVfHezmK2GixMllRb2VYdOQJ8mFQ12asUfcv3QNaStGp/M9mHFed2mtH2T21NX4Xtjn9
nhbj6rNHwmHVBpEuVnIOegPMmZpp2qZ6ff0dyhPluDw7bmN17SMstSAj4+1Lu1f3LAfIOfHKBtJj
pcbRQPR3qVBMXzW+4fGnmjv7CrXjxW2SG4ErVieSi70+YRf4TzPNcmZ6bKZ7EH47bY7koOxPRvLf
8MC9etNPZriQnbkGi31xn0T+PHpAz3Ne0Ci/uhJ0GyVfcKu9lqyKwU6PsgkDYNLdja0kW8zXsGeZ
x3H8fopGZ9bj+DNHHipKnB0dvuzCGYdL4mCzgsptua/MWLxFFW/3wbMC8jGEtV49TYkaP8oIe+LV
ZHTjM6sXthoFIksVUg11Vax8nQI59iHG/MQyr2GVzKqQWbCKvRjfIZY6+croimKdmNxzy8yh0h6o
1M1usVZ7lzBzp2Nm6uZVXscteYHnxuM0X6+Io+ZsjT4AbD5CdkE/mlCob37Jrlv/hH5XESJeJP8n
ZF/nFtB6u6B9CDutWGteb7Jq4hmZTIG4BBNsUcSeT828OavnRvYrSFCEmmqc5FSz6nsL1/Pfffdp
8qw/c2V/5o7VUdO579syGr9g0bNQtEL9GHDe2Q6t16xjuH2yP/Dt6QNB8mZrqVW79swqWrBQCY9m
FffLpqrMTZt13dPoZP1TqG1DtzGvsidXDR0bjkpZOLjrpkvk31VqSpbYKYHTPZmA+B419v+3UQBB
UHGi0FvKk8Ms+YlXTriyW4yn26HaDXmmX402TSAW2tA4eFBoWeS+hl9lp4jc9rnGE12ekCN+ey3s
5iDHbNb7F08Z3+VYQLr2pOsiX+DRoT+5nfWGVt0P3S+6l7gK7OfSXgsFZ5gll3tVPF85mfOYnQpn
6SZFs5VTO9eYNoiVCB4WjGaT7x3/XEcfkZfnOnHCerWPoA4LTb8Y886omndLZW48a3FvYL9BFKgN
uaBm6B+Ugs2SF81exMyXgxjoWM+qsP6eT/4Wi+Z50Dem+uyMaANmIaClFBm+yR1chMitZFH2pfnE
S8p8Qq4AV5PRK3ZNHVpPuaYHl7GMtnJQTgu1wVyJgHT8/Syrfy6gbl3lOXpptJspGS2E57minDVo
9ZPr6/FJRr5SuHt3/mBznvHXB8swiONjUkevtt1pl9pCFlLFwuENuZRfXm1MP0NMURQjhXkN81hz
9emzwe0GtIoB+IjXzLqqremQFD6JNYVNUAFC8ho5iBP2jmu9+WW2DVCHrqohexZzUwc9DAwFhExe
pNkzRhfirEfWUUZyhlMJfEk9s9nJs7wOl6J69L6hvGoVXBZtUVDJLUgtp9/BBi4XehImZ3QN9V3m
dBcQEQPGXLKNfC84aeqnnHHrgoiYnGVcUWUCGacetLlL9tsTm5M8rgZkLNvuUhiCLUiaVJ+TMOpV
pWrjXgjDf+/rFzfTy8+pV/1t3zXtgxUlFTnIFIpIgjhgGCjqsvLK8qmYG9NvcJSYwnIn+wxNI+HL
Nqh1gydoacWTTxIWdAeeS3JMzioReoCmUJ2svjMuxtxYOVptvdXEa9kntMS4ICZhXJzQubJx0ff3
rspozTP6s7pgXbCQp5dAxfnBZ0t+0RBMfkx4rB5lo7geqS55WHQVh4UZjAiqCbG8TxJD+3s69V6L
Feg/IWLbu4HK7M704+88N34OiPWQ95ymo+aHEb/gonuG8OtQzlf9rzk63ppuKL+szsO3Tq2+jTaq
l1mTWc9jmHhIRDr2MTaEto/QU5ph1cEVyYU9jifgtKyVMQjnM0wzd63F1rDR5lCheIdK0mym7Du7
uNOChyKhyI4RVL5IJ9/YWqmCw1CQv0K4sx51FP1eJqqrslskYYxqfT4sZRgYvrfKusz8f08yyiRf
WlMNeovkdKmF3+zQ0ldl0xj8GsbgEuQB+o9G+cG+8tNUQdV0pmWhh+gfZXetwSQea8TU2yitPvLE
Hhbl0NsUmIfojUrM7exB10kjOln7mLo4U1CM+SQVg4IHOKF1ig803svho9+DyVN4jF5I41dI6tCP
2o224ocxJzeD8LOa1n1slR9hrtksNKZ4FRaDz9bFxKs8K46qTwKlY8d46jQdNeK5ul33pIDGzohP
IGeTF14vB1nmrqOwW08uXgWyOA7ba9lT5XlrQL3jYoowopxmwIWBBVbnFxMlj+s4Wh/yslUx+7np
iCDKsH1wW7/6FCl6VI7doNs5f3Y3+fwX9eQ+heCJOmGYPpfYp1JBvxJ0wE6M36xOjceFZozPMb4I
25LaZIF/ghtucxhAx8mijpC0jbdRm9CE1tB0zbnpoDCghH4guapp3Hmyr4hOTYBs+xxZZtetWQ8n
O8UelUNd4skh+sx7iapRuSCqeJRRYpjTy6x5Mg+5WLQcCvRX57QF3BoIa8eipk4ftbD5fM1UubuK
8CNzve9lZyk/fF8sKVZEWBWy0HH7evwO7zhFjqK33tCOiWaAUQU0d+jwjhzq50kZRqS0sDaTYQdP
99FTwxVuBg3pbQO0Zg5hAQc13z+XugtqDWgVD/KnaOgJ+qxaJQYiB3JMCcvhFJoVlEUGQ5EwI9F+
oOufHBMoBWs+l6JWYjTLsmN/MVWZeSlbVbuBwPSh+pWrY4Z+AEU1hwXuSoLDtG5Y52z637ValFvD
tMC8DYb9WRekXIX4yq94wJoNcjWP1l+6H44w2asUCRf0jlbCGHkCI5+uaIOzlw30DQCZ8pCJHBaj
7eyrufl7/F9T7+cbTdv9Pl92ytNvwzV640GV61e3JW804K351VGBhThqMQsTuBXaEgC1w0vkKeFX
PcjRo+1M76XGi46NZ6JeSI9rOL00CQpstTgosQgXhmqn+zqz/CuSU90m9EJWzEPjX2Vf32KTxr1s
rLtcJTGcdtyHKfo7eTlVmxbI8wdqn19dFJYeEbF2n/PM2IQ8INitogmLQDZIZJ579kM7kCQCxdAe
fR1fwdNYAmPwwn5ljRQgc7AfTw0gia0a6gXea7byFPb8hkrWTa9GgiqsZoiM2ppfv0/lMCx028K+
fA4VT1lUbhG9IvkDxLRznmQ3TvaoR5cZRkGsFd55x/uA8o1uK0cxov4FSdU7y0HZJcOm6A8m/PfX
YeixX+oT98HsWw3ree2EK4f1rOdacHJC8ZIMrrMo1C6eQQ58OArGawwYvAd9DsHY1dvazxOomYQQ
E5S94lMJR+AqejWiMjhrIXl9xfrMi/BdxULhRYhcX4MVKx4EX8CL4c9IWqcOl51QrBeX4sTZLOPX
tEcoV8c6bq3UxrG1nPa5mxGeKKTmAHzj5DDOGFDUpILdlKoJ6AFG5bwY98uaBeBVRj1uhys7A3Lp
Vt4VkHC5B2dn46fZ8y8bxfBdayu2F3n2xTfj8IG1Pcsb3VXPbYm9g5xRoiqnFPH3hqzVUrjU4/0J
VIdTO+iAe8g2CRwC8Is721V09GvUPp1YC0GLJe3eQhH+ozfdZc9r6LV17O7cl2gHB3wRH9jS+Q+s
RPWNUY8YpgfkRxD9ChaTBsSl6MKHtOI2j3SEKTBoVs4xyM79UPKa4fdvveiBFiyMqiyvZhrG28xQ
lBNa978bNUUzG02O3b2/AXmZmkODEHyvw0AYhk9lKi4tGOdffpasaltNv+eYyrKZB+wEBzFZdy37
RHVQ+4M98cGqntlPTan7s9xw8M0p9XWsW+MvI/CxhunVL0IvMO/CovpoWXGwUBJcx1XIxm+Rkcd7
pHlGDCMJ69C2N2BWqNLNoZ6gTxFmvrUGn1a/UbgtVo7muNtxHrV1Eka2WZHcmUdZDMHibfhLKCQn
MH3U0D8rk6u8UtnCQShE/wJMZ3wZsf6R5+iGnm/9srAv7TB8BdDV/vLdnak24ifF4GwxJFr5akOn
eRCjmZ8yjeS+FWb5BtF8/6oCl1yOoVV8Tdx6C0ev+ZVV1q4n0fIlDnE/wdhruibY72wiJWv2eRli
dqEmBXIXrf5qzKVaF+rmT7tdsv5rfvEI+JHZifrWpKkDmMAruONgiKdQUTcDOgaPlgcCGCH5tYWR
0Azj7/ZK/gJoVIt2lYNbJWo1gpzWiEPMMkZw9iAbOXQPbT2ajYrRLfvXOXkKq0KrPGXL66M413OD
MWe60mo0etGcLM7kl4CwyWFNuMm/RiL2dKzYmSNHYbW8euwkmmFXuLyLb41VBKyO+mZd9Sl41Xmg
r3yAGbnQPxHM8netDOs4dlEhBLA6T1GtabY69TuKL1p0oCJeFwt5OAbafDjlYlP43fk2grR4dOg6
JN7X8vBf80P3MpJFuaJbvo7IjrxPqpGfqCnOpvaEUROIrWHwcND8LnhXW91YkTSZtnKUNzXy3kXb
46rLKEV1lLsU9dnCT/J5viQOfMqbvGTUTs1ChvKSPdWvlQwDlje3S8oQrYSNhdnclt+guhcN2aoA
OhYiZWq0uPfJI/SMp73V1wOK0/PseyPPu4fy6N7HggXnmOZEhceEWv/alBn0aKNzH7Hkch9duFyp
XUzHe785DPoiS8FMyBnsb93HdEYlNmRiqVD9c6pe89Xodtcv5LxhbxoUZXk+J5s+bN1TPR/hRPH7
SPaxVfo9+te8/zYKKAHTwPkqRRqcfNRck0R39s0AnxAlIhiyrmea5lIemubEqkMe3ibIuRTz9EXo
duJ2quyr5fny8F8nUS7BnVSzsBnDPAuigFJvow6gLrZVweOUBQGcDY1lZQ1Mp8o9io9/BsbECc6Q
yZdy2r3fS9CY5XkB3J5UtbuQw42pn0AV94f7PCXWo72Ixo/Bspxdg37+2hHqsNcTb9h3FnY1CxlP
bjrioFX45sN93CxzxuVU2Xmbf4t1M9DBBQICRfVpEauX3M2nr0GB17CKzju2D1H/jAHTh+z3cVG0
xnEQOkR1lnkpJt7XDP+Ox9xFQY2bvVnVwlZYdoSG2FJ6VFGrGxCdnarGPoCyvM2Wp7C49C5J+SID
an+c1VvK2qPEdZJ9sjFSsMVAeHmqqKG/6FwxJ09nluyiF7lJkifx+GXlyr7rE6ipwfjqG1lzLVW9
uqZl8maW5fiBggDqhOsqLNXX5rXGG/JV+J3BMXYk3avEOv8+tjH1CrNgukDTdpexjbNQb2C0HnTI
JgFZ+lkbrXPUo3R4iWoQmqHK7imK/eGFpS7WCqzAV3JUEUV6EpP3TQ6mlaGxRDqAS0jbZTTVa80I
LsbYgWg0K+8km6ylyL2wsIXYdIqH27eM7+PyyKnaLT6T+r5tE7XFmiryV2VOdtWLMfqzOnIV+A4o
7UHGztwpj/7qc1OcyRZkJlmIGQhq6CZ4H9eIjk3nBBdMhH83loNc8BBP1fqvAQgDqD5Vrrq4D5Df
Cy6Zmccn7pflX/3ymn5YPI8oV+xkNNh6T1WNRPLMDZIcn0nri51lFnC1/qH9yH6LTRpUNEkQkkQi
5uwM5t27bkcu7KH75WSfvOafubLrr6vrYXDQ7EpszWFKFNjMSFdY+Fh6SRaXMBHakTIdvu+7zk3m
Q2J5lKOUujDS6KiHWOskjm+cEbQyz6Y+BSjqjCutU8qzPfoIEWtRjoONEueA7udRk/VD33kLMXGj
gFXmX1eP0fuocxvlZpc9yBCbj2KFlEm1Azccvxta/FOfoU1yMLGe+JU4r8zxHykwPlaaEr2DZfT2
doecoZwUDFXN46rSQTdwfX7W6RI8pDjIyUPon2rK0VfXtqmncU/IbpFZNbK02HPIk3STvZzy5QZ9
KPPPKrGTRwlpYI0irvTA4Ekf70gHMOh/9RTaZ5x0ySNgYXHDS/zf17l9jrA+7tfoB8hi0JX3bT6C
KSDRHB5q1R/tJQB6oGFzA7OxWeVTynMiL1voikobHzMIq0d51MjOabLZnM92OLdJcjwSevN7/m2W
PCHBXX6J8BfQ3L8uIodvJ8VOmBzbPfat7iHxWrHpWu+FBK9yCM3Bqk/yMOrzAIYVnSM/SB4akBpA
+zkdGDuIjtwHkU82JPbx5CY7sijy8+D9aFw/Xs1pxHIhi46y/Pjfi5JyCEDA7/KkYoTrpq/zvYnj
T1pBUK30GU1asz+/iZLd4j/DQu2V/vwnHCJ0qhdSqUxDDUis0mRY9pWVHAYtboLNXdesMcbbB8QW
VZbzn/B2BfR8BsRjMuw22SRdtU/bsoyrbGpbb0+xGQK3x+9kiYOlsosczFa6vDWuuUhNjAsDGCOK
ry7vfR7P4JVIHAqv86XkQOHUPk5FVBjvfapqf3jJ1BzklWQ/z9WVAD8OjYgzDa2IHxWnvn2e7Kpd
/P98s32S58QOhNuu0XcReyzI++UAuI/nVed7HSvUKl7kCHa0fHAf06o1vrZywugHK6WMh30wn1jK
SfLQDyg8arErHu6rsfo/12p/Lc7u8+4Ltv9/ikhEswDQ1a6Hjo3PBL4haIP64gNnRm14buz+MRit
Yd/ymrcAptFXFc4bGVhzJyMnqetLbmjVxfGqHwOm6Lt7l5wx6kYKkmQqt6OFFHHSlcoJldVo4Yfd
+J5O0CmH1m+eBmy7HtJS8U9e02lbUxPpHhMPEm/uFGyMoqkfFdPqV3EWZa/ThFGp2VnuW9oO3UFp
VfBRFEhcYJo0QTZkx7LCRy7yjrofMIhU8O9BOUPXx/ho6uFCZWOsplb8WMyFxTiKnbNrdw8yko3C
U2CfGs2PbgySeOk0Ub8pvUrAWPDtlbBTcy8CyOZYnmEvO07uS6fUbFpz/dBYYAopaT960dmxrAQx
RJqEt/G1Qbo3c53mIqNbf+Dt2QsqRwoQ08y1E1/wPLL2coaapunVRXx5Qena2ppOoGL+qphAEkQd
bu5XV7P/Ye28luRUujZ9RUTgzWl5b9qqdUK0pBbee67+f8jSVunv2fszM3NCkIaEMkDmWq9BCLRL
SZzf67IqlpajFicLMYwYsCmaYU1anU80XZQxbfo0qre572ez2yU4Ms6ajqk86dU4eHMTZYqjX7fr
+zU3ppZeMsKn//vTdT1mOlUCaH66bNEdHfbbp7tX/f6E9ysIdZuUSOiZm9spU5YbAFWYPtzPGVoW
mpkpGbj7WdtAcpdQ4X59QjFgGaS/PuHt2wp8G6nf6dPdxlYNj/kOn070FuOLT1ghI3a/yG76hEl9
+/1uX0uHf3kZ9b8+nThatoyd5NmgoqYvQhydJenXUC2N3X14i7TjrC+lcAEMr3gEdzTxXeX8mJuN
/UCq7LHCFu0N8g2Kc6kLwFJxi9cMO6DclBKM2Rx96YxYCdRWdubBZDymKhE5f3R5ygQRWc9YVw+S
or2LRrEpAGNoOFzd+pctpPmaAOhK5EO70G8Odh79uPd3FOKHvPOZcNryotEk5nrFJNOe9P0C53Xl
wfcy9QFFqYPd19IxnEpDYXU7P+SrFY2im+kiWc9s20cVki5u7SNHYSN5PI0hNmqd98uktfI/6tyo
WjmmVZ1vZxnCipi/q87EacRRtR7gCmLmyU4Ue2WoToCbbyVxVF8jZ1SYBeKcv6/XV3FKHRX7IqpC
BB82iElk8/v1ohn+M5Pjai96xHWIV6Fa3a5UVKHtPhmmRz7ZPj6QqNPeIq9tbl8JYP98LYcJMH7t
a+8cNTfFCUxSILAOXnAWe0acQJ3qynwjipYRo+ReqCAQAr0OF596O5Hcb0vYjvcBRA+x4QxuOvw6
w73ajPIQMv5fZ7g3xEXz6ywZJBT045kPyS0aybKfLIEyE9pm0oEzlaRBqfeiLdN5xKxHp9+TdbZJ
t5fFyXGwSuhlv75qoAsW5HPMJ8yfvXmrpf0Xo+r8mdJrw7cwq4+l3bo/nZFcTer3zAlbsspMzbzJ
JRz4lOx/t3Tlo7Y86YufODbqXE36rMLrWSSojV6hLrE01TT5xOUqa9Nvrb2FG9PWSe1y20v8c7XM
EjYszLwU9zs313AAqpU3s0psFab8tdYmW9HSa87EOErJJc/UNhkOt1pLc2Y9L4IliIqUn6DmV8by
taqJ90uY5TUK0xO8mKZ0tnJNo0p/KNAfWgdVvg1KJSBm6nhn2QEPAr5YQo6xjeeRmtTHsTLlh1Cu
nkW97UXaIhzLesfTXYFTqS3S3JLewLMqK0d1MdWaDu+7Y6Y2SNB2ur/l1lCWopoV4r7D4u0pvBqj
b2v+zIxrpFAdeJYrpokEIcn4xvuu1+N9VeU1HOVpd1RRrbANZdcpXkZ8EWc5u82X45Amz45J+qzp
MUewLTN+ziVsFcwMfIcotg2UqzCTf4rSKNU2CunOURyJ5ovxgEr6HKVg3sXTxk43IEvqJ1HoonyN
cnt9Fccm4fise4F8EiU+Cbq8rh8eRNe4AwTYEKrfEj6QnhLWn1tuhVzG56oKiNWz0XolmMv4uy3H
IPhVh1Mb7lwsTQAKG4T9RMewV/9qnjpitpfv3CEDavy7PjemQEMrRzxIx5cItxVg1UX82uIChvw/
b35R1HJinhg5ejsPkNYrc4AX2SjCC3T18aUxFqKTkjrxWctb/seMYKshfCZTYSYwHRLbBul8yQUl
MLUOCg/Hzhrto2gdyX+DQ/KeB9BVVwM37LKOk1ddsQPMjYOScDwHZe2YrUwwFitxkJFjjzs0AYsH
HFb2qPe7Ky+Chik2ofDlcQJ8eOLJskdUamAJiY4iBTN6ZfkYEtYaoka9NpFWoj0cRMuMb3glGrvB
ds/kGW8lUVU2nTdP44FbaDrcIaW9V2qDjFefk4BEFvRZaryQZQIjEQh2tjhcSiCYfypG9Q1lB2A/
wUQT1638EumFsTbdceLM9aj0SbyyncasHmtVx7WQYMR7ZUGfUqY0utJgFgV06bvpFvksSjL5GbtT
Ui26qhLI1p1Nh0LU1pHGCU+SB0uUVbPnKmZpxp+y+058bXEbqUijbd61+nuEhTLUdVnHLo+oVx0H
yVGTMzJ3Ue9tAtlyz76lZQtbiZLXwJR+JJZlfMT99TYOpldXCauVt8boasBXrXR1UH1YuOOIS1Mf
P4/YWj0F+EE8tRVOUJGVPoiqsNJHnLsbkNVTY4Gl5iojnL4UrTwbIyz9OiCiUyvGjsgW7O9jkY+b
olpRfRDtlpMky8biTya9pU7TPg3Y9hbIGb82hq0Av8CnURS13LBWpt8UCFnX1SsrMaycoh76xNRZ
S9wViY/2UcFQ+AFq1a26NxN/n2YTOnrqFWfcc9BH+vUgN8a+wzN3phtSd5z0KRZy5Xe4Eo79UdSJ
DVCE/hhPmzGszQWWTnSZjugQssVzc2oRZVVGsPTeLOpEK3JwoKdScy9XcThvutE9VaZnHevM6ueD
NtrvhOB2Xu+OL/mIgUPmVriwhnrwxdNHvCVi+12C0LxI1RGvnVYJLynpG2i9qvWehsOrgvmER2Zj
5rtpB66xCy73jVW7x4qJzh4yY2HPItuJtqNk+jPRJQ6sX529AA1iXU6PkQm1aWYSqpsVRl1x/4sy
q4tVkfD1BEY6XCoEzXZjB5RHsAPaIf5eYg55EsyBmhKQHh81J1l7Hpzgu2w2wUmwA6a2eur5f3Gc
GEU3+q2tlMFZHqEKSBWJeNeInAff6JwHuwI+YptXUTPIBH2QyakXok3UmXa96p16PItSbETRpupQ
LvMxgUvnpltdEK3tj+E0WOaq9mrERQqLSfPBx2MF0fuEhYlWmw9qNtrX2ALmQpuoqUz8VV347IsY
1WSIk1G41CCAHBVQ2XZZhnMsZcsXJUt/7Yk6aFbN49DnczAUwVen+6mZWfnFys10a0FwW4pq1wv2
jtXoJHt5WmEdg5RB0gVfw1H+DmW/vfpRk50GbbBmon+VakhFZFZ3cjQ5ubqq/iHqDSd3mQcUJrI1
3GeOXRxEPc9W7Lr7pNmGRuJ9CXWS89PlSJ0Ur2Mk2NaiyNUZv6+u6+x+mU1XgcLMvmisX1fXMpWa
d6q7qpBSCYsu+ygs5UxENvsyhpmxMKMeC9zaKfZFhthj1wXR89gCUSBOk304cDeiutfPjaYmi2by
xSTMjgnItHffJI00rM02Ojhm82e96KvL+oun2/5z2+p7JTbVL25foEOG1+exUBro8bKbLdXEtV57
NT67ga38wID1AVRc8qp5fKyuzKR9qI3dEXUKmKO6X72Bld96zL1/KG7+FWsu/VkucT21c4LvWlDL
p84bg0k00/0aSd5SdEUOCUcnJ6+eMtjfq1ZvvJ0Mlf2MelQ/V5WBm3jQW6S4cdTe4jVjbbXQ2bDA
iOaTWNDrmJb1rBuH+KuRB9/ypHK/EUk4ZQh0fBTquJR57Pszpz0iepKFs8ZE/gbGyAzqx0rPkvLD
8eULZmrNN60NPsbWNzaS6XQrGeeRRxfwXpY/IheRPbZlwQJ0cJWVqGtHvTxDHNukWZfdeiBX6M2d
WCeMgcPckAUPfho65zwwQDFPezDxq0UTZ8GytpETWfoojPELOPtSJSnN65V1o1FED7fW2oWXFNp1
sIwsxItIdzeM89chtzq+1dshYnxfyZRl2Af1KrZbaRZKsXR27U7dxwNAucjLyvc2fAF/bH2Ly8ad
I72tHPnBzKOO7PC8nBqa4XsCD/k9NLtw6ZWsA8wBiEoud8irRaH1bdRzGBmN/yXvonYV2KG8lXJD
frBDH8uoqUffmk8aHMznINW9DfqgNuA9s3xuEuVRdECSCHvpsAByVlXlWpUCla+AfBFQTOB11RcL
TPZGipN8VWIEY+Eg/4L+vbqNdadb2r1sfDWHZhFY6fDqlr2+sVV8Q0R9KX+r+yB+a7BzWzfAj9aK
E5hf4yQxvmo2EYU+lq110XTx2xB/E20RHOcVy2ptg2XL+Dpo1ULUKwYL1bBKVGJevf9CQHkjTkF8
x1oEUrDWzBgPWMPH6oy1xF7s5VPxXicadL/8P7p0uqPDp2j0xadje5D2O1TdcbRE4k9syhCcchHk
2h91adJlZy4iXJMpwIvod+d4akCt30Z12vjxqV6todz6Xn38VO96WXpsQPy3kTnMK1jL867rXlOj
Kq/FxFy00fDZ/66C9V5dMae5VZFlKwkiwYqVWNb6+qAschz1rl5maMta7xE8aR1nlWt6fnRY6W1g
xfZ7ueb3JC3ubj3TyfdJ5rebCpXPo+GiqFNHORkMCRe/CC3kix9WaAK4pfeYKC0KsSGT0VCVT8AA
snNpavLKVFp3lqaGy8L69l3IwwaNBFamppmeRZ3Yc2PH2MEMOomS5oQeUkaJXxwrElJB3KXnW11Y
JlgIJnK88IdBfoQM7u3qsQTA6upDwVrPnwOA7q6i1YjrYmEF2IOKohbZ3SEfsm9ZmciPlV42J8QW
D7HnotqrhgEZXQMn76mo60o3S/PQvbUG3bjWnch9IHvqPdVqsxC97JH5S6kzj5dhKwL8QmtmMEby
hJ0bHvxSr18CvZxHg4Ycs0WkcNTbZimKTR39gBs/XOykja4pa0+jjgGJOrq2xOG9RveSgxLcqjIy
Jhs5w9/VMo3qobSJAutxcGwmtduoNoJjy8tftImN19XlslH9cmmayhgDhG4uumHKaw8EyTYN3OQs
NopeRAu5MDG007L0VhfUYwJbyfNxATWBM06dRZ3Yg8FZbuSGBOe9zpV8d4HaizIDeZiPyzbuyY1M
GjyJ0yS7EFLTOqZ84Tjk7Nqm4QHlPDuq5v4M4h0vDPsjLNyfatPLL0kpjcCSKv+MJ7i9QR89QGvR
1E+dAn831/LiRQnzgPxG0X6A5TU0zfmpleFT+JSWss4bajBvmzqxUKhrk2sRZVia/u/6dmr8VEds
A/+RZhYb/s/C8Cr15IBnhpIhj0sdYMExGzUFbGT4gSXRgKrLMOzF3n1jGUqyVqIGFrXuorzAxmce
Autx2g218qlVyRALAzdRJTaqBE9f1N06/+4nWu+d+1IplrGMUbcEG22N2eoA2sgMXlVFktAOlI1t
WHnBqx8l74HpVGde3MGrPmXB4+rFc62e0HCC1TaHjEWl7kgZdnPRKWYFC/ILlgZRWN4pA6+NsYNZ
ZPSW9myGurJIoqE6x4oabxS5SMAvaOahCON45Ze98mBBEpt30EneutF6IMg+AfmZfpG0mvzknwKX
aYiva+UcumP9oFe8QZJCkQ8KWrW71Ja8zVjI4zn302ExYGT60nWskvMvPHOSg27kpADCqpsR4JKj
BfDW+OBNNCmngQo5E2WxAZIXgnBoRjwao79axBiiu+hzO0aUVQnF1q59Gyo9ufqT9LXSd9mhTwuk
2KgKpyoQCMYx7Oq1qBKbTlebM7GCmTjmXi/21EkT+1ZHj1vX3+MjDba+DSgnxOmSqDrbfpodRH95
DKSVa4wVQCzNWRsEtvZjERa7OuscQvCNf7QrTVuBiYsuOFnZCxYuw2M2GDUJY62Y3rk5VkWat7Ab
eGd6pCt7FFsQMUgmtRClrKOVqAyV1C5uu7aHQrNLNG3Yy4MKBE1hPZ15TfXYdjFIcN0lWJ3IyRon
dIQR+1zfDklZbNMpMhmiyLganRLfe0mEslXvSZezZG7KVfEFH2EfnVBCiy3CpLA5U6bKw9qdFlEz
gIXLtiuQGnMza23Zw8yYAB9tIQU7FuD4vU1Fy2/cGXwJ6RDGSfvyu1tjgS60exgzma/96uZWpotp
Gd0cRhP1YjRz6gau5c9uzEJMcAJjfIjqulxLsU1yPxrUx8A0y6vPE9ysfaOYuyqkgBZFgl3pxOqj
ZabqJvMMmPxTZxurl8cUas/UVc+TbK6AdduIropcx7tGAq4tirpVY3jpFOqms0gJIRskPyY+ypqG
Y0QvuceqpxlV80sdMhnm51feoxEpCb9Wfkhpy5wrRmibWMXMJswVzrxyzTID01XwNMsqSoqrJFX6
vGqgmpdhi0ZTkxA6JAnwDon8mPkNcYvQ3nhlZv8kP/fs9mHxlidGPrekQn/QQMmtanRUj2YYadtm
SLQNpmntSYyI1E+KKJeLanbb++9lxuyUd9cUO76NWCSgd6YR9dbJ58MkUqgDi9qKNc7frYI+1ZER
K3Z+Qmh7NDY+JMUw0/sUv5khWSboD6HSLWl5cg3qPHsumuI56zT1NLht+sxVZoAbDSIyU+MoZUjd
2Vq5E61WU4XodxrtRrSS9ShQd3LNlWglDGusKmLdfdWcwNAU4N+1+M0O5IMxeZCYFssTz3W+pLo5
yY0GzckJK4CZreKyPK8hhEVFO6s0q/4YV64n5R9lHPcARJDEkvPuDWqHc3Cl8tembqphGWexNvvU
8KlolhWrLciRon4MMrRDHCwEk1F3Dn5NGBrxdRatocEKvwj6H8zIEGTuu58oH75gKO5/cRJ0guEV
decw7o1NBS8HroudnxMSwgtkts21qQ/OnNcbX/u0aSAY7E3FRkeu17AXF5UZrqgYSw8RmWnD5f01
BrNA9/RDV1Xuk+t1042i1hgzUkxap1yWjYHlxdQZlwBzPWo6chtT0W8cdJwxQ74NZeVOc/Kl5lkc
OrIqfkDwaG5NXc266eZMfYJVzHoCXqQ3Ros8ZuGZaVKvvTYJj59qwbqh92dAknucHwJEB4xFHg3d
h5wrjylZxne3NauZapnOC35ewxzP3eRRbuRgifD03kksdAL9Ac3WcMy2PUgclE8UKZvXZbtjqmGD
Z6dVsfR4LRl2vMgiN31Mps1AZoFMw1XUyK53cKxxK9N09H3TOapKZoz4dkOflk03WQAR6uSFaC8H
IsJZi15x1bjHkLj8vNB7e5b68lNkwb4ykWRYD6SfVqablnMhIySEg8KJAFtn+WQdD6xVHiscEWP1
xdL5eHaknkVJJoQO8voJT9XqoqA5vCuztFx4qWW8DW32w0qM5Jo7lXRCHpqkt9FxH+HzMEUjr2ST
q2+J3/ww+M7eeLk0eF8CCwi1Jpij2HzBbb47ZZCYloFtgyR2LCwzla7alh50axe9yQHvHOx25PHA
3fJVGXlA4gOC/1vdeivTAWGJ3lvww+GH0UpJ2URKKG0IAH4bSoTNEx0B8gI99F9cFhQiUzW3XvVB
d9dYnaRrs8ibq2/mx9gdVEy5NJb+ZfJdrlF2IejsX6ywuHaSH277PjD3iHijCDltjPjs5e9Z4dfe
zOvgi2ZB+7NTV7Imr/ugcL74mdsta00u9zYLiLPHJc7DhkmWhoLDCtdt/VyOjTfviEXCFipClKId
P5rVTWRB+5TPmtKM78pksYp4SjpzrTznHzWsMtl+9dHa/WbbAcoqHYQzXijh2ixRRnFlo3t1TOBa
pe633z1jWJdeQeKu0Z7aVHdg6UlXz0w3tY7YwmAhOjJE6ryuMZnuEt9eR2iS77O+6jemLe3cMUuX
yuDsx7hqZzJBDwIxTb9qA81cZW7zxbfSGod3O5hV6RB8Q5fpYhuF9ZFz8yDljAcsMugrR6rrHdKv
Owd+84kOk5k5DIVTOoBLj4CB9J4fXsUGgTJlL0Wo0k9VkSQhK5bYxpLcjnLsrEE5yl3+pbfzS2Gm
ROOz8gn6eHxG2Fl+ziTlBZVC66SGeXUcjPLShUB58iQM94HzEcpNepARnXDCfth6FgoowPsz/SCd
3Aamom8mbx2ojDXYdKSZpqI0mOcpsvVgqm13aswa4roEqE2XwmBRyo2/V53mqNSNjWb9hDicgIm+
wx5ThB9R7oORGpAvEPViAxkLPL3oIsqOX31l0p+ioj0893gLnYs4fK6VrDoRaOVOGjsyfF3Vvsh2
Gs4gWSTrMmh/2GRCrtgEa8e+t6A26n4wZ7aRHdi7ikZE47srvgjAlcfoG2F9enSKMWydIMpnt3Kg
Wv1sqNQYUF3aLvPeLl4KLWyWmELma1E0NZPXj6OgL+uN8N+cfJh3NTRQomxaur/tWqxa964O028+
gSr2kac/kAqW5n6HCaHv7NJquBRDaJztBFRrVy91R/vBuq6YyWH9rdON9jLWCWmnDJnPMngbS+7D
UFLnQxNWPzv9sbMtVH4i3zkUpJlmqFC1iz6CPNOEWJEHUuNuMIoj4MTtfElQ8ryk0x5p6EuixgUk
TqpEY5tBlOo6npWiKKt6cpKU8lsEqifD9+upjOSWdxCyUKJoBd54HGyCZbznnsB8dg9Jk82hQZhP
eSYnswCYAInz/k9vtXEqxpHGW9c33//OWk30EA0Or4etNnD23w5uFkrZQxD/LNzc3vUF2o92g78N
rJtkE+gwrOBnwkwu0SZjyT2stFwrzqNdWpAt5YYYjndx6iLbZEzV96lNXs7n9t/wDiE5lyGlgODh
eEaUOVu6QSA/NGNk4TLUyU95fC1LJqCTXe+1bcNw0+o4woeeU5+HYEq+OHH5prrpUS6406O4x20d
OBNRLm1uWliua42hbxp3lDdgpXEyz9R4qRhWsVVMRgPcPb0yuoLMNPNSWMtLVS7NDztPHpUBm6Aq
k2Vsa6RlZ4T5T1Z5J59n4ZvXcoWdH2VINAXNphzqk82ttI5Uu1v3hj1c0Lf0FmhAq68yCUrVTMKf
qXkkkwV0nJv5Yva19Wb56JwWrVI9kGBqVkVcZ2BdSrDRhLGYc1WXrNKbeVpZ0bci6+d+VsYfsl9i
gpAG8bMJNHDVIn2yH0cNlRYDLK/vdAo5/eGo1rr9ZDuOwiN7RZSreA98A3qnLRc7V+8s8ITdh+JF
PChtCyi+UZkA4ZtwjxRxuCRyM5wSx8xnrWF8C5Xce4KKOGwUhFPXiJ46z6zRkYpMve/IWAAgTJPh
YUj0DtpPKa/KtG1e0UXdiR6BWY+w1ojPqV2VrZu+2siWF2/RhDC3CvmHA79lROqvNs9ITziLACH/
ZdMTdB/UYDikhH1nfeC4T4auEw4q+92EPek0FIKLHrRgX8fHAKAejJqyXpYGNtUe3+XCxP9yy8tF
emnC0Z/ZrU36e2qtGhvHGUN/kuVJi9TNmBTVvEhLIBWa3nbbpiF6PdpK+ubE1kcH0vRSOKF+yTT/
B2btKQRoZ5aDo57D40NhwZHNLSZSw7pvo/TBU6fIddZU303Es5KgUT5Y5XwUcmA9F0g/LRUlerOH
Ml+Q93QuybQBs4ySKrmjjWtKqoTmR6UsxhLMku+WzkV0dBwTaH5IEvtel0u9SfSXB8s0iugWE1e6
2Lexb4PFJuY6zblvO4LNkucv7SxPj5JXYUAwxgg/tVp8AHXx1QIweQw0Y5n51SMS1MFcHdXDWDl7
PSGOazm2cswxdZ+Pg68sjLruN05cqVt8SIZzPm2CTToQcgFlEGxyzwkWutmor+aAnn7Z9z8hw41+
x4odWavnknj7rKqdbNkhkMTjMvbGHRmEua9LBkZRubaRB0BscWEqxGo8a+NGUjrnL8/9qsRffEdF
BsbGBEaT8+EwQladJxrp6NDU+kVnRETo5cGCUtc07Syqm0fEgpKNqLtvYIX91aWy1W7ZWZ02YzZy
1EkVvNpVRxjG0oOXSY1y0SaGdokc31n5kLPdxFiTkRoPEIzSjWfgeNOpBYo/QX3sSi15RFGBeTUu
e2Cv9H4r6pQE6AvqssBBJfvCUsD6UFTCUONkR2Y/eBqzZNwm3mVJGna+no078Nh8Oy4ZjABS/6EB
e8REMPoiVaQdOki4yxYB5k1S9PZVxt5TttSWRQ9O8/BeiZUGrHH8oJnHXhIcwAyn22AkYGED81gU
1qguNN9xEXfpHjyi4Y5hksIfQ8k81iAUXfhqVynzsitz6YntjG3EaDJr8kDvPpsYAWBH7jPJi+vy
GZcvguiR/sT/xwSjM0fhPb3YzeQr3DxbkJEvRD6T26YgL70oUAhbDlMv0RAWlXuq8++igNGpvCRh
Gi0sqxwvKEw5M02pe7Is2ni51cmGuVZjWwf/ShfRwGpBPxtAJKeavAujuWxg4F5LTXnoHas4NE38
ay9GagGFbmQYpaADpCz63HZ5EvG/iuV2FfMmPJYG7r6SbOTrRHFcWJVs+Bs426a2iN+n49EoTV4A
SXitCyni9uexyAzWwhEWhW6MTaCQlIZ1FXW1nRForJAtDW2VZVLlkqQjqgvqbz3KabrIiuHUIAd0
kVE2mGuu7119rnpNaC4mW9ihmu+NFxsw0YGbruqUBbqCOq9pV987uZqs61B/a/02OvrtD4Lg5Slu
hnzl2C5qMQEORJWL6KbYQ1MZmRyxe9/U1qkv+oHQKfYjvSmbGE1Y6FVL8ZuLKspXA3uLmaFL9QvP
e2Veh673WNglTm1h6Z5NmT9FECHaE0R7s8GbV20MXi1TUWw6RD1gQTpZn81Ek9oTt067hdTF6kWr
HgJ9EmeC7o73Dl/wTbtJJhy3hRVG+mKEVMKqV51CfRi4CYElsSl8hWmBbzYrxZO1m4BTWTeYkfYq
+kKThJPo1+FrhV60eYgydATy0IsXjaXouzqAr+8A5npSfLN6YDk9k/ske0L5cQlMUrpOE3W3qZRX
LXaKQ5kE7q1o5EkyD4cuXCHggsdK2vbSEvNSaR0D032o9Ow71AkwYmnX7bjXgllHpupqZBF4OSce
14bjArgqpRcfb6uHbkjmelNWT94wlE9ZYl9yxIRPuSeVT47WGfN2GBqesBRtW3HXpCjChVu7JyPL
u2ObD+4pxWwdfc7w1UvCchvIfg5xw4tezYjYJHHIYCNaI3jUYORJlYlWV8K4Ko2kR9nW5QfeHxtR
3Vtteoj9DGQTC00AkqOPeAMZTEOr4gV8CPPZiCMEvFW0w2FUmc9JRewboJm8sKeiMcjKOs94vUuR
ZTwnsJSAhCrxUhyrOq23RuG7Wd6ObUAO87bXUPilMzO8apWNrodOGkNFbR8g2g7/SxRVTCqXKPPL
K9E57cCk68iO3lplL0oJ3fj5+nZs37sLBH/kteisQaZYlL7t3lpjs2oWFjT7jegsBx2gp3ZKw4rz
jr401+s6WoMb3RiW055bb7BWSTDmBzvaZ0TonnD7ahW5e5qYNE9J2b+Qn3OOGcoCGxQeUNfX+u7c
1PEWSruztzQJNRZRVyvvxQgz61bVal100kEquHKuBkiXpvqe7MjO7nCbFv3TMogXrJ8D7MtxN7HS
jileQJ5YDmNs68hdJEr/Pc2N9j3PfRWbcM04w0sPNwG6UTXpsEtjRM+NjFWY6aTqjph6Ow+d3nst
CR2vNHQOVqJVqbD9qIsYd5GpNdOB9FVZe/ECW3tp3qsi8TaqnyFa3hG2CxOzXFRSUa5BLvPesr1x
2DnYVBjL0LD+2o2nXV1JCnX+R4c/dvVEyVfRxPbyjAd36LwXk48HaXlYSMgAvWj8265ujBHRVJKM
Tj+H3vAgSuGYZqcCdJ4ogbEyDhoOPbNgUkwfS0Se7L5H73waFYNObTWpay1CU9LOgyv/2ujS1pKg
HN6rmfDnu9gFTDl1utfHOpqL/hCY808NmRfKs8JNhvW9s+hCPIK1jonW/O/TuS0LRqNUlGeMCVbw
u4c3ezTdxVg73WFQUvkoq4S7GhXgYMga2R8QmwgmRyGxKSZbIbEXa8akg4Ex7GjhKCTqlN97cTYl
mVvsaT81iM6iFdVeTD+mkcVheP566CggZLEcAVHfRq2ILQN7IinVzEAyL6JhTHdZFfzawA1Md0S+
053Yuzfc+90bPvX7D7rchwduhuC9GP9+nCje+9zP9B90+TTU/dh/vMp/PNv9Cu5dPg1fedJfl/+P
Z7oPc+/yaZh7l//u+/jHYf71mcRh4vtQ2gF/Rz94EFX3y7gX//EU/9jl3vDpK//vh7p/jE9D/d2V
furyd2f7VPf/8Ur/cah/faW255fMDrUM096BqV0w3YZi8y/KfzRFlc9RKTnC21G3cqNH2Z/l2wF/
HPa3ZxCVYqjbKP+u//2s96uWO1xolveWP0f6d+P9u/OzmGHp3ekhs/P7GW+jfv4e/qz9fz3v7Yx/
fhJx9noYL0bRtav7p71f1ae6e/Hzhf7jIaLhj0u/DyFa4ukn/1QnGv6Duv+gy38/lO2USOeW2vsg
GcG+kdpJIRGw2T7+vREt0TAUO1W7iGpRI/YqccC9r+mW4V40lySQtk6MLZvWeQ+Z1uhzrzLgVtWG
dM2CGAG1un9iFYyQ7VSKc5iELfiWqV0cMwa6uSP7/lO0i3oXnajVWKKIJerEpupRyzB1QGA1YvsH
5KLPiHrE58KW4m1nOxg+d/B8bTO6bVCojI95igLp1EuLIpzkRGtgScDZPPlwqxPNaqR/tACoiJw1
SMuIoXK/h+ecq/Ly1tFFVXJRGYGNTrIBvyQbsdhhZQ8OEzPVlR/h5Wqjd2PAn++Ks07QgLx9CLtn
Kg6BVZwLJS7OitJoa+9/SDuv5rhhbUv/IlYxh9fOUcGSnF5Yto/NnDN//f2AlkXZ4zO3psYPKOwA
dLvVTRLA2muZFdB1Obo3mungVyAb3o12Rg9gct59gVyQGeXAxi6RJbLax2UuOXU4GA2bmsH5Nl+U
Vd0lzlNoeX+/pEzLx2G86jxY3NLMmSWaox88tR4pYkYvKBDq9jexeuiRKVF/J1zfqdRfzdOwt/i7
nQHlBpewEVr2vsUg6ZTDl3AFTsRTPPOUDR2oCresKDrNYfoonGNZOeHN8LTIAw0j/CVwXAiu2Ly6
jZDOZZjizMmaQ492+27MLbOZ6u2QZvn574GzNoXHLlYe/5pLmlZhX9npto5aY6FVnyK0NqtDcBd1
WXAne4C9AnRb62DvA5nlXJvoEpB5gzcn15nKUpG6jLxNZPQfXDdJ2TeNzJNsZrbOTigjmyfZQzBt
OmZKtpLB7C1Nmr5pBjkFJ4woKI5GbFZZ9Z4KvAy1sRDisa7S73pF0e6kt0dMbgum1ljLwC0q0mVv
mFW2vPXgInOXDE6c7J1SQukBXuM1d4kmWviEyJDOhu0fQWMuzIOpu98Wvw2eUIdPKy845fHVvYws
L+ahYQiqboDCRLzrt/d1M3NK9Sg1dLfyTVhOoPOJ1BkMW65/ko1VFCjW39rFOyQ23oKaEHYLRW4G
sgXh6wnluzkdlHcTmFXJhkE6pMptwtugdxPWI1yvCgwNGx1m9LMpmjguu7M0ZW9p/vJRpwdtLAux
9RL4f5pgGXZ7DX30dgXUdjkLn3q8ZCwRUUDWs4dQDfOH2MpZXcUISsgA+20JGtSI1BZwpMNL654o
BZjzlbTBnr46HSt8RmhB3Uk/6DHvtIxYcmspbCmnkWOXnL/MMhipxvDa46wmX5Qu5ySjtGByM+Pk
KQKgdnQdNg1UvmGfqt44yAwKuDzW3F744AgYe15QXVfaaQ2kyoHCX8BJegEn6SZAPeVc2hw9iq50
tiIie0uOHNKMO2dEvmlJle5/mZGEqCwzpep85/ft9Dh71oPZZsNzxYL7VJp6vZ3qNP8WmBZHSgCs
2DqbIHkTR1Bq4n+uLICrSQX9Wty2/kppp6MEG0sUsmzaxvXXluVl28UnYcs5VXXbDPzWWgZu8GTf
8+O94fLVfwd6Dto+OcK8+P2W2FHF3UQw5iJw5Z+8yvNOrFzNfCW7soGL3QJC0KBpf/PWlGmPlW7t
jCUTslMfGU6Rw7kRMrGikcPdqo0AWLItUNrNCGNoDqG6OgctsjlRc1eX8D7LnmzKKaPaNjdBdfjN
ayB566UBIAeYnM29TFYNAznoJIQTtXWa+zFPP8a+50A+nAI5VdIJ3ZDfvpijrHsZCEXvv/mzMf+Y
vs2R9M9sW5aX1iuTK9z/ybWrnU3jsfUJqderSwbnapjBkzRaeYSE9qLO7jSsZE4zgKDm3BNl+NxL
qA8Uc2V920R72U0766cb6cX+nU++VPyrhBf8IvsKW6bjaGQQ3ZneKRPNaGswUi627KETjC6J3Rz+
9iu9d/qXb7RC/6Qg+oSmu8i5zSq90pZjZNNPlJ6sZaSqJvXAqXJv2dqDaYblx5b95lAFyG6nofnC
rkdrd+XHIMhVFNQHcP1q8VFDQv7eGuwnOSIu3fRalzw0lia7tXbHhcak5Poc5qF/lr1sKL9OgWvv
pDVMlX8OGiDJ3Nx/p8RvvcU3ADNFDcdHfUJEl8BtsJxHzvjXy7VU62zyNhOc+H+MW5Jfx0YqKhRO
tFPDqNhXsxk8KmoNC33lpZ/Zvftijab2C3FtzzI5+nWD+Cl1kvaL1ycc6cR9+CGMXa6ZVqyc7dZO
z3/N00H6dQ6HGr4bvsQXTW2c46CU7D9BO7BqEc+5RMhLTNcOVsBdHwO9BItg15/iRPG2KWxdK4eN
cg5Ms2QL71h36UTDYd37ZvHJFE3VtkntKsfFLwcspkyTvrw07MOceGi1/TGlVc7vX2EZb8QcR7RZ
9uBbFoVQKeIODqzke2mmapndeVl6B8A2KdddjppFEKK2FRotPF8jClyaEY0rSLUGDs7/aAr0etF7
teD2XslQPGjwWMtuGWSowFZsq71z+lVhb40hBuXmNd0u0hJNlByET7LpTAgk0Lp/lFZQQYCzZAwi
bSAjcubfGTw1gX/UkPfWqrzZcOwYXGtJklS1KY/tfjFupRPqzPA6SUKkVCRJ53/PWcYsOY2gXZKB
ODaCgwpWDwah0niBKyTxtfKlb1Ci+238jlRKpexyqqMohhHXPSMotjFUDmt5GVyuisUEM24oAovv
dh0VAXPy2UgXl1XZLFMtgWXYMtWSXCDYxH5tlnNdb+cnav3HlcuJ+2lO0IvRMyfgrJWSotTxu2rd
wFUSdvqHUQQhxnDXnQYyW+aOim2dowaig6Iw+opjlejs1np0L6NRyV8kz6Axl6bDyfydGYxnhIPU
p3ra9tTHNCDpgCwIuXO3MDZ+Z4fHHKGLS+bAwsWaqEw2sgux+NSs3AJkJ2Wo9a6d8rFZVYb6mnqL
L0Nlb4gEB8PEWkWa7LJTzTQCwkuU4oNLtfGd3xra88Sh59pIHPMIakp7DmvHhe0+8FGcLqEKU81h
bYvTVwvJ16NlVD+qWXVZrgofmMYAEFhXH2dxDisbM9DMY9S2P6TViTNbmRtRuvPPXDHnMlz25Lxa
odRHWLrS85gMFfXrPE9pfA73Zg1gRvp6jWrN1vO9/VwVyl1Jne52anvU5sagXI9Npp1m2aQNAKdC
yAmupONdSMQLuD5OQda/9mTKu2wjiT7nhVofQO/UJ12FWPJNbVBKDkqziIozxyLhWbpaqUrYZByd
2WouKPh/6xPK5Nqmck4ZdaDH2atu4W3EqJVny3aC882U4WWWOYfuevP2Nqa+4aB8DtK1FZU/OUot
nziBqp4UJf3KWX9/MYWlqdZ4ADKJlJXIKCu9QlSw20B9Pj/IfK2aESIeKZGSQcWym0e9ZeteDJeD
fD/VAByh9X17ATfNrlluUdtvlOV6YKtkZSdecZbJoAjmoz5RKSRfH4UI9Ti5HEtCXO30xqeuqY2r
owCPlaYTQKo8t1TlSLPynGalmolzzQNF/fQ6pu8146pk8Iz7lWd8WsbwEBs/6Lr/EIZwWkZO+j0D
g3NfiIYjTO0+1DNrOwr10sUnA5lZoJOQoPIjTdnIlNCMnkbQiafFJXvUjI42mzPLPJwduic/h/L3
7eVumTq15v7ogXUVb0E2o2PCoJ6H+8FX2rPF2rOEbUBvz/pYH+whmA6u1rbQ0+JKddugakXasiu9
tzFyuN1wiAgUt2q24Qz+uWuLfwwoVGo+k0g5aB1LCNmkfeCDuhJ2oyr6zUm5y2t4SfzLN4sRnd15
r4Nl2DRSfa+By/97aiv13Axtzz+mLSl9ORgT/I3wgqSbBMWZz1rnDdxpTUQ67aD4rLkvkCI7HyE6
q69NjGSgM6b559yfyq0bUF7OEhui51pdOYWqbTyBzEcKOj9bArkpe9I3A0QHViwisineetKEJo2w
Z6XQ8gzixlsMR5Vn5gu81N2DFmb9g65Z/mYYULxZfLZaBdem9PfSNVB0CcusoHQ1Jnc8SqdsYogh
9jaADsFz3T0sjf0Ut37xADrTYaloUcRZNLUH4J4XrGJbvWYWaDZKTDcx9JqHktPqj13DJ9TEFpLD
QomZ+l+qq/2uPZvCHFoQrFQI+xcZtd3w2zB5050cCgL2Pqv16kHGXLPcd6adfpCxSGlXIHDSZ83T
vJcB+WEYXjxbeY5gynsAsNmcCx9EqrAyqA1uvc5LESHQ+uYoA6MV1A9e7XYHmLR4HhHJS6ALlaOq
mR2CF6TJXHBswa4LAKYsuXJ2ROSqJAxvo2+xsAaOoRjaVgkCf+cNITwEaVDcy0a1kIaaWwR0pYmg
8WugKRuoaVQ12C3JuYgiOTFswqSEeu5tlmTUivsg1L3t0JUIBL0F5AhrYNcuVhzImExlZ8O0feR1
7GOuoRojyClVIaCHLBdawZLWcrGXMMKFEF5Ke2rb6tCYFC+HybwvOP+H5SnoH3xD5/smekZyjdEA
vOdM+dUT+8Ugdn34A8kEEejLtqaCATApu8VbX0mp0489eAIhoD0OXus8TKKhKhcV4JrdsVSLnIcw
s5wHS/OdfTsmzmrxmZqiXahwOkuXHCpzobFZtbkeglFkNhnUgiC6vcziW17G66k47uGmOXuh0x8p
zKY4PS3nTzaP3JvM7NiPFKYLGxVl++bj2CvNU2I6+0DVZ7AmfXBOQZiuI2maTrJNu6A5yGhUjd9i
XxzVg855qfj2yiy4VSC+Z0GIaAVTV42Wo6pVR3tpznEFilILvas0tRrEp5J/yo2wu+NOld4Goc8C
8zBMDVuZVRqWsqpr8PzSzB0IO3UEt82Kr61dFigtQAd0bEon33PRNZ44bOBKDpHAfyIb+m0I8b/D
ETiuHaS+7//KNeEJQIuF3DxF5Z3Hxw3Fu96mVWfj3ItG9mQTIUV1dqrQr+BAJ6IAt1r1RtJCuImZ
1M0Hw2vjT0PSevFzmXftp1LtfmpdtHOdqnosB1V/piwdeGTd8KQYhcbzCNpjE1iDv5fRyGS9j2qJ
AQCD5Anl73PiA5NKRHLNHuIDJeAnGZTj4+pH6rIakp6wjL8EtQLDtchWSoj9Z4jlVctSNyk/tQ+y
ofhKtcIPg9WXHyjmnNlLUiG7nP0kXbspy9XcNCFGfctv+2JvhJZ1pzv6Tz9DkGwctPR+KLhS8jgJ
Oz5oxPtONDIw5rl9DMbspbWr3y4xIM/d8lrb8fqW39nBKQ7naycpSgX5vOwtTfsP35RZ/1veMiyO
+f4XSjtuzDRIwEr7MO5MJhXDouZUb0IdxiAa2etLzklW0v4rDBY0OoSRf5H+2wxyyF95i+9dTglX
x47fw09NrXQeMnjhd6+0DJG9v99NbrI3NPJYt/qviXLGZW6ZZ4SKta24qsDUjUbAenBhleZbm5Q7
S3BLSxtqkwjwMIDGxTeMBhpG72wxsJNOOWZpateJT2U5KI8AB62nvsl/KIU1XKTFlqu+Y21mbXq+
N08IhxyipBgveedqqORQqTHZsY6+aa7fS59s+tyC5NLVi600S2UGu1v185E9W77/XR1+BA0dUaGm
dWgFFvnO9KbumiSNR51KFJwUwfzKpGxcAxAK5zoAgx6E97Jn6dxtCq2DHfnPACpj7B771ifpt+cs
hoZCpGjpr2bgIEnOkRVuCDnEqHOZU2wUZKkNvU0sc+uJAwP/R4owyTlr0+LsjPFjZFrZPn5zSX9l
12G5+rs7UtGOlw/6NlrG3yW9zSZ9/33K0vd+z96WwR6Qk7vVBi+/NmnUQ7RApUFJjckqsvvwZw7M
kyKiX/xlPhtwY32ataLd+Jqb3hcFTIKQ++mHya60e5tntI3dd+Wa0n2Pw4d2voQm8OxdHVJK5DTO
uHnnlF3ZGAEA9b41fOBaYLbBduvzZQlPUNx3q87nY0I3+dsSiKCHRYkNzUs1Kz5wt+VyDB2ptKiU
MM9NMX+RlmyG0hRfmqHe6s1UfJA+NYIIpp5dfty4fESzOaqNtjJmChf0J/p+VoxuvfiyrHVXUw9Y
fZloTL77GgLmt1kpBztRJhev5BzSl3twy/rpGO+kj4ejaF3pUXuAZ+S+KCckPpBZ+tB79niFN/Ma
C4sy+erDBAv/DtK0eSNN2bCH/xOgfMzuJGlpY3n3PifecpB0tVRb72E26Nc1xNDUCY8TSDIfacax
1O9T0PFmOUd3rbCkXw9t88yzw0larjqboBT1qdo7SG6tpPPWNKp+7+tIhRkdTHPSFw6qcWdO8arJ
6nhre0p1F5UWp7NQ8x5SRzPu+H+7AJ4d7aW3OUBRezP8z1Rq6wwyFIq5e/OUm1HxLawoXHVhpYLs
SFG2yVw5FxOGkpPXqObeYVPkoacecgMFi/rJKqLvnHDVv5x4j6JGsOM6U+8dquceOk+310UV4LO7
zlsVPJtfutY7yaitJDDepxNfcbRG7YMKFvKYInGzMfTavlA2/xNKhZACCg1Jb+FamsVnw9F+KNSO
enMypF8Zp7KHy/r3MGo3/3+m+9erSp94h6y79G0AUr4Wx5etaDpx8iobio02MYDfy+KSGYE+abtO
V/mDilzpk+OlSSHoB/Du1lFay7xUyeRwgewLyqVOHbByIbOcPVd9SrGo8xUqe+++4YRtavLqUOhq
dJcPLdW/lmE/shuE8pTnQ66EDukKWQzr62h1T0PCN1gZm7U1cMbJKv9841d9R7Uqu5OX6du6MimV
EcyqumHRyJ5oZMos2Fk7sWsdzdmvWS+ne65o0FyPYf+dYpVTRVnlpwByoz315f2hivwYGRv1u8V3
7JC7DvQ7hVN8HClA2nvuPG2l2Yxtv0WoKd9L05+HeKNaRnyUpqcL8iuELs4Tl8qPAUxWlBtBvVWp
qnJF/xlccw79WqW6+suo5a9mLfZbpeklng8VWf8alWb2UJrbKVB/9vPswfxqq6gOpSZY3zZPQEcP
rGBsDcUS/jObTOnVq7Rkk4WZILLQf8aDkWfb0TnqNhv9bBsYlMOoxq0nHtYpjKkGDoEoNJMBEymH
W5SfmkmJkshOa0vflvoA9+xb2Ksso9zIGW/TUlm7mnJf2bZIxaz7tC9OVpKhE4hc7GYGf/5dtSBh
0L2vyjxY21kLo1NXu/mTkRjfEfHM9mUQgNPpguIqG9cf28vg3ktjaqqq2yxBQwm0tVUjsTR21XCA
0PCjn1cUE3q1vvJ0R7lrhWAIpwHBfZ7CtmRpxjt/WeWBuRpcyCejtmPfgDQ5Cgba/jj3KF1yfBF/
6XQ4Km3L/dYOATe6pIQnvqcuoxvaHs6IwvsGTdA3rezrJ9OYkhOPStoWiufhW8LjcWp430x26jip
LVWwsLr2wZzdn3Ic6wBu35SdPI5UPHIe0ZncdyPrRkmmjk+mZmtfqShFuxOIyFEuHWWTsRQKnZLb
lFhNyiaqKPtU2wqB8NxxYRouZ+daevZGLkLdWMi15cFa81v1vkli9b5o/C91FGhHaclGBuPEXw3U
xl0Xv6Hr5qUrjblCqlJtvI/2bMxX24+mVa8iKjhDMrf19NHdSzNTrBdUndeosaKJIWhrTC0O+dT0
8CJ7yRxmzUp2g8BNmtUSUt2WRUutgQxnyLvE1y6yfyuztT3YHOfxEosmYBcm39TG8Nkp7G4vA6hv
+UifRMUn28ypOCzrsOFvPYAekt1Q0O7EQtRC3HAut0Yw+dzsW1LHkZuG1heEWAIzLVHRDXxuGsvP
0EFjFF5qha1i9Fxn/dAK7Z4GuDx39dg4tJmuv6i9/xqF+i4+TQPKcDwnuCtq6YLvs5Ps69g0f8Gw
f2zijk0+SBpYPvpHu3GKB7mRn+rVvFKDPDxLM9DCcFupUJO5ifPSjDP6SMn81fbdcpe2I5uPnlN/
Fv6i0qevlMxCy8pXmOOddQVC6lSoY/TZdBPIjL3muZtggcyi/qd0u9kQ7ktjXFnZwWaNdoK5G6Zm
0TP/NCdlHIR8IeFb95YeArdCOhzy3Lcxf81zy9aQF8hXy5yB5zw61EHs69wZLkpQDAjeI2VlDdp9
h5a5iZgvPhlN1HG4yKao82dlDJx90sS2f5U+qEHA0OhlvZIjAJlEbE+LWat8Tg4a5z8l4q9ofVOT
VKbDLnkr5uIP6MwrGbWi+EvRqN1hbjWdqgYxIgpbToJKO6JK7y1RVoFB6WMDMPvGMjZJoLbseaAp
eQipWw4x9kqd2LsSPjPYrnVN3QRB+6ss2cpX0gqdQOpeqKz4LfbO/xXZ9254DUgB+JtPMGT8FXBz
h+LXZRqZLVXib8Lxf87/r2kW300+/m1EbsGswm+XdxOJdxMJeWiZvbxXK9Q/BGZurDSlqTbsMRQP
KIzlD47ogS+ggMm+lx7ZzCEqcvVgO+9SvbSdWA8dbkPeZhirKeMy5ndbOVJObbpqfzexlyVdZtaH
KF5YJtvIURjv5tgKvJXGffVausNWk6Ycl5VpwXGmau7UgLJxyvz67hKBCF3emXx16n0dLvhzv18C
Xtv154ZNx9vbMFUhAqZsEHJ2HjO2nTqPjVLdqtzHtPHMK7iXk4ypwlUMDkQdxsTTkTBloC27YVtr
nrfRY57D16zg/FVDXKhBO7cc/qj3NuQ9FzkLV4XuETWbJQ72rz3C6nJ13OTgRp1111pFyv014whU
a1QgOjAb3MWzad3JnhvUxjFo26dbnhwSDOl/cj+fDxn/DDa+GeHwkzi0jRGtbDGrzFumErjQySmL
0+0lNbgyIqqyNoM4bRz6LqAErywP0kTrHCFgi1IkaboZVB9194RggHtGX8K5NX+ZMiB9vRdHu3IK
Y5gHwf4Z8ZCu0LepH9GYqx+jmDMvs9Sp+Bqmmo+ZhjqT9z6ZzF2w3aQDbB3SlHlybBvz7GGywXwb
+9d8TRO2+7KhFltD9fxsFv1r43XOeeChgRJ4mJYopvodEJLlFUII0HFacVPUO7jL4ZyAZrDSqmAj
Z3jXldPKbBnxYRDhh4Y00qwiHoX4JpKYZYYmfBt7F0qm2WQbLNTSyyFTNzebKlT3csuavAAGCzv8
/i5iyUGFGA/rOctv6gR5DE95XjFrXznPVBXyfEVjJaWCDDOnfhD66NopGcvoElHnCvu8cYqzdBew
x3mIHcqq5rKyTpzZ2ofAHD4oxkCVNazIK2Pu2x0LqOlrwi4C9afTZz2AE4FvSLur0/7mz+16vvmH
TH/nl/kzcJJbvpl2yhVVRShZRuiThqq6q4W6bpqwPG7LKTrNQnt3cJAW0BDQ2zVCbNdg4XLgFxVu
ZDSAmvXi2wk3KDG2yif7QVWiQydykT5wT27gf4TCdH5s7N5YNTWsPXDBrWDsNr4ZWoc8RtBH0Jmb
lLjqjb5KYy+566MyfUJx6b6CTfwLMKt8ZweNAsGaV37xqGRm/6ik2A+Ndg78UU3MrpRo1leoqxEQ
qhABGtz65grsEIIiTvLrq1Yr7KVlwLNlssyRAWnKpnSoY/cDFHmCUHC+LImypwhK52L4sUwv3XKS
xTeE0dfO+ZKOxbyrjSbQdtVsU7SosFzbIERarbmONjxGiZAVJ9Vl7Ayu4pkXpzs2kLLV/zEKLFV8
Mjxjc5tEzndLMpP+k6YY9SE24uhuaewCFPUwrRcP9EjRHTyWaCXMkfXMlmRwlL4lRfaa0p3XvqYp
myWgTS7D2DUN9lafUXcoXuzmlN2iBtkBe9PGSM3378Jw2Irryu6bWyfDKfCn/uSpzmsjfdKUgcV8
lxJXSrp6Z79No8y+ufaR1VrL6DL4v87liBdW2jI8oNl8hNpj3kejE65qQaHVwuwPFYBbbkrFM855
6EG9Jam2EkijrgnnO+vJitjs9etJReWSMWrBH2Wa9bNMgX4gglkJAaYgKK3DmDoOT4+18mUYtCOV
c7Bxq+HI4ZfgLhf+aq5+GglMHVEc6ndla56asNsNSn+KG6v4HmZuw13SUF6i2Kw2Y6MMD7ZqRXsH
bo2zi/TEukunEmk7HfL7tv2WNU78YpSK81BQSJxD9/bicx7zXAQnGZIN1A9AmtUG3UCyea54bBpz
hebujwqt4OcEcVuUK5S1tCzEjJ6dkR+Zm3SbiWftjWOsbCVKnoKw65+SMYs3bua3+zSz+ye1KOIr
V8CPMiibMfC/ujwtXqQFHYezb0xqN2OVbaE1k7liMs8JXyebm7TbsxF8nbqWA7+54BlGkPj0MGSD
OREmzCdbp9X3VQobUBQpAzfh30o8UhhHSxuInS3wpUugaspvyLw4UCyzC6BkIadMY/IgkVagDO+r
NkseJAhLxBphyVgQx/eNmqqrqeWpw7HakuPCRF2B1S8/OIVZfOBZmmKJfM730pQBo6BOOI6dO+lq
rL6+6K3zfMsXgwJFyKUGLHrSqY/T9WC232Mv6M4yhZMM976d7fUyQFPbtcpF8tJo5ipxeAhOyqi3
oApO/aOXKfdxHSgslgB+3iFZ1t9lQ8P5v5pStOJD5bk3HGoW0Ciq976vGXyIfrOurJAjMnEzTfUE
buMY2R9hyUYGC5GxpP3ffVOPCt/YUNybKNvCdmEnZE3tQjeyneLMPY9jWN2jUVKtUWnNfvzvGRlz
jH/O0WkVmiRGERyqJG2fmkn57PMeL4Ww6rwLD/MwamtFMZsnoxjbpyT9rJtp8kF6LDRGUDK0hp2M
RZPn3JkjPElB0z6msQ6suTLvWJuizJ31/feBW3ZoKfHn1vGMXeMZ0bFIVPuu42JgD65/rrnN1ZTr
0h1nT9m6JQBIVN9d6DBnxJbmVn+ZoF66mXpv6y9d7zvvzCUqk/81Nmfv7wDnbTbr7UU2ngrzATfd
AirH3z7ZUzsYL9gK9jkFyQXAc8qQ1VVhltzcnJ1Ak8adc8hsYz7NJezYkpS9QwGJe5Lz3Guzcpj6
Dqh+rkdf1MpYQ/oZfgc4CRwscl90J0YisQSDk/QQuxrRnTUo+l0CgwzFTfxMLllQbm9BO26dox2o
n0JKGjjq8T8WDZcIz567fY+AzabwZuO5Cs3mzPFHv5KmDjn4Q9QkiPTUSrc2jE+aXnZPMlZDsJAo
VXgnLa2cyrV7N0dcyh/gwHHPU6IkawAAyItM9nTtq9lYI7cUfncMZ8eTkvWpb0tYRXQYsuxJCT+W
QhBMJMiRiRAmqUcYneRIHq2j73Nl7fLJsT4Nw1Du+2QbBlB/zyCG6/9EFTqHU6spH+1++F5bdXIv
LVX/2HSt+gKkrnvkcO2apgXK353PSaaeBmtp6vmQ7YEC21twep8z6uOPVW3nMyh7ZT6UoK71lK0h
VTRWOMI59dYbM5gyWAwMOxmQjVam9i3PgfDjDGnYehmfNhyiIH/UNTBA+OHOyVHRGt2OlXE9JXde
p+pcMVPtA0zNwzopG5cPfQ5WjVOb0HEZ47p0g+Jsd1Xl3rqZXxZnzbXYgnZKGBmVH50BOzcbbgVS
QyMw8Im7VGEMyOJ07fCk+0IzPDPjH6nvr9l67H5lcf9gQkb1ZZ74wZhGVT60XlIe+sFmj1DL9Dsj
rtRNqHFgD2f3Nzloco8lLEQ/HWvIVqGa1y95j9B67fj9qg5QAOd8sIdRlN9cM5n1oU3s7pk9CaE1
BrZdRusiDDjkMX/IoFME3hMfjAzJBrnzj+h3e1dpGXbjrg13AHEmpoa6+J9zyWClzO6fc0UInpiG
5l1NMVjOFevPQZqZG7nt1ltdirpR1L7u172z+1Fx11kH41Ajnq1bHe6PGT6YA1wR1nOqxc6u6vNk
24pn7T6uob5VuAL3wlRHY75j15pzXyxFK/WnMXmUA+VkjlUeUfAYuOcRRyCoolor885yLtUY//1K
wUsZRNx6jMC/NYHeWkBHwyTadX3TrWTE66vXsDRvOWrWaEdwHsdlcFyysgjgD1ppk8FltAbjdtZt
tM2AsXIWmHJ9FS5f0J6roTZFyDLRvWVnEeBaRYtPMxR5qqt9sdQQmHHb+bshKKavxgz31G93V8G0
K92q80/3H9lyklzs6f2RLd1hHP/HK+A2HlW3P7BysvYJbPTP5hT86O16+gFJyAcFAqKPph5bFFdZ
KpWbNcufbp5XMgOaxd3Qe1Rz+mEJoL37ZMTauDY4gb/yNAnzqqq0xVXaHbjxQfBCecMPHq2R7SrM
X3lQ3qEr434Z9Bq1o4pdbYf91H0Nz87JaTrl0veevp2LoXmG2HyAV64ZfxS1IS485i82hvawDq+6
3Jufe4At8JOoYLzEp2bVwD3+4UdD7dqapfocuHDBDpb1mh8hFLXkL36R34t83yFfzi8/0D/zl9cN
mOevfPl+/sz/x/zy/dfi/TtTsR05QHk2POtnaHTDjw4W6DlJ0YdxV1TSRRD+W/mBLQP9B/rp/xlj
0zlBctvzwGlZB9iD4p3v+tNX+NqgYquVT44O53El/IgXT19h5Fmbb/6cQrubX+TPrtkf2D1pVxmC
K+fGTOp6lWaKfa4Gw0HAo9c3MiIbGVhM2asbgyF/hYu4O3XhOB4W/6QNFjtlofqErDO8TFmifyn7
5sXlVPUXfLuZ4sA31s3DYUSjZj1Cw7JLS6+G2o8GPa36Ik3Zk40ycFwemG0DEwq3JIUSrXJur7JJ
Sq+9RqKRpm+N1hqKl3az+GqzYx9b2oEyxzvDDOaVHCeHyMBUwipLTWcNvb+jfulnA6m3OngpXCu6
9IOj3fxTDMXJmNrIaaookrA2MO/6AfqXJM1OldOhop6C5tp7OerecLcrFzZ6qZtzKEWeDcF/l89P
Y8TyxitYbjnTE+og85OLdgElpT3ii8JH2c2EsCsPHJFNmZ+tP1DcNj21owcFLrAMmI+9uloHo0tF
QarfyagdiTorUGJbzQjnpw4iLrEa5mGyXRuq4X2Ow+mTBi/hrzR5cGAyDFa2DT5iFnWC0Opvu5Tn
Fr0AdtCr3VedCrdhj/JceAcFlFhiGgNSvjBxjQfVCUEGaBC7qVV5ktbI1si97FX3TV+Nt77CPXZj
6Smf2QgQiBp+qoaygNLzisrEa52XY7Gv+4lHZgj11hxOjleLsq0cLiiYfoz+u98U67GcTPhuS2Ub
qFl0SrRh/tBYMZSzEMsdRtXytm4bNjt3RDFWU4LxY5sIwsc2D4963I0fJzfWViwAc3QYiM5Vwh0F
ATwzi0ZUSiruGG8NIpCvJuuj+KR4FXz0cAHdUQbVvzROt+ZZhFOTWOOykQRo4giTOntI7/p8E48G
/yXDEeyaBVhituC3dtnon0tFaIg3iXfPgVt9NkGXoA2l9NRLhuGOydtV1VIdkbuu/igbHu7vDVWD
yjCAu+zmh3bAVP6HsPNYjhzJ1vSrtPX6wi7g0GPTswgdwWAIqiS5gaUqaK3x9PPBoyqZmd1WvUHC
j7sjkiEA93N+UVxqkNvXPIGYEooJ2e2/phhh2ZM3DF4/QhMinTtVJ6H9cRnqpBjb8GS8Ta0Rplwm
U5utNA8j5Aowzn08Cf0TUvylrzafclP4Jwcxz4UMq7HAQcOwXjVULan3Oxss2MFNxSQUV4qY4cpq
tq/iylVWbVSxR8ozYzN1Wnp2Yj+7HVKsTjCGRgLbAopyykFWblUdHzazbsdz6ncW7BvNfkeieVMY
fv4975vXvNKGF8NW+7UiovqIw1t/zJu8XPWibZ66MvVWlMjDXa2F0wv5BWA0fgX5otfGl8Bp3xWw
JtAEaam+yfom7R+NrDGeVLBTfLzTS4YzzyWY3Ac5qJy/MnAetIUdorQssnarqEO8KQ30++C+DM96
5x4VnrufLQcdTH0AnBOGuE5CyUSXbuibz+UIhS63E+c6oCx212vgAEaQ2p9Lkm+6axefUN5Pdr7t
h9u6MZu3uWQkB+DSiwbumHWHqhPiUYTlS0vedeuTC9hVs/Br42ra04w42sSVHR4w/YUEiZjVErMv
8WVQ/iiFMn4DUMrdD774Q+Da4U4vQn3n1J56bXy0vREem76BH0JAS/la+U4C7qYWF9/GtrrubCxn
gTpkeR3dubOCtDx446Qewf6km3GGVnzEbmcOItNOwxfq1mPOAwONt9jWDYL2j+vw3lgYoWKvVhbZ
cPAnm9Ti76eyLQ/CMIaDCo3k3wepjaJSdvb74WBGJVcBwBiAEUIqQQVkpodad/Kr0LwW1dBdIvdz
ZOjYqidpkB390XuQfbbbmNeg6NRdlYFJ7aEURMvYDIx1l1saNay57aMyu+TWnCP7xnDXQOOxcLZp
icrfWAhtN1WUpCGz26yDNSo+9QT+GwPLrr3UdQjsX+1PsoXgbXspLIcMcxaLtYzJw6yngFeBdsLI
hEvJWOOJ11RTmsNthPkqUv9AhmJCS7SDu5WDtcA7ZsY/lsK+Ur2PzonqYjITONdUL+1rlprNAU/t
cCGbvj2IM26KpPA6Z/pca/1hECBdFDeedo1iGBsWHeobAETkT5V9PShXMk/ddbDL+OCYwl34nv+H
UcTzkm/2sDYfrZK1SUPdbDGgoPws4ihZ1V5Z8/oJRgCgBO/tmgWLbUNZV9PKuWsDtaZim3dnb7Yr
QCJ2fGxbUIKjoaSvvo9ts20jVGdZqAvA874WXh1/wcXPX3SpgbFHj6Ra7NQCM4gIaIbdpU/IxeKF
1Ub2tSXxtx4H4IfQxrVNU9awMQAe7KxM6Hcdi9693/E2Oup8j1CtZmdMfXwP/ZtbkTXEZ6wWeSyy
C7iOs5lJ6RfTI/ZmKukRDNkG2zHRXhm0V/wTYhiH/KhthGybwC6/Geq4L7JZhN8zYQy3ExYHaTAu
rE6znycLe9ywrdhU+xUMaRGv3NqvXkEg4Qyh54gP63b1WiQL9kL+66ha+REpkWQpRyU2nG89cbAd
mSch+bJykgxZVFF3J7P2Kn7TVoUVaqm8OIELKdIlO5GL7tH0laU6HgPz1CVFiGfNkB0EFkpf9SL7
Zqpm9KZqwBfDyMFXVrOouybJBFDWQuoi9auTtOsRiPbbllMW+kLt6+7szDQyyaSVjFuwmB1y+N2D
M9NxZaiPfdRZkk4cXCcpHie4iwdMprtFWcXdbgATt8EeST3HTRiiX6GdZAukLMCU+YByYbON0Sfm
Cekb0brUe7FQitR6QI5FLMbB8t67tjzjAuH4Cx611ixoy6veh1kMc6TMwk2m5zwpez1WAEcleLqK
yIaY0dj3pKn0aeVDuGKd2B5vzbLzxKYxEWRyKEvzMUTRxok1VT2ocY3PFjKji0R45b08pHPxpuKd
H27BONuhXmMcZaeaGqiPkCNblyZmHokDKqQx/OiU6OnGUpC+H8GB8TPOjUvUufolyLvyBMEQVde/
QvV81qAw6Q2jffcRH2LFWFp1V2y0MPbRicawc3e7HHdEsDujebuUvDCWo+2xrvo/tHpCW38I8u/p
qe6d5rsSm+3CcMrx0akml7/U6A/sbN1V3+RfWAFYuGhQQu7ULKASBsVONj86bk2KV7FbZ/e/xQej
VVcRutorOezjkOekMIzsIiOGkxbOahi1dikMN1sP3kEVfvcgD4HDW+uJTt3LJkrlGoq/KPEMdfeg
8C18QOYy2/qOg7v8PEvGUNOEva5F7kGO6xuIL/HkbW4T5mG5CLJNPXnjSs7qK6N7qCr1BUvS/ChD
g4PXbFdHJzkJ7F6O20iwK6hQnLSeRNyo4VypVz3JWGT5uXuKN8VP/Y1h6f6BtLL2oE3Iu8oRg11/
IbulPtaqU+0rs+43XoNXsJpH+zovTB2TF+Gdyga+f+uaR1RJkHDFS2BlGrNIFdaEK2Rgqz15S+fV
4uESFrbxEoRadOzBoC0Lz3Je9aDmVqhWEbvs3HwxPexPUidYNjmIeU1z4n2d6toRfFq4jaKoP+dN
U6xRG1UfyNZbS6Ouo5eyDDX0ZVJ06a3xXcEQ4mvdRfsi1nWebc64Db3Jg1fCoQ24ObvZKNjdkI23
PIT1k/HNMxNn2UzudFfGnf0cJtY6KCbi6K9stQndVDPTh7dMkJXukHX1yETgQq5TApmnjzmwsKAY
inNbTNXVC/rPcnrhCGuVmsiyC6rXcZjek2zW964L1Lwthu6k23a2DnDbfTJLzYTCmoWfawv3aLnl
qfp92PXWH4gcPJtWnL+FeV4u1VoTD9kw+ht5xZ6tx+2KNrqtJyXtMZ8arPypHAYTaL8WfjaD7l7E
gk0UV8xAVXzTqHiNX2fvGV0EzpsV6nwevaUf9TQwHoMeGEaf2G+9DpRFQX1gb6Ai/aj6CbtIBAqm
Qs0w9MpuKDo/M9o77hztUqLoQLW2yzH74jlliAGV5ywrrRI736XZdwliSX2PazL5GjDUjbENFSzC
Ze8Qs0MLgGQvZa9eQmq3oRbi7WfeKa5wVmgW+1+SYM3DX/tStlqDaVeqHs2wTs6jYmQzVW14mhFm
RS72VW2Nz+z1i4MvomAtgWW/xsM5LoFov8YL1gv/KS7HK0NRUZFMzZ2aRP4mdbUAC3o9eg46Xdm2
MfoHthfFz71QioMlML+UvbmWKOw7Rp5Ic6/rCtzUh+R+0uYiTlN/kXAPQ+mSQ98jU/CB/pAx6p2U
43+gP5TBSA4yJgEisqM2qQvUgENtHaFjF4e2e2fSKSMrkXgrHe7stbCwPCneGhyvX6pZQJ8kIApn
89Dkuxlv2hxUo8wUGGNrnOSZmM8Q9D8PypQcZOgjnmdWs+1/zJIdFMT/nOo15k+zRDB9q6ba2AlN
i85tGturHLrPyixQWZcxefChNuxE4eJqBYnnXFddywIX7h88L2PZTXHHX/hjCu5gW7dsnbvbOHkt
z4M02czElZ+CiupZK3sC79CadaisOiOvdhVCt4vErQMMN+dXiHkFeW15ndvs+RWMorNXqaeRd9Jb
92pNGkw7bai+ufr3Io+GL2aR6UvehvRMadk8BBiEbQR2u+dAi0080mp7raQuO0uty14stYOdU4p2
N8zNzKyQXo6d6iB7EXPogDIF/XFUw+zFbNN3N+qtE5zu7MWI2Mrzqzo0AV8bNeFV60kt3sDwIW8U
GNEpUtz0EebQWcZNJ89BaEAannBUerP7YjW6VvaC7btxV/Thn9O9FImxEBX1k24l/3G6D6jlzZry
23RE2I0733bF0k510Bh66C1jl2xPrI/sBZw2+lS3ry6iRs9NVSsXP6GQnjrRp1YPnAMpngZPmyL+
NLBr3ah2DVqKz2ThKla9FaOHw5xeBaehwZ19QB96V49YJCn+2K2aoDBfptD6o0hwpyiTK9Rkltgz
CQO+xiKy8pOjG8NROu1KP945xPcdOw7zL4veH6GqxLOwTyMPCGvV7qukfIhQp1a3cAKan5p4x7R7
rKIeylbNT0FcwTD03HSlGwYKiPMhTdv3BLmU/diVGAeOTZSeNRTHl5FttxvZlOPUuSMdBUXESs9u
F6iGauXqCSi8Th+fBo8sQqTXrzgQllTIR3MFGmlOKCC4jSZ3cj/wUHsxm2QRm3HzauiWevAGR1nK
Wb4v2mVqYhMte9XXEXm/VxIt4TFNcFKD492weo/S1Vh7xaEOVWtFWjPYdAlPcDQGOgseIzsw27id
5gh11wByj+CHyJJ0VP/joE73+iyTs2Lt7SyavuL5jkbZkuxj9Ow0McgsvFK/pzVIPc/6FgFDIG1s
T496hg3tMBj+nWHCZ0MqIlwrNpx7s8rxK5pIN1NNRx/R/NJzF6Y06CNtiW3CdvAKew932zrVoVuu
3DERr5Uwz/KFjDDYxXAhsYbjQVqoE1CD3IvO8syqy2+KEtgUAn+Jl1XjYmCPu3hK6nM3KGw4O9Xs
jp1V90d51mbRn2d2byp3aghUnAEf4d+G4o7e33rbbtZVsQoSkzFls7gN0p2LldWtbNbzAd2XInqV
ncUMF8nDxZg4yZMsftmK8ZmlUnYvu/APyFYCf4ut7GQJktyuVYauckgHyslBLPwLJnbmCqMmoE0h
bHYZ8+Yz8u5rRRWUi3EpvMVLT9S7jurtQo74mJCESEu59lCC0vzrImHKf8UJEfmZX0bG5ay4c4yV
G2NHLjt+ujovaJzDSC2ubCXa5zpz7sOxAwkytxwtfVbU0D3Jll3n37x01uQY0+7ZxtEdr8liOppz
swDPvCgNpwc6wUwV0Zql8N3u0NZT9xx3wbhM8cnby7lkvLGWjIxpJ+cOKjfssQ+M7e3/oKEw4nW4
Jsi5DkWuTauryUb29rFnAn2c/fVKLDir1MJCseuLF8+KdpMq7HfLUKxVAvgB8lBQPMEfvNziqHKs
YvbzR3XImgfHEJ9lXF4nHGvUOd1mulgZ3OuumZz3oTU07rZNdQ7C2D1ZwrRIQ2hoCDbpsKoHbCVL
J+gvsDD7izLT8ysek5PqAjn7ETeFGawoXJqs0BghO3xTw6wiQ4FlDvmFqrgIu47nDLOSOxlLjTha
cMc0V+W+iQB/a6zi16Urxn1MYfOpz6drU/X4BDXkAke77p4sGzIiDgHHfm7dQgFqJhWas7IVwVfD
yzzp72Rz9KJs7SfBuPFiMIhO21qbTDJ31MBrF8V8inn8xqi6YF7CEGtndo8GrrdYNVEACGfG4WpT
vE3d6ZAVtvLWcEs1U1bkbK13iIzy7QIR+dak7g4TtfyZh0R9h0Ls7LBLHI2gryOuN6r2aPZZHqzG
S1CW2l3IMvtOhyfjtGTIBTfthdkP1UOmZO4uGKNhO0TJ+JSK4Supf+trZHEfQS/hU14YycYBeXEg
mR5ekMBFTsaKra9O9mCpQ/ulEVj82p6VnFwNUEBdg3pV7NS4QxuhXnise7jN0ZQHL+6NuzkxA9x/
Dv506sqo3pbphvowmo9zf2Nq8dKdt5os75cYEnhH8teGs+ptNVyFimKv2rSxTzh4t+x5In4tQVHu
Ol23wdfQ4Zs1gNHOHCApcrPeySAVLefWbQYBZBPX6hYDSl2rVkPvRNWt6QHvXHM7G0th4TU2KXfj
4TvmLhU2DdH04LtsOBFZOcmWnED1UF0N81ZVVYo2ZWHbLsukri5yiMczbD/lmrXQUQN+MOeDLxDf
8LPY3cum3vnJKVB3MJ4vUO5J61cvJuoL/gLi/IPKf/kt8OMYu6Qwf1ThrqzVFIuBAlWWve1NwZ7d
kn9K3BA/JHIvj4FfKgt++M17VyZ/XlFQA/nrijW6WVt3ytQ1VqFiZ2gxmhZV5b0ixPy9svTqEsAk
wO7RfZHhUVdJr6STu3XmUYWtb00Rak/stidM34XJZ028Qx93NYDlPuBMVb9m6Ur+GybHfrB0trzQ
6ey8gIudDD83cbdUFhShrGU6Thgt9UZ1jBQIp5txPu1mKyB5qLXSxjuEMQUCKM1CBj/G6Cj3bs0i
VZdhRtpROgNrYtxlDYWqiN/kwgSj+TzaiaAONMED9nN/3VeN89JY8zco/4SxmHvy+/CPWwvQ5q5m
tbcKjDb/NJZpw63Vy/a+p4Qrx/O6jVKCuxYuTl1px5PK67stX9n8NUP0pJ0TtwYUmFVcxNh/IkR7
NX07XmBtNn1uQZLyBEuTq4jjhPKpD1vxh1SjPJOCizdVxlsPG21Wud7mY1wX9ekytFJ9meHN17dZ
fxnnQ1I65NH94nubogEiWzKu+yEs0nJkLYr+8m2Ym1TluTBf5aiPcDOywDFFnu4+OsqCBFZkA2CU
V5OvV6udBt5Vz+LPRe+vDW4Np6Qe8Llqx/AhA8uzFBYo1LECwNAHefmuac0Lppfh90ynGipa7rqu
ts1arWALaPgH4dSYSinmd30M9Fe3HAMyOOnwJPp4WGVFaVw6JGA2oo7q+1bAKBG9MRM6+271gZfv
gqFdOoULRY+CGRWWPqjvZXcNHxRnmP57zQZxW5IORoonj7GJy69Ta+GjowHjypSC3HssMH/DaJJP
O2wOLXi8V5h5cnhEnmUfd3WwrOo+33GXQnaxjoxVMN9w5aFpoiK4tWOzyqqFXsMk/+c//vf//d+v
w//xv+cXUil+nv0ja9NLHmZN/a9/Ws4//1Hcwvtv//qnYWusNqkPu7rqCtvUDJX+r58fQkCH//qn
9j8OK+Pew9H2S6Kxuhky7k/yYDpIKwql3vt5Ndwrpm70Ky3Xhnstj061mzX7j7EyrhbimS8quXvH
43MxSxXi2WA/4YmS7CggJyvZbDVT3FWY7/CW0wsywTvrXnSUrb727Cdo7+CNbr06K0skL8+yIxcD
1KoyR9fMQajL6JJ12+jFq++Ezt6ZkmYlm2gNZsvKSaPjYBTFa7sCUZ2+xjrFoGTSkqUcpMZdt3JJ
he6NLHzOnOw0NUN10Qyv2Ll+3i00PYc+LoNZ6UBXC7yjbJFSrS6VpozrrHbjlVOm1SW3u89//7nI
9/33z8VB5tNxDE04ti1+/VzGAjUUUrPNlwblHDB1+bUYq+7aK/mzNIXXMzBF2WRaG2kxH3XqixzF
biJhM82OwNey78XMmZEHs9NaPH3i70DzqisfOfEobg8/RplzpuRHSPUtA1VetV0WfjS8JOhWTB7l
AtkCGwwZJXwJmqR9yCYHMi9jfMWrT5FpkBW5/Jc3Q//9S6rrQtUMV1N1Q4OHZ/z6ZgyVlzZ+b5uf
B89b67MatjYf2D+1LN44M5Eo8kAY/BUsnSFYVRQ5forJ0S01/rs4Vww44/Ns2ZZnwYA4sDqlpBAn
HYGopt2Qw0hYCFjxqQqS5HbohixC9VwGIMeqKnIKjJJtv3LBhvvdnZwj47chFIKfUSXx0UWoNXWR
mxmsBB270r9/nyz79/eJvZojhKs7mtAcXZ1/7D/9mAXg0KljS/1lqupmoxltujFYQ+9J9ybPUZ+f
HSNSP2dOSiGqNUPy/kF0DtxEWciOwjGe0SD2HqFlR4cudcd1PJTYEVbNIyatWHtOSfDQNVGyvzWD
ucQi6ywqiettq0QY9ARJC1f1R4+sxYzo3sc9lm4flRl5JhTdvv+YK2d9XPSnwcyXrytHfMS9Adgv
EovcF4C83BXZ6N/ZMPLzWzvQsfvk3drKXmse8jEOIcHgNsOVMz66kyjNrGWvC/+/3G2FmG+nv/6s
Xd3WdFPYc5LB0a1fP6Fa1Wp03yHBd0pYbvpUdXFZQifJcSGeko5h/46F3Cnyqu5YNC5iBl3evNq1
CO/0pMuuoRllVy3BJTXpXWMvY7dDB0PGDwqMW+dxMoYIcEqOp2u3stmOVnbtC+GQbE6azShf3PMK
it952a2hznjIhUDnjg09axZDpaBfrcecljAPSCU79TK2teLoJgV8oZ9OG4SZd9HkXTy1hhUQZbzj
fWLuuIdZx2ko4+3Q6+E5jxKxBl7bXyPuHCsMK+MnvyOVRzbDe1GKHireMClvSRB8UVRA+opwjuhy
T09w1h4qQ2t2EwAy0sFtfBHkhC/yDE7RNy6AguWPUN4gBhk16YvhToNzm1CUPgzWFPzsx/ymg37p
ka4MFe5a+SyMN1l5GX8m/QSB20aMyldLe2mYPX7IwoQePZ/F9oSkvTytp9C9BWUTQL5xaP4wY2rk
/hJMezynTZO12wRAveXBj3eGMyp7isAxSt9KrS81J8AqAbGBI1YB3jFRmu6OvDxCAbRk3PIr9ho/
nQL+XqNaPx0+xuQui9uVbFvC+hIZfr318mYfqkXwHKhtsTKpURzzyXBOLnX0pT4XBdp0Nt5MzFce
xfmGKquxx7icOrLXUtetrPFGZ5AMhsHzsTJ0oLzOhIexc8lH18CyZCcg5ejcV+gimN5ULI0qHRej
GmETNg/WG5dydBa+27rdHCe3V0+gSv88ZBlGPeQE7C37+Uks6i5VT5EGfBF5+40cZ2nf1bEJznYT
O/djhoX94FnBu9vDjolHk21ZV5sXe0Dvzs318L3qcghanpOAIzKUR8pxJ6PzvGdyV93CjQ7U0saT
4lWqv+7w2KT8C9zOLYuzrsCvQLoXi/F0Ku9kLAPziiaoVpzJ6Dz3BRobFTt1f81WmAQYGNjdiJiz
vy5MFrdKBn5EzpNT5JkbRBCOEv6aj2tNDsL5CT+WdRIkvLERGLy1MXnBymZbsdYawQoHdf0TbJD8
zvQq61zbwjqPEajDv39yyOXEL/cl3bJ11zEtx9WE4chl4k9PDrOMcDdWrOKzYkTZ0iYrtM3LAm9R
gExvnYmCHbp2L7njtHfkk9EvmONOhFKiWpjTOZkU7+Kbxre+sEZ8atm/sJyoD6YY1E9RWSxkPPD0
cEc2tNjIppZhEQqC44msnX40gqG6XbbUChbkjZqeJjNIN4nQeowXknAjHN/hnhLbn3rkjeIZFPtb
PPWXRtHm7/4YO+seY6B9gu7ip1DNbwDjCK3SWxw38/ZTQj5ZAn1/G58Rl4BhN1QidBzuwsrJH+e6
5KrIQmMjm8rY5GdYqbuYfFeB8LKA4R10+T5q8+IRg2wqLE39fRwVbf33n5bzb895niE2hTCTz8sU
lDF+fYpUZa07VDGDz13Q4gSt5Z8mq/auUVrapz6v+kVjtv3b0AbgB3zXgq3saM9o5GywxO7fzG5I
tk4rwq1ppM26DkC66OBL7rT54FBZu5NNeSZjgSmo1dj2IRJxduE5jqSLyoKrxAv5glggdrEDP5q+
VIujp439scAs47kZzXNQRdMZUaL82RXmd+odzb1sBXOSsimC+k420zbsl5Vr9/tqnln6bNX8Sbe3
sjcEN77W06re+K5ID8EMOQMD2R67mU9kzdrx7bKp+/oIag+opYzIvo9RZS+QEXfYLWQ1SlNt1H/j
ZmbN9b1UWNTHyG0+cH8udnFUk0xJVFIYscpQPe7moXXj72wPcmbtjva9jZTbtDCN3L7PK+NU5ea4
L+cO2SvjWmPZ/+WDlx/szz9TQY7S1FRbVw02a9rvC7weKequd339fRR+tcqtAkStqfS3Q8wXHjUS
9yWvImvDliK6t0rHuqYTwrs2AouyRR08OZudARyULfBsKtWtc88IF1kNrmbskTKTB7SispNjc0/z
G0NhkYXnuIPqFKmW4dSx1Nv//Zfa+H2RL0xd5eusqzBhdV3XflsaxYZZOroWae+25n2qITXfN9xl
fjoMPep88B01FiiTvUgRl74HNdKvjMxzL2Uq8k3M9h4jJTRIzSz3DqUTWgcVCM2uS6bp3uuGalNg
zXyBftYven1s7opQIxdvFPUO0DUooWRaO17q7Q3wewd5VqhRdzvLfpz9p96P2Mc4Cmvxf7lV/9uP
X5iuJRzNcHTTnTfvv22GWJhM7NnH6j1K0+9ZdiY9790PUWSdwhnLI/E5pkjjFYpH5uojJs/i1hFH
DYOt24QSjZqFPI2mGUSsl+NGXkAOlh0o2czZD+9upGg9/gn17lAYKIMxQGvF6e9v8G95qg71LNU0
JuueHCi4AwijAkAP3DBRn22pYzLH7LDV7m9DQH3dmvo8xEdzZYHW7IgMbJ1dqjp9Eo5pHKTZEE7E
2cVXzWZnIqILAYumPMixeRrfxqbg/Z2FWQbtzleGTR+JGrqv02qLdijvQco774GaYE/vAMYjQ2Kz
iTVfjcZ3363ebpYwF1AX0XrnUiWIsYq5A7Eh0sF5kJ1B1vjnYvIQ3Zw7spG1S+ONmIGbQX7fDuqc
HqIjmopPBoDIv/+Z2PJ38Ms9wGI37AJstW0HEKL+e2YAycpEQ8v23RpAjpd1SPILd4F1pPT2S2l4
/cqsa2sXzE2lB8Ot6k12L3t5dOPeS1Z4LEzzKWPpJMOjBXaKh9sX1EDtl1YD/+HkhrqUna7AhsXj
p8Jh7nXya9D3T7gTlSezNO170w/FskVZ+QswdxhV+vg61QWoP1xT9lnoF0+VUn2SAzolqxdWOzZX
5B7ju8CfknXiDcrnJlzIAbnI3FXhBuOdV2QuPvEej/750vjpPbG+tZ5Yxei7QVdwI5PESye1SPv5
PZ8vMkdbVYvq6zgfoP/8Gasyo7rKA1IpP8fk4I+5StTVt3EfMRGhlMSa4pdr/X790gYVxDZJUD1/
tG31FMAJeUt07IXicsj2ea3Yr32Ebnxtv3UNHLqkUyvUmjzrzS6xA4eyyMK0A1eCwQgiZ8ShV0JN
qDPr0mUDmtcJ1FDXLfddQeEPoZCEn4nuYxcN3T+CPleN/R0Ljz54cfPm0RFgX0Rev7gQBO4no3Ee
gbPp695F3C3Ejfhx9KsOmzt8jyKkK5YsXECYD+1Zjh0mHLySSvFgrTLW1yiGVfmULGTv7ZA3S8ON
pmvChuhoDpq+FT+EUqTeyW/yJx8iKxhpT1usmC8fITnht/m/NX+7XAujb1WawlrIuVJm5eN6KZZj
B7XA0ii3m3XX5/rFLLSGAgcvq89nwxyTvWrhitvZ34/L0QzfuCo1Nm/GuFsS7i5P/dx71lvLuHWQ
m9aOrkTIy15nHi3PisEHnMK4mBrRpEOCmFiLgaJWo6s85F6DmIEXpssZTXOLNaYx7e1shgvP49r5
oDYt/JZYnD+mRnarnMTULvtoFGvUjZ4Nxx2vtjrVS63v6q1sysOQae2i75x03zXFdJUxLQUerEB6
ki0ZL0Z3nzvFeP8Ras0I/fw2umS62VzM7LunUSquExyNSLWOr9h6fafe6F9cRTMeBi04NaM9vJql
pYOmQb0Jh5SfR/UxdxqolacxLcDlwxhcRqOelsvEP3lImz24qjI81n7ELpqS4dbvpuFRlKN+nPmH
jttlJflJPKDAuYAUZGyXKw5kFB5OWvwoeEagyz9e2QYWj+qQtmtL68VaNkc3Dq/ZWC5l6zZiLLWl
4QtlC2OZ1JnPHhlhL7va6J6h34WiY/XXZztsIu2daVh9vZcd8pD0wD43rqnPWlZ9tZCjZU9jq/dB
UpQPmot4dtmY/X1sO9rJawEkASItvyQIkKXIOn7K0zTbZugp7kw1L56x/rrKAe+h8O1DYNdKiBod
vA63Me4HxxnIqYzDGQpseoIMsLiN0FjJ3CmxcfwYIYf5RYaLmtWATDZUh8Vy5bA7DrAmH8xhfs+S
6k7zEZEPUpqJ1Xj7LOv1NWoNJcqaJCrswUu/6AjolLE1fMOoCGAxlpoP3eQjj5M21s6L1JF7r2Pf
hiT85lzL/mpRVJbsikuWpeOe53GKYsWnFqYXJn0DAoB1/ufBnZsfsSI1+BhnouUGhJu7CKjlvmLV
t5TKAWllo7unAsSMytw+ByqPZakYMI3Jg52W4lj0vMtT0aP4jGrj++TMlCVNGU6pSqrKwExEGGxS
QX4vi0Yr3+ENgT4K3BwuTdu+Qc21kqx8nwD5b716KraymYhDMXjAw4ax3E2jUW/kZCQhlzk8t0+9
oiDv5MXjWsaDOtw1kWY+F5PaHZLeMFfyMlpln9SENJiX9UgHtOhOJqZlwBb0hjcDG+NFaUuDomm8
YuT+LuOaD3YbfLc0Nhhe4+EumIeLRlF3LoZ9azmqUM2zUVuUfEFA3+tWoaDY2Q9vo9kgAVAuYvzW
ln3smM+W2tqLoamn18avY9yewvGzGfnw1ivxTY+yHWUSHxCm8kcONzIiUXEu2bEHC8rcmz5Pq++x
n16VodOvkx9mMKbN4ZIBm19CmPA2cSxmbV+l9XajaHLWekNQr70oWVToJ55dU8m8ha7BEKx4Szdx
5qOSH72JQHXZYZWVcu/1mnI/2OiAxaK8k6GPuDxTe6/nj2LB+VuHEejKeuLFttVg4dA1xf+fs/Pa
kRvLtu2vNOqdfek2DXD6PJDhbVqlUi+ETCa99/z6O8hUt0qphnRxC4UAXRhlMMi915pzzKuVhGB7
dMl7HDMtQdFsSzd2Xvi3zHAsR8PCQSeWbYbfZxehBre0KE+RrPVHbVD0q9z44kpeSDxj2dbLpuUh
RWhDTMvQHmhFUpltGTLYshI89jGCW6QvMSqSNnyE1GFe467kesVOw4uHe197ycswfCxktVpZY0rm
kT0052F+KNQIvENW7WQva86yZfIwLy07l8NKXStcgYlvvWx7d1yZDMReGg+YdpRTpcrTsbfTkgCd
OnqYBtrgPuKLl5DcjEb3XjoRhI4Heop+qz+tfRRjb0/CwFduokRxBFLpo6kCjlVwpHUAK7VuJ+nN
zdsqVHn9NNbQYRxzreO3e2wyAgyqgp9JJNLqscQouCYYLNhavlE+Zho4S67qJmkxrKqlTpColQO9
nFdD0zR3ASxpd1m12q48MMCM3lYhKtpHfInoj+aD08mQz2rhf0vUBy+e5M9Iwb9GSDSfh7r0HL8S
5kNSqfUqt4zgFvdfvon6QT4PUjlQvB7lQzLyJSVGAWKFPB/XkNX2BodtvJP5b28oY3PBlCdWfjUq
TLK7b4oS9K/8NKQqSV4jRnZOTDTChzIcg3VVIBF+tTI1XcVGwi9Ajgz71JfqjphFfgCFbnzIykw7
FN443sxrZVPwl/KD7BEVcOJIijYBMZXTR9PXkUT7UnVY9tpKBnMRrj2SePaq3dBDubOnzbJK1zja
9hT01tOYpY/wqHQnbaX4ZOd1cFVV5ZWLYfcUBmm+K/DZrA3AlE9+biuU/QoZKgt77S44qUGT3zUZ
VxDhA7aZN5ulXh1xMy8X1O6pgXe7LoZa3i57OVmg3CdVgj6Ll+z7VYVM6YMORu9q9vrf3hdTYLpe
nqO1w0YlntGQu/qOxLEcaXJJZFdshBcf1OLKqtL6CVz6E84kzs+od+l421+syUOoNT9J4D3ZDoEg
Knx+UmCh1NKINX6aguTtSYbVu1ZVWF/8PgVQYUb1nT+/U6oGf38nRHD1U1b5T4bkSy9p2f3tnXD1
7ibJcLiWClSiczN+adEvD1XabP4wyZtrHfnSrH/rytMeUnXZoHCGAOnXOk+beUUgyfgpzCjQAH+2
8VGtMvVDqkbPkx/VV8B/6odAi1Gw1tXDUDL06UdvtRyEF5tYY6TWb08JmvEQ6aiKltVZMLmFQqfx
xfES1iD1K9gk2m55RRCRqCyKmObTvHcMo2tMBM2Nwqz8QPUnvOS5l+2ChJwFRmuAP8QUnnw7yZ0g
YkqZhwPu0nQgGSsxHpYj/OEJ5lt3v+wPiB3hvZvLshYq3IrSUU4Oox18sGrbAJiiMRuXja1XadIs
JLROeEuxB82rtZRFuziOIvRGrNpJOYDXtM3dsqo3Bs7QolGPgTXecyH+oFpGdmfGXXYXM+VAiUmF
viv4Lbh+xI83zNLjshfFSHv+/TeoaL+Us+jw2bYsqNUYuITEu3JWZHI1KWurZ4Y3jFsKhJNGV3Li
wuilwLEawrSjcytk/WhUGScV/1aMdh4NVGMUN172RZWt6K6o8viuJMR6b8WioT0WYSy3YYnKgIm3
tRxK6zEvuo9yx425TbXm6tcWtJVi2ieS2n2cun7aTQIZZwAc7mOpQd6YKIFdDJ2EHPThb0/HHtLs
rZqfTj+/WtHikLUtozz3xJN8GJFnL0+viyk/FHSHCeDisHKWU2R6Wp1S1KdP1vf3tO06Plp2prvL
Ub4A6KdwdTwurwETiWbduJKsaHAHKoE3KoS5m4LwBZ/L2+XHJlugidEGoG3LtuXBI4pno0PXfXsq
OGflpJfGk0yI7sknX3GXaym8t3npx7b/tvT748zI/v569n+W3r1KHNpii3SaHqJ8W3eSt42CMHSZ
oE3zLG26VdIg2Yi2y1c/tvlKO626VtHWy9OWHZ2ulq6emt32xzZTWADTRrXciH76hg4cPGatCH55
vrwXGmWsSfSQquvQuoP/nrtGFrTPaice0I8FiHCkNRswMMlWedHKrv70+/P7l0a2pjFHQJBh4EKn
bLvs/1vDKDOY5IRqEzwDqgnjg2Huai17wODVvBhWuxVjrXySfUu4gWpq1xKm/r4KJmOL2T8/5dDv
nRzhoIPCipN8fpDA+q+MGCXosqrWzeX3H1l73zXRTFuYGsVNQ7N0SxfvCmeGIvthQFfq0zQOq8ie
aqQPPOhJQeazaTY7psmx08ve923yYBLxTZ6do6Z692xm9RFrH3JzBYsVbQTMU2naP/vo9Z1UpPK5
hxl2L43p1Ujl/rmo+IJUImV2abDCNl34mXoem4rS5qCTr50n3OQN21KITWTPsrQ8LAfSge/JrQrz
P0gQNOvdhYl/uGUaQJQNU0dPg0Ll5+YRLnoUBtkcP2BwwRRJmZ/oz/hzkDeL5vyQqn5+8go85xSw
9++2L6vLET+OXbYlIofVmuhk/c0v8u64H6s/npvbGHdwNUUwYfX+TgNufgyE/YxxgBpIrY8ENJi+
2Fh6zd75EJyg7oBz/mbZhFpr2HMlnWDTsnN5kV4mxqm2Qn0Hjm64k4uyB6ZxI6Kcl5Q6zk2/aqG2
zE9YXkTyysBBFuAflxfBYTZeYqLjlp2ibuO1V/T60ig5JtQIGXLSno/nh2WpqfXcAbPcrt/tyFJY
7c5yoMFPxVUVQLJVW5jg9OLJDbSwezATY7zwB7lr0w661/xQDs84puL7t/0GpVEGyfVp2Yc4Q82y
5pQnZN4YZQPL1Q8UMhs0+ZQo5felZdvyEM973x28bFv21o1u7oUPnaaf/OIo2y3FhzG5FUpRUBf/
98Oyc7IA3m9yfSyOy/qP3XIE0pimwUCT1iZvV5qkjTbfeZX5QUaXESlterHm+zDykPg8Ndm1f7sN
I5LfENba0n+f985pPiA4MzqJqAWWF+nKVL4V7WbZtxwVplO1h7o6MlCZ7+X/7V2VbtyHnv79XaN0
kF1rEEgR0mmCoEtAYwJy77lGyYIrrbCvGDet67Laq6P0rPZU8TUADKduULNrmjWfyRfWLlDl9cuy
ZHg6M0BSMoyy0JkmTohLlh0R83xiJOpyvaz+eFieUcF1/bFJpvngtEoMJqXppTMCF2BsamZtAtmQ
zsu2Hw+B4QeuX4TJgepxfIThRQLgvLQ81JI35s6ySNcq2cBGvUZtkJwiP4OAZRXZ2uJrWFVRUa1T
MBtQJeBBU+QaML61r36Zw8/ou+y+bqhb96Mqr99W67a9tYkNUjXdy12RVZReyqIjj46DA7tvL1k0
nSj+JGefHh7YU2E5XqNrT8OgGutW1NN2Wc0JB3T0aYyvZVD7HypGLIqd6E/JNHYYln96ltHdpJhk
GG42EXUBtf7Cr/kwIlp78oy82uY90588DwqIluHdcgCkt9ExA8+4GUK7O4oiByE82MUX1KDzC1iF
ZK0yBEFHwELqTTvqk7PsQAJ1S6Wkeew8v4AuA1A2zlCvh5Z6WA4QJUxqiaJLZ5GnWrhx6undQ28z
afVgtDFzrjazCefzsAKciHgoxsDGkFnbeaGqf9BrJEfz7siKUXMbzFfSvjLWViCGwywuxvcFek4K
pGO5EOcGeZWZwLMWY4ZfxPugLlJ8uXZzHHL/u2FDHbpv9BOKWzLQxktVlrSnkGA+1/q0VsJGusJb
GO9Gm7pSgYZ0F2fqcKdCWbxt9dOyb9lSKWaB6iYw3GWV2sWtruvGgUzFYF+HmraJZSX/OGb1Zvlb
GEPbuUEz1Zc0KWnhjUK8/XkBMa+yLM+eFY0fNak88n4IhvJeEPi0PDNTYhBohcCTUCPAkXTfXtvD
GHzCq/H2RagekL3egtGpkdVxlZMyc40KMILUgbzMdNimdYlPDnNrab8tjMsCSUJvC//ZNcr/P8f8
+ha8Tla31Tws+PEWkq+KP9yW1V/vyiRTaTLiTd3UDPv9XVkIv7FTox0edX2yrnHSXonvKJ+VlnzM
DkbLdlnNwHYYlUrBrKIz6PYtJcixX3m5L3Uxfx6zcDOAeJgEpQhJ/L+XJN20GWWM0XZZettbGn9o
TYIp+XnaOo+saEsaJgG5SIi093Me5g51WaChftCrHvAm1F250pSdqQPjXJZ+bLP/y7blODu/khrq
jFJKVwpmTLIPKU4fuqmk8pjY3qFTi/2YTZG2VQbP3Iwtd563ddJpNvCMYaIMyXPXNslKqyvzUNoA
RUV9H5lSwqjMyPZhEKZcnlmNxu4b6YvKDVYmDdNf+G05igpAutYsksyW1cp7MJG0PBXIBTddbVXG
JRmyEtZcWDypLeOPOmjIf5xXwyJf+ZpXPfjppN/y+2PMNwt0RpPkpdwmcTNgpmfFXrINIDlde7q8
J9MbNsvaGLf2dVmqWkuGMkaeXmyCn3aWjZKRPkPQ8vY/Dl6eT5VqI89PfTt2eW7ScjdeNnYDqeOh
r+GS1RRv64dyyVilL54oAZsoAYrksPxLItu+o3OpU7wNu8euyajw8i8yyCtw8ZQPELcyUzwXafg5
iKb0azhFz3qV6wz7B48T1ELZSDjkw3xAyH3iMRQll7reRmw9D5feFpcxlDrGfLPK2NaurvEhfgys
KqUtPPfHUApCKZkLuOO2U6unGyucyj3jceuBNvGtpoXa50J4McREX7toWlBc/LLmJjTvaIPpUvDD
erTlzN+bYdVtyp4LTh19XfbTeg7WU0Ikvd7IczaD1681hv+XJGFc0St28Vm1oydcXh1YP1UcaORK
q2U7f3U3Ih7448xS3fatWW/NwpY+BsBrlgMS8qPWaq9VB/jq0UMWUqCZX1D29cq1xsk64x7WrnXR
0ZKZd7QeDV9IVtKt6tXecUrTcmWkwr6JehwucEk/1FVegy8r/EfB3KDwlfGpM83iNFY6/KQxG5+w
eYSbJtQyFPnsDQvAqhLRT5dlb4XnydSzJyhLw6UiNoEpCUfF4TRtR18ChtSG01MTtbErE39zXJ5k
2v66Bd32INW9dGNmJMkub4zvZW/aQbdankToYrJqPMvYgzSrz1UEm2UaJ4Qd9TxrCiPt8ccqOVHf
V8vCq46Ulv6+uuwNK0oOy3ObOV0pLH1Kuim9R1un8S8C7xD6nfi+yK2vm/OpS++gYOOW1r/sW54h
eWKtxYaMJmQfZ54nPpZDXYHsADiHAJOSfUyDplONfZLPaDqvkMmVMqNjMXriPp6su7ftiW1QdUMh
azWDd8to+mXZXjMkcdMaIACmpeQmbYrGCWapiTQS15IGln41prK/oP8kDyICq9u1CGuA867NrDEP
b4vk1ZiHZd2jGbMldhNGDjdZYDj6ORvBWNYlUT1v28rSOIfyJB3+Jq6Zt/nK7YhU2+NiwfAVlVsX
hV+q3r8zIy986fpyS1JxHjhF+iUlIDxyivbKzFgETh5HEC386aUevatRWf0X0ne+TVWuPKuTPkAF
A3A3UPZ2oMSD2fVME6RgwgwCA5vNfUj24Gl2FkWueXE5aFmqtYasKMtK3WWbVGGZcaSA10iX16CD
EG7hd74uu388z+qJHguCKV93Xjo4NphzvKaxv5aMUr8wx5VxsyrKPrOj9oxuC0ycCOp7KWCsbE1V
9wlS3NXzUSs60srPuu7N3RTOpqbF2bS4mHw/VY7BhPJn9j81I9EUhpbmTlcNJgI0Hij2YX8oyKyz
/YiBCGZWlZe/gaDWHfyg/qjM+WzLgz07iVs/PRMQLx2XTcuhRgAU0oNzuvpxrBmQPKiIYJdElVip
6uhf1bSZSK8yRpLpEv3cRHK3Vu08eyAXS8V7q/lftAEJTM0Y2uniYhWD9fmaD/FM4FP0RzsEfri8
UuUr318pnwNaNUNSt4ZUiTOlrVyEwdmaVxKGoee0nxLAbn0ZbmpTmnMR2GMmeoQPkXxOFyUkVZOo
2bGQnoZ5KVLK9OQXVbPLSSB8Wwr+s+3d3tyv+7WMlR91gHywqY3iKpkXA0OWD5LgYVldHoRmZcb6
7SDIhkIlaINDrdhQ3FwpwpsO9GZiackTkh/1YOltvVINrM7wMiCDBVQHsKulN1aikcM674CHVqx6
u7UOpR/YH6qkdRNDH8hIQfqf9d24WVbRfe1JkhMPZPtEtIsxgCXQt1vyXPlTM/rOw9r7RGh76Kb5
DCiTtGqTJWF2AsuLlhns7rac/O5WsafRDQLc63JC80GbK0z+XGtq+lDfW1n19GPTsmSVvb4K5zRD
mcAfJU6tE4nkFpN+fHOQ5oSrzqvLtuVhKhi5OHgOiYi0gPNBDLqtKIC5Cv0wQLoFKIVlfZrXh9pH
xbSscxf/97qfVk+6nMH8yuSPMvrhtJKzVyaIQDszwXwJoUEQ68YdWmFjE1hFeDTM1D+31txwkprq
sc0z6BeQfV/aL0kS56+Zioa0qlTrUeKyh3Agac5+X6mH3EzjbVK25R2zThAfaZl86QjcXJ6ldMXV
H7laIdzzXC6t299X/lTxs+2GLqFum6pMWdgWQpM5nX6ueVGjDDpLLryvIp/xB5PmH1NqfXg7XtXa
r7+k8bT+KFow1xEB624cnkeVaDylxlYsCSW8tuqwJwmJyL/S0xiR5Zcwqup9a680swi3aZEHd0F2
l8TNNdd8/SBLQjtQLSDQJS8SN+xaFDA6ZgNmTfoql0eoX0Mic+ng5XDQwvjctE+KLumrZoTfRt2u
2WKroJysVVhFmoBYC+VgzOIbU8YVBFD6o6oA18q0j9ELylntZsofCaOzUfpAMFbpb5IcZWUnWfGU
bVq1j5I9EVTk08DEay92dFNTF2OldDSje4oeUL3Vvr6KkSQur8NmE0KRPkqyScsdQqqTkdO6SVGm
rnqPfCorSFxPKPkGC5e86b1E20zia6ur2b6j1LI2qY+7ApDphgr44JpVwdhbtHtvCpMdXly0MhO6
oVjkDoheDJ1kqEkhH7nO6fHEAoZzWjqDHE73PdDoSCK9cQy452PvhSmixuYaHZO0RnhXbEbNUp04
6Gndx025kgGykfwAS0bq1c9xDrKvM7Jynfle5khSma5SXy3uItSASArUMxBr9dzgcYqVsCWRIXAh
3AwHBMf2kQRDwOc1Bil6hsF9jGnSTQaVkiO5bogQy2oPh28FD5NmftTsJzj2wBoKxxioGERT+zWV
S+2EfOaLH2hbM2DMZJR5lDleN5YHquF+46enVNM/DJGhHfxGNlexAN/LqMV3I8VuyI40anosD8zq
0hNm/vRUcpEeA6CvLY6MKvKK+0AvHoRo0oMIaVV7+pHy9RUslvGRa+8+sAh3J3fcCrJzrhnRUyUl
W8Xse0KtwtrNaUfe6ojpukp3ksBE/VAEBMCRoIdTNnK6rmvOrXGYkEGsZ5rnhlDfc5tY0znIEahI
Jl1xrFmnwiNlVsaRtTEHXRyKMvqQp15/9kaKsjHMDEupvF07qrcW81GHS7K1B1sKFFod7pWoai/L
g2pCThzKjAi+oEJ0VcraURtrpHKaeSroxl57lCir0QjA95vE0CK2dXtvchr57JeW+ID90LGC4FhS
xT5IqTTsR7t7TvGPn3V1QBut8TVqCFxdVSNYmBk94kb0k6uuApDgTZa6HRjJrlLVdENJ+yr35VoN
VW4v4zCc5Sy9afDkkU6PvhaTPHiMUWtWcdYShJ4GawoW9jbxzXwFRHllDP5nQ9W6P1zWlJ+n21zV
hCJMgd2TqgERMO+VwJDIMtOu7OwbsiP1KR/RU5EdY3YShpzGlJh0YVqGIbUuvAhrfSeKV3IzzG3A
HY2clJj49Dg+xHTZ27AbcQ3z2/7DlffnRjYf0dSpBiBXVlQ6Eab+zqmiyGpSpWURvQwkQ4H0JnOw
l/PbMlFyMmvHfqeapKgU1IHcgrnjJlFqR+tRWi0Y4WKCyhGNQMW1ZKMpRr2h4cK0JWzS21zO7LU8
Bepmmq+1WdyHrm0k2lpPBRlAefDUjPKf/uI/V2mWvzjCa0Ugv8cU8ot9k1qmncc4276lAM0OMBeN
I4qdFTnyEaFMCTwswlo8J8Pv6lCu9Ug+T4g0Vy2ch8Jyf//HtZWfyi3LpyGXHUSubSs0m9979wdE
/mrHBeWbzSwE7klbEeCdv3RWMJuWxmY16XbsGBGkFmuwXjUp/to2zXBqe3va57q1LWWTOQtlwx1j
w+HgSQGCsyY0N0pQwpWfoEm2XfARDZh8qafgEtemgrijC89pqybbliQOsV7KH0RVPkl56DlqET2E
bXnPXcxe+0WfkmiWiG0la09hQtBjpENt040YatzcYIhau+XPBYSoLQ15rfjdPk1r1Q2E3Lmjr1Rk
dZnYiObVyjCSdd2bRx/rF7kPqZMOpEEC6ny1mzDYirB5VrMJtGKR3+WWbh9UXzn0oXQPGyz6EPOr
dRTL/pLmwAK1sZWP6HL0XeZzA8mlJNoKT62O/FKqWdfctq9i1K9cD3DBVcl67OHHVl7cnlS5adDU
2oQ2yMWxKdvmnKTEMRt+3rrwimMnlq2QOpFyQ3iCRP8mJKm0HqfX33//yi+jGs5EWniCX76umqb1
blSTQ0o1S+Fn3zJTHm66yi6I1/L03qWvc18HKtOigqq6Op+dRZkHt4Jrwe8/g/rLOTj3ftGocCJq
tFTf94EVyawH7KzTNyVPvpLq1pxQbyTQ5VIflSqkmKU5rcbVGaHHlhmYvw9GZVhT0kb+3OfWJhTq
F4IJ2vNAWC5omFE6JjAFojGTV33fqaepJxb09x9beVeqXC5MxAzotqUq9twLfSfPUGKmk+iazG9h
xcknx+Kz3fbqiuBBICGeX+4z00AiMzUfRLCmeL8Hnq59yq1hz60bsyo5hAxCiv4idYVD9dU+1OaY
OJFFNgFhBq7Cd8ZQ2FIewlKR12OQ7+BDyaum9o+KBXvCI8LQqNMV+SnGfvCnekXl1Nr2FrW+vkng
rKTkhRLONGO+kydPGrKN2UNjDuhVH0vko+vS8yCx+GF3Mo2Rfg5tZKy4RJK2eVQ7ZTR+yXR6mwGO
SDeWxnY9+oO5yYUVMA/Nu1UddSVuyNHe+K22CXJR3Wp9k+KdT8z1QG7XxtP1iBGJzWhV+D3VvanB
76aVq0r3G9crGLja0WeMgUFdfpF0XZy5souVJBHfq1gEh5bY1B0zCkdqYd4DVjl73+vha8u4D9fS
MnYexj0I3mJX1A1qYqouW0YMygGGbgg0+KusEesLIESrOnK18ibYG3OvTWe6TfplSMJkoO/r3h/W
PQgzbgEiu7ehsu/srn0RoBRTBjWqslMwxN0UNSPVKwIk5ncyutmDN55stYh3Qdkrztjp4US1JHNF
mbgj0ec3mikRK1vCsuxlO8gcOhfSbZh9zHQEDCRRKOmRvE3Ghpmy8vtXYOPpfZ3rxk7v6sltKEHL
QrkBcD/HHOEmzKem/sNt4J0h6O1U1sE+mJTfbbB77wxhrezZ/C5N75tRhQGjqS5zYlOyNzEKpI0i
hy1N5667GIboLrqvkO8Z+cc8wdrO4GEz6N19NwcO4lx8SPlSfv9L+/UCwQjAFjaCA8VQzV8AM5ra
T1M89PFLH7ZXZMPKvWIjd69QGLse1+3V2FbJTQMNDZ1E5yrqiCNNsRS3EQxhJI1U77pW8k+D1aKg
jU0NEWTU3Zv9g51bX0Z/LB58ev5/EovY7++tjFU0lU6Mplm2zi/v5xmjoYR1WhNZ8CL5gG8mkIp9
bj42ScSNC3zpxhjUwQkkL9/j2aE9hCz2HtrwjZnYh0wxxH6ZTHWydpbqAb1etld70rLylvmOQj6F
46OuNJu+PmtKsY8oHG4Vy59BHBhrIKbZh6qfZEfz6i3RQF9HlGLPWmwhXGmqc5R61ZbacPyQdhVl
M64+TTs8/f6be6dgW84rS2fyZslCRetqv9PLTGkLEWCIoxcrVeu1HRs+9xMP23dt3WphER+NQTHW
eKVeRomgqHY4SGMtjulQrXEvASDug7M2yNVJpEEB31r5aBJcf6NZ0p7Ewk5q9A+YfUmDxKyxQr0Y
OmWddC5FFZgekV9epsz71MotFzWPSRU+10cPX8+xamGR//7fyvnzy/eN/odbqGpxkhqK8e5HVPWp
qC0/y14SIeQVStr+ghvYJmi78819yKDnmobxCp1MdrYn/15vglevnFQ3llWxSXTbPy8PuU1pF3IP
EAOBshK7VdS28S2XKm9fWPUzEczDSaLcazXpOpSqC4HKAwAGyqO4Gy86n+1GBzgUcm7tbN0n0z6R
9JuBdt8lzp5Dc0+kRkKaJTkO8HAyW3NEYWF3lbXH0mjXHj16LdaVI6HkaPmbToa0S0pYi24mwx5f
mNxLqHvtPD8K3JbQEKf2s7n5wRRruhNp5oy6IRFqkoIAwaBzBWeQnZqZeuSndkmEPUBwtDR8MNFK
H6QxKVe0KK7oF/OLOjw0zRTumHL61OkNTN1pVpAy3CUuQnDVnbRHBihIPOv+pTXao11WZPlwtQYG
7tBUjK8JgzpnQtC6jkg8cdKZw2+IiqjiMrswgrSPlpGHR5pYudPEutgpgTccRmt8HcJWpeuQKQdv
TnT11OwlaEsQDtQxHUIDhlNBSodXkkvZwPYbuBRuBMMULHIUPGSgNXMpVBdzBa7rTIfomePQVUDF
ouSDoVdkWs4JvKpFzQ3NEN4Y5VgHY33Wu1ca9M01YfTggMfYw3rrt7pXxR8Q+h+8ihpxPn6xEsk/
MekpN4MP1btCWudEI9QhauPyUcwPOKQdElqLk+8VX2DvvFT4wHdKLi6AnfU7vW2HnQlNtYdLe1VD
JJWDSL9mbXXWDaj0jeXf9ORs3QBLdWslvSM5In81fe6FxoXavvmUKZPhjLQejpmsXgahqPejEmxH
q4hvemY8MM/GZsdlifp2H/RECAU4adHr7YyQ0j94Um7GRWqvI27lRxTv49lvKVVNll3f+OSf/WF8
af4yxjUNRWiC+aNpK+gN312HO5IpOev09sUgPsaNg5FhT4ovy7JbrqEMGa6WVXJC1huVLPfCiXxA
HobirwKCGbdGOH1Nh1BskxjgfCQAj3+i6mE6YLLsfRzNFSrG8dz/TiREYgYBhcclzj/jzXBiI+tJ
f/EMR9WwSfv9aK0UfwTfn/bjSa4/xUm20xB93oEIyAkQzNoz9CqxiXLldaHB4BrZkl2i7cVADwh8
Wfyc1l2ywjrGXaQNmJjzXn0aig2eGHWLeQBvqB/mxx6oVjznfWZ11d63kaq4U/eQ0vmCuzZEazkD
DRRM2ctgoTQyhq7Z+h4NpXg+hb0qvHRRN55DQ9w0U1G9zer/z0/UuHqhyH3NwYohBmverf7vQ57y
///Mz/nPMT8/43/P4Vc6kvlr89ujti/55XP6Ur8/6KdX5t2/f7rV5+bzTyvrrAmb8bZ9qca7l7pN
mn/T7+Yj/193/uNleZWHsXj511+fv6Vhtgrrpgq/Nn993zXr8pnmGNw3/sPXm9/h++75n/Cvvy4v
/T+e8yr+L096+Vw3//pLMpV/WvyoMG7riolKwhR//QNU4LLL/qdpyKj+9Xm8IcOw/esfWV41AZg+
8U+Z+gB1awN4lIXA4q9/1ASXzrvkf+q0dUEBgPsSwKXEX//+A3zH/719c/8dB6j8fBsUOgQY2u3M
KAmEQeBtvJtSKqCsO1n2gXKTXXDt5KS589TcQUnm9G06rSbFm9zRpi7te6+Q0fzdlPTW2/n10+n1
dyihMt9sf9gf3j4FIBrcTPPYS7He/+hrWZpKS8n2WWKXG/r7952dnkGbKRdk9ARTpSSyGKbbBSpl
FoXoONG8jkMRMMqY6PmoRBn+7Xv8/of6+0dSf661LR9Jl+dqi4w1A2TYuz9MBQvYLCySz9Sx6DDP
Sc1KbieFTEvzW0qT7iYZ2l2Z181Wo0OnC5N8dGEYK3htTiakOy8jkB22JiwugXyfRMGI6KWJgCXG
D64pS/220LCfIsT311bhAZ40qx25JLteJYyOZLvH3/+L3k0bln+RkE3ONnJTsJu+H+GWklwPec3A
FJ8ddx5zoJsQ5NW6gEyvFTahA1xHtmgF1B1Anm3MHR8HqEFE4ckasocwN9VrplpPnirbf7jqK5zq
708AwYmuzTMafiTv6YdN3URVb5npHuzfndcb1GvlZJ/LBvH2sm0wDSMMc9TKZ2G3zSEBd+GofblP
jIAkU8xfVzLJfXn84+f65cTkZkQGGb8RJFp8Ue+qBhEWY6SElb3T433JgMbV5DZwhTQClVUYJWHR
GIPGXk9KFm1Vv/9QkCi1yrNyYDQ0KQRUBX84McX8W/jptwKZBiUqVBCb71K15o/8NyE+Ont58r2h
4040JzJH9HOMKl0z0JXOdhJW94l3jkEt35Z9gg6FEfsohsCddCPcQBIg7hUR9YVEZoKsQOKugAPp
B+Lv9lk+yU+oBhyz8wic0mgQJ5ZkuiLWH4xxUE5GJx/0Vt9klOzPynCNCIWih5MLHCbEMYUD3hRr
0Ojcj1/yNutcS7KHTU3HQ69n2QAsX6Hlz0HDYHmoNTKXImWnSfX/Ze+8lhxHsmz7RWiDBvyVBBUo
Qkdm5AssUhTg0MIhv34WmDVT3dU2PXbf7wuMZDCZFICLc/Ze+0YBWMO53yJrLPFDzn/IFKOZnrgw
47x6CBCxTBs2PNOObEMZLGKFudDGDWbTf/3PV4nJAvvfv2BmbYZrmxNZJ4buX7/gsoDClxbkLJpj
v3HNorpR9jw3JeZDM6U5lzYkYmQrMXeKpttU2gvJNWX5mAIn0fop2bhKy4KScMqzGCAkF968nxu+
oLn/CdCWzz5jgLuH7SSR94OWiTwg3RR8v2aAGZhdhKfVH5HKaCn7Ym0+sSeM0ImMpv2Y+earoLuJ
RhTwhNau9In1VibiOFRuT7PcRQ6VEPSNUCIhbINDnogbaZDVaayMaNe71RmtzfO988IObTp2SDJf
BxvnfBI9TBuvfyxVYRz0bAHbTJh31rXJg0jrhnaIjtPEruB9welfw6NoQaUHzMftFo5IvHWQbO4T
PHsEpqUnxI3ZVYk6u5rO97k3y2CajJhs8UTHktrnbKa9QHf7lI5eI0l7ainNzJ19ccc4SC8ZNtqL
S+zZTTW5vLJH36Kdj5+K9Musdf2RqQ0qjLHM57IdjBu6KSIS5xsqkUffaUhiqFuWcDBGLmNC3852
Ki/M6ZNtjKo2TkzsaQB2DLqGPa/x4j3qbkQbl55OZqoWUlsTm5yMnE5a0VtH8ps+UZS8+XXlh/ff
yM3pvzSJZQTeCICTJu4H60sjjJs8ZzPlOJdUVSer0G5xrWiRgqmmxb+cROPJJ0/550IV1gV0gXyK
tEE+6alAk6Pj4GmrhnZwY7z0pRcxMvsoYyd7b5hufHFqPmPjl/Nt1DhbTBtyYJ/PF9NLPRs0dPMk
XJmeKqvVwY6qb1LF5aWbjJJkEvR3vWdvRYYUefZWrcLMLJ8SckVr2Tb5T/L0Yq+HbtbZNI40ARYv
2gtDJVQiDYZZf3pm/1ei4qBPPiHy2KcDjdWFLuGmdGF+DmRRPJKJoT9GLkpAmcpTM/efU9vMjz2t
uccBUKPIsvPSK+u4GJP1bOuN9iDRRNzvWbb+WsJxDF2jEg/zXEL46kTo5Mupj3FT3w9ODCmdCDrC
h9fHFlH6v/+QOXwONYz+7v5YkkrW/0s94f+sMNiuT7YEUHjHL1EPQbncFx7dhhqOxVO7HvJi8U9c
JJRz17tzw2DaWgiF7NY93B9CRUGrdjTCzirGrS785GAiUnrJSkx6cQZKhwFGe74f9JSwm3xebvr6
jMSnFpb7Cgd8ffU6y328HxQuj3C25x/3e4QpLmvAZTCxcAzZvZGKQLfp5X6YhujDX7xyPzNobzrU
sNFGS0nY9ZS9a/OiCJepqR9BPOPwmYR6iUuP0HaFZL8uw7S3xLshdXBaYze+WFSFjSp+r8uCLbnj
zUeQHwpLYtfvVF9TNBWddus7wAT9glACBEL94WOVle7PUWbyTc2cxNhyt3buvBu0y7Z+VXgnw8ZX
3je2FzQEBeSglR/BMOSe+c0vLAq51H37+b131dl2+7VHTtw9gAC0csMR+Wy7iSBx0yvKz/mqE+C6
2GmdvXH6Mcee5DS0hZSzk4Vz6VuMwdKDRpvZubGLPWjds99WG4H085Aj9NhTLpw2Q5oZJ72Wf6Af
KPZidfg4qveDfGScQMDibo3DQlcIm04ZFC1KvyQvvimrT/Y2g++ReI9Nic72VmloMzQ4RWACioMO
Vn+Lb+8tVS7CtblrHnHXPkl9fIVz5O7GGFHutAoYhVGVQZ4LavE+tSOY+b+/zdxetNOCwRhQtkUk
mz1CKv7i9L161JUbAFMEFbmOTwsSqNeZc7ntvhJPWZMBKm74d8czmIwSpuj04rmjPPTOGfM/wJmc
R1m6u7vWmmois6ZvNmaBvS27W2+O8bYfGSTQ6AX2IgTaa9jwCMCOCRvso2El24EX+Ijz5cWNY/si
sWfvoMJVmCVgTE2Y3Yjb0EIyyBKja7cioTbO7/fox3I8q9h79GqELSD1vF2D+WbrEy/j5BWBDgYa
K5bChzIqoaquG24+2rxfCr8JJhlXCAXLadtqxnddK1vWq/0OASbilRIsdTpgPJikSi6TZQCn9MeL
He8so1xuRj+cyyrVvizLcRaFHYxmMpPRkmdH6pe3pfcJXbD1/HAPkbS1JFzGeZ9kuOOrmeXKFL3q
WKzRvKH/jGfS+RJcAMrQ3sku9YNkwq3e0xqYnXh59JsnatrUnjoZ7716qvnvUYnoymdiHZazP7UY
OWbchCRP5Q964buhyJerTCnEE4B3ypoCwYRfsAKPmVnnuhIIKFkHFNoeFVwbuthrwqUbvK0el2n1
g4zyLNDHOj1afU3jxaxuuviVjNYQRpH1dS1FnPCq/5JppW0bGCknTYkHo7e80IEUu8NM4BA7ko7H
3rOmZ9deIPF7NtOxr5rNgsLmgKsL2Hkf0UMpXfuz6vyaEmTyPmREdiGu97ejXUu63IW2dfFIn+ye
zNM+Clu3rQ9+l0NSlUN20hv3hoLGq8nnKLtqXgWUxzJzH420qA4azK+a0OVG1PNGeZUfeEQXbnwv
oge0vnkNLexT3YtrFddaqMPK2DgzSa2ql/qVLLbDgoBzn4jXYWhahoFBniwFmZXVcnJ0ZPoBq067
KpLabD4ZfHn1YKdJt+lsWZxxqfgB8tFoX7FGpX1iHYXVPOTtQGhdRy6JVp+qoYYhOP1qwQpeaVqO
wRK1f9QLff0Rnf8pJf8GWuzJIJZ17yMsPeaVZYVMauXO5sfbCoOkJDcuodBkHklWHUNhH01fTAB8
22TmIxB2CClCq7STmXI2ra+hoojsktJoDpxBEEUsBwFsSu/LjNXOQsoUj5mzm9APkV8vxH7M3UuB
zAlDk3bJB5pPS0u+C4zzHaeJGdC2lqn7C9Dz8pgo9CyedzKBTKMvQvVjz37Y15RQE+mnB0mtgjSr
lK3WkL/2Y9BrjU9Dv23OgB08GPSvLUA9P27pwvfVF1IRaqTn4tXsyaiVC9KHEVsybwdfnCjbPYaR
9K2f9T9aJ3Y3EdnSzy1+tL6brc8Bycp2gc1MwLuqtgRUkH2l4K6CarFec4dLF+IVU5NK6Zl6rE2t
Ij1qCUKe+92+H6YLMwtfMU4TilnabXAAq/RFcco0QQNvdK9+mYznmibYJp/d6Moy1SRVNyu+UkB+
1MZ0+GV5Ha1I/QosYlpzSrO1eu2eTTj9Z4ENbqeTcjuxjbs/IsfRPftmDgxpsbJdmsu65YzjufX9
X/X1uR2EvcHZnWzzUo4XcBh1gI0Sk06hRsSUM4p/FAI7uzW5q0U/gfPm+3GsdbrixbeWDdl5INOG
fGBu3Q9UthN6kSTVO3FFilCj29pZpIRmm4Md3p+CBj2ciJs/gJr5w1OmDAYd1rGTWqGruebvQ0kY
3KYZmiiQg7cgHaZn3xEjFQCeyh/gFHzoNJD3GoRmtnRPdvM45a77qBHwMFZR/aznpnNsqOBsNMLy
aI7xWO+A8IUr5x+62tJYSkO+XeakfUZwsfVxSzze70XA60PXR1Z2vxvTvIjJt6SzEjRuIXdAQusd
p4z1lKGaepqR5G6zvJVr6AhdB6otp4Zsjy3ZJtNNH9Wl1+PmJeb/YNp49mijUW1viiOB4hCFW6NB
XZi9GdHoXQhAxtc7eoGt1/Fexx37TA8XGR3SYrvjDUaKyMFq1NmBAdShNDVuzH69fPxyZ+LcvXuX
fcbfrSPo5Dma9mB0Qg/nBQnzCF8Iicl636tXG7RdNwEwG0Qv1XLWZt/fmkU+U5mPltDW4Bz1fgsI
bvLPdTKN4cDCrh+nJbwfqtzvi3+6T5BdwvU2LTuT75kpc3Z/SaObYZodXejMNZj2p7zuh9DjIjqz
Lh82C0qXoqgFYtM2PXtJ3B6mrrmZlJ33pnS+whjhcvCII2bdQGXZTXeIVcjVQJFo9vnXtnK/r4zs
s5ZDIBKpy6vJC6h5yQ8bP+kjWQiLvLUt2xFlvrLCQxfe3yYAOJvZsHntwmCItPKLYhbwnVGj4zF9
a/Ik25Ll9kXT0e8hKkT0K1+J+6IqYOHDWPZDBAWrU5gg20L8cBb701u84+gPbxpcg+2wfAD9WgK3
xNQdvyY1zcNBpdWhJJJuk/gxZymeJ6Mbj6kNbXIUX5J1hiG24DBX+043m4C4J9NIT3F+MtvkEcdn
dFARK1wEwRujjBGoj1XJWBEDI5tPRHkFiEBDvdM/q/6ZdX60i5q52ywTqxqj9YxTakXm1hmm42Aj
BM8HzTiSc0IymSHPdKvare73v2xkWnvXyT6nDI0oHckvZkVuGh24KWKF7se5e6LUtp1pE6TUlEJv
HS7vhwJoWJu4R1oXv7qFz5n23aGx3JPhK32H+OLJlZPYqBY3FDp5OOQ1/RwbcS6sP3Im8S7VqXlM
Xe1ZI0Z4D/QfmUeVf59EzyJ+Le8U/rbJ/HeawdoOQvrakZ1E4KLl2jhtXNP3y9oNUyeCZrZD5K7/
EfFV12NE2JrGvK0ZLARU1nxmH1ZaF4/wiZpt3MBrXivIxBqpnwwcDwxDuE+gnD74Gq3wcvSaI36L
P0ZnAtqeOubemITzHrvWTTTOqZJKUAF1jbBcoWUIMaw3V9Rf2x4ztKzZAtsiwlkixvRiNviNmtp7
yrx19VW232RZ1V/4Sa5aHr23zUBKatt8ur0ix9SFvtmtzTJ3yDGdJdDbHcYQNu3ZmeycCSmMRcGM
eNiblotASbO9qSz39p3S3geGn1Kya0eK7+/qmunLRxITmIbVbqM2So4q18Rh0Z/FcutrCRQeF+GT
lFQMSbwu+gx4pet5bMpd8zAY86auouIygGRms/SmG0q/6KNVB5zCHXshAFw9AjW7Ue25bu08gLXU
bA1NH07CUd9KCkcbmL8hOTnJnnGP8cvRHyzMg48JBWrw7o9+ehrsWf+kvQ3DKfbsM5aq+Zjq5beG
tdQhG/wnfXGvS4THAfKPc/CNxMBWLpx9Ng5ql7+OFJWPmkyHgCp18wC47MWzM5rXEW3TSQzb1KGe
FOmrOzqjpJxWJHn1i3u2M67+k0dm8d4YPIKI13kj1sw38jqtEwuFS5Whtcg63j0d2yffHaM3xFZ7
WlTvyF9pRsbmuEE631CoBhe3yLQMjDF7MjTBuDXFVWhAjDPqZSvNMd92XRRte85pQKnNw1B1t0wr
akIZ+HtGZOpG6hEpr3lzHLsGkwkB8+AiT6PKsGRXCxnLJLWFRl8xbxZetY+85c13/DpcS9cLvFlu
doa8kzmtjVT1N7/Po82kv1al2Gsk1hWMQr4R1gW4wKRmT1l7dpA30Kvy7ykFinBhDUgotEmwxP1+
aRIol6DicbGRhrU5VWG7Hu537wfbQD9P2O3/8ucIRcU/PXv0REcOWgIQtjwY9bhtBpCzWdMD1wBx
tnM1e4/NLzuCWRDHdn0ClakQwHTKbDJvWtHi60u8hvRcDkM6E6v2M2EPbkHgYbF2ifJeghoqWHo9
9DXdGqTET+CrLplI/bAssIbldfE5F+TRaVbnc9r3WriALi1QlbHX9XEKtATOucm4/x1516BBIM6j
2IPAffIObRcVL9Ib3lryVA5DJyG7Ok4RTrEgo6Q1z7OxBNahFqP30re0VcTgfwH2Wb0KkAivi4eK
LibBi1BxrXKzcLRIfkhm2QQIjDqUwuj3BLq6hhzpSE/wByqNwIKup5Ixlye8+RoVbVWYG23SihDV
0Ibiqv1CWHhZ11koquUnP7bHkK05J3ss/Y1vkvklQZ2aoxK3MVloAwuXIGFnm8qF2bjtKnaAsx0M
lU9ZN6ey0udx9eCQSeZXZE80oDgEZ3KgIXPmWShrrSkxtnq3M33Sad2iaM9RSbEhkl0ZdPTLLrSj
b5ZRae+18Ef0961/yhVuJIHxY20/qB9Tlhy8RR2GRa2g4qQ6cAmUxyhJyveqjM5lmWoYUane2b4x
3CYARjemaDZKYtjVLMY/45oaD4GiFfL+jyFOntxIer8KlAKDamGTaC4qCFK7yhgocavPxwaywvcC
gglbL8wbHujaY94nz2KioTP0FHnZUBMjAnnyZGqjFZDeuBwJqVoOS8nQMVtksy6aQoBEYbKqx/Sg
N9OBEkcX4i1NgZX2QM+bOKceWBmB5vbaxWu1mLDeFR8n8z+spjuyoXRPboMhLPbKh8wYjFeKbWFM
QYE1ipjPDju4u8GjVUS4r/e8hnZcv2ZBKhrDBBws2rG1e7Wz5/I1YY8Ar5NdcNwWiBB9Ij9sXW1d
QOABgCztaYqvcwoeOwWcvNE190frd/PJ+UZYkbr1EpTXhELf0c1zbdV8MUi8T2M6aWAWBu86tsXV
T0t5MXKR0x6cznQnqxNj5pUg6v7JLNzPDGMesrkigMoyPaZ6p23NhEnKmHwsNf1z3zEZd7HuB5O/
/OyaYjjaEVIYjeLqhr5VuXd1Grhtm+xTyFsbb5Ko0VZGRTr27BKQn43ZTPRlP38kiWKJPrbG7V6W
AnN7oG2EBU7/bCy73pdVxRSm/K9ujSUxqRMrzOXiUMWo971pco4R4rXJ4uVdzk15NOfxhV9rPrml
YA+UDcu+NAkt9/x53AivNw9ZrC97gxOMISLfuig1lozqcFfx/MRqvwjl5duBNlIz6/15yMmUmRrn
MhkfXk8Y8xpcjTwCbbkbq6uG+KOwmdJadHoHZ/7Aln8Tq8UgztTO4esNZ0SdyI7H8+C659SEpl/O
45e41KrHvokuXtJzBY4u1uiJlk02uw+izrVtZpL9uMTdw0JpO/bo2MDDlfulapKzkv3z4mZU0p2f
jTXtSsdMiRvRWGyn9ryDl7Xu1BWVSc1nfVzs+tHCwOQ6cTCNCsvJnJzxNsigG6bqOBzRCiCnrqb+
mjSDCSOZSpq2XEf8LgdrJsVAr2tCgdbKQVcUbhApxL8iLo+tN2LKyoZ+K/3GOM6rFgbIx00S4vzR
viEdLpxIPczm0IbzkL3Ekylv6VwTiK0MzEq2vptmgSMrqatrhLaZgIIQzakL+FPuE2SzYUJBD4E8
JMiO7T+l4voLoz2rcLI/F/wD39RymqUMe4gCN1ej18wiqQOo2Eb6g4xZCd21gUnHcGi1SrukrcaL
Ep08OhQDpna5+nZkHHt4THuDTcgupiuxxWCnNixsXRC4GKH6SryNk2gOjdlGW6MtrTfPngMGHv5R
rZyAUCMx0FFJzfMUpb8GK3f3dZ5qMFufJQrTr8Osf+0VM6xXLiRqGvzEdm4bh7olKDXuMQ8m9Ofn
gtaYkUK1xsaM8UjXkddO9IBrFn7gYC7glLyTmCrgl2lycToAb3Npil1eY/ebiy7mJNSyJ5+XCKQ/
LSiMUggKyaFf8PZN3lGy/z9D4mlWEb2L8TTZRorCUTaY6sAOt7k6mt6HU0LV1KmMq0zcd72w+yNj
1TutCo3iedV0eDtZWhgtDV8gh9SXTM4+06/RSc9ANib8qDtmByIG+xgev8IpODD1hrYkWaq2M/JI
iYE3WG5crPUgoZlChu3PEfaHfQ1cbtPTlgoluCJRS+N1LHJ1iFICTrXmTCW1OMckFW5hB/yRR01D
fyKqXy0srA9alh0c/0N3Zue1WxMfF4r+asw+pI7XDOQFulGQwd5IYJ6xpDj+HSYAwT5RkV5wa5qF
fp6vcGRSODsXuV2QJ5D7Wwie9rYxmvI8aSYbxIL0ypQlX6Lb1gpX7mFGxvKXm5K92ickS7h4dE9C
vRcwUAEwkGzvellXbFwmdsqtJjcJbl5CmdU1zjB2tm7HgMEbnMKyoyuwER0B7UNM0c9LZ3trarhY
CEXetGMTtce675qAEO0Jd/2Eg1syvyxmBGfbVvgHEsxGkHVpxA+lejMtOR7LMUqhW61e9Ly0xiuZ
VotgSMZ+89Cu9n+1Hu7DTs4VjA4lO3rTA00B1uoNZoWbt7ap7cnorg508BiDuZ8ywqclop55NjIQ
I9zypPYrW/OwYM25R7wF9EbFgAUu57GovLpEElwQPxLm1vnn1p2cXb1k+SlJC3YKuOvK1mMHKqy3
ss2ZJm1d32kr2m4pY/c6qik9knB3zSYVig7YJiwi9Ok6dHPGvWVnEW9CMbboDoRrfCZrYJruF+Kl
N+S1VK3+EVlLGSSjW+LzwkvTsfEnf7pGg5JN20425QH6iBbWev5tNEwcsqMg0M8p16659y7wJrPe
Dz3dil9bRZT1OM1EM/ZmkKRev0Hk82NO7PYwR9W40xK4ofSNPiY9DhaXSN+WJenNqOPoak/4vxtn
2NkUUMKBpZ7hkZyWjXCUJRzzhkVo6VP9g7ML9ZtsnmcWqhbJxkXTiVf8VweRqC14QXmZcuoJQ2GG
BpT2h0avAKy2OxjZ9ec06L+cuMejXFbHSHTza015mtLCq6wJzhoVxaX7+XA/MyK9Ri+oq12tiDIh
mDs65bHLdR5Lzvgue7PbBuoZ5YxDtwZglOxM54SMKp0sDxKmfYs+1LchUcYWIxZdU7NsL3FqvNIA
J/yhpJ8zsHfbU9li20e7c9vL7nnICvvUVFQq0mkhi7itpvdSOL+0buGhPNcJs1Dm2wJ6KCgXcznc
B2GL4DDGOdZ0zqR+jMhSrqQ56Yd5aHDLlHQ22xTqfo+N9Lp03nsC9uu11IV9TSzzPWueXPr/L27m
yFfRGlSoS0JPkAIjExB6G9pjXeuUBbh5v28ha/p9a5lFG97vJrONzEoCkC8cxZQg0X9auMaXLdLo
JrwfgN1/MdosDyYkGLaQddh7NZ17Pdf/+2ZGW/s0zleKzVV4PzjrVkys2677Lb2XzB6VogDOJY/f
zbfK0HdWIx6NUPCuv2+X0pUgqa2UFBktP0UyKsJyNP48CF96GPeas4Es+9RZ/c9MFc0uXWZeYJzJ
tlBaU4b3W0ZWuYzh7pfUcxLc+BTNwt83p/WmjE3eKMCFTdI5RUBfuQ4NJq1wWQ/3u38dHGy3uyaj
VytBC4T3F7i/4O+X+p/H0P4GixdXR7T+7bLNszzaOdP4fn9adn/s/gKZThro5v4W/vaCGekSO8SM
7w010rByR34ILU2a8Pf99cE40WARI8oISqS8Wz8vy203sMmnd1eF91t/3Y0SjYUq+Py/PX7/+v/2
2F93//r3Fm2ebPPXK+exQ1KwX/Ys7fkBk79+xft9Tav5JWQXh5z8Oo1LSVquTfRjPiaElSunQJAh
ssM4+hievJf7EzT7uzC7+jR5U03Ui1H8+breUnJ23P+LqBpKOsP85X7LSHxwv6n68ddD98f99Wn3
W53wu8Ps4UL5n5e7P/77NauJwp9do58rEB9jnGFvn0K6+33rfvf+h16yA8+z3t7K+kXQ/DwRzUYF
d8BwKTQuq7wpupB1EVlOVn66/8zJ/XT762fNs/2wXlT3KwkpfhPeD8N6y3bnjC6JxBgNfjTEDjWF
JuV5inrc/etwf6xIFnaGwLbTTEUYE/Ki2t0/SJxykdwPs9fGuzhrsTEsfvkmCOhSq14gd2ggo3Np
N6uuKQGjAGbAc0kpnCXlPqHPO7/wDha8WZTSr5rftxvazQfyXiemaHePjRNxcPJmlOUq6gazPu2A
nbA6TfDmLLGB7GA+sEAzz77DFt/IDBI8UBfQOnzLpfkAoNvfA7f66Qv2OzTC39yK/7BQa2eRa1or
qy9YxU9D2UEViJL40FnW1eZ0Ay+HUC8GiEoV9N1snAdlpvEltuN9sqzFZhldosxNQo83uBk33tx9
pxZHr5zG6AYBWFajDWdlicOhxjKl5p0iEaSYG0IAqdyRYFwgaslANLnWFWMfeeJ4Ltf2ao/nr3PT
B90TZ3vuoi3VukE19Ej7mTCp/oudt49UzA599IZ3yQjAGv2onS/KLdxtpcSpi7MfjNYBTUA+TywP
qeaj12rmH8tC994u+LlpzPrwQTdx7byZo/ep6Qe9K1I4zuqHr+izzMLTNqZBvwBA1QIXnA5OYrJZ
YBqXdr5JnL7cyj6DvhPpu54a0DWO5LdG4tUbe6IJDBgdBHQ9pXRuBkJGYGY9YrOptvHMUr4EC+vV
APJAduQ2NHRuB7RkzP1IAdVW2rTqURa2boZC6uC/5Lm7MSy+uY6dWBiZw0mLexh03QyimKiUXSmM
j8o9mIJtllWwxK/baE+I65NUt7IibYlAsq0t+nrjs64JlLXFZLLPOz8NWH7RCCR20LYMvO4F+RtN
09OxoippmvIqWutlVqbYRi7gdrQRz5Sornz2blPPEkWxZF/lSb69djWROGSm1m75ztX5h6ECRaT9
Ju1ocLPAP9kxJ5dhmEd4AfQwLEBqg8Qz0Ovf2UB0XLKm0Qac22nA+rAKqMtvpn2k6i+zskpq0vK7
rAGdookOUEhGu8XxGj6w8Tx7zs/IjQJnDAk7ALNJhASRsToJO2Yx00QpokM72UcbkRexxlG617Um
26uEfAkzx9c1QYnZsUo2DyWpZAFxf8MxjSextRNlv05zjSpJL88L6akbvyic16U0uie66qBG2Dbc
H4ozsWn70XjWSWJjFnLErmuWDzMywRotCr9UmhXb1KZcsMSmd4qdyXvV+qShgx7pe/qKCDqd6HVC
XXwSbBI3FakMp8GSHsUDx0DuY+ML5hN0dl0+2W65vBATGYAIqlD6RKx4dE4bgcYPXQt6JYs2GpWJ
bnidACXdhjp9Y6IYXu8HBVWEwISXtLrIiFdKG+sn8BbBHisaXz27pdoP3kVLl1+5lH1oylE+Skvz
N2Oxt+rIZKzKxdHzSKOLSAN6xsIcEmwD0Cne+IMznJvFoUegem1TeM+WAqc/GXI/58vwiJXupSnb
H4leCP4EkmOarfLBtVXLRt0YgXOQC6CiFrFNhQ/aKNp6Vwhoq3YH+5ad3VCV6ozw+5P1TrZPKSNS
95sky0V7vHjpe1GnPqv/sd0R38RZMIKNw0dmDmu0sy9YOtUsC3P92ri+fcXrDdTMXIOO0TXsXW0m
dbtPHRxGbk7ZH/RGnMB3N+ynZhjoLrm4fClXdZtK+2JNg3vFOXWZ0F0dl6WRQVEkU4BTog5aiZcY
MV6yQx/+a87NF5QVyYuiPJ9Eqnhzx/O8dOLFSVzGlexLsYaWRmKuyckznu+qm6alKikrED1LCz2G
//4/K4v/5t5Hf++jugLegJvDwF75d6vFMpipkJ5F4KgBOHEcaHqrIiJpM/HefESLL1PRtaAl5r2z
ijsmF6/sf34Lf/Pm3t+Cz4CqrxgBGoF/TyMXEda3FEH/keyprR/15oMXMwJg3JQEK/gfucn6fE2i
2otqwJxIWLkwC2Or1dWw7RoLjg6Fw/MqNtUHo3gY/PhV0Vw+sV3Vb6sK9F6N+j/e9Sq4/hfF+/rN
6SQruOjwSdX8myAbNwNgr2riixPK3eWO4Z9ivOHEpSB7r3L74Ax+FUyDcRrcOSFprsg+Futo2Nl3
iXEr6mzxOe1qQre/u6YOn6acKf44vxCoODbjF0tgqjGPHYy0TSHlEv4f7//fzA28f2HiIvCFy8e4
C87/RbGf4pkx3IqhDs6ZZmtVIFXHh3BammyzfkKVUW6RPA37Jfe+Dq5keLCvqRJqV5lE4aLtv4z+
dydL2+Pi+l/FWgFp0vqDK+8xBaNwmOpq3HZF4hxUat9s0tZ/m87/vwXs/7CAYZPxMV/97xawE7Sd
z/Lznx1gf/6bPx1gvv0PT9hgckkn8teTAEPHnw4w3/8Hm1T8u7qBVeL3n/7bAWb8w3MEZ73nOYaN
EZOT/k8HmOX9g0xJHfsH7n9hOp7//+IAAxvzb9eXQUgCL0cR38RY8vd06d7sErkgSzrNzPV2f8hd
C5VPKouHaE7Ylgp9m5MtcevSCbFOSt0T6RiCPKN4om9rBtZkH2wKCEGiS5p+RAghaMkPRQ/3tms/
FW0JhCnmd9er0VSWxlPrmnY4ZPKzQfmL/An2E3QaJpqqjwOk9tMGlSAaNzfRL2sC3lKx2GjKrjup
6avqnQxI1XKoe2sgpDbGWk2MVlaQ+VR4dAAQFlxEXiZrofoyEPu316uxReygX9ek3UAzS8QoTfqd
dLJmS/Bct+3QUJcRGNla9c8aC/lWsPLy5EBRvXDoCs3ILAAHbCMTj0AC52d2vG+VRud6LgBBkKt5
bjQbipvfHKoYyFaMsqQfgB4ZHTMYrd3ULn86rvORsir3Cr3eIQf5g+AlHaOz3eUrwoOSiZ2JwEyc
HQIv7zBTx9y6WoMaOrb5iieqPYPhHOnK7HJBTl/kYEOt6uKkD58Eg/+iRocszLsUOVbS0njA0mce
GhepnT02705TBvQvj1gqk2tkTOrGeh+N2tomkMljgcKA+Ar7O+FT6iGxXWfjZW5zrGL9RXspEiPe
y85eMzBITVYlYcmJsZvNUtxENOlPTf9Hqh5oEsRfxonhGG5TFlie+aO3wYWM7n+xd17LrTNZe74V
3wBcyOEUkZlUDicoSVtCzhlX7weaGe/x1O+yfe6qr/YnUiJBAo3u1etNuG815GXNVrJe1GIIitW4
X5Japjuu6tcmv8tojRhgXWSC5Ljn0G64dbha7Yt+o6/QU26q7I/ekKExrgN0Yw1tOn5eEczF4r4a
K2AiCf/LGLNZm9h3XDcN5Y5ciArrx1RECpJ/hZWV0ysh0m+LwsVHSHZxv+x2iYl1cRn+g4MWY+vE
pSsWP1miEniID102q9c9VzMRfPD/7ntllFylmrp9aEibF2UNE6L1rA5CgaA0A+omLDm1haJDnKIL
+wbLG0L8WHpRf5gAoF8qO1m6zDXzaHBrTIn8UKQdMWKp5pR9jpFTjKDCwFzMVInzqoZp1wvJc1ZX
DyQSlm44R9Ne7jofQUnnyCydO91aCLnIII2wWxQ1qAilIgyHmDRFvNvWi669G5M6Pw5jZFshO1iK
42WfstkyB0FESSUEmEY2XlE1V8SsI+4BtYnVWQPKa0Cko/zToPc6YpFP8BGL+JSI3Uey6i8wOkV8
91LHsIZ3OR2vRHqS/wfP2c76+p6doXbKmztjSs1LluI4laY5zh6jmLqjQZQgUpWpGNlLjnIgYZbu
wv79FPLYz9h5BRa+00AHl1gRFthe7Q4Wa+HJA5k3bCZshXRvMm+cBI+eLEOpSf0jOApYDRCWCmFs
gjmvDfoNd6F4h9Res8eq133Mw6aeGPu16V/TpcGXysSUFV+6wVy/ytzEnXPQz1Fah27JAutPUX83
aMN3JhJOJ8g9+SDJ4hoa24QQANLGgQl2kaHeN5jcGCe1JwBuRKdvYz0JZn2S5e4SSfj8RwtapjFy
y0zzxWLdZUYIs5ycQsjSTECqFpmeZK472G1nNKgxqRSAfKTPHySEiqgON3p0IRqw97dc72WTh1NY
1IkNYQokt2zu4tJYnNEEqGD7Og/a1m9gak8sRbD7NHZHSbkXa+NNC8E4I0qJSXjJZVBMGEovgiqj
s0hwZlmmpQSEVe8Eq4mY/pboNaMzYtHMguVeMkfo1SOhjXhgAxSUmHq6qwwXFJ3PR9SQSJbEkzdm
1bO5QKTsRk1wY4wZ2yn5lqpqurOskqTl1cTThOBh/EXNhyqZ7CjBS0Gpolu4Dvcz4R92pIuVRwbM
dLCYx6WhbNxshsE80IK2zJ9ISkI4UMNT3RfqnZZ8m/3cB3oxwVNDKZIKsxak6vC6krPYrfqrVafn
SszvhVm878Xmj2oO3I4joW7GZMJvYclLFlSm5KxKYuebEs1gmEEROE89emSwQlgmVGYlHiWVFbcW
L6Qy1ddBMp5KtGhnE44meqNYCNCrlqKaHFNJOCmZJfgZuMdM4RasUvytrNV8So0fzGawoLb2pbDA
HoW1v9SSV6bScAdJt3Ka9aqE6XqvhsyhcoZ8b4azLQ3psmtpJMLYg2iWTNo1hVdlI+FB4Znnk73C
P/A6DS4UzY95Nh7wM4BxIYpXfVMf4SPhkjpQu8IA+yUW4ZN05voRqmV6yOrsWTdwRLFqbR/VcH00
9A33GCvg1GnmwBDMBnoI2pBE2rltyjuEFjpm2OKW3l1j7tgKOLeJ9XdtleKpzWRm/wQoQtaHDx2p
wGHRsMSnd3ZusBGxQ1MmQWoYaOiVOGD2YQdjUoHOGVoVFhnT56poFxGq/bOit96gWp+jwc6w34Bw
I5XxGymgOZBFcRM0/SBFrLeJtf4BAP9Ml4HAYnWzx+rL5cikdEgjEsnkAjTL1B6W1JpR84g1Yg+W
ChTek0uO26OYUeIIhT56mrKyd0g0eFoGtp/l+tjQ/PCGPr/VUG0J7ep0X8b92o0kiKmWDNTKdNbX
c3pu+9GGfonfV1tkoFDAyXVGI3BN+wJb7R953lQTtX42emhIg6G7C+0wjKmJESpYoJudtUrLLlOi
ycGhnepLEY0gxSjAjuKN/9yb11IoiVtbXrs2oueEyXsKvH7WutglKV08LmghST+kk7uO6qUf82UP
a+EjbADrdWMwztEoxraKTDTQjMxyRLX/I9EzOWFpgkYuL2JUZOk5faxQazhS1f6ZjaHyK6l60tXm
va+JA806lpFIhTkJb3Op+vwh6aEnMBuaEmYBtVC8xEmj+iAQ0PmQU8YjyRuzODNn19DhZWH9TDoU
3lJaXtpKw3Rb22CqRH2We0n25TqhfvNHq32ub2IoBBUp8BDwYhZ5TNR82okw2ceNxowlqFitX/GU
ygAt5FOiPYPekUVubRTM8EjgpjprgnoRM7tYpTdh6GHMFS0TG2zEzQpNtgH0HCtZoDiHxEXTXlil
Bp8WAffYYRSv+dxgrQrDiSVi2I9aMpHGRg9tEAuc4ahBqjV9NpVGvKbFORasB8INhL2S9BjBSoun
Isy21+5YpOZ66JcE49d1dHGng7yxPK9M9DNM89mqJt/MTX+UpMgphVT2W6RNPvTymFjmZt+3jbzv
Q/xYi/qC5PA93mCShSrf1ooJAauqJ8sxJCgzmAXxkBnlg2wolT+XcKQwswUrMkBC4XWINdE/ddl5
8L/+FIIEoTCHbkks/WOixo+ka4xAA+3o5hHBv7YJCOv1FXiBGdKxghA2HDQ4zQfEA+0/H/8+SY0t
7bP2XiGBlvBfFfpkkzGZ8toUoR7fFwdJZXU0mB2eOUEY/P01FFuRGD3x2gxqfWAVASTafvqvHv5X
z80jHq4WTv6baLI5kE/aOnWh1zTk/zfv8vt3YSPJq0PcTe5QEW3t+3/9tZYVQMt/H/fU8G5soo//
t9/8249/PxSE5tVuTDiVf1+NV55g03WRAb8ppv7xvv+33xKCFDsvAB6HW+B9aXTJ+3u0f3yD37fK
aszTCgWh1d9fVy3xiqGRmTQ2AftIW3SavlJ22u9QaJWIxPntF9U2An5/6oCB3ChkOfv7C6j/q2Ns
oyynee1IPSIj/ZejCod6y3j+nxzWMC2P8C+xHd7g1G2q+7d/fp+zoDhi0p/JdkGkVNAPGEXnZnlA
elQesnzuIfslQHyGnK9EVDTwhIv8Sd4uaFwwQvuNG2oVc/EPgujvT//xnKqaOzEdBzCzDYQDZoFE
YJUHdcmpAFFSoxQGYvzl18pa1nAcbNMBnDHpIDHXGWnK2nIVjc7vu//9hxyk4lBtCO7f5yrd8nNj
1YJwA+eEDbSL1lHwwyk7JRui+Pf5cZwtf6nkU7yBXMDO7LgLjvn7IivW72OprHzrF0eOIoLFuVd4
O8UYXOIGUMtuN/svX/j3p/94KC/L4K/qkRF90jZce/sEeQedTGiAyjM5bQ+/P5kb2Pf7MK5HGQfl
NEFhhU11u9F/2w2W/X34j+c2YDEc7CDb31BrHm5VYt9SspKKnnQn/0W0bNyPKLLi+9ab/OwEy/H8
AmnGjvaL37idqwUjPDh0HcCsmn9bDy+TH8A2sHU60xBO7SU9AThI6z58wAzpUJwg+AThQ+uhdLEH
/4RhtYNlhUPyV7AecFq2W+9tOxjiZjaI9i1r3ZfUdE6zk+1fSsN9MQVfvy5fPDG4HDC3wweNNkf1
h1hqIXvgxg6K00v42yqm0EGVG5sO5J89VfAdnw2CFAcPeG/G9k/nIu9wpcPqTC7pKpPbxAADbm09
FFi7xJyLZUtpcqbXBOPp8sppWYugQw6vAZjZSyZ6K/J/7TWnjn6fl2tpTd6a9LtYPjQdrXivWgBN
fDwX4Aday7VZb7qxD8n6Xvf0lClyLhw7PEP09XIq9ek2+VwS0M9JcZr0hNR1czD7KU2kv3DsXCl2
RMk1pxc+R3YazICPoaKqWmyIDpOvsyjsU6j21Is00NHlIkmBqujwEGUUsbIkG8AmQ4GJf50KjygQ
p6OFpz5ubPh5Q86xziYb5i/EirLg0wWCJii9j6HHs7Bqa9KqIrfNHiaUmI2C6uqQ5L5RXij+t4PN
4AwuV6F6XVVoUTY23Ry96gj8cBM83XHNsAmzEK8r69p5iDwr2TMs7GhwSqRQDfMTmeadZz6Y12Zv
mtCRb6xYHv9TXyoPYikirLsst/FsDxFIkvX2vJCO9KxcFZvI9pBsF1u9L884bo3n+CDwTQ8q8Msj
O0ypcei7il9o9ukU49EVf2L8A/EF+vM3bvMlIRkAl8/hPbOibcn41X1A9vLjx9FNMmf53HWPou+h
Ae5O1T5pz70ArfmbxChZ2BeOcp85+WdZnNMJKDp7llq/hbmeNWfxHr6Sm7iibf2EXxSLGtdrdS71
GdoSaONTXp+E/Y/KjdNMb+N+zu96eYfXa7HHJdImVYGcJ8CPEYCkCXuvUBSXEkcj+Oln/kHbDWx+
Sj8YAoMm+KKxR2bgpt7wMF6KPzW82WeUUmYfbPZoi8d1Sp/1+s7quD71o1QEUXPXlW+8HCQJYhvn
QyVNEYKLy1WX2GMX3jy/C2RZLFfGI5dscF7Wg/gV8MvhlV7Ju5TuRmdk855jL+IxkPJ1V/5YkHGc
tbuX0NeWV44NMQ5oOf/h8tf4e3DfoKaU7tT6zOCKYjc2tkNqXFnzocSd/pkvx1tudAAurNHdg4s3
6jaiM5iYsK3Zm63nEqmaPkCSZ6vid9NRFdBvPCzyD1Qt2KwfjOSuBSd1LQH//fMWAWC4Su1oqs+T
w2b/Ux6R3uS/Z6nEVN18aupHq/4alD9x4wRW4WE4UiFeHxBz2Ubr85ZJehLazy5k9WnRHT2QJlLI
Jww1wZ8R/EiBNC07afhQwttIeDS3fNHcZUvjMFc05ZsI3zyvbnJ9Nh9W6dD0ErJqbmLCuLm/pXKh
s7JlMXixFPAWcfXnpbSt6rnrvKilEHO59+gFavAU3TDzTdRo+wGQ2lG/TMxwiaTYD+vNejevXGG5
JTCC2fYjccxrb1+S+F4Lli/uYF2ymZ64TZgWpnbX03XdFeSaqd6HcqcEcC9yh6k8OwHPQKTd6FSO
EYyH0dvmbubYN4YSxwikw/DFvDqzKSKWGrj2UGLB7dQeH+VUPtNnWnyZagzepIRk44OYBvlB+G5p
1L1zqyCwXr5Ev/ZgP7QYNFGTXxZffdCvxjn+nZoSzLdoGJDsdmAQ8kmgfb+S0nThHNB3o4tBRsfr
AOU58sLr4k+yHT0ycyYnLhwyHc6WMYBcOyp/rGE/5sGbfTVnn/yYhYMz+zCVknXB98pMlsVwJx2k
YFs51MgdvcSBzlJ45TOT5eCyuR9sunwpGCTfwQjM5KRfTbBtfAFc4Untg/JHeIfNrQv+eOBi0cZB
Oye5+BsUewsfwsEu0vc39UE4f8+hJ35x6gb42uwaIZ9tE/r29ukLnRSmXXIh1pA73+G3TNW/h1eK
AEen6gQt4sN49zj7wpNx19vTq2lb78Ydyx/X0Qg4QfHH9MUPAbKodltFCHPMcr+3S9bhTdfBhd5W
QrIELFs6CE8E0Jg2Y0MpbzUOcuY1BU+lTLhbuaIMLT5raROkQ/LnNhwg4nA5kFsFlJLZfvvKjvj1
wchjuTCc0O4PDeHErnnlKll33PUrK3Hnw987GSTX7JHjaMGL8c427ITLjIMkhT9nUlAC8SqchSfp
wEXiv5f0eXa+OAn6w+xwXThNRCJhyhi5fH++FoOfJRQZLfcpYm6YM3xJ6Y7lRdNdrXrOn+UHLmN1
YnkOH4xz7zGiFeaowEqZsjhXxpnVT7vjLiswo3DTj7g8ylw/yJmesOw44hqwlJmQOfjQEzomyhO+
JxFOZ6ZK+qw+s2j3+saLqVEKhrQFExTDy3257pITF57JJ39mGpQO3HngJSe+GXPAK4u7dn7jWyjv
fBuYw6yhnFliyr1O8DmU8f7WdieiqIR3/qHjuQDSutEjw77YL5Fn3A0CA7r2uC5bAKAffxBPj69d
tkf64jJLMljBfPgARsAZLlpXuWP+51XzNkj12WeY5T98LBZ/DsFWHEEPPGgg1S9u69AIuCrlCp3e
WTLKBo9DW+fRE9DeuVD/eeWi72bzYRulqpdLgcxAPyliEDZ7msYzxYLqT7f8h168SbUX3cOsIsNu
nR/oH8Q0Xocn1s2eObV5bwU49Np04xTAubilyK+ngAzTYo+NX+SVx3DYbz19Rn1vuVgFKXBsUqcw
WnsZzsK9QTNwh3zM0RDyWd2J5sdIryTuOv6ObCV11I+4t+xWhS38vjd8QC2It3V3a1un1x9r4INc
NnGzdbTzh/nAJt2uNZupAWpZTii0bTnTfImMp9vSvJZFkNtq8o7d1SrSDXAigl7gLjiJ5mR9v4ec
f9pOPuZNW4lG0tPDS17QWfQpmyBrDI45HuUHGXe24soUZdCWmL7mg7TQwdiaAOgfk/SN5XTibSYY
RGqK6JpVbcY3wq+sc109a4SRH0j/zgFEoCeFflleMClWx20YmAR3tFtv2HmKOslezUvc4j10ozIX
p0CuzjHDlYpYPark8Hg4gtVUrlyf++isVZ4CTb/4NtnrP7O0Gk8pO0oGcOQp3KdYiF0bapptgJ1w
deXgD9CFt+WcOpuxW+yQI0+3VvW7t3FxQip/uE1ikGt+87oMe3Ef+lzoYUD27eOPxRpYlsfYhJvu
z3ezeZFEJ5vsEU2z4gVBwCTXt/fCU9v6jLTqlfmKEUBatLZZ2vg4jmC+wsdK6rOauJaXETwMO+53
WlkcMmckGZKByw6DamV2xD9mEiiQ4MXHCSaOZbPjYGwFceWiAehYXqndbBlC2GOJ6wtbAwpgiCrD
TrrkLZosGyJtTCGMF0DrKOd52cmRW5y6r7n7KdDYC3egeyVyxPteO8iP0nvjclMaAUS/DKsiwhTh
NVIaMyGrZHqudkiXHYezW0NHug/VnfEJgZoNf/zWIP9MP0jrIb08T6yHPD1o/XMW8MKILaqfFPdr
e9yCs/fFO9L52TioeDC1XjzgmOwUTpLjc3dN7gSP2tLTGFw7CltYfuORvAyYEyRPAX+du7d+M7wI
WEipWvt7fQdkkevOIDiiXV9Mu/vilqtSdKB2akDS5L01sh65H4EZKORgkpd7Ol/E/73Qb4JKmkSO
Qnfoq/9hmTKOVun1rHVnJhMubqwGfXauUpdYE2SdxXk603wE7OzuxMRZi3fA3eYA0gJ6EvsiDURK
F5Rya2SLUPx1L3aW1tOBxCbatfp+EexhsgWodgC1F1O5iW/o5xhCM7cyxjgDXM/YvjVCECOmFWjH
/jHjWy865fA8gXRrh1R4zRg2rTPjBt8ceYZcDOG5mmztspR+qLgqM39nJ/PrTNodUfEd5qJeZ33r
OrPQ26BB0Q/S6mDyG9Cj1BkwLsIHZrjr8eETPwDU+Sp6EtQlCX2dp2PQ4uminznm4z1WTj7cna0w
QVfO5ujdunDjGPeWFhTf0dNyY8FDIWomaAyPKZ1duWFm3I00Alh1CwExenlKFcqQQHCWPxFN+vtB
dbNjyTJoly/C4Fu4JTyGOzbd84CqRsHzUs8PYgpRUOgnwJ477b6jMaxCCg2KnjupF+2ueTeYf5r3
ESVBH7Fzil3Ke6GzrdbR7sM7vbCVP7niFM/hO+5MdERsXMPShwgvF1u7t4gTr4mpA1jb100wAUY+
IABXRpdpTHoPT9Z9j4Sz6s2MYQmzMJ1YFbnM6rhPAlM+hUiVHuYD8w9DgbwoSlVo0MquMU5af0Fp
Y7fHZbxLtFs0Pa75qzp6xMcFcfxGQqFNR9dOGrtQIUPqkA5OUue01/xrVdzhrnybcLlgK++yAjNL
HnE3d5PTQpaHTVTIiVVZLp2xt9tP/o8j41V+6m8AMTimEXRKM1ofr9Z4gfYQqmgKSel1otQTzoUM
Wchr6LRBPPhgxuigeoq2Ptm47UBdKAkWdbRTvdeD5cC5m5reDt9Xfz5pGAvaqtefIomZcHRLyoMP
Mzhj4fuYeRkB1wRceBFnZNx3hhvp77AX3IaoYOOwS2tqZfZ7pBd/dIJ5Ew3uqXqvOtW75Us+cyaL
udc8Y4tlnvUnmiwenqxQLFBdMN5lRu1LP/qh5Jcg7TTuwFEtXySXhv3VLvYlapTQ1QWkVucko7mf
HSMKeusqHI9LsQfG0O+iYxNET/Kwa1IXvySsamjMXZlN1bfsPB810hJ2ReYpO8Ut7hGD2PEJubPq
Skhej9pVcul4MytA89/NJ+TOfH1k+7gcwVx9xWsY8McN3xr0xXQAgsrr9AMSm9Owl+jK3h7CC/rB
k3EVaCnYxhVS+lFc7Pkh2ZFCF1OFyqfiZ2Z7d21md35MvNzH5jtaX/W36H146kVXjA+p2zypnPEd
n7hz0vWEn3qOHAdx2Ll+ke5hcVbnJbtU8rEyvbZ74EKjfWD2sCGxYjmX+EBbE0rkCiYGxVaAHxWW
VsyJlWMx518QRMp7w+teMY1jIL2BkEUBoR+9gpcW8/exUuFh2LhxDc17jetK4nIXS/eNeoNvS/jM
SkKl9EPVZeJ/xaKEwym5z1TdRSHySBHtN7ZOVIdUCAIuENRmFaSPdoYNG71u/6+0njOeczefTK88
rF5UON0eL56MORPLehLmDgKfJdoXOlmjJAXoTu8Mp+nVgIJATWu+FCekriRmDckStC9wFCoCzBD8
inbk1cIRMItdFZAOUBseZJulvT3cqaa7nCFNRwAz6B5Ql5bejLcK1q2z3RoBES8Ag0+Um+zQl9dM
dkmgpNSvPcO6rdIdrX4RJxb27DBJvISDVDbrP90M4bz4H4wCPAAoe4sA2GZJ34mDIdbAiy/xbvoD
9MeuaYteATexo6d8ZO+J0yLx0QcoFnbyPBg+Ylz1XNnh2zZ7R09kpzJf+fNr9pO8DJ8ZXRja7670
pdE9ca1dtmB86ITLXuxO2fLe/eRIGRQYE8zj1lng6zQO98WP3tnMcbALqDhOUuMCiwNAyR1epeB8
uzL2GjvfAzPBD6J9AAOICoFZHkZHLbjpK+mBmdMFEwjGztxT5D+szQFv1fuEkZH6Yf1R3bUIxEkG
zY7wn2gOWZf4ijWhVO7yF5O1asIPw7EMO/yTlpKX7QtzOHUKGfWcRkK65kPyNrgCnSJl273gICcF
CPG01UnvBWhMbJ+t5q1+pqX61ad3VFpCUKi3oSdW8GJh7IFWeIYgW607pg5MFxAoCqkz7qeL9GK+
wXYOmoDt/YlbUvHHh/5Ff4uZRYHE/SrSHFYlbd5F6S0bYK9hhsjO/ZszwC7wp7jI1bcG2RPhrnI/
U088GQac5XP2IbPvjbyVIUJqiw8dFF8XD5CgAl5+qT/rz+rLOmuHlp09fY0rdAHYAkrzkHNDD7OD
mYdHqfKdWlt/BCa3dVGOjI4E40PHDLTrXN9F9BcO/UHESufUfyZP9UvtbVXZNXwsFbworlFjh8TH
bV5n4XeD6+Wqb5MBS1Ke+KX8ZCa9/Y0KOnXWXXSkNWB4MsJwT2Vys6kAmIB3STB+9vZqj9w+vGsM
6Hacd/1uhosA2dwZd8wk0R3l7dlCWms/koh2yYxXDN9NLBLdtUSW4o0P99YlegevirEME9/EB3ps
zx8AQPo22z7HL5RQKVeZwxoVM515yy1shqCi2Ez744tx0SqXvvhVYSbPbIvmp536Mvv4oDhrL/Mf
Uhird+W+egr3A24AL8lhfmQkfjfpbSwbGtrPanQw7h9VrBPsr8ZJnvA5vWC+uXaOcMkOeJOyIjMU
whu+JavbBKNN+FX0XkBZtK9ZvBtlTxZf16Pu6AeKM7obmXzXT+Eum/a99WhUwqkXolu04SlRMbP3
//2RvEiwoHahhkQlg4VopTginlZgRuA+C8pFCF4j0McEAvT7nNUkxxoeT5BtEFa8ifagSNCQkfGO
ZeafFkzN/vWbYvvp70PCreA9iI89kXWEuQHC/b7+95/fP+3VlHdaMi2GbdkwD/yvr8/kVtpH0wGV
SItUUMe+Zfsn2h7+PhfWEyV6bJJ6BmfI09kOG0P8b3/6H6/8fbm2ySr/vlvVhpWfZ92DppmQ/9rY
A6jd4YlF4sn2T9Rsx/j9UQOwlza7rOZgoq2WPBzHyqCb4+PfP0fx9c+P+fc5KxKaf77F75O/f1Mg
2dix1Ph//+73+b8P//FTXMSi8x+/ydRYgSHD0vT3F6aCmbT9+7iaqMtQw5Jkvn3Wfzv879eGERqx
V164rdBZmTL3NN5qI9GArJzN1sNNysUfawzq26bYk66205BU+iD7YiArzTkqwLySlN7VqjxKGTFG
yvTQSdZuqNn+ZYqKwQcuBQP0iVbXiA9jaddj8z6JhE8z68+dKr9bRh/gJfA14PmVtfhLYUX9giMG
1s1AFni9QBhR6f8sgpo5cHlLhLHpSq/ZDMZCIrCgGlV/HKWd2EIrIMHd2ikaNNk4eyGqZHb0Ttv3
SwsHT3ysf7k+2UjSlTo/oddmFqzSh2lajwU+p7bYeOW4uNi2o2XwZpXassluafEaRdQpdDmmzewG
CSQZWJSKWLbGU07wb5uwX0mucVf4qmQwdynRbf1AonAwcISxNQwZ1KJ9qhPhA5e3u1LL/DD6nEYF
LKhk38yEY8nXtS0rB46KCUpKzpJODqMxSDRAyYgKQ+N9hi7qzGZ5g2oWOVVba2yOYEeyAwB9ZRXR
rLcogqxXqzR0qmkUzvjdTKHxvfSz7Ga1/AcmyVmMjNcog8IqD2swZ18Sft5T/oXIBXsnXCLANzv4
q8NPXJqfwMjE74lkvVZkkwZxkvi1sFsbqIkaupwZewYv7MsXY0nByqVD2ywHyCT7ogBnWcPTnMj3
XTvelkW2k6mFHYUPdAYi1JaQsnq/wAW+nXRqMab7sIXVqMpPgxWM5qOuEn2BNscbNGTXunmM6Hn2
2jun6bOD9CdZ+VWS00+VaiufSbZacQiTVWeq6XoUnDMCBL7rdPjEMgZlEGnVtsga30Jy4YwtunHq
DQm33laLj0TF2mEvqTwNVmdhQufW8x3eUerXmgEXhdp90S+vRd3SB7UGuqnIRo2x/JYiQjjjQThO
HRINtSp3WWMEc0EbDHkfXJINp6awTFNh2cdN+qfChFg2RDcqpqfaZHVdeg1Dp7GbcTRJTzN8ILfT
ZhcLCdRiYl5fkk58W2s5w2raxCKCQAFCpJ7nQar2XbG+Z/rKlEI2JrQyFPHGLLhwA9/Y64M+RY6U
w7xM2tS3FPWbkYQHZP8cTuZHj+VLCCq9GlA1VnF+mucR35nEa/UG5u5YRK4knhcjejDi8oDtYU/H
ivaHMsn38zMRUK2TW6O8T8Eya7mXnShRnxSy1O1Gkz8acg6tnyYr0HFWnK4ZHWhsLEdZk0J/anhz
a1lYvMbw2GvJaAsNPpCxdpBi4bKKoQ/DN0TG1mIF2n+TTYpijc1DXutPsMlR98mwb5cmIkNF+9Bx
ZXbmijoaRGwlXckTWhHUYqn+pEvhLaEyXDOxMp1svUB+vkpNRv3REhOpEvoSKrjsTcOrhguM3WCE
oeELipsL6DbBniZsdGym8+KnNUKnt6bN08e8a8OOIqOkIB9/1G59gO2M/D1iWxiGyeykVXrU9e4l
GdhdFPKEDyKMXhBrwI7cbDKvfs6lAjGLtl5qQXiOuTc5u9prgg0gnrHiW5OIezNawCr1xBmG9H2Z
pJcxhv4lt30UoDukYRVriBMWhfYQ7qFhN+2VTj9jv3HUE5nY4UW8YHhFpTpFN1J02/oPIkhuWwDI
4qDEq+g2amI4sRE5hoyznG5gxjXm9NoQsjG7gbiES3KwzOG9QlyGOShtT4G5Z9fmBHVCl7zFefOu
1d1TU04XzvllbeVdQ0E7k/Bkp4L4Epk0vTLrMZyaW7GugVDXt0RV6H2ULAytgSdTWCQ/6oxV+4y5
v6Ijjqjim6xiVK3oWFnnYuakm7OGDMPUEbQRRpeOraGa9Y445l/YNMaQq/sfVae91eTNPkIYlTF5
O70Sf5rtmu6hBs9HY4tVY/7Om6qy8SGHjAgVzugfuiH5wQlxuUk9o3+NYKur1kQLYtNrrlnlF+aY
0B4cUi/tmtdsxlau68urcsNGaxXqzI6Kb62QZeePrgIXNPFb3n/q8cqtLqJcrRYR+/Ji9SDqH+Ti
TgjbSzQ33QV29cYqpaEuVQs7G8xVQlxLmImKZ6KLPzUZs0RD3qCurVentu5Y5IiDq1JgeZ6eEp2U
VQFsEtqnbIcQ51Dx06+HwC57Ql4fhBk3RrFSgYEzAe8BOuZ1TxPEhNuLpOqmlGBfUHFxKQ+nF3G2
FjtRzX1bheT4EMsBp1p7EVuRil0k7LEeehohbfYorvIXAjqv6oaDhXFtRLO21qiecsglhpTBIFh0
7aSkdNJ7dp8xHTHUwwhMxzAf9+RrSM7UOThKC8PJUELgJhGYIQotuCZzvpMyLTxHtBytAtKnoSxf
Vk53SuxoGeGVdCeMNPQz81IMVejG42DxacFJynJeqHQkGu11iV0YfkGjSg6e3tECMOWDiE0srMt5
dhN0iXorpU4COczrhvpLyvTdr07q/0vK/g+SMtnQNwnj/15Sdg8y//3f9l3+Uf75d13ZP1/4N1lM
kkWkpGSW6thMi+TY/FNXtoWOIfMSLelfkWP/UpXJ/51XoE/TTRIvxd/IsX/likn/XVI1UUIEhk/8
/4uiDCb4fyHYVMQtoVzlcyn/mebUYBiFi69V7QiLpu8Qxe+Ezevi42L2ciCG1Q0vmN5blJYlmDQG
e7JmHTP2dI+4nRxkrIXoeEcFFvvjo4mTciJrryZeN/h1nMwuzYDm7C7LPoowOxsVfrdIr8wUIIoV
fxN3J3dNaVymFNBYm+ZgpIqxLHqvDbY0AYga6k/dPEg1+0A6+GucuWs1ZZCool1U5JccQyq3Nysa
awpqrYb0cTsfxOfhf7B3ZsuNI2mWfpW2uUcZHHDAgbGZueC+iBRFMShF3MAUCgn7vuPp54Oq2jo7
Mq3yBbrMMiqXCIkiAce/nPOd6aSq2RmC0neJ3esQm8CdNc68hW6yGBDWJ/iWY8YOP/4aeul3Da6c
mzWIQBlAZE2Gd59pZ473jcFt9AkbGclxrc5FQi9pDOISJ8kOL8mvblSrygXLFNY9qSy1hFGfnuDA
Q6Bjnkd6WFm1t0byvaN65ar0ox/HK16x9RT4H6PFodBkbIPYhbLMAPz0rGbZP1SDU+wBi655N+dS
KMu6p15nBtskpzyTuxaKGLKtlYRDo/XjJazUWQt1eMbTMXf1i+vp90CzdmY2XkjWXPTIklNxr7R6
Y8XVuoaWEdoJwvfwUzBDcbXwBf3oNXTaG76215YNbHqovXqtcuesTEJZhvhkx9GbsCbMfPyYcXbq
RXcNdG9v+Hs3bgisYOtqxKd2nC4yGo+R3W/dCrCnGx6qiNXMFJ1Chx0eHKkCrjdkEtW1m0YC7MgV
ktJ+azXxQaSgOQ0dlKX9Csh5o7TxMrNvm/FFT9hIuDL4BPPM0wqeLWpsuBmCflXu+gwCXERwqAZ+
CSwCVDq+c15TbCSDYDxfrERjvoIPeYMi8+D3a9cRlyKwdkXDBJi0DGH4B70iBIlPGC75va1BCk7x
Txknn4SSf5bNcJ3fxkKb7qXDRS2nGykAVay/j4AbFwKoqj7QBtJoOpRIGWlkaJJ8s7/CTc8WVd4f
ARIy4TYCVHzuYRAswCd711KfpCyUhXXOJ+tsBLyDxXAUgdz5PnaIIPl0/KZh94miZzAZ/cRIGab7
fE1OpbXTdR1LUnjwrOHdKYyT46yHeLjZwXjtC/kamDERGoL4uBgbSPT29T1GpMdwBi4AuwgsAObY
lv6nVzuQSzKGTkPyBn/xaMt6LflUApUBuVtmkuuvGdE9EX+ih69WG31WbLZGkx5IRQdsAyca3IPJ
fZ6O4c4jCoPAsPswlcsUr/5AhkJI1lTcN5sy4lrVquc4h2g1bKuyu8qkvVVaeurm48D5OQTT3cVe
1JvMmYerwUdS2clb3X13x+bQ9NNdldN9/gRbfYSFHp9kkL7Nb8x8PQq/v6qQIXE+3esROSqrmQ7t
0PwjUUuvBouFvZI7y+Cj0VBw9rV+aYweZ+jGGNK9b1Z8vWrl8vPEYJMj4Lt9b73WAzq4ydpRYvx0
yf8MOBM82T63WrCar+04Ho7za0t8zrK+a26hoJSeQERE2SkKOQragEGX1RJWwb3epu2G4ulzkHId
hq/QyNY822+GaDbzxeTy9C9D4+41/spI7w3vlNmp16EouV706a6Tso53wSdCvbIi5vfVJjdbjunp
oqrhEljDLdWtFbFWRTpcNOJ8VNRvIShxyuThG9nWL53rPxE8ZZ1lpb8HAFRDNC8dwDLKGftMAuG7
a3nfMqtfAOj5nP05Rjv7PPuj5ofrZjzkvn0m06fQLrDZH+awIrsHSGw0u3KKD4ljn6XV3aZSvxRy
UQ7z31o7DDtH86cdxU96Hh0wouxKIzmlJa994PYYAy4J3mk70ZfVj9qsHtt2OgICudU1NJhELSJv
OE7cCPNfyEEZaB40k8trsNXG8sWxtNr32hsuA9dmJdtbaXCLobRgKz+tK2Xt5sMqrLmtJsxqbDqT
mcB1mw9sOVQrP48eXZ5sTTShskzfmrL8Znj3Nh1upkcMbSiHdyP4qEN37w/2eb4l5zMBwPY5iPjs
uIlqg3tMiDBcdr7z2rbEx4iMJ40rX8vW2vFMDBadzupdcs9zUC3i7hI00VvD90gyTjcXpuigbEj9
Nrda+ha5PfdH8FAFcKxilo7q/HXHQTwXRsVOUpM/Gk07i8yDuaAFjx0t88KOWDEEo/ltMpim+4UR
HQatMRdEuu+SwfeWutW8OFH5NrpNt7Mi8R75hIrTyC0UqKcHEk7YUff2gTwx/4Gs32QdjqO+pscx
Y2UfeNwBWZrglXf1Kg3Kepm08Ws6DBc3j8fjmKfHRtQ/TM3Ceu05DVg98L5ehnGR52yjLTMCsBB4
oCdP9NvQB91BzKjb0JbtP//u69+NE0unPm32GLCewgCnzRTZ5iGdIV9ff/f1izbjvr7+Tprzy6a3
hZFF81cfgKVWB1f5Lx1g3lVnNg8MV70D7BzWy1Dol3hdQnPpVqi3vn7px1Ic0kg2G2+yXgRUzWkk
RIeUtw18fsxStBZ+4/UHxy1YmjF2bpOu3Ix6eBdKBPsx7UGiTxwhrb4rsbMKR1szs1/NfUQmtXXf
wgIStFbaq1N/YrnbxHhsxgwe9disGEEoRIOKf9MYKOfxaaY1JK2y1epjgYHrn7+0MMRIxSun3aTq
swqqAfdRw2aXVSo87U2iBZcMS+2a+uuOMCOx3ibL3WFmtdZl4LxVmXCwp3TOIczaH+BWl9iYgrVw
XYypCpWBjdoEfsfdhgmFNb3Plqlmxxw3rIwbdorklPPORMZ7osWHLrPOjmTbGXRoeipnByb+tS1o
lSdu86ji8OAWyMb2mrpoj6pxyc3GcINCR8IdTXQCu/VoTePKWBMh3BcsFWbAyNpDafYZ09TNqMZb
LPNzYiMZ8SDbWOFbKEllrY4SkvgfivrLPwEmf4yYFX8uk11DEborHcOGDCN+CxcNIy7DCDv4DlAY
o6A9MVG3TPU3D1F8FSwnbTyW1FGDKv8ubvVPqb9wI4iW0U0LirRwfkfRuDCLM3tUUJp9cRlnHPVI
DEXCYIzzhUInjOov+TiYwfNcKv3ND/4n4ITjmqblKF6BbsyQC/qHPwBReqUGgCtFvjMainjOmixo
NlpZbF39Gov+apvhW50De0CKkR4ryalGYRtE4/ZvXsifslTnF+LQV1G0ufP///cXAqrWhbgHEX3+
8K2hu1pUJol2BEfzOBYUBklzVYoxZclGUUAAS9prNjIEFzx9EgpWUnNDUgQL9fLvX5n6MzOGV+ba
FvwPYQn1e1hvgRdxikYn25HYOI/RjmZgPmk16SdDz7gMytBaxu3Pr8u7qKnPk/GdSuzm11hNojfd
Hd7NgAPgqzx0rOnibw1beymS6d7w6DKRRdojZQi1nZ2OWwVifS5BbLdHaGHtAm6AuUrX4bA7yXBN
g+jgpPoFI+4OnQwSTJLzcpLfgu4atdVayFf4GpuSh5/ntNusZYvv1FeGMLukQckoPWrYkFsXbaFd
obCrYe5ULM79u+aP7/Gkv9gDi1/cM8qsECi1V1LnP0u35ctHbxWILp5hS0MCAFdcNYtEZyiS0P/B
x2YT3nc3EiKyv8na/avLQwrymIUtdMswfrtODWRyaW7IDHdODRZMvxBIeEjJT5kr6+Eummr/7z92
Yf7V5y4F+b7KcoDG/J6E7fbE+PEfkXXZ47FOouco3diReY/y/lrz4Ns4Mn4bIYEwWAPt2nY32l0g
mgwsqeuTztoLcGU16pb8NKXd1XUxfxvM4tR8MegUpEk3XswexIlDJoNxJM+EAVCGoKTl0dFnDxPn
YUspNn/d3ik2QAOszt5JCtC5K0i4EtwgPQhjgO+rL0c13Tu6qhSqrUtQzJj+sGt2zC0m/gqcdJSc
srADHfLTCdhuibhduYBgcD/HK0MVu3BElzj0jrWPBNpFWWCOXKS+UazbKmm5iryTB6lqQa//LpoW
z0J3M8pZ+eo/ZvFw7xUuVWTrHS0YFbj5ahCERkMEJ8pE+Dxu8yR8m4tW2MvbyErO6Vi/VO343hmU
YxmTzTK4YtVgt2e1/r7jPfat6BTrWHcd+Wrk8Fa6QyrHh0GLPjWjQKFprRy/3YxF8iYS76AIWjMv
Q8GafbR2I6d2N3PxO3GZ2z0qluOImWktUed+9Um5vWOzxLEbHHDODwYPLX4Orad+s/1zb2KDxuWn
RHfsHf3dc+SZYJr+by5t908jGvYZynGVILLLsH6PN5+UlpcSrMpubt/mlm7gYxd35RXkE1m7zC52
2d+ctn916sOn5GHrKOVaxvzf/3DqV8YYKkLnOGxjGrKaxjT/+0fqX9yyyiZXVc6/usaMTfrjNwmD
Mm4SXUd247B+6K2aIU4y3aoh3paQO+aF1lOsl9eJPMQRQMIg9GMdxJ9zlV250xH25zo0ESqgemHS
snM14xzT9nSGfFUchCqDIIOtvibeqY6in47Ntym7+ARo/yAR+s8HMd79e+sb9y7iqK6q2EeUg4ok
PdU20n9FmhSff+shNyGIAgPtEcoeJEwAFOZ0D1x5jgu5G0xK8jo7Weo69QOL5e42v0iLOqS07fNo
2recoQXWlc4pvhVMGBx3MYXDJTajE/Twm1DWK4qGo2NHJ8LVcI5hRqjH49w24as96RN4eatCx2Yd
J//RwSO6qJkXGBVdEtO9xdDlL6JVDLfRCbYDpZduhJ8WjwttpCcJ41M3xAfDcDHZxweSk3bzXGH+
djouYRJXrdfMbm9Q7dYs/V71jPU8TYkLx1/jtXgAEOcTXNKv/c0xqv9FgcMl5kqHrkiX0gLh9cfL
IDOKZsih9u9EwuOTnLFlXkb40Br6pkqhFNNi/ZgnWrMUAZ+RNoTbHlIvEKxn9GR4Q6buXNHmdbSG
rbTPrXQOdXO38gkeh7WbW7euu9TpcA00H3CG8VA60XeX9VGRNYzk9HNkhi+jE79F83ZLGbylfdbu
ZYjmnsFfZrWLlrjOqGQE0HHnU43ORUVbDdfWQyXMqVpO3Xvu1cR31MfQw4zDyZ9ymGHiP0l0YQX5
jZoE0a4GjGPbeXoHtfLqOt1VtO0K/dMmzX/MTaqKo0OlDTOqe1MwHAEwjdiOaof5i10M9zLQLzR4
A5m4JsOyuRrzSF/0aeYWvnXOmo0v2oOs6mva9e9jO2znIsiq55GF+epGaF1N/sLo0eb93bb4iYkX
OLFzfyoY0TXOz9jSrtTuzerff9B/cYpRuM3/E6bLZPu3j7n3AV03fZcRFIfcG42YLBRzzb7fzhc5
kaAXaR+8wv+b68uwzD8fnw7lM09oQKrOn47PUrJWNGSb7ZrAuqdoWOfnnFMvuqRd99gi8iQ9Ee+2
mudnMdFZnil3FQVPMTJ4YcJpcKOYwFnayUAtx8iKIjtmrFnpYjnXYsL+aTNIkaTlzvWSw6BUDZd5
upHFzmtHyFNfsivjyOjDE4kM27qzt+CaVU8/lLhUYen47nv2OYBQIxnuRahVyiI5WamOGy0+RFx0
EbRrP+tJWLTQhq5raBUEhOPV7a8+RQ/1RF5O78b8MMr4NCNJKvu07pr4lJn04zBphmQ8popzY76H
fTN+m39mc9Lvk9Dv0QT2s+VziX9qKjmNkraPPxsjZw5UtTZsTt8qOcyFjhr0Y8NlX9O5TjjKyuTc
YCW1vFfmgdyxnfM6Tyh85KBNEPC4lediSj/ncYjTDY8ZlfmvvEQVQfiDaPKV6D+rJNo0fXqyQZ8t
xml6T3UAsDN5n+TabKmFLGMb7sq5rMM/8Tbp7BT68dEPPHSkskd+UbK9RM9W0+5GcXIYdYmCSj8V
CZPYSJ3bIX5rR3Wep9aCed08bWLlvtFGuZ6HcPRe7/MP7ZpULLHAMBAedMU0LWqv8xM+5N7oO+vs
e2xW+efCGI/ou0PGRQTdnTLGyd1gn4IaBHww4UiK62XuBRALErmbT995spbTL8qmexT9+quJHdub
M/bvs2pnYjgjWuBth/nUbRmS6150InNpS7zGmwyjk8hams3gTUpelWZxQjN9TfHZjGTybWKfkCTr
dZ60pRm/gbs303GuSybwAP2JDbgWAUBb+2EumEQy3klOeSV2Yk1e9lrE03sX8Kijmuiy9KB10SFw
mSO6WGERpPoKCT3R8czamiZhvFiu4ctT3R6KYjx+XfAsPeYyMuQxPPS8n5xekqmAzMjY5SmYFOrs
wkpjhrg00n4/P3wy2dBBWueuRu/uv+sac/35gpunrxEP1WKgd6hLpjVDygqC8UKtunsyseEJJp6k
JYf/1G27kqkzx/E8J5wK7+Pfn1rCVH91fCjLcnXL5hDR5yrmD6VQMppRaUgr3dVqfM9q3kjSOE3v
G3MuBh6tnJk73ZU40AfGmOxoemzx2WqePc8XVh2gxHAaeoDGZUSc98k1ia2vY/vrCyjjJ1Gu710V
fubu+B45syNuIH8+fHbhC+o2Cuykj6sH5kH9un6KNVLodKI3h1AzDrLjmQPACewoTnd3aMedWRIg
Y7btJVU06b6BUMgqKJkdjNR5+CrmKRLSGUREdlpthFG+FZUL2SMqyERlqFHlzEKbnNmmbhb9Alg2
ezM7wKFi5NseIpnLlDtqxrtLXHLXfSI6R9HNDT6fL4Sp7XNAiH2BkJdT3ZbNcW1wOM1nzrNPYK1e
wn+vMEc4VCFdfzf14QofbNegPAjEoctnZpR9TkCJeCYxmHazKlG0zUeg2yYnlytyvv9q5T4L87lj
r5EQnzh/tblM8o25NQ4P8aNWKfwgNMBcFbGS5/mLuMz7K8bL82SANLNFbAyHudOQdYfgz95Z+fgO
XWjdMrcnXQ6Hg9jsqoIqiFBR/SEskTrBIgZ2gcYtQwlcIvpu2hs6j8t8QzfqP0v//9m7/83e3RT0
8n+4U1dvzdt/fGRN2Iznt/Tj//6v5xxw1n8smSYg2vtvRNd//dH/3Lw7/7D4UqzxbV1YX0v0fy3e
HfMfgF6Z6JnM9RzDmQuSf63eTesfBuxfyzFM05YGv+u/gK5s5alULQ4EW6BZAdD6//7P+/C//Y/8
X2PE+rd//uNY0SA29bfjxVWWbumSqREh7+Cef5tbtKERZ1UU5phG0EIJr1NcaBTiEu+EGl4qVkFX
TppyWQ1dtwqksB5Yq3ZTytLIsp3to0rdfCMdLz2r8slTmrdyJ8JcIAMRruIPKxl4WKHH81gVsLJ1
9x2kIwCbCY+OPWisd4iMXYTzRqq3h3zln52UUYYL/YQJhPlt9BIH4JWpbQSBmCtI12trjNFp6cCo
ASDirqx4NgBHzxe16Ka1rhhKkvUQ7YycJ3IBO0dlPiHdWEJs/Fgxooe14IUuqibI125VZPvcCw/O
gJal0vtyaVa+u82KcB3zSAZ277MrpeOuZbep6yJ55pgizqcz7R3r/l2odcjZQ1EcddhXZtnjiQxH
a2sEwzcmhihpkqh60KxtO+CiK+jh0a719XfNHAZgBObWjyISQZNQnr0mwivH9XKw++xXFbOayFh0
EvFoiG0dt9ZCEwMyWxtFqwzr1yTHNdZpwb1JMhxswDzNsDTZ1oHt56qCE6swtvfmz4rY76VTl9le
+HsVCutGE4GnNSz3mYFhNkuD9MEfPLIV6Q2FRGEODSAfxreJlKfU/EagtXs0tVysI6+/mnrEMCDh
0TPnY52Ys/mdwgJrp1evmc3IWi0f+1Gm+9r1oTsEHlGUvtKBa2rH2B4T0tsaUuQ6jMO6W3yDm9ps
zBakITEgAECLfAbnrpO2I9aihsLRo+J3TEJAqzmtiBSGF+KCywe9UvchV83StBgVgdtX1z5uVkmH
JxrBwbi3CY9Zum0XIcMGwWKT9zCFnnX3Wp4xhmfu2Vdd5RiamzIBMlhCzyzTDNen7R1Nm/xJwu5i
kpFsxrcweIlMsJ4qZcZX3tAVA28mInV/KzSXQFkXmQokUvb8XWSvpqJ3gIziCNZi39z41S/Bj7tg
rKwuMo5ckki+F6ko3salCYnH6zKEWAHGJL3ulpXR2Sx2mCZFTImyggjuXBHJZSfjGsWcz3VvQy8t
x1MaKO3C48P29QLzVHp18PiFbfMsXULaRnT3TgCEvRD2A8RZ8xBqvYWF0VRPXlHvCiP198RZ71pZ
Vg9oudCcN9LcBxOB1UkJg9ZBKkGiS7VQVlsfG216IoYh3k1ujFX1V8RW+6Bgu3IBpc/20JwZg45P
ue/9SltSLdDm6nyuhJ7WPq7UoHSpjlPCjUQ4c3d7cArSAKlYZP1OE7o4Gt5RaD/U6N7KsCofY4/O
obS2fFBB32LgipwHza37dS5qbcE2DeFaFX/TU4mW0XUfxiR7xDxQHBxUqoMxJI/Z1j8rRUaePUTH
wXQ0UgN08rAj49DCuSbApu7I3yr6jZXnB28o2m3csXeqB6N67Kdh6TYlat8suFXGPatQGML0pLQV
4dn3lUBMibtRaOri5faNI0hd+h6xd23i2QUSvQxzAmoYmtsPesaositMQgeISA2Af2+jkmh0J84R
NNrlefBD9UBgikc/qvXLMUygQjetdpIOa6qi7A9RaAfQmSCt9n5rrimDzdVYuCHvj/GDvQCc2TJ2
SQpsf9WsxvzEN4BLQ3mKTAYbjaw+VMvadOhjIB8sZtdQdtPLilRH59hX2rck8oxNaKIFTQn2WGW2
CNFb4kILfO0ysVJZT0PQrQPT+SRT+45VhdAYkWEl0mw8kS+j1obncc5Xh6lMMpozPPLWwhQY02uZ
fZD+136rWrFAnLqKJI2nDlR6LRF9C1I4BoyMjR91+0oY4LY8g1aGFcuq65IBbg3gWwfDtxo/PNg+
27pU2PZEMG2aunyJLBETO17ZK53f42bZaxVX5cIhhmpZ4k7IlE6W2NCoRW15WF1rY0l2yPvklIc2
JxRFy/r3VOBENGI2u1XUrdUYROwbk7UpMF+nOB6Z/ZuL1kSjEmLg8sRsQPeBzowhN2Wg32nX6bkI
BlqgLYG5aRrlhpcOlIBcOyeG8yu1gW1FgHh0AvJp66DcCErP5gw1s2IkDqgZ/hdqWxjcKewz7UWG
WLBrSOpW4cJ6dWvoN/1Pa0ixYpgO4wG7TvfmVH43/ImZeeI9VdWe5Uh3RWsyW4CeHJiyGJYEFI2m
I9nTjqzVmPND1DLEtocqYBi5NavUJHRm0tZZLE+mByahy7AyiRi7ZGUyogdJS6phI1E+ufQ5CT5t
XT85nTU9NirCd1Fk+s7Jop/TRERpz3geryjQtMjF7OCgKsPL4NdWdk6lLJdNOqN6syhdp7ZhHFQG
ztXKIms9Bmhq7AncBNmc6LuwqUwEupo0MDujCcnxycJsHfXZ2whnYGjcaD9NMQATe5op2gNXCRdY
UjJnzFXt7vPiYtuR/w0P/y6FYoHgbdrVk/w1knB8miIcPwlrKk00n2PqiFtW7/Q8fRWqL5hf+S/z
UCMzQapNDdcMYiIYL1b9iDsy0Uy8r1vW9tpBtNV3x45L5NqElLtFzxDHog1RtbK3xMilz8Jo9rGH
2yDk/N6UlmdcyNeg0nDEk4tEPsq08HWM99FQezuw+zE2PaFvZDZ4B4uU2pe4k89OOEDSEsFrZwjk
ChhOi6i1bo6nfeNYYsYXNC9K+L8C2dVLO47Zw4fs21wqmKXf5Dp2ChuLHejEZxn2OUTxiu5G58zT
SxMHcVB7r4M9/jBGUogFu0oSNR9s35Bvnc4Or1c9BgNbnB0E9ccgwBRe2416swLn1Su8N7jA/V6X
qbxlbTGbchP1EFSTvHUKl67UuV+E320cp/SvFsvDRRUEhLOMiVg3oSaXzCYZalrDVaZddzK7ijRS
FOE7G6Xl5AUfpVYCRbCr6DkmWBxplhB7rzWBGfe8H5bMbcxDRkAHGuwLAtY/cz/iaEweemP8YBhD
Tq8q9uUw56ZC0p/Kwt/2QYzVLhRkEY0CDKOYuPPb5sHOrnFa4ZvHDemi2Li5cwqVxXjmHbD7srBL
ZIo1yk5Pr/cFwOwkz595q9hxwXfetw1rAJuY8gczqfyjg9wt9JW9jEqn5UOxkKPhxLWGMLjZ0WWu
s7p0gl9F3BgGEbyyafmNZ+/Grvx4r8qQCa1uXVu4MUa/9/LK+eF4DN1rMbnP6C3MNTqK7BTOE6TA
bwjdm+SS8fGHwcN/CV9cWxWZSV74fOEgh4jWce5rC02RLWVl5mdU99jXG2nv0ky/OMB1p/pF9lb1
y2zd7x5I3Vc98BycuAUPuAi8w2T1G5Pxku3n98FBVZqh6FnqBBKvye3CvWNNwXfvkpnhyVP98OEX
+TGQwfR9rM1nkhx/1m6WXzOz24+yPXEecYI4ZrJNZMng0AmhaRe0/G0PnLt/tdh0LhhCY9RausU6
n0T14TV8jqoO7Uenk8cpSDW0Rp+m1wbHEmEZSUlzBJM99OuhZnooVCw32N5Q5zJkhzDkhRdbrlI/
1O5OKw/UccGKFab+mHtasBd9/KtwSCWoe5jKuTe8lOhAykIDlYPv4XvcVSev5OVHSuk7qxoWAwBi
zwHCoXTjE4EQHt/MaVaqJYnXDONsQ5vwy8wg9tlGe2SOgyiICM8FiV73r9x6Wo+ZR9zB75v/zNcf
7CWQ3ECCJ89Tfi8VOrAucumnnGAreqwIXUGtB/dMz9VSdsMvxwrbdWQQW58g9YFC6N1tXcNeW5jd
ofWxfX79wvm8D/TiSWsMfZUnE+O2cO8orjgDEXIuum5LAXYaDBiKpLGCPGiH/vD1C0JaXDBd/10Q
Yw2NCOCwqVsYWlxJyj0oDTvvD7FvMxzrjBRwCuOybPSnla5mK2U1s0K9PkLIWRTYLYvoRYxTvGmb
8qzVKtwKa4B5EZPTGxr4pvu6PfqqBVsRkLLRWqW9MvV2PBhOMh56akugQWBE0a//bErw0ClqoaWb
TOGi85pbScjWilwHerrJ3/gG9Lt0VAC3x+CptJSNRK91UEhdp1KRC9GuFbE/cRc/NL8CBIn0D9Fj
aoFYaUIoyZ6ojzkZrXsPEdnD0B2Y0ehbOPeI7woZnITmBZssjnaT5USP6EJQls304jSCH+IoMFZT
cs8DRNMD8ezXuAd3WxIH1pJ8x14xugqCPAqr/HD1gFFs5EGZwcq7TjLGdzGxv6tw6r5rvQYDZ8og
uKDnywyUszna9BmN1vbckjXhbgiJGfj1ZvM8RS4ZBL7zPSImfKy6YKdnySuy+e8yYgtQiAfVBz8D
C19WnMoXrToFEslXg/ka8wcqioiHVudNj20zfm9idzPp0I/6xKf90ExAIN7BmU+2AG+9q3d7GpNj
DBZeIo0PIVml+bFMCD63dGRzdMUVM7tdNrg9YAxjW48OSjaeWXiDiF1s6QEXVRyhmChBmAWA3vxB
f5RovlAVP3RpD8SiLd+6aGqhP1hXre7n5EaY1JaXxkiU7zFuPHswL9y7l6yNXzyzsA9ugwZh0M8S
iPmKwv7rC+XTIHbg2XfkMMMmK3hwFCZGZNzqlppeDD81jl7OfRxUDm1h13iYhQr8BPPl18ZpTxfE
+CBwk6Pnusbeq3TuUhaeY4qisUzsQ9W7yZYdwiNKYlhUmdxDey/XKp3hawY/U91hlReJAQCUqM6V
PrbPHDxPON2ocVKKyNQzwlWHVH5Ym/3kLfr0kdiX6uhHsBoeocaLfVGb2gHVtH+sLN/ba80vraXp
rVxFIHLbajSB1dkZRmcTxmpYjaDiIW7yRgLvbul6nBudlXWQZmkdIoo3BButubX4ekUhHRh40Ah0
gW1/nM80t+2f5ZR+T+zmkRQIwBx9P65yjTqKWgYdep7uMlf1qHZYARNh+U41BOoMz+9CkjiFfuZb
PwA1cjvtmnnLCPGOcASImYbdTUdax+QkZ31q4IJMkNZ4vN51groWmh2cfJX8Sh08XazrJQDxraZT
KxskE9AfkALI0rMgrHfYyq5gL6N731QPYaIV40effa/LIX02DHyb7h27HfLqGPxZh2s7bk3ADKNj
bJPgMcWwDTpE9atBy/dtUq+8YBDHSDU/RSnAZVAyTYbaNoZziXzxA2BInbXWXrb694YZ4CF3YMuN
kwIN2kY7OE6TV/vw/Bn+muLNZSIBXrbZNvVoEVNKb1ON5bD0jY9CK93Tmfgg9wdAzc6pwYojy+6Z
jPmOf7RrBzdtPeLLM5pNbo06wkpfrnx2yG1s9o/NAB0Mb76xsZAjkoYRPRiU+sumqn3m80hZu7o4
EBFmwdWUI/kzoyV+9UNCNkA19wBMRrgu7aOn+QpZnwPRyBTlY8/viqz8m1400RrnwKJMrWlVD7m1
7ONuWCYCXbom/eBR1SlcaLZwq641WrihCGXiHBqChqcTeRlYLi5rHI8krE3JhQAadHv5R0mvCyDU
34Wqw6+dDI/FtwAnez+g1w+qu4ucFixMcqndhJiK8IcRaDlrBZJhsBRurVR9CxoOtJxRyGScua83
0VgcYH1/FA2Xg2GWR4lpf2lVPYx9HOsIhKDNjKupwypIcuObjm65LO3nUo9ApbEoij3cpobUB8yR
7dtIbkpn8pRzzfps8CxZpLRxyrbWWoPRR1k8F3JqFgjuOf1HKH85UfCLuaEbRM+Dn7br2DT5gKrX
2I6/9/Y8It7Lik9OlMVGKhItPOspwMi4rFjlEdWOXII9SAYPJPH6VRxoe1TQO1/PfjlVuR/yIVsj
ljt4Wb3UIyQXkkoZizOwhq7R93JWTNNUHfVIuxTEyzDtefSr6BZ2xbMTEADDCb+JqG8ojq7cI41f
PCG9+rCNNKKstF/8bjiD6VpIRhTV/2fvTJZbV7Ps/CoOz1GBvhl4goZg30gkJWqCkI4k9H2Pp/fH
k66KcqbDFZ57cuNmnnvUkCDw77XX+lZSvSAwbWNZ+IoDRbfZ3a0qfAKi2YscAbhqunBN72or1Tkl
p0irLLLOTae30Gi54w4qAZnybbEafIfqT7K0txyW2kIvR2KO9zbQ11Yx/YmDFEpoM2OkV76EqWYr
mTtDEn8PovRiLKMrWsNmSYvHQOCXZCv6kZYWbt9nn5PA+sgap282ugSXOj4+vA8MKkdVRjZlTNhY
sV7aWPJviq5Rm5JuwpjMUQs2rOoeZa1dR6aAsUxWGTdzTCqAybA4hIq90M6S5wb04BLVFb8jTmmF
N5Qm7LQi9iiIClA3i4gHgLHOoEuAvo+7poMZSoL2xWAKEYeaP2K35mZyS7Fs9YUMfI42as4qWiE2
3xyANPBgFcHUQf/gQ6XOZFzqr05Wd4E2b8oR+lMyFfdJC8FiSlZLKAh7tYjuWWY/s0olTMAVnj2n
GzNfz6o/SeZ3E4wPddAyOGOcH8vC9PSqABRe7QTlnAH8Eup7we9ept3Z4poCOJNTlhkABquXkTc2
DWRbo3EnlPkFFHRceYCg3MaKpxvQLycVdErdtK3d9JytI014LSKmoCBR76lyowGG7gD0j5K/vqBB
d4UgIYZOv5WaMkal1o3l4Wzn5vKITBJsWqAsGyURnSRFbbHG6LctlGOnGTMfT2vTQxOSqaV0lajA
MFD+zOhgz1VYjOUVJ6kprPX+pV7ooadfI0LjgBaYUqMxPt+R/qV9+okycwjAudBrlrYRU3m2ypag
gDAan/Ih4GCKmFPARFzFArdeHLc6nFrsFoOosDcmqr8E01eYRh9FTbtZHO2MCKstUzgk6RzU0Qwv
H/EU7xRHmLVa1eyIRUobawItSd5C92uQpdSKT53QQ/QTE+DSFk88s2XGbKJnw9DcI1UF5bx/1hnL
WU3dWw7fNJM0pzUqdYMtlBKRvH827uD6KZJPPaLmaxLr1Mmt2BG49NnjphAaDeIWcqzpe2xtygTT
VRYovdJyBH5jm8cmZ6Aef/2g3UJAoPV41DXps8j+1MGg3MyIDUHTUmsQiMmunWGELIY2AioIi1UW
wrYVYHZIPYjeIJY5Y0jokorqUSvVU82eKKtWjl+WpKc41FK7TVgjftZ4PK0mBIwWRJHdaNW6GZr+
qJ2W/o9YKVAnltLkKUcBoBbBjxPm0h2H4TrL8OgF4WWplJqXAUlCNKwIrzflYYX1XOyw+84od4ur
lPBYRxxPnnp8ol1K7FEzwP0GxX1GhWvC8FqRQbDpMHhLn0RKbVRPAzctS6JwGHLAWazVqxRhdZVN
Frt6E8HcCGHmdYP2UrVJs5khqaz6dPhqovDa6VA2IYVw38HTMJZy44lt+2pSusPdwDJcg6g8HkNp
hp9CbxF2FTL9FU8ISoCWVbPw6aR2EV6ICphKUSLrrOKj0Gjes+cQkCfXwR7P4UDUQ16nxJ/4uczf
IrFyp+BepS9SgSNBX0d1OXtx8tbMQnVWQ1qqGy7DjlRin8HbJdjgRQPEWEu8c8AlCV8Z2PLQRDiB
ZH/6UpDtUr6FqVFvUoshTLNyhW7A5aPVcqBImVIehwgUeVbf8gCDCu3ImaPNdEgVI/1QefBZ9QvV
6BJ2mUHBZVXNmS9nfFmsa6pbD3fU/t4d+5+knbeTkn8D13BbGXviIugPGpRPSxh6eln59ZNrngzL
e9GCrNGt4nUy+KHEi2kAHSCRxIl35Dz8IRvjq1kgYVjSSDuNhqAQEpql66heMVWAMQDFM+nwt0de
6pASqWYWIXrHK4oWCchP7ZqdPh98QbDVbgZvHtBF+Rog6cQTN24jYYAT5W6bjwHAAeO1VYITxwKk
/8XykDFTyFZUGPEZt1oZ1s5CM4aVIiiwh3iZGzUldIuW3orZZ8R/nKrhbz5/a3jqDTEAo1ux9lPi
6kWOCbwkHL5VP5+TY5U3H83YccVmD43jrj5N+zgKHfRfBz7HjBhmACZThnP6nA3onuI4c+jyN31i
cxilOmcusf5ZsoExJWdKQe5S/FTsL/I0vrFdJMkD6l82MNr0vwsvyaCpP+aUNa5Y8VXGcJ1z7cUK
kHloFmn+TX/lFFqXctYnR5Kh3VnjXhZ1tq/P3oBBvzSE/JY2dawQUooODTRuP1oj9ZqyvXPKU1dx
b2KGMg6CDm2xYWq1RUwfQ9+9V1qwfX6tRsMzVqo7Tqw+Sdka3icbC4ataSvxbI3V0Q/g6IT5qTaK
dwvUxCjq8D5btwt8fRneZVoteSetMXNlyt21JAACY3BO4e6jkGsCGc0t0p44mdAf5WXcpMCAcCQW
6bEoF0adaj7gkDftOJdezXmhnbt4nxA6OiVxJ2PYUxC0U8bylqlXXjXyltMmFvFtsA9pJuukjf3p
+X71AoJunpz4lkfAG2KpX4Ku/RgrVK0lGZ6tAszaEzaqEhqvEACsGNfKHCfYkAHWNBjJbRVtvVKa
Gpm+vuhZ/0ZDEC93yxNAfqGhFYSqZic6zR/Qdxsqm1hnPxJNeUJz60trXQrpGcuJNo05r/Qo8wuO
xfZYa/eYjnUyJdugLw7EDRUwHsJ1Khp8POOFlOiEPkh/fBk1iZ9lyX0Spm+2iuBb2g7yRXhW+vRF
NIkZE0hfTx2xp4y9QSuoVPcFQFMH9VTLuLb66LvMWLhGNUjBKb6jPWNwlZq/6Qzy6qJ80o+B+oGw
tcvmAZPjsx9zSNaiFfrFKK9LpuR8cUduj2p/DvXJ67hGBGk+xKrkx0m06ZPoKiccvAVltXSzn7bV
OgiEFTFzJ8AdY1LlFVQTWyXJJSGApUnrXwNE4E5gprUKH9oQextL3Mtl7OVx8fq88DuBlHKG6sEz
rRyOtEM6g1K7dP68Z2m0g691xEvltZ15Y9H+TjrLTbRpx4TN7aoW3+gzo7Ji/i0UTFQUdl9mPvK2
pIe8OcMoOKNU7Dh67OtB3chi4+ethDsyuMqoDxXnlzKXj1McH4uk+mR9/Wgncy1hfbIjOfeN8U+h
Avpm7akKi9twcMGwDQVY+Fqk9rvP1dssm7c2QndHjPguwI3PKZXSgrzRu/rOHvNj4azYBx+iFlzU
pf1N6+hWFOkq1dILO2coXwD0od6a+CusIjmJg08SgEA3DQYTH2Ur+5JF9sC68lqQwY3xQCPDrJeO
Hpb0sxHElyZrHzmfeqGo9n2UvMvVE6ZEqwAFcO6QGus0z88LK1ilZPcdypC2Ux5AdCmZuUXcG+aq
0W5MHbKrIp1L3hPFNL/5WWkyiZyopX0+v4ls0nSen7WUU3B9Zb/0E8zmsQ7lY5ulH1nFMs5I1lkU
7uNlOppAgBShOCyKusM79hOTmGzSYacJ/bvCh0qnnUynr9iN2Zmm4iVr40eRy3SDyeh5DLg9NxM+
YG+aoO21OHZFxMbKwI0WV8foSUwbWKaI3XhSluo0ymDxFuUo5GSRAR9wKYA0oFxHGq+IS68NzxR7
YSNSStAE5wWKJZc2d09a2e3Z5OOZy+e+Yn56wYBHJ6cD7Mpy9L7b6eVz+moaD5jyYpy0GWTloGF+
sQoQRs+LhebCcxBCEWhWUQVMKka/4j4jPLtOGmD7BaIViK4gV57sYbCOTyt+eFKHbG11xRU2iDc8
GxhKTcGSV8Nlrk4ZHSm98aok40YjuotN5hCE8rs2Fwp8BiQgY3419KcaM8Ic1ZrTMlBPPstnS6i/
6PBah9QYRvmyD9iitstyzNP2I+/jlzK/WrQlk4Y3MMN/BBZ1pZAEaNJjkyLJx65NXwLHXKbbKNWf
IzELqgrGtn2P1PkB283LU+semXzk6AvM1Lb7M8vxQUUFZy3iVyKYHEHmOKU08Mo7SMmwl1LDAJbZ
sdnAFxNjlBgttLicZXRaHmjC9QNoiQ53DE+npnYZARIbJLsBAkag1KQCLzbM10J9lWAOuoMh3dhu
HSz4qrgDtsw461jN7urAx35cQr76shORHyqlXRdSw+WH8KSpZ868PzN/HpCBtax5NUknvc6vZdb4
oXKZlvitHZtXXdNWFscItgPI5ZFTVgAok2olCBECtWZ5uqT+Pr9vOusXUbF2UR0dIiAudiNj1Xl+
w1yVXo1cAzwdWfsp7F+gOm8ZO9ZBFN/kXF51Q3k3nIZmUk2i0yiYVOaQaPAzzdwJEfvn53805fVb
b4SMe/GP3EZEFnLyJXJ16aOVQQntSNyveDWxlKj9Qtm29SW3ASBsRXsRFwLCluUuDHBE/ykEV6eW
NeJyV5aeyFW7qoTWb2PT0VVEEYHSe7byFVAUGYG5TQV4H4B305nHwTSuGwMQdqAjE6qbYGxPs2Ac
5lDZhFHnJ3hB1fehR8SerwOw7Sme16bZn9T4ET6lzLH8SUbzC7V1oxfsQCNI2aHxVVs3VjTrMMh+
AtU8BFGQOLNOXRQVxkugvwR54o19tDELFBx4THwDyL9t5s4Lt8gqT30kPAez90fBNs3V2JBnGZDa
dOSlTHsV7reKcb8wBNdgreokHfSxAdsAG6jCAdXF2TaXH89bZthO73peFxCLY90R2pNudkTDE7He
kgS2AFYHuCYO2hyRMhmGLSirv57G/2///C/sn7JCFujvS/UPa+W/2D+PP+N/W3/mFW33DY7ufzhD
N9//47//r7/57+5P8d90Cf1aZ/8EKOk/mEvyv2ka7bxYDiEyGdIzufnv1CXt3+BZSLiVDIykKoCl
/7B+qvK/UZVIDk8hgIk3VFT+X6yf/xpLIViHvdTE+Cli49L/yVeushsNa9NY1lbY+mmsH5Qct1js
Cbd6n61Z6SwyGd0t9vyydvtr96n+Yc690whRFO5s+QH3KTqPhLeu2vUBKRS8GX5lIbLC/lxbiZtD
DMJUfYNghvGwCl4yH0vYqvhUEu4FHuT1HODYTfqud5ZrbICBJv+4fP83u+t/trc+LbvVP8L0z/dC
U5/hQYXUvKVpClZb658yP00gz5iJaMjmAXnvJeklAtNZm8o5GdU/fdP/CgKc1SqNH1osvfynC+L/
ENlXrecr+M/fHT8sCosqGqKm/NN3L/NgqikQXtbmzRp34m/50pzUyBE/CAz88qTDBN//Gq/qC+A1
dRcB93+ls/VgvZqGs9B14qkXqTlI+3orf+bHZZNecDm2x5iHyaWvHIhyx/nThLPJc/bVSJgp3HLN
E/Me7ZUznUvmT6jhLRGs5Z7+pKOnn9VH646sjhAZ+TuMijZ7iieBuf9gnr9hG8HVouU2mGjDIpxj
0wVDChJuDsXkGEH3LHa+Jwb7NVYq2HdUmIAaNt3mtT7iwJJ2rW9uIex/lDeOL9Gf5Mqvs5reKD7y
0W3iFYcFFDqkGnv4DOFB7vtT4onmKvmZ17kLjAbxAgJJZf/KOxAenYXoKWw4wrZf7JERxQQ3/2oN
dEdX2DQfwHxy2WtuJjK5yirdQ3UIr6gD1i1o/Sy5zOeFw+Yh1B22U+Ul/QnpEs6pAymvcL5xS9rF
G3F+uqjpBOHlCPfze/FJ5Xvq0Pyh/Sa1Yxx0fTNI7LQp2nbCp8SzGmH3MwqGHFaY5m19fqevRlEO
C4c47CyFeFHFFQ4s49J8jDv9qzwHp648yq+4/k0F0vqalhL8P9YLauARKPQx3A4Qus/6DnFmdnX8
WbTpfWbbGv0osqNL6WLT8FhawemBu88I98U2Jh1WUE+xm2pO8A4HBAxhfO2ig7lTKZynBxrLidfR
Y7T4dDV5Knp84nGu1R7Sd3CAk6kflnf4tpabnwIn+4gO8gEjmLBp0XIodIf9ini+2Ilv7CfJLhKf
uM2bBeBcRXZ2s5/mwgJrOspMzyfxAaxbe8FgDO/bQNBwgKGSGLYY79FQbHyFtN2jLMvr5LMH+Z+f
5BeJvptb+KUf/9pLbQhgN/PCgZpLu2KV4SLe83g+5iesRc9qQvq8MC7TGE7m+GtcFRXNMvU6e7ee
TQ7wREivHayzdWe0KXsfyY9h0cn5dNjZz3BUeTV3cnLFGlKfyo1+arPVwoxGZJw8HJSwd9qkjIva
uv1gy9iO3czrPvV1jHpnS6gozoItz6Fs9aJtQ7jIh5ZSyxz1cCOxG7D1P40zP39BfVV4xmZIbIwP
YGaIXCaHeR1Ua85TdB0cOWL2m+iQAvplXL4pjEwEXge2z6BD3SH0QrAm39kNE/RaeaSsv3z4mmsC
u/Sf+hzviYPeuo/ZXc/r6KaKDtsfZMXwBBwlZP94DT7bX6ElI2rLhwGXzVu1paSJBdaFqCDGc8EH
4yyigviU1bds7U5Kf7Muw6F74B7QbeMxv4hvokt5sWqLL9IJM9T//f74r/QC2IEw/wxJknjMaf/E
0yBpbWqjLtfrNiQsRmJAzo03M27/i9jnv9yECVZo2hOeIvKwk/8ZX9KA5O7FQKrXGhPX81tY80SV
2fSzAMh4LrUdcan/i9AWZvp/DX1Kqiyamqqrhqlaf0PH/ym1pYQ1rgWrRVmk0BxNJ/DwtSRkysJn
SlMRPiStJXyZ0Z9wT0KLIhLzs1TGwg1YmrFB0zdqNV/LIBjWiynzUcvKhZoCRtJYEfcsuU9TKDQO
alC7kpRZY/Ebq545ocE3slStFiiFlIO2R2jVPQsOXLFPTU3JklOxKPVeHWfTVRKGBR1Wetve5Qqb
C3oiM6QIAxTyk+Ap5vKCVTNYcZUbsDfWskK7t1neWMj0r6HWynTjFbs6qegkT1n7NWpYbayOIjQD
j+4c8iALxOphDeUm1E5ZmBurTPvTh6NTs51cNTpps4miwzIHnEXPQZ7SRikuG9TYZQXpj/qWovEF
PaBqsKGZG0SgM44Zn41iOMNTN13e9o7bgWkX5FzrRhK2pUjxBfs4NJRGgIu4QNwj3dY3XXqUxwYL
Zim+pnqgHuKhVrHfsjMtZbmyS02AgzqvtbpBaWNZJc75aoqfLidMcvyQ5q98jSTGDdw1k8slRy4k
I0HKUhGOlbCovlrn5moSMXvJuDfYY1EA2BqHRF0KDvsjDz5DPc2NMvu6oH6BsgRj0tFdQh1O0BvZ
ehhkwRY7rd08QfjTmJyVUvhjyfxkhbZcYUGH/Lx2aebfTakGa63SeZ4t8ikZOjbbGoUApa6t5Fi/
Y49ZPDXnQRFgn8gAuNgDPRlSg9S46PqrtoSvYtWwaEOcNCOg+dpZmr7rSWO/Iii+Gs5vk17dQch+
RqdepLkN5tzLFBWvSRBe5bj9TsyJBCIX8KL2+GLat+e/q6MnjbHJlCMkKy3HIjQt1A6KyKpBqq4H
HgmF1XsaqhGIFuY/me14niQKa+bwGFXaLZaXgyCIvaNavNOgZsukpF0qU5/FNo2XDE/abYoNqenH
e0HaEH8x9UZVaK6EiTmaAmAhu04Q2gMDj9hM4le1/vYm+UKKwUiHOMqDQj+LBrrczJOhO2JVQ/VH
F+TVyZaDNFduVYUr3C4VrXgdEpIJNLzqSfvPkV+wdX2+ZyIS45T9WFm4MtTeUSLNHQsD7DHNL2a9
Vs8sW3mCWhhbFtY0NQtPeMG04wHutscJehwtqvSD5GOMuexDGwTHwEWUcvAqtJ8k+qS0ECi3q0zD
zWzHvaUwdhrYgmndNdIF+YSZmCPaMMU62epG3ykhuwMEjNMcaXiEwsCQPVoVeGgwqu4DgQUqYtiR
GqqknFFwOjXIaBwcXDTqeiPDdlkneb9uEXChW0sTTsWaDjwSHb5ahqE7pQnMd7ZymLkBlFXc+VAz
8C6ZoPrWMzOo1NNCkgYTXclV4ZmSGG/nMl4ZLXHRv//QZxzfWdxwZpOtLvLrzjwHHT1LhaC1biK1
DeYUpfJGKlp2kzqmW0P/TNKAQ+vf/ys234qByvQyzrPd3/9Ho03+H/82yH/4RCQ7QtqaY4QU+uW1
ys6sUWDPdRm3z8mCwhL18g/yoLCS5SH2zrFDPyal0S8U1XBc5AhQrU23PZQXizoWf6AogIv3Id+W
tfxIKq91m0N2ID3+iQOl3bHu0CnkOS9gkFsnfcyvfPbrPY2302/jS97ACWGvHM2HXV4iinQfaM6U
Y3+2e3oHD2h4wbH8yncc2SFxQ65+5z3S381d+8r22I2BpBvc509G5Rstlh2HJUxOgIIQeeeOqtu0
DgC+MzhxvAhhSnXzluMsrUioQ6axkS6mywGfPHrzoC1qNvZ4J/hrBgdEh1WY9mWezW9zUyOEPiLk
moR9KcWD/MXhl32JdmfF8+zPtgXI0CmnHrom3exo+ca9vHKQD8+o+nfqPqlSjX2DlSIPMbqEL8pv
9rEkPhGXr+UjYY3m01peIu9Cm+fZxCNPd7tdtwZeWpkrmiknGI5bqpEm0XLM5EhLTKP5cFXH1Avl
FXioyVxBzpdHjzpNSd1oCDN82rqdBT3wwD6Be6mGCU8ltW1XdJOhtBHCUm1IAfoZSMvEr3epuTft
cm/0YnP1NPEAJ6e8G5dL4Uz0MPIakqx9yzqfxQ6H0yPIIwN32wYefoOA7SvUlI1OSTMqZCnNoXpO
O8lbM97wjwPKX8k+PsCDsTLp53DHd15j+BjzTGLRbpS1zOvBLr5fsSgk+JgPHgo7Vh/080vJq8Xp
8oeQuoI6+PXE637xZbD/sRUGyp2dKIxK8YOFaxzqI13e1kM4cguzjpq21R9C5Q1rLotc2PASG9iU
aBw4qt9QjsTUYyTrqi0eUPwjtBRgEriCU6PKPTmSTNS/cTNdlntwYn5qHw2CevHSXYFQ8r3DD46+
7wXVccM3MxmuI/VHWcVH/ZB/0qEjog+/wVCfHHQq68jHJkXIXpPoAZ9Q3qpV84reB7jGxOZhK18U
dCFeDZJDI4/1LIV26ltNiZerHdObxlF1cWXI+xD4Ki9wSQ8YJDDXFT//lp9X7A+UA/CZ5AglUOJl
G6J9bVIcIsRM/PpGdnwON/yafGnIK6X0XpYOITTThD5A17oHFZoX0WCQPLIg0mjF8owdRlYmUEJm
Je/Uiq9BcwNvUOGK8DbTe7j4Ob1AqZ/1O+FLLbz4JQTuS1uW5dccxI7WiX4EAOlgJaif2KcsecIV
V65KGZUNn3fXw4nfdtv0kOADwaD9jUyYvIvWPttDlWO21QOkZPhtm/KL8FLANGdHnE1C28DmC5eC
zD2Nkg7lk8Ja5p7RfyUeGAP0032Ep9Y2TDd9z/yOwrTDcwDD+n6PKzs9UWWYOwI2MiID1ENQjY1i
STWaySXihLo37smSDIW7wAJ6XuzcmgHs047L4OJMmhNdmMjpIEqvg88pz7qaCJxvZJdAjZiOsmkd
6R2fhq/fMh8x50EXHGFJbQMqeqXcCnQFz9jvCI8uryNl7+dapDMvuzDPPLoVjQKxox4AVhiUHOPT
cIxvrFXsno8qX3d4V33zg9/hwqQL4y7aYqchPESR9z7L3cUj5EPe4BRKuM8d0VgV5Uo8Bi9463Cn
MtXRZusylncv7Ul41DvtlaxR925erNL+iDbtjl2/xzHhEkxE8xi2nWl4TeYVQEdu+htrhXrt5Xce
od0ZU7W0n2i/Co842RR7pgkMRolDEyFdrRy3btUX7IkDd1j1qhzjG0WFAF63oUKLOxloYKf2LK6z
dF91m0o86xf1YLyWdyw8zxQd27wQ0yRLxHXzzWgQIag0G+ndoIr9xEh35AmDFMKMGH91FgFW2wpJ
foClIGaAY8zJc7ciL7ThdQGDuIMgUKle8y4pngJt4GQetQ5tf2UI/hCsI2GNUZL3CdM6v0sJApfm
QzaR1G6y4UBRoLv7gKxCUigp90yV0ndbf3GqsGq37PbqJbpi9DPpPjMvsg8PIXIx+Je6HYqYctm3
OzRA0Ai9iWjWIMyxj+EfeiYdYhAreSAd8b6T6zB/B1qiN1x24RvklePf25zqhdv8A3UFf7f0kdOS
gb3Pm8+5X27TSxhvFekrEpzEvITjIf7A+zHSOMuqLbKTbmeSHcn0Azd/rNphugMe1bO+D4Vfe6h9
EzJDcub+Q2sKI9gVXOjr7EV/pDfBcpkIxkP2QIFQ3qUTAshAvckp2yyr+iJRxcB57hJ+8FziZqAo
n9aw6g/DqXyJW1v7A/uIYrw3OD4mJcI0LvACjJSsAy8nK8goGFJ67mW3qbqFGLF0BxIHlUxs7Xmo
SNztHslHZzjpSeZcepneg+CVgtWUA+hG4YplW0IBYP+snAs+SFmmKUsdr/qqb+VHGezVexW/JOy6
ibqvtXXyeB48hVX8SWRcpcQqdhvJhuZzWpT1woPiTVrjPfXp5sQqhyCyFn0MWo3dU7LpRo1fy6v+
x3xSmwE7uWGNycXuH+aruByD12JteMGj/3lSrDgFXCkPzCl+bFw+KOFR9PKbgQvwXF5UJ3yp9s9N
8qee2vWvsuo/KvSN33mbf8rKJY+dlqFu4WUHYgd3kEM4uyM7vlgOiG/Rp5q+28be/KH2bk1zvM12
teCroo0d010DgwP7u62szbuOTJlTC4qg9Ame/If/IdGgHm5oD42QWCc/SIimUhrusGRHvdxh5UIs
iVZRdsl/CEhheaZ9xKDh47JYu1RaCR6YXcU4UiY7nAedfSlzgvihIrdk6tewiAwnLGHD90XPgSHx
gCJVDzaEj17MYDvSk1TD5E/7xs04AhGqYVD3DMAmbUIW2pdkWz3MDOjvReEEh0b5bZs/TeQ2Z36n
mWfU4ASb8IczTHHCmRFfFNZmoZNxStgancfy10qd6kGMljdO/Ql4G4uths+SS/+Go57rOLoO++Hb
+DN+ACtKQ2f5qn+YGq2WEJoT/Lb6ivYSHCGOuUVL1t4oR+eZ9WxZ8Y3tcpipmM79nNOlOxIookdP
fzQV4GAIDytpcKvdsynmGHu0z8zSSv0Wn93tsd+wWN2pBzKRoK0J+njhMXsUm8SPJqf96qnVRNa8
1rsSUDOhrEN8Mv36aJo70Z9+hh/zyFVJM1d+XQ7RofhjXcNTd8CcrH5Zm/jeEAZx0M/r+zSv5uJX
gpHI4pcK2syZE4CWdtyspj+G6VesKSxGGTz0XOhkpzDGKw42PdlRp1ncLbLK6zzVWrhdmGIjDUzB
GGbSbvr7B5LYHYa8E3yxJdwEZ4EQ0vNP//7j73/399/+/jVjxNlRkLvkptxLO2uKJaz5z/8aB0u1
Bd2Uhd16zJPo0oqSG2qTgp9BtGPy9nYHkME1xUb2DJnXq1JC+g4qOo6SiZV+BIxDSwBOTXywcxAB
eSWRRTUIi1gRGHea7jsLOLug5uJqEHiCLAZmyaCoVbdL2frLQ5qjH8ncPPRyFcs42kLBgN0GQrs1
TArmGhExytLQOYlteF3SPWDSEHzp2/FVykF05EW2qmUUdtHiwN2x2HLrIJmYhJvXtlVMtwzMT2Bl
PLiEyg1nHHGEH3F5kf+B7AsINmsQzeUgXynxFN2hpWs1oXUhMajPDLsGdw1OhVojDVAXPArLuuxe
ak5HoB9cy0pMuyEkTz8ZviixHXdqz3O9SheEFHPcRUmGOY8iRtziASQs5UHp2WAv3B+SPo02mCJU
WxWSl4qAmlkZO4OHUxDVu0EBq7M8i3ZrTshjGVyymE5pJW23HZaPgcgX9HLuf+2i0Wm4GsOy2cpG
uQF6xXx97ioRp5m6IInLVAzPMT5ma+ZQkXcqRYvWLcrZiicUU0TgrfGt7rEivetpQT38SNVt3unn
IPnM+qbZBpb0o1Yk/7XBnLDzJXjHg5jn77M6XM0etLVwAEgHy1nMSsAV1TWYmqaXJbzkRaG95/17
K5QwG8TuUYDxcqTRjZPgWmu/klBRNRBm9yGCvzLW6YSmRq1YYeykli5fQQhQTgp+hnyWvHpSvZGO
NEbf5U3ozGHdTQqxATH6XYiJSBDdwa5kbjQSKQvQ8up+udWGaq57EmM0ntBTEOojG4ZwfJuf34xK
pzDFYSxbQY4Cjfm2wT35JH+oEmVUcSKTJ47ktVghT4PV9Bfo2k5K4Ab/wq5f3saaloAiOuo8QwdL
QW2EOdl1DGN//26eaL+iuUmlipv1yPyOnhYbEyN/Zp4yXayfrs9rJ6rvxZQSMPP03hFwUIk1Tx0y
nXfuypHdmyE/gfFHCtq3Uhu3Uc5ADHAAz1DZ3Yoak3ehAjA0RuurmVwpDr7wrG7TeOh3RsmBucrZ
IKh2aakPK5Pemx7FEcOn3RIhdNJx3hMzXIUVI4McsUJJ6tjw4owkYAOL4yXSWCqVMxNdGtV+KcUM
My1BlNq4WLNxF5KRscloOE+Lj7Qav0gEANEoAn+20IPA0mtxt23kHidqMmi4B29EvnGJKNxSMpFp
OWqz0o1ifEaYfrx6JipBPFLHMxTr20HiAWCE135SI99Q/IG5NOlAqNOidoETsGpbqyPMcw2i5BPs
EXZlcrWe2XUbOVOwl7cVz0WZxKEyoFsIMLM3bY2iF7NB5BbpKXNt2U3Qu6LCvi3sq5NpFRe6DG9S
PT9lsplQUivZkQT0Cm8P19tIVASOfCwTPEqNmeqylrUFlWnJWLJOFo1wTdsVQBRhVUnlReGl5eqU
i3WjcqTVGlKjQ9q/JSUVDkHGLoZ7eL636rtiMqJJRfIwOtygagKiCBSFk4TmdaDFbtFJfslYvM1C
9MuSWXoaMP1ogkCnZTrLp4o9oEBed6WTLLEzQ3FSi2CQmk6vCRF3cn3WZ50xuWJtu01PU//Ae6VY
SmNDolgcNa2p8iEI1gU/EdZoZejfqie87H+ydx7LlSPtdn0i/AFvpscbelckJ4gyLLgEkDAJJPLp
tUC1dP97pZBCcw0aUcXuqibPOUh8Zu+1h4UU71CUJQRIFmu2rzEKotJxP3NNIYtbxQ6vmSPv2Guc
JO5w+G7DV6JZ3BMhag8dBX5z2wKd3GR1drt9agEm1133bCfxnZb9cZpDInJHez7Xff9HChzu9s8s
g+jEVB65X4GxBEELw6ZIfFTWYajY/vZBfitapC7sEih4aHGWj5/hkuA56SjsBxTkzcSc1LPcG6gl
6PqttVeNZ4zyaESrsnhcTVaBgGTndax9dau2piU0pAdbLRQGMVXJE7ka5zGcLmnZA13tAfmUtnjS
0/gxybLDemYoT1z8aSE1UU0gUWtZPzXO3SX37rOpuSKduJ91kvFuqIFAAFpJhwRsK9IHMeQhCTX8
NkT6fkor+5hH9MRNBmI8qUS0a5P6tdUzX5KM1WBfEVSevdr4Jod22lZD4By7WUAhmfEc2xMGVk6z
TYjZdD9O3p1j3DeQ2eERkyaeDnEJgsaQc1BcncxY59J2HuuYGlSMEhekoIkOx2ftMcFN5+hR8Tnd
Lj4HvJscPX8gOFJhbdTsWjOftmqKguOASq8C+5IW8uR51rGQDPo8AVGycJqzJ+R1iotni5//rWB4
XrXVexVVOU/inGqRBxm4FiCBwLjP/mRf7QQjnevVjJBhxFAD+AVKQRp79IE0mGseQmGp9lyW9B2m
IC42K4tD2kzTfaXby1TGESkrJFJnbrLLwUMfPPY68K1ogLGDoHVdfvpVApBP1wLBWnUGnXmq2/js
l6Pax5ZDXLSqCMhrQ6JZ9W5GsbFbXcyVcYftYPP+g1EANUBf5iBiwVhkPSz+WJ8D6Ze7Hqc/2TXt
oWuj5ggH4u9MgM8wi2E7v0yWHezjMNx2S0nrMKjbwc0LNrv53oAsJWDseahj5pqg2VMVn0RUMIPo
g8eZNI+dNOpc6OSOoETsEml0I8MUjELGw4allRDFMxxW7pgh+OFqGWztqv6oUvt17vPlGIQgSYrk
BwIvBn2TPgRQ1DFdQGuZsvDdjw1Th9LaBY5XsaRpoo3jRwfe7vnQOu77OGXBJgyZCcTrzDpwxZOx
CLaX5rmv2EBwsAf+3pHcxrU/v8QNVswsdv5gFwXTXw5H5vhyk2M9OuCCf8qGcyuiX6Fb2HhVSZyv
l78YePIDQGqiWnmFWmJ/lGa+5uBNYuScrzFimIFWX0jU/Y66jidbyEcCREi9GzEN7qqDU1fd1p0a
WCSu85raKruZFI2CjzqiTdW0FWXxXNWlOrCgUZskRhXUscquJiQQhA6LNNlpNhrLzFwjG6Nb16My
4GDDFaGXjUoe03RotyNA1mPRTPeTd7Bil718jkGZ4Fr/Mqw+5u9f/ZffatGSEAvjn8jhXwWbob2z
+pvnmFTU/7h8fy0mu3Rf2NlnVqb15fvSTdwBHFhISiVVG+LTD1u13mUIm99BC+0qqchQnVaugt1l
4yXIJyZ8OW6ZzKGRLWOv2enJ2iOqYqYJk6rHDH2Zsqw9+0ydAqHWIS4G8e+LWuSjVXvRwSRWeBmA
7xKDF7TRxc09Ym3WC8FrzmX8SBw84xDg/rkUyAt8E2ALA8NyEeulRuB6CTogwVFgP9VzzFTMC1ag
2eweJxVUNxCi/P/Oav//IsH/i0gQVV/8f2REXpEFqt/V8u/6wH/+0D/6wNj5V4KJwg0SvMLhvykE
4+RfQQQMDmVEEP4jA/wfcMiE8EUSWWwbQUPoOjZEx39yGb3wX6jQULwF4CvDlTf5/6IQ/Nan/Sf9
mms7pEVCtSFdxPlfIi280AN9YNLsMuPTbUAaICiQzk6BbQSsRNZCkl1AJfQXEfkvNbXMxsQNgAmi
WCzI99asz824rmX6khDiKB2ZtrWagX1CigTnJCRoFlmjrIG1ruSmCrIPdpb9+rDY2ZBXRWozmUiK
9Dx381cPnMxRBhjn/4zL/N/I9PBsrzq8//xz8koFdmy7oeuD8fovSkg9BEtQufE63TEO282RrX9V
k1Y/0AzZSQ98mMhGtGjRLrHs/pI5fC1rY5+zccDGYARqbvutga9nAlseZY+EDr5lcS3XIzNM9z3o
14tKnFd4SQzLVfvcWPYvcuL8h++LqPNwEyba3qcJZtuQRSugn8KiMIokuKymxKsVTjzoYKXMhMy1
58VY6lQYeBLEVLMTSd35mlCp8b37PytP4lOpONn4fl9ii31tuF4S/L6XGiq03diX78swzvZlqdro
bKzH//gy7foa/5zBoRg9aOmuOXns5SHZcMkLgFKpk1DxKoEUeb1MheouXpo+6qJ1DmkwojJzwro8
tKn30VKmul+cqhX1TQaFuB/HS7Z0761dJPsyx1qXK14zyBEpSBHbvkgrw/sTJndFWxE2pVdEBeQP
HnOBML+dFY82to+ighhl5hzfaS2eQjGlF4nq8uKH7I+DisanWX9rRjv5t8v31ywZ7QZ/iU6ybvJj
4Q0Pev2vBj5+QzYrjKO5tSsFS+dW0PdWLtOfiOauYVDOcqnqUbaoxL9Q4ePCX3/FY8q5DD8qq5sO
o6MgtAUpA2FmUoPoTjIDbMHek1gxnA0TY4CU7a0FMTQu2JnBJ2ZaM3Y/3Qonw/dTJXe84bJ4zqM9
8iVju5guM3VDIAqarnySaB25yBAtoJe1xXUCvgTxc9CHSqq37y99X7JM8y9rYx2Ic300dk4PJFYw
yPdFxn+dtp52Av0Mc79PWZEp3M43YcCHqrN1BHMGKAilR7/zIUEwQQw2bk/OqoeKY+q8K5qMGzFA
1iQo+zMOeVQO1V7nwG/gAQ4X3PHDRRaoSFvPemuttKI7D8vzKKnfReESH91sKZNLFpPXeTHNJYsM
0kHwXkhKkrckpD1Im9K+DDQeY23C81CO+RWmUHjwkuIlK3tvK3iobvWDqh0yBMCdC1UXxy6Bu6G7
+OQmxAZyb5wg1YG9Enqt3hP+10XIyL/SOMasUdwIG0WVsjp4FT3iiCb9VIyYDialSCyCCWH/Ovnx
eu4hba/D5Y5lLuCHR0uG7QU/MaZLVNWYV7HfztGZt8u9GMiTNE9K7/MOGuAIA2fMA/9SJtyi9ZQ7
G7uFjQcsMFalf/ATjWNtuFYdBEZXjm99gQDRCOui1UmbGORZrLeNiqYrtB9xzIvuOZML9iVvh+MO
N8jc0AeaGP0Ky8gB6uMmjPydX8f7gGEUjaX88PCBHlw0FFEXDMc0y/ttbpElk/ES8SlOIGY4nHhO
17xhG0MEVQlD4fob32d06daLSJ44OJZzFRgJbokh7vdByQMT2Qs77bQLuqPR9eMQqWhX25R9vg9M
qm5e8IQxSmMagFZpoamKESGNmi1j4LCt8KS4twaPOEfgyOcke82l9i66aq7hWP3FVgoZswG/k1Je
udNXuSb6mqw8xG55MzhzDkg3ec8jf9sgO4RCI968dm7Bh0pi81LUNzG7mCUgcS8uLFwlZfhzHHDh
EA43XfLOcmG0VS8z68W4Y3XpiotZYus4qu6uVSiS6d++FjTbWfNJsni3B8b6/TEHPbqKWii94/qz
se1wDwvQXFD2TZueoLZdlA18hPvw3QoN3yVS2TLyRz4PijTggZh3lbvtBS2uS9gBeyTCNgurB/qe
PkXe2+BQl08CA1nSQsXiA/EEtZP/FvSIcZduyzezB8GYQ69nv2mxRE56dSrzyt4RwxvtDFmPd05O
QmsNC7IEGLZbxE7z5sxBFZwKyeBUBWoP1jDcosZ0t/1C/HzUwylRfLwa74m5K+jT0AY6633g3C1L
eMiF/ALPg7DWYqA9oETudXdOnCa4DQPJwF3h1B+V3FXxhCaDP+EtY3TneNBHvQLOSloZs3X7Pt1Q
WO+9VboY6yhixul2R3tJfumScbVVpY8mY15rZzZ86WC6l1F29WyibUmyP5ShQFCWshrMu+Y0rMOf
5TCPchUz4RZykvRepIIQ2KL74cIMBVbGRMNj4tQXlC8wHX5F/YpjzDzaQVgi+9oqR8ZyE6J7KzyV
mTzl3rzsY5vOoAExCRLO3OoeJ15FS7MLEI546IQ8iVTDIJQRgRFHWMhIsBLEWiLpVg6xf5hMzbex
WK9RAePYNJb1GLL+EsmKXavdiyvNNrbEzgp/pynjVU4WiA+kOIMTWTbOyGwzmvAxwdbfq2qFwAT0
yREeaRXFpNl3zUdhU5nNT+TIs21sISXkcfqwCm2fQzI9/Aiqr2D00Mf+ahhGwMZRhqymBZgb1q/E
fAxu9SNMEqq9cMYU6xIfN/X9g2nhM5MGkhuSNZoqu4XPtJsjp+Y+V4+23YujpcD8qekzGLEXC1Rs
mV/hlSz4WDp+ZQFnJZxYrnBwtlVDoQD5jrz9sii9fTGG6tCxYffJo9vQW1fE5NjuD9HeBzlYafyU
BMl9dM3Q7waDZhBBI3jlA/Chd0Ei69ZvLCzYg+cf3SXGmBJH76XLgjxVMwPFOnQelkG4D3UOcL9N
32F2sByS80s3l/BEJv+viKhMlmK4qUinKxMqMmqaFa8S5jCOgoWJchOeS1lnO7TV1ehfFUSjEtf5
GAcOWy9v3zQ1isjCb3+2A3M+0AZMLsMyOemWqVNQpd0xE+jFajwZG5UixskyAkCTjkfIC0pIhOOy
vnF0dxu7vDBFScaEwQA7O1AKkpmBSDZ/LvatP8fLW9zW51hjKGPchupr4HMKl2kK19WGxHCWiD9D
LLf1YJp3om9hACGCDP32dhTMeRtraBBpxu0lrpgEJ1Ee/kSbDtIkMtmJJLtL4zKA7SvgVAoQiYxS
BryFq8njFIgaubBQqG+jctuN6r3t619xEucYd8WuHP7wpj+33vRYBSA+ElE/+IwEhagbgCDgXabE
X9nBr8N3nZfhzhWgBZZm5FZYfhmiSWECI7QMIHN3KZhJ/zFC5mqaiPER+OUtWDVACpjtM7QzrfH2
k9IlDUNMgGoDRYoe/EvLvdNl4aPRcbhTjXtrYZaD00o48QgVY8yTg5uqT/YD1FLV+yIklndIKiM6
wNz3zpM1Hka+5V0V4p/M6uHBaVG2uTPrcBGrGYCjrY6pdSbHGLtB4cKcAKm7ichxAzPHcmL5szSK
RQhho0y+mbw2rM9KRYavq9+0Rtcj0+fWFSg5xunXGFrRITJ1f0r0m2yQ1Gn2Kd6SHgu0Dg1G+m1F
qFTUn0G4JtvCa+TGxajsIcwlBBdSxUygGvoeBzHZOB5wBGNVBHy3A+F9N0k4qrzLhyYWzaEyAyv9
ZK8Qem6DYLh6sAm7TiJV8PcYejFFMLPc+1Nx4zdARHXjNmjuzDZP4q9W/ZwH95XnzdFLaiZ3gfor
3encGc3ntWBPjLG3P1Nz/o3WmVZWk0k5Q7G0wuQ2abOrxX6dMvtpoBxrPbDNTWGeHEgxZc8UOrRx
BOTBb9N8SDVixE4pgya4+YrCNAvkU44MwxI2BBI27gIjpu0CJLRhSXZ2gAJlmlk7xebclESeLCl2
lJGsEWUbd4NGbMlxiE6OufLcl49pdQcMs8sqULfS+zU7wN1Dzz7WwqOTCzAsLZATgip8cEe0zfPc
cQ53zNZz6ieIt+zEEBiUTXcyYQKtLcJdbdh3HcHqAPsMWpaMzsoCZss05qgEK1Ygi+jQIMTABDzb
aXdFNu3DKek2bkYqorYpJLOY1Y1gnxHM87l3HuaKerznZw56Lzr6DXE2/bomaIOrhdLZdAgFsrWr
CiZ1WRf6aViwwxmQl0DZ0hpxA1gS1CL58B612b0u+ewDButqipg+54fWtX8glggblG3EPhEJK1BS
3AcUA4Y9Xt0mBhfCfaO7N7dGfTIFlt72WcBJzmiAJ+aXsk6LlyCTbkCNKPgWjURomLDAoLOznnLQ
igfdLfGRXJ/6YCIBW7r3X6pufUk5C8MYLUgqAUlqwKnNANKnQixtNeE9xC1I1eQd7NQAzlAJoCAo
pzdusUriJ/CIjouxgdMrrgjdtoJXEXpEy8W/02x+jEqJ1lVwSiC1F8Q6/S4JvNtNRfAR+Ks4li0f
hdXC/I6pNrnKlY1OA8bmSRGskHmw4STiF+GzOqc3Y7HlT3ccjoYYKwaW8S4uxjvRQGO3cC1Z+q9a
io+5qGbm4s5b0jMDWfDi5PNvOQp5tiBbe35xTOYArxu2HbbtRYtKaS1KHB/59AyKZ8hvkjoh1Y2d
iqJFbCEb7Vp1VvNcbjHTA3fh+HMd7xqp8uy0f5l6Ly+WRc1hu86uGM4eWLZ9XYf9sRctaAYCfAhf
eLBCG4wRs3FngO2ZB15HtEYIXcYEqNz1ZlFAJ2WK365XbPF6Up/YIRdnzy1KOJ/419lSM+YNSLaO
K0r4b6AlEQwEZoDjG0fM15PWqF+T/tGC3QAFGJszsMyhqp5kI7+8UH259CJ+jdwBOXu0fE6aNedQ
Rtz086dQ8XOBWGmysGyUE9+DYCjqtcgOrPAzooK3Z49HmEZjBID7XQxAvX0aBxHhoO67Z/5iyqaS
A2yIq3e0AntZDcnW0axs7ZgiD8pCfhhHTTLA+FGIuTnX2XJxFguBBKQhWl1q6OwmBBCwb9IloijK
7hS9HGtHxGUNS1RJCBTaLtI8bA8zfocj3+d0tyaaS4IaWKFlhFTbVNhBIplahzH2TI0i0Rj5YkMN
OrCF2udOSVxwDhVLpOZu/ac+i6Qg/kwj78obWR1G3HpYnHao/BmGs2FVFCSLMufczt9BJ/N8tVpo
Y1gFY56xUtQIhmFCUUZIFOnYLUcBQVrWEbf/+kJW0v0R30ySfQvBNWinoC8HbgpJsAK5GQyaIwDK
n5W4n75Bz5VWxPHOLSTs2e74K5K/Iq+eZXEAQPBlMQvANIKwynORWfnBQ2Az5G4mJEghLo+NW9tn
antSaaMj2KvXxAuXvU7iF1AjsIP7lE0Fmgur40GmU3wktEVb7nAodfGf1CrsrXlKEDyo0kFC01Ju
zNga7RLvRlOxgSngPG0hErKvOtku9smBwSMPx98Fy/ld6yIi9KNO0f+79PI8JzKCXk5pyOuWzsji
qzbepkMK3XXBNKndjo5cAuXRHU4ao7zi4JdetJ2DPDumQ7KXHvLWJJS/Epcf2MqLJ7A9qManoUau
XF5zYIPHJc0Zn7g8kMo3mflsBZ3qqJPuRs7W73nGwpiOn+h+CHaLTu043faBD2uFsDzQmdZz4OCr
sIv6ZcnuMTTsdc0KPJ0S/rP55Kr0rtcpA7uZ6MXY+wTj6E0HUy3zX0qL3OqeglIB6A3wZyOI8bap
RoZWoUkcLI8+5NrDwVpWKA1V/quGez74BocLD0qeev6mDHnv+swTu5FDFHwpnik6AVYHxTZuF4Rg
6V/qqumuSZanbkwzFK0pwW9wHTqrx3M4nIakvXF9qnlWxvqUOObV6/RzOhT3Y+zbuzzMv6TvH8N2
IOVhCZ4C0b35uf9IlrgXqLc28O8HO2S1t0pFiGLV4upH1TMApmA7UfXntftUIzZMYTI2NYsk4mUQ
XNG1mm3dlDwYRPqR0t0QScGoSl8DhPVFPn45PQqK2W44aeuzahWhrUS9r/eaB4i0b360Eb2EwV8c
TONvQ4rRpgTej3olfBjVgGwyGV/6xn1NnWcrRNcBdfTvMC63cRaj+bOUv10FLDtR1zx5e01ctTxF
Bp31hFjJ6VlWWzaK9QETiFt7vyjYtnMh640asvcuLM6LKiKaaIWUcCoeBrULy/CvO1XYISBDSCf7
mXvJQ0rHCc3lPmx8POz1c7v+zNY8vkKs3tWKgzxGJeFE6AsH3qltVKIABX9NinB86yYbRxOmM/nj
H8fXZ8GreCftW8RVLvBFeUaalG8b4pTJ2yGDjHUc63QrPAhZzAfdMzhjvk8HAu8Jqb2B37YUjBDL
mMgZKklW5Ajulr1bgHbLq9E6Z1byXNAreJ3NU7p8g8NkToKSg6wMh6YjXT0yiyIVw5BjMMhDZlf2
fYa7d4Itskl9THZjikSxWIjkybaRoGSOyT3HBdDz79U44HF0PtoFr8KEy+pYQXxqozo/kW/FNJ1Y
1JTUuQ0lNiNMQ9oHiRGI6RGvtGxY5UxvHtZxz4gA8+tg09PdzX73xpZTFjCbRsc9YLB8iwMqGmti
Ea2luCNtpdl6lvklJOjxhY/RKvJgU00rQdikJNaq8w+JqX4ADMSGMzx1qfB2YZ2LZ21fOIjCvRgs
8T19OnUtMt6xfk36tj2gDfoDe5lq4lGE+S2IOF7ppi/A9E/6Js77P2OeJVt/JWC1C5rpzqui25Qi
n1rL/NR1os9pKfw73/BB6GKk08Yngm5GI1i75a1EEzj2GQqahWcIJ2g9xvd5XtFiwJbZRJ4dHVsZ
Fnvh4dZMjbOc+pMAbXVXGDS/xvFY3EfhLh7tkz37ty7ijaMj/no5qhzgQWTRLAwqR0pLfm6PoS0y
UQWxmnqacXNifIyA7Ytrk+llfBEeHAurQj2VD4uVkBeW6Zc5jxg4OAXbbtB2KfuPPWdcjEiFPyfn
eZc1EPewbxIQXiZ6V8fBc+LW+bXIvC1QyIsEk3ilSub4WpR/HKL+V1HrP5KxDJEjwSWS4kE0+MYn
M8mDTO3gGIXhvE/L6FcfEHIagc9vYu8uytQvzezn2rVm2bIXGw56xgcBRAnY7KQ47mFaYMUtAd6V
29DVnILtgGttSTcTDMotjaMh+rf+ItBJ7FOPqZQb0xH4aYyFSIrHwXL82xBep8/4+lCVDoZvPr2j
FvJpJp+NuETvjGF1viO45y0lLgQNo/45ll130zcxdW8mJRLnoN4BCt54lm3f5/NyXvQ6rMScaDtk
O4EIsN0cuW1PFeetCrFl8e4LQHrHxi1XmWykTyrqKPfzBGoqxq+y9Jenpb23JjTipS3VY9Gs0Wzu
mccEGRb2OW/8AEjoX4ieM/FM6Z8ZQ/CxbA3LjAT9uWPdRPZUXKP43WMnQsINJX5kdeZWDcHr7Hrt
fSLvGg8vKI3zIamPts06oc6qCZImq6Y4h1utp5479L4DqXlJBSIaFqc3jGZXpBbiqsHu/kRqecoW
BJ5Lfjua8N3m6VH56r2ydIBuh3c0ogdNRk2oRPHVjbX/KF31SrsMhB4bgmFBSRbkJpBFRwGMKtiu
5kuGAGYVdULoM+oJF+QDo6P5yFG4CRBGPjeTlR4CE7+kSYOzpm3nx2Euvoh8OMEKtXAZ8IiHDfcG
i5yBF7ck8N6fTeXhMGFbuCtmHSBASN7hE784YzPeE0OFNxxwlfKW7D1L6Tjsyn80WFlZsuQTSzAX
V1FR/JBsCQ4YdTNTXceMIaqR0YdyvKeBoMx81Uh6gnCSWQXeLRWEiqkNswaYbtF0j6Vnz/RAkA+c
aDq5sb+gR72JRuaYIiitrYxnQmzT4RJVVb7vXagDkZPf6hmLdICkIpZDR8CVIaAgSuOdU5tTWwUH
OXbZrhfz3ewa7snuLrhYPgq7Mu3Qn470nC4YCHlbsZZ4GrCaQKqnYl67ybzSO5NJHzxqBIg4H758
i+8zB3LVTmAcQ9u/7R2moVOMU2SAA6VwLntpe22S7t2fMaNAUytVHR5ai1SgzhuwUOL0DWD3sVzy
V1tZGbLIc/COVFTlOYSa2COlog02EUFztZ3+TVuHvFd2do7yF+Z11R1BLr9prvJjCTY+CpOfmIs9
tjOtyyiRqJGsKIFefIl5KndghMGBuljPPMuP7oL0oa89/8bGTFetOrpqgSTGrYfyUX1mutxOA+iH
xYp/dPUE+XvObyq23UTvsO0Ei3rweLWmGr3o0mBosUabUIa+va9om/fdkB7jPLR33ojBwxuXsyTH
DNMb1d/s65co+Kxyc1fUiLJZv6mLE/hQqfMNoY/IBJPF3RLeEZ4w5lN4DQMGaijCo5HNjhC+Z2UV
b1LNp8Rf/A2DRbGbJIdAzXimVOvc3qweyCH3D1XKuj7UTbX7aBlV/8gnnz89qH1vT8hrVJ3d1bac
r+OIc7VHtJXPIU/6maCnqr2pnZlMk6Idzjka7J1bzE8zESLn6mUUldmXWPDD2YNgyofkMJJvxkFl
uY9LiX54AdcF7e2ki97dIU+2N+CCj65rs7mxi9+UDWY3xkW7dSPvserSYVcwbt6QiGVOcsJcV0b1
U2XNFPdB0mFEUThYO3y4fVv9IdoaddNoPY1ijHhdouwBM/W8jyeHYWOJhFk8ApsO700hXUJloqeg
5mmQFObOpyHk0FbbyY+iix+5v5t55a3ruEVX6mZgh+8BEKXU5o/GbRLyrM2eqKmRbxtCT4UBQxG/
coge20g/e9PSncaUsdyceQN2fOdXvZDlVpAuMSiEllT8N0iDGPOJMb/tiLUIO7TN/ty99SQoO5lw
j3Pj3DeiOvZudCMw0hQq+aryn3NUnWubu0n6+H0zwjSi1j9lMzWgcmb/uLh4LjlpKf5LAkqcPNiD
Pk52Y1vGO98fxDWGpInE1si/TY+zYxqBbPfeRxK0zR8vrC9BvVdLvxL1ohJOLVwW4+CItDheZI9v
C0eztDQ2tCCiKUopvclg4JWKuQFS3KHIGy1jw0VpYybShbUR8ww0ieNn1DAYAoLXlgGdROFlv6IF
d+c4Oe6O9PpbkigZwyOOPhTLdEOSVn7AT3GjFPrMmMaB9QYG1yWzzkKq6UoQ9VGtMiml3/tmGM42
tdF2tIq9DnOwG3WLI6VmridbhVnRj8frDAuQljTinVqsT0bGZAnV5jGcK3I7Z/OLagOleo+8Pyy3
I5Ev6bhK8Oxi1W02887V/rEijxBZn1M/kkKx6cIRPcfQF3s5Ex0eMi5PCdkGheyJe51CbLKm8dj5
EHnDE7u132U/tvuox/5dYjV1yXHcOanJtkm8Wu79My4ktg1hCVyvETjVzIOBN3evLIYUfsTbWXaY
gkR2GwWi/MI4cqbH42GWIarlp6DAGZ6WJb+x5bCTQRD9KgdEACquzqHdZneBr3j2oculZSQftMJ6
xajolqfGhl3beB+GPW+fwy1ddbd9wf/T5awY7BhAOPDa2lXtg5szOonAt+5hnRenCVIOW3eWxi5T
bULQauY8w85ymo+kbO4DCKEwo3uWL2Rnaqd6juyLKbS4+b5YVlnfBFFKZwFNNpd8FgY0HBSxA1vJ
CoYDSQHbpijVpW9p5osa8LIa4vZqIuLBRTQdIhl+Fm3E7pZI6Qcoypya7BVRDbCJGDoS6HXwno3N
NRH5hE04u2+Csv5RC97rkeV7ExaIYscAHcm66XTYV5Hp6cJCu3jLfc+K8JLEFFxLEleczIPmb26b
qwpR4hfdCzk40X4Ad7JjUler5EI0EmLQwD12AdyMeWrHbQFB9ltf7kUVXCDXbD09osZuNZhA0cLA
tZAUYgLuKAMp4r50Y9hbMseclZr2XsL2IJQ4luIwaPfSMek+XyhQVgao78xXdCnmmDQ1Gd5TeZdZ
8VNl10ytzWRRJicM7ggMg4yIz1vqaYbszJCshXItKwihoXsmcBRX9HqxI6hTRbCfAq+Aa4N9p/Vy
AGWaY5aZHLjOpOwJPGVsv0wNjhemOF1O2mITp6jcB+9BC+XeIH+/kKNBqz6RdNKk4wzgwJxN4CU3
Xk0r0DT9QzYhiNfhpQ2pnfTIBmTJTnHTuGByyN/JzHUsxVvWBcENauDsyKYdNgRkblg+3b4WsmK3
ky27dEHj6c7lj5bF5iKII+4m90ZrDiai4M/WW+mj3ZBWPR2YO88o4Hm4o2DlJjNTfhSOZvMm04dM
U3lnM0JbJ5nMkwcRfusY7yZTVfSc1OZ3TKiOi3fTo6yV1tZuMAcuIXHu5RhfFAzvmOxFkPR1ffGL
6CGjR+jduNsnHpwbqxPWKdDyr1cVf6IOklpnk3Ymo56YlwJ/MhxgbgEDTh15KdOw4JeoE4Q2yHI3
DfIz24puhh4pSpNF57gKP7C6MF0ak1tVQ4gpWTyWuCIoizkZxWvnDLDKtqlbtns3yO7ZhNDRNfGZ
3p+nDAc/a1gAKNmaCLkOC9vl0EYulr8a+JHLmz7QLRCRy0Kt6PkjCmqLq8PDaLIHxYKM8d0yWMeh
Qx7YYPfjKXbXzyHMYwBhGUjClGEhCNQJj2TODEWOvU9RtxMe8T0WhgUIaZrv1Gf6Vi9n1oAsqykP
LDa7h759ygrk5ElR+Ce7Uc7OWpqPMH7xUO5vbHK/WsDQuOaYbjBXJ1wy8Jr6sxYu3TYzoGRcnmj5
SY8o2cY4CQIHEINbmfb9U0RSblkOawBWBouM5BLtIjZuE0bxrCPokRX1rb3cm1wkG7xq7dDQKen8
kiPnOyY+zk5vHia2oDS9IXq/WGMRdqD3l/aCg338CCvyLeyA+kEV1n0XzCQsBZy7pmZsZsfhviVU
4mUK52gbS/MIWbXA+J2iwmwRKKtgoHTD1gpsNz2tI28tCbAsRv9PstDbi6Q5TXPrHIlYviBWWwgR
c94qpxQHGvjlkqyX71/5NrZqEjnxwhp7GjY6ZWEKRX9XZUhYvi/fagykCRNZhLZmCZ2jMeq9Eo+w
i0rpQsfBwqdApS1z+inUYQ3pcFum0eyF/ht7Z9LcOJKl2//y9kjD5HBg8TacB5Gaxw0sIqTAPDlm
/Pp3XNlVlZ3d1v1631ZlTIkagiJBwP3e757Dl76//n3TTk206wz/mYdOy1eHq0+YSih9Wu1drD/7
viuiHN0MwXhIdbQtcQkO5RIveY7DV3HOoBCfdTtWnVtmTlA7xczU6xsyhQRAUmGyD3PY8c39cKLC
3f9585J3/NG+Tp+VRvokFcnqdPCWP+8K8A2sv9Oo/5ul/u+y1LZpun8J7v4H4Or+q1JRQrb3X6hV
68+f+UeU2vyDyrGFZZDuluu7DilerVH6v//H8MUfnhmAY5Py77hVByrdP8LT5h8OvQUPVqgvoXba
/5PstC2/U8N/TRUT7Pb4nzA9WnaEZDT/7i8EOOKFXL0qPz+0Rf0FjJ83C/mlpfkdCO80GXbHhEP2
nBTNjelEIP1i1tcxzVvqmBfSLysZ422IfBJhBf1I2kNQ5YHCRgdmRnlDhczfq8BmuAkqYTuC+emN
qz+2VJ0rx2Tz7vxm3rHeOK78WrzmZBJ1PKfM5e1YsdCvSt2rYQwILl0atdZk0ZplbGyn4ubqZGm7
zbkUbkdBrGxh57t1ev9a2G8ji8yOVSLNNQoldJ/vaoP5mD4T6Yay2MUoEM0pg6QmPzmwK0kp86Hv
zoeCSZ/M/izxF21AM2/a7BCbjESqzL6ie/iw1FzyC2GFpYu3m1PzB2qhOyo9gJHbkuZCQeQZc2eW
9j6XFf926NBrU0SgKAFVYmboBA8XOgD47yzI4sehGO6bkLyWH1TMfib+r6AwN7aY4q056CmWluH8
oREQXFLxkGZ00EX93HfUQKimVOWyHF1EvkWrG73FzMq0dottMo8udot+3NAyobs5f7m5cZNG3iYR
uDUKCJ0l4yqQNUbkIjCY6vGIpZKlzMqe8/vMM49iaY5NYVEcmf07s1pegNWltLaak9cviq1aNWxV
xypmNLuaJR6UHMXQvPRIJBWkNGfSkitAf5/FwKU6M+gOhLgKAN+le8eO92IRIOM4xZflawlnIqq8
fdSLXxnI7rXR1bez9hMv6k723WtYuDc1VeyENs7Gy3Q8xW/B2aBLqZL+fjFICaaF/zB27rvR6/Jk
xWzajd31nzWbOWTCr32Y3sz2Qj9W+gevdYjxsTosWvfGNUZ329Q0jGfFxTn56nLAKpI57JhOsO3U
n/S09q6bECRmwtyZqSBVxYnqMXgfRJsMVNuamk7wzrfYcOaYZ/yhPSLti85e3j6K0Fq75vzLEZig
MKkQOw62DtADK3LNbYbaYpVnHfQxq4PU6dbYZnnLhGMOGwTTF500a1eUwt61wgtW9LYeKDYVu6QN
Y8Bc6dHNUDKiAPQ75M7S8ov7sTl3DNmcu2R6moYoPxgpFeHW6NZzJMKjCMK3pQPP4M8CQRNdCeaC
Vn5quGda65dhcCA1Gihe2UJtFpniF4+IR1QJm0Q/ts+m0UOh48Vswlju274PtowekVkJ26fWhzoe
x828KfvxA9xNSDw/6xp666D0SfZUlzYzP0ojCo7zbD2nTBauEiSnXHdPzbgsN6mR3FQVx+5kecve
GpBuDUGBEEjdlJ0779qQ1LoxMh/gurdV5lMJGYFI4HDDppEYEGzieNfL9p4hQ/NgfZJ2CI4difCN
xRpu1SfNwLRruA3mzDtTNuGPrpFvlCkxPdhw4HgaSk1NeDA8f4+qDCENlbiNyd5rTVk60jOx4PQt
Z3lyYp6aIP6JgwvpOS44DJbZLaMBrASD/KSkqO+lNYDUmxyocSkAuE4Yq7QKm50nKfkG1lXUYPq8
VKfExY0S0a+2y4Z9WNkvo0o81Iw8sXFPIqiJeijKI01mx2Wz6LejvytITs5MKmLGakjuRJRtJrt+
z3spdq7hovei7aAg3C7TL4yYyRO2rc3CXPyW1CRdS4vGiDt5zVb4FvGBQt6MhnJI7jIdX0ewcI3s
bMjz0NTFrlhAFcLyaCx6HDVtXoauJT8N5YoejjrQpl5ngxlzsvReOtchUc2JZmjACRHW3E1drB6q
iAhiFkAKq5ncDUYv30BoOLcNAwhGHTe3nrJArZbP1ETD3RzIveNN1bma26MbJx9cQAskguFDQnzB
pg1wbzaEsBYnIDMyqZvRbSXJBSadjaUsXrqy/EFb8JIC6Lu1fC4ofhD+KlKDf58RRb9U9Kzin0YK
KWxooc14gkQGxu5nu01fCoWnpS0ZV+DgR+iIEy3AKbulRHjrcxjY3oB9RJEsd4R1EMkwb2Kic9tW
+ET25v7sT1G+60PmK4zGpM0WvzMZaN/NqX+KZ5OW20DDPwh8Nq/t9B7LvrpaMnoZ5u7EOBHoC1XN
1IeIKwrLTzadbTyIpSWnH5m3VtA8xCO72cBrxzfXbqnlKfkw0Cc8TR0P1YqpLDgSvZPlq+XotMny
XBnmnd8U03nK/AzkZVOAQl82VbpgeUuG6Y0qxIULWnuwlQMRsb4rK1JWc+ZaB4Oi5NnrtSotJjFG
v32P4LS9jaujHZYZZ1L2f2VYXSk4/qAmmByRoG57p1PvgtbQOmb4aEOYudiW83jTR218G0bz1Y5q
pvyJg2E/gi84+97rIrUU5imnhXjOFTCm0g4eh5K+su2rV+aYfkHgwLvCuOuGYwny7LLzKEVT5yVk
Uoi9MuVnW+kCgee9MbdDI7lOr2Ng1qfx5HXLsKc5DePKNTLkBS4Tv/NyrnvktcbwgA6OnncOnyeG
F+sEU7oPrKY4+VyM86LPrn7qXuKiYQqndm1WIvPVLAN/0xvKeDJ5Q6/nuXtHuJ3t3MYs9xRoO9I8
s8MTC5qSUUgMYLk0MccSl2SwG5RRPXtbUZfwrTG4ndAEMeTcHedU2Dq9Tf7AINMh/CMoinI9GDlE
uzw/NIMiy0jUo+JyYvvSO08JwU/vvagATGdV/W4GeX+19c1sNj/8dNlZoebo1JvBzpg94k1bF5SE
PVfRE1IGsMYQtCDmx45daMEzE7ApXuoC5bmVfmSY2elkVvq6RAlp8nvkiAFoBSeLFThmIO7hwtmS
mcA9f0P8GqmXHjciBOgAAK0ZoNBRsnmKpB08AMAKYkdtJyXBZVUsJOzYiraKyCcZl7w71F6U3brF
nkEO/whohYXc5MABYylimu21H1L4MvNknOyiulgukXQlO3VmSOxHHKU0M2P9GmcMmzcpOS38xxQl
KNV509GOODSlWVtbugVfLIeCUxfBoDEzn6ib4skghMhFc7FfYTQM284R3cYxjJ4wFm8VahVKdTbA
VXGsq+Rkls3wmxzJxpKHoS3jN7eYrL1XEEurh4U1VuVR1wsHg9UXIUDWlSHGFdbZdjjWux4C8CYr
21/sEKODU4ua7IzYjcV8SEa5YiIC1Nd4Rd8wn82w8O/1IcMAlLifhgdoI8W2WQj3G15nI5lc6FWE
bIM52NYugbxTYEPpm4f8oXc8rHqsbpHLRZdJstS3J1yiNRj33oK2xnxdAsJH7uq5LO9UmTIO0d6b
smvvABFUZGIgNVm9OBSL84Qz7inzKA+ruW5BsDfN2o1py1o5SSYRQJGq8i7YWpKxp47Htvc8DLtt
70kOgfpnF1VgUz0iWGPCtwnHNrdunDEcYtvQIz+KuJObsLZRPGizSIxiJKrqmxnliNDukU5bSMjN
DrxRsFqaYJOMmYv00DMb6Yelu61rLgWTiVLbn24r7TgZkJ0M0AyZj8v2CxqUqKNVZAGLEGBn1wGl
BpYuBuKUMgkesnL4QfDnaGizSj+HF4yAX2bhHprmpbECRjHMlUTI0tv2EZ33zxBRS9wh4k3eA/Qt
M+MPC40270UFAjziD2KcRyPqAJnTIRfBhbXprWEihIHUzPj77aRFMbG5iUjFY3QyLg6LiJ7pBKY6
12pudzMjAR0RxQb1jLEoqg1QOVDS0FeA+kxpnoCfLv3CmEdf4zriwdE+G+QTPwWCGz/qbqa2fuQb
ocMM8a5GheOjxOFKC7Ir+Rq0Kyef29ewRTXXU0mK+/CcNePe7nzJM86kBsWoC8xh0bzob7Lr7Jm5
3MM0V6cuHR8aN7zxtbenROBTWerMSAgFNO32gU99sZwAc5qHl88/cWT/7gVawigR64xYg7YEDYQT
B7RBNUG+ZnF3vqofuyp6HdU98yl7jtinLroTqbkzLPCoqIgalESee9fqcqv+B2mlHixCAxMKo4mv
C+00IlT00rjZQf+7bKhXGQX2UXKN1zakyn1U2o40oEkatS/JnzxJcJOsk6QFaiBVKkZaA2Vj6jfI
xUNlOTIo5c1EBZIEqmPAhphC4lwnh7mjQYK4KaLGzVgiLqcFqZOgR77QaihcbE9gX5Nv+xMaqGGy
t11pvU9t+zaqVuNWJ6RRrRqejTXziQ80B+wrDsXdjGLKQDW1+B/06V4RkqLkLJ5KhFSkCz9ad7oa
rK5p/9/Eqt67CKzqtvrpzObdYNsXT7FgAbLva+OVjfqqRIHlaReWEdlvMsouHpKs1OqPxfBYaHUW
SxwW9Dp25NAKmxmCkFtR5k8C6VZ8W+vqOxjtHUSAeWNoO5dRHtmR5dALSZan2uCV1JQGRQq8S90Z
KL7akCOF4upamcR/OgnDqyUaTN+NNaXUljB2emeYLXjDGG8muWI8DCjFCALdNYwoemCvIk4RPeqx
GAVZTVKNmPMDeAWeDCRlUDKe/KW4kW1y8rJ+l3Y4xpknG8vu5CI5Mxt6GrYs1nllHDpa/o0EwsM2
zEOP5qFJozTwOggaVx65+VHgUXOdEyrc9x7BGmF+Se9rIwEYpMJ98AwgVgjZOAmhRGi/TERtLkSb
AHFbisCNv/TG5Sqtw2emVXzM0rkaCN+o339l05NCA9cwFNu29ilanjuz3StkcazvVq7vf9ZaIodM
LiCYbMj2mCCZC4rgVMFMmgdK9VOzSwuo2CbXVFJ8dwqRWuTAYCkzgqK4xgZEdvqUWSK2g5Lz3iK6
8/z4B9xdD/1dKvpfFTo8Ey1eUbXneax+mo7A/oZvcmifqFPHGSBfpHrMxK9cOBtdwSSPC/8X+R4b
xmce628LKZ+n5XwQclH1ya55iTjBLSj8KlR+CqVfF5sRx7//PCD7M5H+Md79M+rmUwk6uQpNcDbB
Tcp8gTf+ilAGminuQH2wRCJ9r5AKdlCWx9i9Fh3TnkX8JsKnUjsIHZPI+OAeKb1e3Ko+1wO9pmkM
MMEI3vYzKsNKx0et+betHYc0Hl5LbT3M0B+iTtvU0nrr0CIWWo+IJnFiMVHW4o0SK/VtBk3r4Yqz
nizxe49kseQ1CYPssa/ibYqEcdY2RuI0+54Kv0FzuRD9IycMsruMGRqIHAPifYza3jHMQ0M23rcO
+ErGeFM2Fk5qQdAJH1PEkCnxuMieL/R0LzGjuaK/mwJIxAsPEa4z7Y0WDDinxYMcmm2cNdQQ0FAa
7oe8Umi89W1WIxTHMFNra+WcvCQNKYxa+ywzxJYKwWWD6DLRxks2vBuhHZgzqyVacwdLk49g4xOS
je4K7c1EVEHWY/osEGrWsUr3kY9jM9O2zXC8J+DH2S0znhSXTbR89WVW9qkxnV1lyZel5qie62Jf
JuZOofSkTXDtgnu4SIxZOWCA6/K9BSYqU8WmjS4vowQ2U6LjbD6MAUUnkv6Jp14DRpYb7RQVyEXb
gnaco32j7kxv1hjHQ2QcqMgt7Ig5cVCdMLWrdKrHjinp9sNCY4rrZ0FqWib5bQGLx0N2anXjLVGo
2wIJwWy1W1rpRwegtsie3bF6LlGmznK46VGozrBY0xZ3K2rVFMWqW090vedLvRhaV0Bf12lIvBXa
Ho2gdUbUWuiFXhMyOcg20KXtzcnEIxFke9Wecs4mIklOqqEpujcUtxM9/WhyH4Qz3ikksXFxa6CM
TV2uuOz+GDA8zShllR6bBPOKaLZCjtFyjDgIaBtEtGms3swhfSKbjqQWfeRmQFpL6fG6aItti862
Y3mukvYDIh8GxIyVFtKgVtDU9sCO4cPVv6s055uYKkU5MzpAEuDe9jaFrD5V1G9T5/vAhxp5YOHE
q4J3d0TAa7KjjcL+d4uYt0TQmy302oL5NbPG+4G/rudCgTl0YoSYceuvSHt+ZxsYm1heVVNemPXZ
ohVliTPcedoQ3GhXsIc0mD41UerpRr9eTV+9D97wEtjdR9Hm164R+xoOHWE3V6uItZPY13ZizBGX
cv7MkRYnyIs7WqWhthkv315jp38IM7bCrnYehy1Qc9aIayt1NnHJd8PV22LyY0WPMhng5GOJQpk8
9cnXTuVU25UNNMudeoSIJLrZWuWoe238HwQj2kP27WdOdkSk4D1HGlevHc5lTXlSoeThjqhamh0F
FbTior+EFgboQLug2aA/pi7a6vGWnSsLprxixTbfM8kuUUkTPOd0hVxaacu0pD9qop0W6KdNNNQd
wavVRHp5RlCdtYiq+68IOBoncKL8GtaWG8ySobYeteN6sqibAkBkXjdtznpgZt37JfEDdvUMfgcb
17OvPTMlVjdUd1U7XCqO5RNDwtsum0AsJYAhXRgFRpHo4U6mbhs03mPjER2nul0xzVFp1Tf209+5
ln/HWMBbrQPvtRh84fzpEf5ZCZzhroM8vNMa8QCzLZN4CSR3tvBgIaJwFWjxeK8V5BMucnYA2LsG
LSgPtKrcwlk+VTaoTq0xF/jMey02bzGcsyP4uWjleUOW+dgPlMy1Dp25aRsIdJxcwBkS+MCanmJP
R7hD3sh17jy86q2CxBFAf2gCqI9tFD0tONhdXOyhAM8tOvTszsQQa9yhbE+1vB3dDRxg22LdjNk9
wfBuSVTvnraZZ2MLkD0PNvAMXwkIwaEvJ2bkspVyvTdh0MZr2eolWi4fEkrdugxEaJ+IqtNuY/e4
6iPGAYsIez2RXfYBNrzYolbMtPnA3JuWZyiZd5TZuytTs5jQgrg5qnBwnqv8F02GH2q8orZc9658
VjUjPWXiH0pSXqIICdgaBmhZnx0y87KEVAMpWAnpHk4UsBkvg2RN0SBby5isXVSlP+IaADij8kdh
MVfYydo9Zgwc061tQLo1/iYyzG0XMoSbzr3k1SDvGrT+SHEw/BD0kFdRwpA5UScB0I4958Sh5GQu
LgJvcFlDMdisuZIkUIqzqLLHvM+/EKsfaHQCFPB4eMrruKh5d7Gafhe+z+XutagqdgDMm+bOs5G6
L1VsAx4XxmOrj2SlaIuQq+OaaKEEzME1bHu/W02RR3GjJHCkJG4yDja1jGIVcnkq+njDTjWekC/k
6g7ly9NkIaubYeTfqaVmarm8rUt/m1kcsmIgHNKG4/ts+Z+odTy/ODCzw5ytEc6s/o9LlX/1WsQC
rbAnUgvVISIROpUv9SiilSHmI7mKM3FUdAPzxRxnnOUmO1xXjaBOWnWpLBRfzi9rH9juHTzVn4WN
+Ms3mg2FZQ6LKN1nYYsQuALR0OUvvdSlQ5IyqyAONkh/PvOafljuMPNbE11CGJeIQ+5DRy7kBtAK
Eh3A37wEBW/gIrCPE00H1zD2uF+eBnd4D1vQ2wzsLZDxXE8cvQiQGjlgbELWkUu2gLWeXEe/t1Y0
DA92x1znOH2yraJ11ecQtRlOrphBHXMLpElWvhMyOfrLyIgLgas0+TQJIkDaeYxS56et5ksaoqAJ
y+mXCUk488cXJ2FTwpQb1SEdUviCd/TLqF4ZiMc5zJW37ZCauLyTKUkjqqBgt+NojMGZ88fC5GN3
0WTpSXBVTEOmxlLb+Ckj89Sm9YPAqUERZBUPaJcxMnlUC8k0TF+kAe4Tqn6j/0APhdgmfCiDcc55
UY/RlD/hBLq1wpCVB+a7Pj+T4qxvxs48UmEe2CViqaJeXW7tCBU51LS5AoWQeepIcfrT68JDNkUn
dkkbCYZIBQQlKs++NEMO5pLzrRuK+zEb99PQMGky8sus4+SNX7mXvQPteTNNcdsZqt/GRf4IcTjz
Uga5v6KUgkbJutHtKKdLcZaFdTECb2s7BK0dxgGJD1yVFZDrWmY93/LDck0sxzOCCkuP4Jlpvoa5
99gmDAvK+oczsdUKTGLJlOvpxyCGUeOFtNC8LlR7RiumIdD1l5Go00xPUS321a3i+6STSLWQHHo5
IXIsNEXF9IQ5shiBDTsZxZ1vAH4pVEfSiZZiOuyb56iYblPJbHyg4gMEEcZOpuorL5ujNZV3Qzlv
E6ujK8tQk+zAFVBVhISTJcBRvTbeQBGBXaRvAkUs/l+fGvrTv933t0//9mPfP/HnL0hwj84OrafC
ZynqPSYp+CgTRTBTQQTRQ4sp66AaylNJr4AW8/JQwumDZ++XJ1vffH/0r5v/j/smmifMbVAWkczo
HoEtVqc5XphlkXpEqyzrE9QzuAj65vvTQMruKJdnZfZDd051yiWHBIJfZ8JZIeKC8FBY5wAbdB4F
VzwPa0I7qrXx5YnBS6BH3x8unXWLVHjahX7CSTkopuL0fWMkwAf//IiRxsoLvYOTB93eJGrmCxji
nEZ4mH9+yMxfefr+vJ47XbALV7LGf8ISTp0mzSgit/tvN9/3fX/6/QXpRwOv+z+/DDJHnWSe5Wuu
F2AbXR949PeX6/LFnYaOjmZSn+ig1afOtbmwmSMJAzgrJ9qpDXIFPvrXzfd9hdEYx6D/6dfDXWiM
n3lu1kdPgR0O/ezGjyjHSSf5udC+uZJdJLJIuGqbjBFjt4csgPteUHzLTU5xfkutyh6/ss4f2aVy
47PvyduqOdfWPG+CgLGrhdMkkMNwU0w44rLMgpjvl7dDUs8n5c4HSwE7JViI6wUihBSS7Cfvn0kg
hou4CLJbXlWTeDWHOT8NbALSRVRXWczpmgDTrAND2Z40upFnv00J5Wzy3VPQj/PVn1CIphiqbDfs
zjH2InNufqo0bg5DCViAHWPajuW1hQVw7dwm4IzqQW/jjE9xfluJ4SibIVxPLdNyC6MjvN14MasC
blpE55I1qeRSxZDLtZoL5sbagsqHbR6N0bx3Rqu9DgJBLETp01J5x9peqiPr8NWzF+b5xYyIoJad
g9zMca5zF/Hud6ZTaBBXd+rfsmBgmx/pr4XINkXJaAUksj0H9l3STf5RWk54k9khKyB4s8b0YQWU
Ufza/mrtrriUFev3heYLetJO8l9scCHVAsxpVhZQ/o0VZ2omXcYJlNzoVCVcp6UkKf+76oVYDYq5
QaKNxJpRE3Uer4oALso8QrcwoV+U11jKgmmnJ7pL0wVdnSLKm9NSodxGknXaDRZyDfbn8pJTkb5Q
Iz1GSflgR42klNXMN94B5ijJSLVeaLERJQSGUNoLUDBVI9zkwsRStcAJ1bCVoA5QbK2a7WZczFdr
oiHMeOtNoh8JvScoyDbLG8uUCBik3+8nL+JV6SckrnWhuBIF+TUb7Deud+aBMt0TC5CtqV9EOkok
TWioFPTk+K645MjKGs/Zft/355e/vyIAxcNkqnhizktyKGu0ZcWIPzLwP3tvuakYA1lFafXoqokS
mrqGsQdnMXyeCFga0w+vcb7MPn2awT5nBdo/pzmPk/UErw9+oWu9VA7eIyOoPyQQEyp0VGWb5WFc
gJcz+btxDfNGdKwULW+8qWjAHAzMTE1+qp3khuBmhT1j18dMTieOUsiDoNuYmGIISr+6lX0Ysq7d
5KZdgw6GqBzHDvRe1qnSCB6aKJ/WVRJD5vIHOijW8BRwrTIm/35MIvpJ43xHupTRQvvE9nblTBVL
MEBCYzhe/Dl7HxkXUB4bTwKud1ZBdMaCPHmgtc2yZAq2jMTGqzFtmd9y6tsC8yJt1IF56gCbisoS
BtbRucJ3Xw0SJ4VTZp2GM/0aGxZhsjA/+rreF7IIGDpzBrLmZ9/PeLEX57dgb7dqoA7uRDQ9hAln
/nmqqPShewHDebQA+A+RXAcigexVTRjLFh9y/vDWe86DuzwsMYdNrKK73rDzmzQgs5FjyLPR5NRD
dWZmiCSrcTWLbuJE6FJdaUhAD8ZrWNN5teOS3i7GdyWWH2HI2ykb1INvQehPH4S4csZ/YuSS6rAs
n2dVkGp1bhikYepCePe+FR/rLv3lWnew+iHZ+fQsKr/7KEl8ZMSkd7Nk69dPX2VdBUc0mcadMcVy
w0AE3XzbPlv4aTwQWEuEnEiwzyMDgkVmMd1NMfI05PN+EvaNmbKibO1jTyNsKi0m7pEUjRVDvNaE
aNlhk+MkeLWcaiGaYYKSScYLMBjJKg5cBQMvOUThLQUKppKK5ktG7k8pkQ309CrN3qEmmQaPc5tM
h1jYBVg1Aeoj+gFDz37tBQUX0Z4KKaNj0mPWmDPj1TKuDeszsOrjDi7EJ9gVTtPDqarj35bFeV+a
QIJVfhewOBtsJlTniKyYkVgrGaJrq9hAG1Ar8Viwim0XCAjdqnXM8yxo2dlAvLae6q21mqhEJDMT
nz4R6KgGWRkKtmUBHfLo0wccfJZlSVSNzc8q8ph4nCgnrABVIVpf8BdXUfmg2vqZxNTPwU2/0v7T
cYXYDfbM2BtAJs677l3Bk1UIinqlTVyPHT/9gOnZr5N5AzYJqQOYrN0PU5SQtCgvdwgwtnCHYCh3
060VT/228Wg+NjhZN1nmiBvxA+7fshPsKHm5b+vIEu+hsL6aeLn1GIs4lp7ytynzNSUd+pWKA3O7
jIDago5aIXDa40TRI56h4GXkDxEQhOiMnTogBuSivwlhSeCogAQRNfc5W8+tYSsuvyH9GSWhThnt
LwjS+8jIlydjSY+ckWL4quVVVF2yj0zrMYY0tYZVCHmjYkxc9s0h7hhmD3MAT0amRToz22HObJR0
vUsqiOggQzJ9Rp+jmuSbxjKKlpR4qbNfIva30lYf/WwGe69W95Rlg4PjW7cJTSkg9w+wDMD006nY
Bmb0QM/6QGXIv0YIcDmia/OYAsNkjK8vDkHNwsUXDHADZynWLfMJjtP/9prlpRhh0xeFdwL7e9OH
c/qS97ex235G0/DUkD1goaY2w2gChw3NfZ+Gd1RZiO9HDdVn5jg427j7gbUxvh/rpzKmcVVYerfQ
eF/ohUBQSIngzQZWawafZkcmE3IEionM/BU2aKMcWR/c0vUh/ZNxLHLKEyFb6sRrTDhrx4y/bK26
QG1n3wrPRvRVtpJ4HTQwhrFq+5xw3d1lE/2mLDb8S+yb/mXOjY01uhJncojoqEgy8uhyplXskEyX
0Aoiv0lXXWmOTFhTq6l5EWV7sQkmndJouFJ9yfeiJ6djjircNuC5vzGkboucqHWJcg1LDZ6q8CDO
y45HnxlJSvQgQpJevU6acfrnPfruBf47hOwnx+EvRMrar0PCYWdPNVyqohoUaq+a1z8/JXOyV641
HuZwdHdssmku6sXfHNGxyOLz90ceReTDIJgZ0YTIJA+IcH5/uCgKzvBXYZQQimfQr6NzyLd838gh
rHZp2b/xGQySkTlRBkrOLeabc6w/Sny2Lgg3jjP1VN6CAKvqpTzXbQv7yVDBqgwXtvadB4zFlh5o
156BSynoC8tp+ZiLuOS01ZRnTu7nuGSahhfopuavPyt90xghSAxhvH7flQH8W5MsKQGzCTc7jm2R
HEEibT1sBQc/anekmdvz980whshiavAtMgB667XGRiqPs5eOvI+5HtWgDLLJJ3DEETC7EnxpxCtO
HtAghqVnOdK0GDeMb9TnfOirM9kSLT3C/arC4qcVKYNLF76VxL/2aqK5WAAjcZvU3WRm1p6JO5qb
njktDOwcPsIkiZdoYu03u9aW6S+2rRwPpEjPI9uTdTnRuICmsGLChoKJJ2lPuXN9praAigo1ZD7W
9t5ynIqlRJCh92EOBSMwz3Ib9Q2W0dHfM1V+06WsjhhMVedStPbaaiN9dolohHzfCSp2wyFFETyB
B1Sb+Iv8suGKMcfnzHep7Xz/gwkVN8jy1eRU50E/CdFEw6Bvk0sTBUjuQe5/P/aU8tP5+6Mu4doK
Q4+y6qxuy7BI7hX4gcxSv+wI93VAzze3E7WvBkZOK3MCOYXdyAVw09SsZ5hCv2V0HfeDOb3ZtOA3
SMBv6rL19TSGpy/bH6BrOFk1IiORwnJutr0fPNG7ZezzC23tGgzqriInFBmCpJRPNcmbmFoJIyCF
4zgRlUAbpEzQN/fuQziy1puDBgqd9+EMkHwKgtAGHPyiJnI5LCVHbUvBXKbp7/8dhyi7pJv/u3GI
wPYxyv+TY/4fxiFuqp5U5I/y3w9E/PlT/xiI8P8guWQHTA75rvS4zvxzICJw/zBd3+b/YOQtvsJs
wj/o8s4fANBtM/B8z5asT+Q/ByRsfmHg+mYgbTsAPh9Y/5MJCevv2HX4u45rO64lqJi7UtjMf/x1
QCKZ1dhXiaWOpRiYyo7bYI+M4YnM1Q7MR7L2bI9zR0z4cWbNIKZi3FHdIRE/UFuFHqEDV7NkCC/w
KCtYYt6XzWXqenHPmeeZuSVmWEeLHIpvgLNjZ0JH2t+HdcMucIqPhQXaymWQFgrQybPVe+5S22yV
PayTmhpwr2DPqVf/to2bbC8V5tS2oEpeveVeQg+KWQo4zNYxHeC9TvSl0P7KmyUYyZosIAwo6rOz
RChLiXSPoiOAg8+DaAqsQG5/IBn4pJoWuRXgoHVldgGT4nA8CCDvI8Ac0BL8jVUa/VcnB/PIGfWQ
M6+4lXSGmROcCSnIDn5B/qMu+AWKYsfUIKz/Xu/NUzOdSacyUHGqkaPdEnM6QBrkXE8fZpsMzEl5
02frv8eWwrnK2mbtph6xdXhZbAqmhtMxaLPRchC4aZOu69ExsajIlQB1aMP7i24NbX1doEh992Om
A334yxH9n5D5rb9x+TlAXBpjruAo4ZiD5/HvD5B09jF8DXV9rJ3gyeysAeM1N7nfwivz2CpGcw9v
koWV2WvhKMKbJZH/9mT+148Fp8JfFQHfDyVwSJq4pkcZ0PybIoByPAykLKuP3yHuhEa7w+SBOlRG
f0e04tkIyq/Ezf+7Z0C/Bf4yQ6T/WQnzWPoWaS/Ldv72DODqs5Y29vJjS3KfnhGAiufv0e6YFn/X
2Wo/G/RdUxDYq1qx8jIoN9EQ7078Gd4RXM3Lf/082NZ/8ojcQP4/ws5st3Gk29Kv0uh7AhEcgmQD
faNZsuR5zBvCTmdynocg+fT90XnQp8r/QdWNkbaVskSRjB17r/UtIRUXrEcj/NtnIsxW50WbIRpH
zQ5O3V6TCWayfUeAV5bWyujZnyo7U1u1iPKLbAbJDTU4mQG0W4oQOO3/GsYKLZKaGb2U2f7rqVQA
Nd4iJK4Nkod/ftGLqes/DqNDIoZnS89G1Prt0wu5AmLMpLxovyF4pp0OXeKRIDAY7qpJyFgUjOg2
lq7fkEIN6zrkOowD+GPE25eQTz5rJF2gTjtclEZ5p+AGwF1/ygJrW4+I8Eu645S466xOPrqSGUdm
tqTKEiCBmmT6IIjqGqIEB8KMP0djRLjllNBjIvMeI2+3Beb6+C/veDkxvp04jBV5p4CafBs/3N8/
pjENM5iWIj4WHf4jAztsU8eo4fVT5M3mmYYSU3JcNsK0kxNYV8LADRmQ7YXMolpgBhUZd80w5OBO
aKuIxsHfbW1i6kC0rf7jAKoM2sB1TxYhUl9uAn4F5bvIgne/Yuvv9HV6clIpdoXTv9flOB8aA1pS
KYptHbjrOLRhywb/dr2wOH17244Q6C5t4bL9YdX7+9vOZOsyR7VIF2j8x5IeLYd8vmmC7ANfTb+v
fxdE7pFWRGo4NuMN1BcY2Fu3DfEEtxDW6c52yAzWOZyU63/5SP6n1yalY5qe43k2bsS/v7aG4bfV
NSQf1NMBjwTZqln5WgKNIppKPVYGBv+ZIv1rOTAHOLaKhIQiRNxhZYQp6WFrUGWvqt780brRhz1P
tE1DdcdpydRyoKVUdg6Bj3Pz27GFR6fzcfank1PQx3Ju61A2B8NEHVHC2N0AArptIWtuDMZbFfKT
E4TPH7EdqMs/v235n7cwR5BjI32plO9C6Pn72wZ5Q3tPVWztVQDFLUtu7Xb210J16B7m+K4gzcwu
ur3urCs/4Jt5YhAo6+h+KTMPRQw/+V9e0rd1xcZgKWzMuYJSxpHC/vaS7NjQcoj8+BgFPteqmG9E
pGwSa4tjQZTNMUKPfQiJRzP9Jf7Yba5jFwFcm8t/eyXLZfiXy/TrlTgStJLtucJ25LfzNYFCh7mB
y7SLkb/Yn21EtM4S87GLEwyNJvehFFzxaUbcGVYI+sqoOnR5teiXMgKoO/cp80zADT2eScd0tow5
/+U1Wst5+R+v0VKer1j5uJssR/MvPtYen12jypFbSetc+530T41BCJlfPhum1/5A0TeHIkeyi6+r
ij5cNvBsIkxx7cT5NQXlJ25SnKvVZ4p4/QHn2VrQtyc6Lr81DTx+QQzQj7hMTJxzjurTNJ76PqrX
5WS2l2yk2vOIjTXc6l+P/rdlYTn60vdY06VyTSW+X5HDJNO4JqnmKOyJAK8Ov1M9TOzWvRB3KNsw
C9V5YYJWYuxNWZH1Cei2CV1tWy4iJX3SxGCnifEv14zzrdpYXpjp2hxwywNbQKvq74eciLihnAM3
PurE37vdlNDkKhPW+unREbBGx4QYjDhl+BRYcjmARCnzlRbnbjQhR8xEFaG/KJxNO4InZ4S3KSvL
PdrmJA9z1u4Q762Vq7MbMeRwoAYCh4bYk8QkqkMMLPbRWqgV5Mca72VeQUEYSGmeus8xtStcYpJG
i93jCUM/UTr5XV+X0W4q4XfA1YVKQot47Ze6OUdeh8Uzn6/Svr8uzBT+0MDnyJS5dqru3ZuTy2ie
ONRoWqPs4C8zaT/090Y6w6EuQTQGy2A04IXc/fNNwP0fbgKAaNkeueyQfKG+3Y4pVwM9u4ZxsCk/
DnoAwLt4UOlqo0Gjb35r4R8OfBUgaBuKXQ14bjezgd8pCbNchmQ/Npm18lO6EK5tLVPg5HbyxGYa
yurYlMWv0rLxItrhS4DM5sD17CEAapyNSZm50r6Oj15nw9JIAx9qR0WgaGO/VcEjGUikGJjn0sky
Jv7+axJGCmoWWaBWEQTHCcXaaWbOsShy0MtNDFngNoZLhwSRUdXr37p1u42jHSYcNuEvmPsINgZF
aXItv0ctEIoMl2fjsV+w6IKHrR8euhThVGzgTggDBAJW3aFfZQZTKWPYaHDgTmiYd0U53fCKkak2
5W7GHYEAfARF6Ph/SAg/x/8T/kLjlk1hWfyvos9vy7jo2v/7v+W39ZKLwBOc/4KdG7Wq+v4BCb/o
yjbjKBlx1xOB1d6kQSFgzfTIKyRSXzr+pQYJUXug7cRYPKoM5JDrlXcRQiqgdCb4p/Jrst2ugDl1
238+hb7uzn+/M3qCdZx6w6T56X7fFMSGyUlktCBtllq41ij8A0SEpWBth7+60lxm+D+IIsFatcsa
6p+wLn9MMWUyE9N2VYLkt2f6p+7MBuxfXh39gm/3bQ/ggWeydXAIhVui6v5635681sG9ALfba0x7
H0MYXGNb/5El+OcCkyBLIMfTV6/5qshjCzEw9iMULn8WvQiI3z+/IOvPjv7bAbMsQfC4w1aKl/at
KkVkTO5NjTV9tMgER7Kc3jOzp/GEDW0ojFd+tYORX5zDGHg92AQ/MxHJlG/wVATMIKv52YNZMYwo
P2g8iVd2CVmh6Ynh1gUxAYro8di6DQiJ3eqo9hhsBFzXA1fFAHNnPQD+6RF1DLTtByRCt40bs6Xi
qj7yUWJmbT+ZeiYXxfz20HbzbWCC+KMxGJxcjuQuYhCwnv3B2qsmXub80Xl0anwvZTNs/YQq2PHV
yUrc254K4xT5vM4BvFhrez/FhP4O42RTnWxr9A91EV71GU+V+GW7c0BUrxLmDb6avSMUQA3/ckH2
0h48VUmgiZ+ex300tL/5uMnXBgaGE9b7tBo6rVnW8KZy0AwL9beI5uEgYECYEFGvsCLIDZb75NH0
3jjY0cUq9H0g7GCHhXXehB3xq4oNNIucJ8lAIAEtyEL9HMDS6VvwYX7RbOK9CjFGY6i7YkH9Ybh6
vrNQutsuLQlnnrJ1riPnlC2di3ACKyPL7M2VxngVZwgEdJxTz+ZBcZoH+w2tgUOtF29SdKcVYOEL
CR10R4F+r2pW34PfK1asPhsR2gXRvmwC9TqbYNLMfRMN07HLzd8E4Zn3fZa8u/Ok6QNNxh61CHQm
xvo93a09xEB788pN8DqXhn+Bs35sdRdcZwu0sCsg0ySj5pP0hp3pJyYYybyCKYRwu3J9JivdIhSD
EXNbmTmWERJjiYOWe3Y35r4zuapnwpKPs53A2ECEu4lK9zmUUOqmCsWHHiGfKgtauWB6Jhz15nVz
tk7CArFRzLhRae9nZMMJJhwKs6yH5FHWGZot0EKPbJvznYIQxf+cCNIzSm8XDJzLUVF2aGn0p3bB
zoaGwpPn4HK0mWNsWoDQNC8uNsLdTexCYh6JMfQn/WTPuNwpqkA8zP1mqCVTTJoP28EkBiGr1JXt
t7SFNLmuTevuTbu5IFWLYHT6jDmTdNergskP8jDYozDKbLr4BxXbd6Y1kDVajNSpPWisuUTFm4wI
A7MgD09jXt/OGOY3mXLPblYKTOUMYPF+BFgq/xTdTRHsEp+RNPNqmM7KdYlEkHu2OCaptVW+CRq5
DQ3YrFXjUCO6/TI6tMY9oipy/+zsJZAFsLQWdHw6+PFtlgGVm1uWL8t7LqGB3TXSQA2PpHYXlGK4
+HKSz1bABRmZWNXC8dlcGGB2C+LVpGCC6Y6mGbiDuSsV8rQgDM6QMNmPeSCwrZp97YhrelIXaiBk
8gEMcWcmP8G+IcE1vIj85yDIQJmZt23G1Iert7zouPVvZAbXNCoZ47WupARjl7xLrRlzXoSE24/I
YqlIDrGi8Nqcfiq4iBNz/As6dWNlJ4wYGxsFMa565yyIMWQzKMN9PA+PNtFBEeEd52Ekv0UsGmhf
RIcOsEJGZNd5kOMlULrbmkUk7gx0nXJ546T26L0cvGZrJ/347FVdCv14fkqleaZ+NA6EnOBwQ1ID
2ykOXqJufobE6C+KDnmZvRqmlRjQ2cbOPtez9QwTJFobZTRcDRa7XFbDGLPTmstqV7VOgRGMDHA3
Tu2XwoSZYlkJQy0TXnNptOKtDmwC54laQdpu79m6c5w8+hMSgBeoF0wlEoMBaoKfpUaigXMZK1vS
QSVR7n2Dv+1BGXhemilBtOAkP4gkBfDG5UopeT258ZZCg61/Pb/aDbeeugdansEBbYJf+UDXgF3j
p1nWLRYQqz9arTHcxMwY0SX4d0PaKs4+SNtss9nhFGjj/VFuiskmYqs4OG70mKN1uhFl2W1swnnY
jxMhk+qLG9zwUWZHtHYfrk/SXSlkdUSKAqvcIDacNsmrpJDJna496SiOLnmRXZGNuJ+z+s6JuAbL
xoIF6Dsj9/p2WDdJ254yDVg67vdWo9/x6zx3YO0vaVIRTYwXfAfN8xSnyaqiM44SjWcdW8KaRIzx
Mh11syUII9rZ8oc9NtyrcOWto0wQntW0q6EQ1WVGy2F9JbSiSjcIBztVpn8iaIFTnLiOlSd1saui
qzlJmrt68vBXtCSgykDuu354aJjh7rIQjEbuNxB9ZALct1T31dRI2AacQ73Xr5lSZCc9d/MiKRJH
6ZfiEIZAxQyht4bOKL8VsR+Zyq6muCKijqZrUNrEQRQ4hnTZPJGQSg1tDa9Z/97lNG/YsVirxkuv
xwjQbNLwAcdEzOrcUeQzZc2O+wUCdtKpl2DVm7JxzoVSyVlHeUO5pmHMWZANSQhhVWMRrPPSeojQ
kdnyCqsosoC6OSZGudVF7p3b4QCwBFpHvZCN5+yYRebr7LvyHCEuWafRCZ93vZU5JaDls0ZXftmx
jey7g1+kV5X3iFmfiBDQFLnRSnLTWW6FUMtg1euXLai7HdCmIInpmyuhFgQ0M9UgMiXT2Mo6SDK0
Vjp1JaB574lILDjYEW5JOzqBLaI1lFQ9yUl459Jgupp1C4pnSLYiBaM7JI5iH9OvSxWON5ld+ITS
EHI4gBYQyW06G/cZBIMt6lyElmg9Nxl6zcod0lPTArjJx5lkowRSEsm+e5cZzoppCsHiCN7Ryunq
CNjx2Yv1D228jDlDRvQHtIiJFvcC5yFdBh7cx49cBegUFmgRzqmnCioUNr/CdQ+txWPN0JZnMwcC
FD/EPW1GLjkcI9ySy4mJPGOdeW/paq/S7l3Adh9ZiccJzxf9b9RiRB06RH4ZWb2bMOTRhYah1Krn
UGOsgqDs0DML7tzaP6U5llLV4d8ISCJB4xXu+q5CpIrbr6F22jXSXie280BJDaUYkVxPgFVIktxu
Gmbk4n32MW2Dov+oQgJiB5oxU2u9YTxnzx5kB89OHxtaIyuBxbXXTHQHloGjZsaOwQBeL7hB4mIn
FPdGQNlmpldYemMkNO4+jecK2UWCPAlh4mpM+wBrJX4DyxQxDKytGMnwGMSwqV40EQispykxPhlL
cxyaj3p+NcnS2qZhH29sC3+lTG1rPbp5t9X19Flpi3BHTKXSrp4TDagB9zscfiPZGTDIQA6ieEjL
beaJt5j00Dpt9TZrWpDYDvd30JUrDSA+Mscz9jpjPWvj1UbTEKvpnb09vtra20ct2+1sPHoFUisQ
UNmSytYs5pCniA0cZYW75XG7YTDKTRhVH1JZVy6yV4yXM1Z/KpKhoGWXqH1ikRLT1lG+RRR2Knx1
1ZQM7uZwxlVm3KTF1p8JfYLrvEJGioQfj+oKBqCDLI84xIC0mKEDmNtlGoMdqrSEzj8T7OgGGNtI
/uTU4ABj49RHwJKXZpBfme9xX13qCZd/B7W6MbKfJgkDfnieFEKRYkLSLUVBpQDMBBx7x3LdiHUU
fKQe8cRu/lCp5kBewVNHvwGbN02O2meTbsO4TIn1LHJx8DEkbH3aMiicuFxg6f9MMb+jJ6I3Aay+
AyVBL1FuLPL4WoI1jioN5eZHC4nhLvf8Q8StAJIXuWPJ0g0UyNr2TRU9VFhG4Ug5zYURIJdEPRob
/BY/KI5YstE9b1TkP6lYsHTKxXpbkwuzfBnauAB4iOsmJisZnA/ffv3i6yFf3/75soT3xmgJWda+
/qkDAB8ezJrlWVSuWce+HugzPvyvx3x9P9UiXu5CV1/f/Xmg9IW/80dx/vPtX/7U8tQ69cIZRGwQ
HKSBaq/Uyb6qcz6Kvz+z2SFw3v71aafWxOoGa/Prh1+v8+tff/7nnz/2l2dBwfdAYAn0dHOIMXwt
70SQbUghnxDpsryWr//+7fX95Sm/Pebbgft+aP48z/K0YV88+S3NqCm8kAPCfLYT+dFp2+GGqfBh
SFAHaHd89zNygYcQQTKpZGvkovPJaFwg5AOdfVDiyOu5o+0S8rGINxv0reVR4KPZec2jHodW/D6k
xSVraIO2lSPWOYAaGw1Y00XPuhsVpzrAPdGhlo3rsNvKcXgJo8K/uAQ91kIHJHtEBUubTV5mDvqk
SKt2JfGeCuAplFZGjnUuOrVeVZxLZu8ods7Kw1hv+ZhuvBToOVswNiDR1lvISsoUv9vID+8T8dFo
FGtmurjrGiRdgW+PO+84F9Tnxji/NzFEPXh+GGawdsGZU3Dea7p9G8vjbppk44UkA33MJOGpjRbk
sVt3zbTMIQIii73x3OERrGIU2+UwI3WesOAC9e73hGzvI1vBtc6IkcM55joQb2ElRnvPuAXCVG94
15vCwk2hK5cBuYWr3jDuw23Djm0dlnawrg18VTWxfNs2MJhuojkkqOo2Ew8xre5NM7s/veHLGwt4
bGGFKH1UnDor1/zMqNlM+G2qI6hHOlVNXDDgmSToLggn8F2aRrwfi7650Jig7gEBWObGdT7W/o3h
wRfUF/oa70IO+xKTXJiCjMhb9kHgFyb8PU+JFXjnyAd213D0oDa9VdK/dZgmIbPFd9nlxm7QXb+h
VGwIUU1ierTpXUXaAsJv3z2MwXRrZ9xQAeJckV28G1QDEcLJCM7WzLGsFxOg0goHYnSq3bTk1dJO
t5L23LCjvvFIcQprTPYBCZOThZWMsx62slfvYRKOp7AFlj9PkOtcn9BEuq9xhWQa8MZTahJh781G
fJhzknKKmkkOJuNTmk0rSe8BE7C3L8CHzXiXj1DzLlbEJHNCx+UWxPvkPWsgOAay1wVMja96URlq
WAG6Qb+OpXSD3SA+VDL+xE+I+kxYn0g4o/04LUmsnfKuI5CyGLbYmycZ9i03DsjNq255a+0lZ5pQ
MFe+NhLMcbH7q80QuKDR41yOUQsnjtMf+ijZkiRQVGCm0dJxZGqMWPFIlAUnlleHyYM7ftqiFUf+
Ex6LkeTgfIkiKdWPYUAS1gBinx+AKAOsAjk+xPA3JySXQ9xsZ9jkEJnmdwdbIfZUfZMVwWMa2p9M
kezGRXztLundximIOl5kngWHwfUMck/jbFWFHgPdwLGINPArPMrl69gXnPpLkB/4+oCuUX1jJcTD
0DkiCTNNz4Est1HDRABBKAtx43Pnqpsr0y5hws8fXyChQm6tHBFDQ/zETmTui9m2cJIXZAJjuse2
Te+W8cDUa3iGrop3Vtw+pm14dhwQGovNaTJwiqJriXIySd0lADWbCFwSYsRBFA43hItP6wy5MB9t
JSEKOT/ISuemYZNYKR1sEG6MZsTUANmtqnslZPaqc3HZwQP6FPDJKJkfzErv498I5uR6hCQ+9H67
Va78zQmo13rMqCHww0oXBjF1PkB/5HC94U473zIJ28P6F1gmJyBSlCjL1oQ6+Du2yVjEJ+wLZIrn
2+yDGmPswviKQBgy4iFGQmsip5X9S2g2936R4BHqidhyrHyXxs++sFaViTWNbKpkHyfyQizEfsAs
Ydo+XVR7ODpT/GggJ10zUww3bk0WAC7AfN8Qxqu3qvQoQhdeUZGYGI1yC5dMPjxC8LsBt/A7N7w7
rxOcaIENmWy2t/F9m9c1QBLAeOWU3eVpfoFqib8emJYrPzvLAsnXdec8rF+wbeEOWSJ7ep0/VjMJ
WkmeeBvi6BFoBZ3ajnO1066R7dxypp7B2tLYNBNkt1UwrpB8teUtirXwYojrWIDHqFqmE5Z+D5BN
wI2DOTH1uKC8OXxOUvuXWU/Brl1aT/OMC6agpCDf2b23umjnWmsxEi7i1K51brkCosb4aDEqrLT7
ClWHDQspZpeh6+qV4zy7sj+JmmBlUYORgDjbgQ4PW+NW1HG99yThAmlAa252CVp3mZ1FQdPvjcJ7
jhapKrSZN0WhV3fC3Jk9DuyWgKaNHtUj0akHudhiW67QdK5RvRgJNpjSXke+Zj+bMyctk/EAY2Oj
MswDcR+8R3YkVqnVDYc+Ky9x7/zoaeDu/C5l9OHuaYq+DrJDCe2bv9TIY3sSKOeSTWIc+OsWIAj1
N31hL+bMjHyMSFjcIfJIqzrk5k4V7De8eBI73bfFbnBPZKuBzwetvqHMr72Kdl6cTme9hIBKXRKi
XXf3pqKnUdvZY9vvDGVYYGKMhK0qqMRsaI5ZYsorQLVs8Rb0Tld2j5XPvt7rUxKkK4fIATUI+LxU
/CxVJ9GS853EE/tBjGdIidyNIYAgOV34OwDrj1AFopkNiMzQTLbnlkDQsFuSrOgmgpoymT8GObGt
LJwimq7GJD+U4XCsimFlY7PgxqkI3dgUKUI8wkmfgNan68IcYY3G461pTyRQDjSFLULtSkE3j9u3
VsPaqAEPuaEF7HxBZ2H0aZTfbZ0csXMKd35YLlLhB9mWv0gwBwHofhjTb8OW6oWHNIlyDixolV6S
/eBNhEsIGTpbMrMxJJN5yxiGaNxen2tE93Fmb+bGxWVhVjEW+vQ+6Qtv38tq2hD8MpdW8UlfHCyQ
WCOzqMi5yOKXMA1fehv8Fch5iiOJaWBkjF5UxwDz4roms8Ahk+OGMJhVTaz0FRfRp1OS2qSj1DpN
Bbbk2jKvDZ1H2yCsuTXgXQtlvPOAJsFiY7dDo66tYIOM49Ysq+vYdxLATurYIOTHlubrXeuK4ojp
bOclh64aktOGjZvaeLkgjNFMLljp/MMkpntoeKjnjG3bNHuU/VCVNTFW8Q+Sfsh32eLU5PDIvsLc
z0io84dNY/XVGuIyzAhN/Fj7XEeMs+tIvfTVaO6M+aa3A3Jgze4iIkoSO+8uSKSvRGjdAkLgCGj8
MF10o7j8MWap68QBy+o4dYD4mX5n274EvQK9O7nEptnE/IwsjTX7Mc4Rwhs6tOpOi2gNvPRwkuG5
HLtH5gTJ2jP8fEPf/36Wt12TL5JNFE915xMGiVuHoKpy1ZP5NRvNGX2gvR3GgZLLJzrOUfU15pvo
4uT6vpcDvc+SfiSTd2ncjJ3/kLdAsL6SSWjd0pQuYhVuk4puyp8f9gPj9QZxkOmWDJayxRViGOAW
k8p6Ck1mVD2cMNhXcLdzrQm6ncti09vlQuBgM39QEb7T2Renry9uaIzI7yidko5sjeWLCmacui54
PKcX/cldvpDrcXJnYR3I6y5WZU/ce4lbBuesiUnAoFjsKrnpdBtfafWEwJ05AY6eN9S529Tq3QOO
0PFUjQ0KNKs8B4ZosKHyxYA28OdfLFeKrQMC/6+f4etxxjo5pWbSnDok9qd4+ReRHwxRpYb2V5La
DTvrv9zH+usd/vf3Vg+BYQJGCerDtforLCck8VWdReenK09qsXYXMfuHlaXJA4FkEb6YaRZg9t1O
SUXCw/I3Cytq+d3///Mx3beWtNFDkit9omUNI8cvIAb2s/Fg99h/2jcGzQQKLL//etA4ongbTQNl
gRVwg+5aA15zqkk8K5y1qth/hK6otplsGKMXcAYbm25EM0wTzjMHFldcgMjDLkFEeo/JZYA0XVBW
cAaQk4AdvzqlbU7Y1fWXXz23IQZjfKDzUgXx0Q/caU876PDnl8v+nQ+SQeH4MXsWZM/ESQkF7azF
YZ7zThh2343L/vPrS8JSscHuzBCoMWoGV319yokIR+17nShsr13VJRuqOLKaQ3znXx7z1GiRzDAu
7w5NAuW8m8wTAYzDSgPpfUuduTt6GIfQchPBmIbvtaqNrVVw/nZdvusnMnK+vtDP3sjepVTWtbue
ssCjo0HE+dcvv/6VLd82XsUkpYOCX/QMPSNjYhFfemvuMD63WcUopyake+ngmFFFcflUKmuilda9
sca9cQckmWuFAAoRzQCfhmk/coEUWN0gfoclP54HfZd5V2kgnu0M7iJ9Dbq84nlmX7tCsnprjtaL
NOWzM8TtusOl5ucKm+iwm+aRRGgTsos7/CpD6uYfodO/ErqOZT3jqZ2iuHENfYcC87klth65ztOo
qEDc4V0MPn9bgmE26g/Xtt8RX96NjWKzWYlxjWYJEHCBeTTlnqRpmZsmGWmEPA7Qlrh+bfw0Q07J
yF2pJAx1OpMFx6Zu+dF/f2npRzF0gM9ZABP4+nnm1vXeSNizL7/79tA4W06+r6f8+rXoO3fbjPbL
t8cN/oC+/uuHX4+bW8fDyWJfSqiwW+S4BKtPFrzMQvwmygSGL2qX2o9fQcLHm4ZuU15NxpNLBYA7
1+9OQyM2nnGVJ4F31fQGstNMXEiGUmvmgndG690EjYJLQzJsW1sdQWl8IDlslHgI7nGWMcZxjB1Y
Y/aw4GnAdZFV5DHaGGLy58euch+45KT43Q9ld1MRIV2MeuuUGOy5eZwV/jkdZxsvjTaTPyT3Vl4m
VPQUN0UJAEWNydXY5uO1gz1w3Sy9uzArmGNU3UeNzHNfIvmszfxAI8EkjqZ+7FC9U9PVe8cBqON0
YmeiUd7kcTFvVS8fZFKPB7sPKboD1mKPGmNiud5b6tpqID5GdXuL/XJft6I7RYF5xL1I2LjnN3u8
+IeILQulIorrCJH5nk4ke/1O/nbdsTmlRF23KZOkxEpeq7GkRYNXFCfuetIvAqD3ibjhdxln3c5U
6mebeRdXtXdktNyqLvy0nUJcAbiBu0aidTQ86dTcY+dyjqB211pQ/E7tvnO84ch29ilvgIPOJYM6
mU+fZes916YFOG8ZBLSle83V8RT7EXoDGXZkHHg7r4tIGdOv3O15i+XRtkz2ElH0aPvjresgcmLe
P2cEXEMxGHYdtN+hrDUzl7nfI/n6ZXyyz9LnxFOPUoV6iwjV3eCdeMRx0p0ce5qJQsiitQrd31Wp
SSWdyTFqka011ok5Zg5Zwm0bkj3T+cFefPiOKfcSL76yf+LlDbl0mX0wV5sw1TJJYho7YtZbW0G8
aKngMfUMkXqSzPZxk9/S6qXKZXNuRVttmIe+7c/FOJc7xyAl27AHyBrxrWHJH64V3epwuAX8vnIy
NpTahjYUBCFBdn5N6xoPNgQe3PDsNLc1pP2pWogODK9SlCSm07NPNsfHUDIEhsP+icMXRFdtXBV1
izCpv4z5+GYT5rWK4ONBdb5rFL2KzrkXenghdeS1iKKL64yHhJ69k+DmTab8h+eiPyMoF28slwVM
v3MJBJ5PH46JHd7BZvpJrUWaRhEdzSk9c6MXzJU+VVuee+A6o7R/9YzkuUG/jxmCNtBszE76W3jy
IGo66IjYA85wNz7y1vtNChYFMQCkphFcnfLWaj/RwHwMUv0wH4niTmjvcKPEKf9zEoqjH/0aPaBu
OMb1mmDN6yi33tJ5aQWYzCza4XmCuc2eKEEs4IVcoh0dCpjKCNzfOC/jbbLAHSi4r6dQPHcgXTcJ
OmH68Bhml+dBLwIwUEI9mMb0yvKaB+nhemiZJtI6yddO0ApiTvUiA3Sp9cTaFwUQrga/QGbOZ8u1
GNLzwtMWA7aw9WNSd9W+mAtG/fVV1HdvXSYKRv8vsZfCY2VZzWVOs28ICG3HFp/iTuwM5yYarXov
ITqvjJoeBRpyWWh/o+V4bQ2KLhhoi6lP90NTn9XIYIPN9U0UmqzqN9ViG7Lrp4YmrwqdczfRu3KX
e5bpABsJoqMgoEMxk6K1Zv/UAhmOmdQbbMLRxgx7al/RP3ptcq9bvSI1RY4V45MeI31h0PrFycPd
ihMwkRSwvLGD0XgHrtJFJ3xMdHvXW8Z74Hv3HGHYpyNr+3A7QXCc8mprTGrTY6w1+u6mT4NTGTqH
0qTzpU38xvqZBpPlit+In4veZ0LgpvdlOT0M3fxSLWhhX8JwifNzkzEAMfh4Bgf9o6SBJeOfCEPS
zLqDCILftfM/pCPIkBn6aB1pWJOxQFHjDOuqgEpUWCUq1xYpyXuIlm7lD8GPWYthK3kdGVdlZNw6
UKBT6E1Dzbyytz5oTVzNDhYlO6h+4rl/IRtmnVStYpfxq4J1u24g++wT11lIms9RrJ6YWtBE6+kg
x5n+1ZU1a6b07oiH3Pf1WyBI5GCXBRnCuCSSsLjYfx5DRqFMChHEbQO83RQNxTNIJdwV4CzCCFYl
tR8LT1PvBo+Ek5bG/pp8gJVtt68Mk+y1TrzqgFUBm9dAIhA6UqqHcTqa5vAZQJpDzTPfNoqg+iAi
NAfZDM3y4regLcriOtwRNcxFiZpgAgjCNvlxbn8aMbajHsYOTJbuSg4AUZnc0z/KH/KGCIyiRtQG
NKnHykAJTNjtFLrxJfabl7AAN0UipH8T0k1dMUv+kAwFDrif4m2cl/kx4l5iGwwiECbAt8DptpkN
jmdCkDxqUFqgs2mdy5k+q3CnGvqMuPYXGb2oglPoOaB6lP1QTwSppij1SuQVEjUesK+EOYUC9CXQ
/SztJULNfwYUNVf13HKINV6RPtD7uQ/rg8VGbOumQO9IRZeAcZCvl4r9JVx+sPRp+xtG5yHzkT3B
jeH+apoVCDIePzdIq1DDdqe48+zd6FXQV6X/GHhZ9dAlKS0UG94w5Wa89Xsy0YEixhiTp7uaed7Z
tzv3rOIa7LJH1ShrpzzL3K+A0JkX38w+wsGdzwE+iuPITEz7bn3uly9eGXfbUfLx4t1TJ3PxnUxj
dlUuLugvE3oMmQcYxNJZWgztTdb74MExsGY50Ru1e6MS1HNfXwCHUMzmGJodf5/iAj/FrYUmiLZ+
qID8TT2LqLTxTOv/x96ZLceNZGn6Vcb6HjVwwLGZddVF7AsjSHGVeAMjlRL2fcfT9wdnVlKZUzXd
cz9mEgwRAYBYHO7Hz/mXpCE/xlByVQsxgdzTPJDmcr5zKdzjcjksrERAn2hiejeLofcutUeYhTGu
5z2oX6Mq5M3IYIi9Hoo/shin9dg1+gOxav/gHMtQnx9cC4WWVLcM/DMKjH1aql99NtSPrRizHawI
osQ4NvZuTJMLWkv7YhZPQVdgo7h8QG5v2omlhl9ouCajwIm2Bq/XRhogupMG649wDhlXbaKZUkes
yGu5PbaRS1Rd8x+NRKTCNGr7Jp1hVok6OthU6NZ21cxrPQT84/jm1XNGYHOdr23xV9KvKZlgxN9w
RpoHo90bBtO9Fs+r1dAjUjF5KBgjY8vRegrDc0GVf9LJubSoKLv7wSynB46yMeL2MDGo3yYxjsmy
R6PFyXvsewYcAYw95uDiJpgY4jCIWWQitEXxY9Rg5nVMGUJcM6dOPyBpeUTArlmFhBNpLOJzN2Lh
U9sHNGru29kMSQSKXbjwLCHRUcSYtctYW93GDYnd7Q7kHfAYbDhKXneM5w/aiBeG5VYTgNFtWzEy
RQ07m3qws7lle7wn0GYsySs2Tetuhh70BeABSJTy5EcAKhuzIVZ0TkEq74o+PgoSf0RQWgN76dnV
mXsoQm9Xymito78zzMz8Biy29iYD6Fa68VbIYDpCP7ig9edcwnhEJK+tb8tZ3sxNlu9Gp/6W9Npv
nhwkWNIMuYIF3lIgjt9k3AjwOkxd/eSc5pCPCQIRARjpYebuXU7Tde6Rj817nLm9EbGuJnDRul1k
bRg2c0gtkaNtLczstm42IWLay5+JP9SHlmweEKfx6sT+efk/W4y+sTOs/cqrXkJAYpQ1w3rAT9k3
Hkt8Dm7dQWP2Sf9vIjo9TtjcpMV90eAQIgJkw8wEhNeU8owIUyS1M7yt6aplsfhouORgpnymbtwt
hunBexpjM+uZqKVEUzFf4uh7mlsermo5CVS7weUMx4m9zIFhRujTrTXbuiQ54mpODSUbJw/EHJIT
idcGrFaMAa1PjcfydWpk9gssmfiuDYavlU/4EXbdIQ+YsM1DfOPFTbbtM3lGyHmhTHsjhGOsXgXO
sUFiBkQzbXgwR2bWcaZDh1xM1KrBP5k2mr29nrb3pjAOsfzNT7yQGBzE9Uhp9ezH4V1n9Rqqav1L
G4hqDTQBnlIozk08uogcBQCwsJ7bZuQIlzaubzuT1LDShZhagQ4KA8Y0usewK+ujDvkqtiTFnn7+
kor0Lqwy+5B7WPBR74hucqvUEBh1bhkPn/Sx/MYrpB9DDaynO9fe0RHBCnCndmsYxbNBFWpvd+17
HsfDqbOie1DFC9tkvJnwubG7yGUWTHzR5MNznSCtbiPoOlHzGG2Ss+gtcay2X9sxFZJ5fsWTpiOt
aN00OvQBWTKjMjreb6rIPlTK+ET7isjllXdWPa/HqoP845Swz3N57GagNMGXvOwl/HELVy5tbQFa
piphvaQgIkyrd2GY9BC6c/kuZuTOULsnh05FYhuNJers7buixqs7luVtv02iWzwPGuwqNhggldZB
18nala5zbri1m7wumk0hCRFTgStBQmQFwhz2JwgR8sAkKVwZ3zSe9aXvJiKmhUKhyH760Fpnmwa+
RkKpWzmWNR8sEP3XUt6rreq2BqHpwWlFpgCwd04M0ocNCKiw8njoyPdYLUAEw907g41rzpwTFcTu
VZjorXgV1rAyjy+OTt2kQp+tTFyx9gDHXQoP+0QMaXSEiHeKmqkHKOpP2SNzfWpmc3ig9nJOREKw
CZumSN5xLcMJzSYZ3Mxim1jRey4BsQJpCT+49qKXu2GggJtnQJh83oAyAl1lz22+D7eLEe4aoXPu
huVB0gSmp0kLzsKrWWKEFQIb3RboKhMHojSUQ54LnG8pyTisPaLHWHLI1Cz7dVD5x9TkjoOLOmUQ
rVYNDNjOBjMbpY+yGvnTCVTjRZxOosvYmURcacPuIfJ+yCSX28bzO4RZ2NLBfuajS02sCvlY6X+L
e/8RZwF6OmpIwNeY7XY4Aw6e9tPs8U3LKkyC+5kKTQKBuoYaAs4KazSN3BXmuRUMnSZO7gRObitj
yE2EY/kbSRVvwhAoxGAghBP3N5FlvjmC/ijR62sRElHreI4HBv084kiYEkHima1bbAV5SIaFqBzW
6JyV22iPYwqnvIynb23HXMwuqfpoEQ9bYmgfTjGBkQbKrGk2y52hGImKmktw14wY248gPEhw7h3A
hWaW4jklwnc1nsyVc0yDHMuou96wvuNXD6LWYxeVvqtNMEFsOhJLjnn/NZx5dqLQcFpG92yTA0LB
4za5GvGtFGa+t8sxO8deLA41BIKma8ddFjLJdQ3CeTcdtCc7bMfTIDDD0fXr3NjNpa669oIi6Caj
Znp0ErSulxjYTofqLjUXG5hJfuuCQd71hJH6aNQQ/tKtZhr9XdIuFZ55Q60t3yDsEh/yzv6mhInU
Quu71zDUghOKwtY2LaIbLeh0H8Vg4NWCScgZqaOXcNCAz1qTcZlGPTr4M0xw+tF7iu39fjb0+xIj
lh19iXU2MbYBjEI8hB1wyRT/ULnVq5cKY1014gs6Y8hwTNp2sBkkl0alL4oOYSe/ag7FxLhd7h/p
tZM1wUyT/mmWJEG5ypvRO1LsQbOLOf80tg7OS0wnW/fgVKmHbh81VrAIFO4qHV1hvT5OCYwnBbsV
XW+uhYE6QsfTIzDoV5ivb4dlpmbg4LBtKMC0BaU/XsTgWOjR17gHCZo4sBmIH79YSXl1xgBK2byp
Yffg5gfatI5oS4N2LYhkgDgQNKEf/CBbKweG8wOGnYteLQBshNfge4Ed4tzKaV3UFZbs9nNb4q9I
jXzeBaB78qZ6romM19VIH6Q6ItIruGF7prcqG4ZjP9UsXvb3OV9mo53D3D+Kbls0gdYOdQlq9wS3
eBmOKLOBjDhmDlV/Mmv91sluMx3JkgGP0YOOSgSRIngRLIT2VIGJ9zx6467pX4QG4donLJPowhDq
UzLGgbRN6xOsF9C2PYOquk+2/RUJUsDKAs68AWNInXA5jzP+KeleH4KnmUBwQ+jKWI8GisD4OaKI
vgtpAgBTxI9pCscN7+RGKyRsLLS1SWL7BK0jiUxYdWQUeFcj7K4RMY3JGdBhGYKuJgHu07Z9R9RD
0SEsqZk6xyKhjBeVIcaQ4ftC/m+b9B1nT6IYH1pqjYGVgRfBWnf7h0C0z/iAEkmgWw7fUjVBvabo
HcP5DmT3KDZ9Qo+VTPSPWOLm1RVZWsZH94h+4VdY9M0mHyCioQpBWMJGRevspwzFPwNPXlws9R86
BHayZe5Gr+ny/Ws2T/TJ9nAhdT2tHeRg0FJHsD8AZAI+oFktaW8MEreByO6Zx1+1AIKgIwDMLf1V
3+x6QBFg9umfm4kJX8LmOCK5lCzpxRwjfvea6aJS6tBIzFXGLB6YREEKLsZJSNo3zpKnpGufd365
qFwk2V3pdJeITgbjgfdWdNhh+lxNqWP6m0tq/fMh85F+tkifr7TlOX70id1w0kQy7LwhfkeDOVxX
JmSZFKdzozfPaQyAwho8JC55293pljlJeK2oQq0y8rYvfR9WsEWKYJc6wfSSwTnUBwQiC7P7EZHQ
OVSjpd8hRPxjHB8CrzBeSVSAeMaR9yaSdnywTGxyA8jqG40EVaHr6amoCry/jO5ijj1WS0z+PCGN
S0+Mk6UzOOti8ve4NfOe+Cik5MA3wfbTnEskD1aVk3JAbESiuqmo7+bvVi4Q8Eh5H5cWUovue+tN
T4aRX9AUuA4FciB+jR4apPejXssjuW8mOZ2grEeeeVhaj6VXdFJEifrSE4xewjBLp4JzBL5tKW+c
DNzXGSd1J4XnbMvkZekPeU9AHTjbMozeQ8d/LJLqSz7Lr+0UIqRsH8Ihp1fDYwhZYPy9JlL4eCA/
VITX5rAIZ0ZLZj8l3JXLS1ThEkKKncTebC1UyKy8DcpwDdWX5l0SdsC7bVfzRPJNp0f2cIXcpM5B
Ddg+c1vdOEOaw2UjsPABpuDRxef+bNTue6m7x0R6sAONYygi6Flt+d1HhAz1HIR6OutxdKmTy2wN
nzn3smmVV3TREyDgOWfwdXuatqSQwuAXv9uQqVfB7B2Wd9eIm3mXcTqj5j6OLd1dreMlomnttdOJ
FbslnBhNfycr2MpuceuXvAx6Dlu6IdVtBfJagMNbqTOve1jasT3dVq720PVSoxwP/Y0oopy9q5FI
wOUzA4HpQN9sEa7sQ7hWo3OtEpq/EqJSr0sQeysIEhfsrjfkFnm+ASSErovjtVXSLfmA4yFsPKN0
iaKHGYwoHJsbiCX0DvBrNxnCH4Xw8LCUOIoh2T5Lp6YD0/2fOBbm++V7fQJqRejqbtIeqBCQodqv
eJKSiumEL4iPQN7yt5ZtGzo45JFWRYDNpJrulBgWrQ2TN6mLLjCiliw9g06YYybumrgzGaRDco1q
CaYwVFBoFC6cptTGdIhoaZl4pe9GZp7qxIU+tuhkxVF+SB0yin6wAOxsLnv24mk74SPhok8VLnP7
TJsvSWF9t0pmKn7G+BySgnbC0tunmm5viXyee8/fajWTO1r/Kk2hDChqrtviSJIbS6YQAX8fvcOq
YSqepYQIjuttHMSPKO5AyNAG86EyFqcKmiyjeL2kK/D21pgKLMMmjaOAkz7voWho27mCfZbA2sir
14Int40T76mBWCOw4ImaOQDK7lE1lR1TRpS3/FriYFRFXCgOKHLonttllpXWzrntTTRzA4ZpF8na
OBzuYrjduE5E74PBS4/nyL7zUO7HiwESOCwOCEj1IQDiD8ZyBlIye6SMl/Y4KH2kAj8ITfup+m64
dCQaBAj2sTj0bT4RN/LIRtN8cCucVZ1J/kizd2TMxq+UQfXJuYFFBxA/BdMLk/loJtF0qgSWu5Ev
vY3lxOUaWENyG5N7WKdxSRLGxuoXhzNq4IX7QDlnnQ+hseEQO4jCwINg3wneoKPEjXrwxqekm8IN
Av6AcKaGEr/eRmuSh4sPLAPQIDBsnOmxDGfCqxJMFC8/bA20gt3Km7HpbO4E53iOHYBsk1UfZTRU
+FXdNmS8ZnBLbuw/e7mojyW0HHA49r4PYA3OJXoaaEaIKEqgmnr4MJodY2xAAAS5oUCvM593Y9Xe
IXsEqQUD0nthgrwp6L4h0vSA+owuvjTM4NcmSbxc0/O7kdni/QyAswNP8iHp87//pFHQ/OM/+fwd
p9o6CsL2Lx//8Vhk/PvPZZ8/tvnzHv+4RN+Z6xY/2//rVvsfxfUt+9H8daM/HZm//vvZLYqAf/qw
VbqCX7of9XT/o2Hmr84CrYVly//pj//rx/9EndAwdRMtlX+vTnj90b/99idpwt93+V2aUAgECE3T
RhcI+QnUJxA4GX407d//QxMGOgW/axFK42+67pq2JyVaELrjIkbWFF0b/v0/TIuf0IXgd2mgqIQ2
wz+v93dtiY8H9W+0JqDT/1ktQbeFA6IYYUPT9GzD+avWHJLCzOHq0ryEgNvivra2Tm0y7uE9gTdi
By4TJCvhur4qw7cOZRR4EaF1U1fAzGajfvIL9Jx7Kxh3tubv8xYPJclMUUMlo6WMsW7rKljhrEQc
JbAFCftd6A+0Smp86wGvtVlvimOvzYe0wy+zGJ0nqoZwDWP0WT2R3/kM4nvh0jcHzaUHNGkUlgNw
kAlFPkcxEOj51JihC+SmfTC7sbqpLcn7GQgEDvHJFrUerKnvOuAM+6PeavpJlFZB9ntsnuEqPcJ4
fa4R/38xAfaZ+Xj1XL/BxmGoN2Y/jGuwnvhPyOo2dPAE4L1Ot1YgvkMEBh3q5/46wvnzDEUeawxU
PzSyR44Il06jc8+dTT4GRvkXDTRHm2Q1Ilz6C7YzO4paZ89KD4UflN+KormL9OkyA4siNVzh45cP
Jzdk6hbVQbMd9flLMmDREqEwJshtVPNAtzqLey8APKP2sIMWcKvtzWvDzaONY3UexKaUMIQEBCh6
PHnruF/SIXfWHJV7CvfN1tyJAc2CLIXyXUludvmz68Sphjqxpk9AaTDKdzPqKzv0jGyN4n6Dxm4a
mvZ5SDz/Cu3EFud5aqzbQYdll+OvXLWAAvNpRCpp+Ok0A4YTSy3UD7ZBHOG3lSOx2o0O3vVRyKxy
EdXP0+aIsDKYA1wfrRz3HMyugarAbAsHUiroRnqQh5n8ynbHsL41WpAafZeBCHcQLjfBb28wQQb3
o4m7sh4wtJtwpHdrKjjppBPDY7qYBmAce7xc7oJYiy5pgkTFcm8KVHYeWx/OoECKDFbELiU9zzg8
oTSANSWlLCNN78pKP6Nf1944D66RBIeAzplKwE+L9OGlEsV7HkmYaXqOrkLs2StgTrjFlPpLIBsG
IZfCR56Q/da94lgOZKPhLa16lPqvJqWTYRHkNRGVKubBfElKKP6Bc4hqC1NjUa1SxzPPYFYyNMTl
vBHoHsCYDZ48m+HWq0yabUtt3QdWjZl6A+MQ3qgvxv6CujoyFJ23DyOjXvdaMm7sykwRykiPFK/0
ld/UeArk/cG1YScyG8AKog+SVZrkL0UEbcUlp7NuzEczDbtvVZc/kBd60nXUcQpwYwcvIuUx43/Z
D8GZCWd5nEI8sAZy6RgiDvMzZqggOhBEftPM6CKonuOVwMhUCvoQRIagsmmE1KZ+raNu2Puz5uyQ
hXgxHGy4M8NFor3AiNFxYmuf+qF5daEfhxJI0dJd5fCsMf0OglljxiEure52P6quLG6g2NzMbtHv
khh4Wyj88Nzo3IPJAO+tEzddIs3V96BovxlW6Z+DKhq3A1SEtdUk1cl3W0hbMBypuI7pLT6dzYEA
0j9GpUwvZkrStyOfsA5QSKVsCTCLEpixCfuiAxlDpOHXVIk0QLArtGjFviYW3MA/AyTg+89tizJJ
x+heVC52zUYk10lmu6dC12A3NvMd19lOJnfCABEZ9Qb213F2E6aW/bFI4/iSW7DQHPK6OY8cTQyq
nUPb3nrm+IOKADzjIMKqIG63QTn15y4fN5bVlqdKt19JfMm9G2Rn+v4Cbq9frzXhoXWRZw3mPyzM
ZdGFDeydz89qLTdt6F++2/3z92la4KzLZ/X758ePLdWXDnZU2EcsW/6yqn4aLcwYmlHcqUOoTdT3
fzlih033yUyMJ/fNcPHl6cRYnLwZXPgqLBF8/VgFiF2c1Ge1pjZSi899ErTL8BdeNnSbiN0/f/rc
5/M7tbf6wcHRZOV3lr+enBQfPPXlvz4DTZ2X2uDjz6mj/LL6sZv6Kx+rphefed3T/efJ/3LozxP7
l9f6seVfrlPtM9Z+Ad25rtefx/3crqn7B/zjcjj0f9xHtdvHBX5e+ucuau2vm6svf7k6dYxfzvRz
9489fzm8ugVOgOzQL2dYlj1CSQ11sNrQFsfB5VmrhaTIDApseXi/nIT6SX2p1kpPHsvUqqHEjd8C
qzc+dvjYaoSxmTBbw/0X7m/S5nj2Gb51iQsYLkUAmxRbR5wkxvJLpgkQ4AuMNC6pGqzH3KW5qG8/
f2prIyU9q6FjwNaf36s1a9lZHeHz14+jkIjmWL8c0Q+RQirNBj1j5NtRrIx1oN9YZMKQVqtaBez7
4/MUQTEMsV+kzvDHl1gv9cekePnYRP2g9vPDSexGfUDALPLoBzQb9HjmQVDLp5muP0w2qeudq0Qv
T1OTVie1ViNScDI7Exc8apwbIzslGJhEnj8yZ+ctVq9oqbqC0rjiR2TwgIpz7c0MV+BocHJwFgtv
iDlN/8NpftCTUyjOp9dUK1EZECRrT/OymBa3MLWwuwCZoH/x8XM7tRtPA6pOj8ueA056HEsgqI1z
lGWOMc/4nofMouoaePjKmzHjkebwDcDsQwHGZxORc4FSRnuyoxKb+cVfTH2s8DSSdpsfpoGaummf
XGg0Jx1tm5PnxA3aCBgtdEFAVXNZ4OdJjFYkcOuyrEfQrAi4MV3PxmmPIRZr6mPZIvfbu8VRG+0Q
ugqLoUA0F7mobF30aByR6QTP3KT4HxK6kYX+w9/NmU3KRj7eDH9A0xU+vYu0n+ibDNsS3S5cQHwT
oarRvqsXKsIE7nExWwYhRx3UTn3tkIIwQasnP0IVgQOZa5a56uwiwXWCYLM1MZ2oDGGeyAVB/wk0
OF9DjLSTaVQnBPgyImiBqHZffROlfamJSBjOuG/xeJ8JOR3DMkyNrZkwK7ar1gceapMfNLcWKaaT
p4UCrd2zIwdUL4RL6LeA75WdnFobbAvei1lgb8P3ZO7AGQkEiHPmLacs6BYraO33Nc8OCbIK69KT
xft4BrRscAtBV6VQpAQKjMv9d5bF0LriWKX3igSgL5QBR1vQ2X5KmqRqhr06B4prxSlxLEhPw7Kq
PqdzTmhAmKeY6WD28xMUGjc7MEHH7y4C69cyxn541ykDO7UIptCdkCyR10HLxc6xJHk/ZYFnIe0O
OMaY+kMckitf2t5nA1Rrf/luajs8ZkaUHdylN/Qc0pBasGuIAqFv9LI8Gcsl/fLZdsII1iq2nB8c
D0X3+Lgc5d23LNQle+UQQ+sbfFzJ4Tyoy1OtjnQ9r+bHc1h+cX1E/hz9qFtWdlIXrNY+F+o7rJMM
rHPNr8q2MMSo8MO7UGsNlxzc4mWovhzrskfwo4FEvrQe1YTU2udC3QP1kdGEcDWWh08nvqCi11cL
Zcyn1qZU/zYEAXTTSb9rowFHFISIce1Tq6YcSYK7llwrDodic8SqVS+Lv3wscN3LzMDff5oHKktA
tZi0kHAHKaNTgHj1IhNxctEOAYQyGD9afarh8/twmJZFGDbldvR5Xk2FOqyUOP003c8S/aetEkJQ
90+JJag19d3nxzZFaMKoxdG3liSbZe+QKqAZzaaxmQanBvSFwMVYosAWDwbIycASzX5izFMXJHml
rQJGN6jNRQCSSeAK3c50Y2iTwZsF4cbQcC2V+PAsVu8+SpnGgpKjoAoEaTK6TRLi3jKaMYKE8eMw
tNE2aMp0K2pZr9TJdkqIAkGiVe4a9kFdxcdboOmbHrFTJLWbdjNUAWp/DpLawaQdVOtoYULvxjB9
/HRzVGufjcGpTNQ1H3IY6AisBPpmXOZGMn3DNdfEcDPHgHRZYBe00yooV1YB9ahVoxrqoqeUTF/g
eSeb0PoQ6SEgie65o3i9w5gm2FQpFK4Kmz6QEsK6iZDb28/hEJ9bmXd7qH9fqgQyMfqUcJOjVIM7
Jwv0yDpcsCm5rFHaWNJuRb4l6Z4cQirDomyOCyucCQHln2TpLFpJVyZ9HXkr9Vn4BZjuhKHWszv/
lENowgvOrYCXETbrS6w9qtgYz8Jt2mnPJvr2yMVc00xSyWy8OzdGmcWtEcmz9ybTXsC2y9Flwdd4
N0GzXf4u2j7mutJvMmilgVMDdB1DQOYtkY5dbLJGD/CEY5xvBgQZQ0r2CzfiphQ6SV71nfp1jkOA
AU37GJIbh2ccPPlAFXdxGxTnRr7PUptORhMIWCkQyzncmOOFGlX9k6UBYwuyHOG5lGqFjr3uVp1Y
7sbNHou0m8IrbmvyAlt9Jn+p/QwbDhpW/VecaCDsDuTSA7SoelDSq9GDwrT0lGqRa1pAmUj/IRve
Rbfu1zO4SNevokN9+iRGqTVFlgKo1Z5A/tlHp7913DHeIl0JmcyLsCpecPAfG/D2HhP7zQFptGtj
AJ09oNi+RX1D9xsMq5ZrC0s8IOBWu9BKl073kyFEkgV7PbqZaX4ppvo5QK6cyfYs1rMjuD128tyG
drqdkHGl2hLhRdzCLjNR6XFbRgd1d7Jp6XdlRElg1qiRZoPITkw2s5NaQwEKjZ3PL73lF62Zzpmm
Ixi6bGwsvaxa+1yozezPfdVnddQkQtagFDzAZd9ftlOrumEnW8u2f37sq77L0BOJch0msfUdDkW3
LdK02gw4Cm3kJLVNY8UPeZbMF28Wyf1U+zPSv/dxDZ/ENGADIM1GCg3/DnPxxA6AelmT9x4M2fNc
TsZWwQYAYdqrcu4B/80VglV2+YIczD6jPEzKQm7rsMPsPA+woDcR/ghqlH+ztP7uj82MHIn3WmSQ
5eDsQ17o4c7BBBtWJFJrXHsS4CXICd4jKf5dxPuRFP5rY6JWC3jPv8WTvL74QoMOS2Xhzamjm3ks
7CfwKf6BFFO3E73VvyaQSZbfBxMJC1sMYO792n+oRPdkj/P4JsMmpMTiU0ULyuaaN12uUi5v6ITc
5waW9cFi8F42kXVsZ9RClnzMG+wJMXbJW+MlUIFmuzzGAY6GdThf1VG5azT1yJIXLyqGW4u88Er9
0LratzCW2cNQ1gbkHqwksqns0Hsiri/0ZBWN3vytEqOzy/EjOFToCz4PJZS35SImCkzroonMm7Kp
xB2zH14I4vU7167p5icEnXy9RiFsjgT42HAiu8bZzuQUZqxnvmYaZScHispeoHX6Fd71Rp0VZZRx
E8a2cR6c1AVE4i428Mvdoc6AK1tk3vXBJG5yE+1OdcjJkYd+tIznKQfeW0yFt0uadviWwVtUe4aI
OGzbxjRPjeUklDPHV/W9ngIiygJ/vDWmzLzMdjus5fKnRFhc3VSvnsgMFscGBu5OoFH5BkVGXbvE
i2ZL1ds+9oPePS6a4uqAQ2mB57Lc9oq5n30toEF+PEDLzZ8MPaTqNibptum65ITS4vjxAPXm7IXG
8DrbbrtLDNM/GDhrPM14XqqjYoMpFtv7+tL5tn+rmp26cFnp38lGG/dSn6Jz6CbeRp1+DgoQg9fi
OSpssDx4YU1ViUC/U3hf4oAEqzeZ+fe8kycZh8bL6M5UmpD0PAVxPX4J8Nr42KIDwWXZWvxVi9BR
kFONfTEd0pdGs4Cs6VnxPRrl3rei6WsX5d42NKuZUI3sqChwkTVpaOovZRPmPjINvxFtGds4MN2T
8PzmbmpdUpvLcSwsIeNB679BNsSxwbEy4oc8vKsBBK/VFkFGtUzv/W+N55TbpMwG8NhC3JImztbq
r9QoxjbF1L4GExW31jcY6N2sutX9EJjC8ldsTMiz1nJfgaehGoIL/Q2IErRtqeh9bNH1SMrNc/OG
DLSJEpJsb6A4ITYBR+njr4z0AV7svqWFi/LbqC1CGSE4p6a2Pg7hQcBozPRGbaCXXbNx2jq6tK3j
XRgiQIktpwKSF9Cd8953dsaY7jSXBKVbmqCISeE36Xdkp5btugL60CgH82LCHbuk/K1NUg/inbym
uuqx0l0EtrTw6mu1fxNFaA9VpgTGo53VEcRcIkgD5/dawgXFVDGEmTKnxlsvX9QGzQRHoIZjem3F
VN4g6Gpv2qDVsenl8fQ9aWpIMb9R0iEVObT6vROEJWPb3KB8nff3swuVHX5Z9VuTUuy3O/lWmZm2
TiOOUdE+YdDp7hbpLe1Za4P7j6N54UPpFtazr6XalmpWcnaEJq80Jo+27vpvLg9LbZqYLWrTXVTd
W1R5D0WCJKBZFNZ9YVPQUJvkBXRSkrNvEARitJGr+moIOZwTqzG3Rl9WL3pa3alNeXseO71un0mt
JLuWV+KEDFB4O+ClQOSTNwAY45VcrthkUouSlK19EdNkHAieIE8iTvzgBKSkgXjXv2W0St3rtddY
k/km2KRaE+DAPMpzG7iY0ma8XnKWV3V7bMN97vU6epYNQNkxGMXJQLbydmwAChqyXCKjF7Xl3MEL
6HohvowAnA7DhMBs29fnsau6h8HBT09tNgXAXKU3vWqwpTZ911qXQQ8A/XV4jXa+E36du+SirsUr
va9635lPTgiUATBce0qg39wKaNRrLFjT76K/qBtUMZMDUzLXX/pmSI5R2E/7Ngmsh6hHWFZt4tsB
Zf0ue/V1+mrs0hBrNTQUCiRIZStq2q8iE2e1KZm6tyjMGSeBLp0dP832QhuLo5177hcb2SCSr6b8
3i1e0F6tfUs6098MbdEAGxfh1YpRYySIbN8z9wveodb3UcOhscd669bMdONUVjJEn7jvXuphuqhj
ha3+UwOp9Eh9wdk3Yzceupmh24HBwtjGMfoIHvDki6+eBbZjtsPxHM95cJs10AA+jrGclPrYBZ52
RdB+OIula1K7LfurzczgpAq+v1ef/1Rj/aPu/f9r43//D8vycPP496Xx9VuKwXmdR38qj3/s9Ut1
HHqbcBCLlyazKmrVf1TH5d+kjm+F41E6NywHBf1fiuWCFoqtjeFAW9fxA/hnsdz4m2UuJoC4FLgm
uJn/J+M+4y/uJDqnhZiB7dq4weBDIRdblV8MYWAFFSWzwPGaD6a3xVRuV7ajvOl1pKsBl/VPhRzz
YyfJ4FWRRWa2tmqApNRaI797wCsVOL2e4utZoFbt0ejN/BpBtq2oXVpGDlbVQ5ZMTq+Upcp9WKf9
cfTkofHKp8F1x9s8nsZbD37u7pcH8XuL/dVxwlpsVX6xJ1guTGIJAhBA6ihN2cANfr0waoklBJOu
vwaGme0HAEJGK7/PsrYOYRugXuhgzy6yLkbbS/PX1O7dmxp/9WsZyh9Qz8qzN/a3BSDviyHS/GB2
WkvdqidTmJQgZ+ruDolcuYZ3lBzECNCgdv304rv+b30yRAckUO8LpxOPTlbAiDaaHjHusseQBn8k
W89/thgDnGsb6scEZlaDUYkpax6DumbanrQNDmsO8u3TlARbGBT+2QSu5Guau2lgej0xOXNXniPD
c7i1ci1A8QFMnM2wesALnMCBTPx/c0/tv+IqlnsKzsP1DM9C8mNBd/zpnkYMgTbixtdgntodVNto
5/Wy2watEzyCfgM8N08nbZacbISkIdDA17YYfkOwrdlHXgX+sKUQ7Sf6bU+vf0BWqiMh2jP1ifc1
VLSHGNuPe6hJK2608eR5YNdq3/oapC2l8RRSDerJObas+jaQLoJ9QzyTFtSHR1wb4OvYeBKlYU6d
mirhPg1LrL+NrLjKUYT7yvLrZVgQKxT409ve8jd6h27sphLOYqs6iEdk1Kzcg9YY2tnzFFib3ln8
cC1EfhJR3E49GjokvBia5vYQGtY9apZMCcM2ezZabOG66sY004doUYz5XAAGxuMJI4X/zhXk/3x5
MaPRMfYE7IJ67l9NNxHQCwaNGs41t96TYC7ObgLxxuhj7cCs0oe+bkTnXlr2Zez/i7DzWm4c25bt
FyEC3rzSe8qbekGUa3jv8fVnTKjPqd4dN+5+QUgURZEUYdbMzJFmtE+AP9s+qR0dTl5Vxyc9t25d
a6qXqM23RqjsvZZITaW+/f/3RSm++ueu6GiOTMANT4xDbORj9Y9jjEXbolk2QX5TdaU5xYl1ze3M
2lrhwFl0sr3/8ueW5pF//z2PBijHdG3NW5xG//x7JZ//uapZLG0aRQvvChXoLaBChYoXpn2aeePC
Jd9Gxuw9w9VTVqrZbGyvK84e9tmgM7mWfDImL3hrDSit6mBwOAPPWHWrtOVqkdhzT8gGFkThwwNq
KGu/FnNW70qdi0OQfv+tdm05Vv3nC2Jf08nZGKZty9nkP99AxzGiMMB3esO7/c1Jw/DshMLXdLWa
w1VQrQM7UbeOA5at6UvlYnAkOtdzp+9iu3qK6ORiKBpuW41fovJqPzSl9rBsMP3+JqLjHI2IXZDs
dcKAleD7SI5w3YQ1BLyaI7vGq3PyeQCFZvKpqoZT5dYZQ4FeO81wLk5qRCFRUzvpTXXI0QNDdt69
rCCLH54mTAo3Le4cRJnU7WAIUZ00NxwCyoa4BNMn30rGK3x4Znp00ueaPp40h/WBwny5bdTwJm7T
ta/p5qaTLKxLEH5VTsl8CCg0O/sFzJ/SbPP/0vJn/avRTZVPrZweca3pJicS2f/+8cFV7c7KLctX
hMTZUnO/0hRreHSt+gNgAAfeHjDXULvDho6sX4nmxr8NWh70uBi+Vwmr4zox7XsIOPSYsIqkaMTx
n2JErFUk96WGazSU6RfL7huQ3uOo2/G3uHBZVrhTeE/CaXqo0ozhkJVyJMpt87up+Q5m3iezossO
YLeHqwXUrV5NDzFrz8uc0AiCPKMcSeE/Dxiid5NemYdwdhm2sI44KDjZdzmMtEOU21tFyYfDOEfV
1rTz9BYQYmD280mdTnknila/mfBEqNF4Z+HZXlXtv5QuETSRj+5/fLQN0+CIYHtc69AS5Ujx0T/e
Yrt2I7UOW+PaZljaKy3VzgyPtbPajNimqLvZU2PpHpYfLJvRpa2ceTX3qRXwULs/v6P5ys9yLut/
3PSPu2CnxXO0PPifR+sbIP69M5WAseRxlx/7afy/X37dc7YxLSNimhs+KfiC5VkqQ50dFT0l/v9/
v7j84OtPLk9QQASYzMy3r9uM5Rn8+ePY5/ln+FDZjgCDN//P1/Tn3n8/rvYrC1yxCctzkHdh+epf
L+vrOS0/+fqjXZndY22j1RTNWK2rnqkt+ftXfbMGFbvcd/nJspmWt3/50mSXTapbyDl+r9G8tPVh
uCqGf440GugtMnFNd+01Dn29NxrbGB181/aoygPXsW+9Nf81p22ym9rXSRn+6gtTO3aJcSFq85c6
tvamh3SKvPc9Hdt5EybjjzJTrU3c9QB5HHLP43juPLV89TvnFhOAJ+loB/u5zt918tG7wpqveacy
96I9pcvpLtSh+HVa2u8otGVM6xsEYQpGsG2dA67nMiHxkfb1geKA8XGAuIXbCU8iqKl2sLvNQNx+
PbcAVxNcSIFrpjuCQKjY6vg85BxGu57HiFynWKvxb67OYJejYm3pdjJzB71Bt9/B/d3s6BfFTrc+
ceJrZID3CmSOZtcPWq/fWb9N2yTGK6a2ebnO7BZAZKfsM3YDAhZutNeN4ik0Ok5INitjt/9mpt/c
rIZ2PRFuwg2xpnLL3LPQLHE6QWAvPI9nRTkBjqs1XlVIB0l5IXJib5sopLDa1D7IdMGRNU6J4dyC
oEG5byEHpQUSheV1oDHrLcZ6/WJVGBDTIvkAk7YKGxCaWjr+iq3yWTfrbgOK/ilm8OdVxMtmL3ua
A+wnZVPuK8jfe0RqBUCx75WMs0e6FoHg513/0xnHTU0Mf99qKSAL+OF35tUJqTSfRsN9O5FkDqmq
dUE+joqdY+XCiFmoHBlp/k6n6FiXB6WiHSC07RNnbJoIlRrCTBrtYreGC6rxPhCHmOPxZ4REntF6
c9VdjpKFaRxK0MGBpqjHySHVoYx8wHK3JrHPNK0DMCP80DEkqm2ihdcBjXkxHUUUhl8qa9rbU+8f
u4qESJ1Q2RDBa2LATdxJb8JgM3cxVzcZh+LEeaX6qcBHHOQrchpZOuJC05tu68wF1kAD2lvdE4tz
FCo3BvJjsz7+RW3UKR3fTCv+ZRcdlmE6yCyolDkgvotrOVjo6OooBvoUqqET2+8PwwkvpAjR7qKn
lvP8qk8YP1fJc6+uXJm8RCb6qjYgj9Jl7SvauU2ttzEOq/tQApcPOxwjTf9QV3YN/7x/hS//HBql
Tr+IbW+DmtgaISwqZqMeCqzGNCXwdn1lBifPp20qzl+MvtyrbrSUVdWrTkVSbKO0IiiVkw83ObTG
c/prNnsX/FMrNVwEA7Auw5oE/6lRHZW1CEQDCgKIu5IOhr062TewxPXOdjxyxaGOvugGhGinXR4z
mFSCOwesFI9b8jZ1SsLKrpwOuQ4G1Z8Y8yQq5godjjmAdfoqgkez8AG1UvYZ+t8zW2mJxyd8DkZ3
x2qdau2p3Ll2MN36FydO78YQblUOiMDZcEHP0i7WuB3hGxBUXWPC4exQi2Oreal61oOE6y+KQ/3z
6LArj3l5mLm+JABTvHKxtYtj73Wwg3jHoPMCtyU7tnr1yWcId2/uugcjoRnCykjUV/ieOUFbn4rL
+zdagG3KMqEEtIDnlHWUoY/JxbUL+o1BuUDtNJ91rlBXnLbzA4J3tNaVirYuz/09NBXeR6vJSUw7
Z5ZDPywM04W805Flz1vTZeAJKGY92cF775h7lmLjupxJzpjz3opo8azcYd1DsuQAKUGxkIUSKaUz
JmYadlkVzbEZA1GMtr0+NQ+NStaX2FxXg5W3EgMqrE1lCaSXBIgLXCdAPquxJXPftcm3pMfczRvZ
2HayTtv3sEmO9J+4aGk45+sxqTde194m66GoFJ2gd0N6tMQePswUNIX2Yzvr7taYWDS2mXeGcoFw
4IGdUgFCj6kKHI8YCdBD5dzfgRPp56xcO17LpFBNsT4nFDzhu0doloawOnvOfSaLYL+7NeuiA4pw
vtdgNHv9RacQm/4y4wVx6uL4/IfnNjy6fYgHGOfsponmZ72icnOUejm90MZdb3xnB+v3aRe9Jhw4
1xQwUSmoV/tQcFIolGtgAxpNYsE+Swm+ARXbTDWwXEzjBKGc8g2f2tOqLOZPcnYrvEP4XsiYrxXD
/qir8RZy6Cyzed/5erdznHIHWidcMz90V1GYJrshgcJLK/J+hNSx8pVxorTTzbdq5B0HQ+MKmjyS
pqQhA5xCPGMKCETwzp1iUJurKdUmUypBGXrn1i9hW+XVgxOPz3E/H2gspi3K/93lyW+ta2AX9ePB
mudsrZFpUnMNgn6IGB+ZA+2jZUjt0dhdKxIJG2JYZH8x0JGofrdrTPczH3JCFpCya1ZNoVUdwwyE
BCmi4BTJoHNgnomCrH3oMuL0ZNjZy9gzl3noco9ls3ybyKBUlZGpL8PT5dfk9zUZrLoyYkU/UZ5a
GbuWMoCFuRy/IAX8tTxGw5QWQ1P3Xsng1pQRLtgl5U47DChteYzcfexl4GvL6LeQIfAo4+BUBsOG
jIh7ZsXLYzkyPnZkkKzLSJmlWLbvZMwcy8AZe8B3R8b4usyiZSityHjalUE1Y5fhivYNUkXG2Eh7
u+WuvPWQMWTYHcvYG695AkOLUXgtQ/GvR+uvsYzLdRmcpzJCV2WY7spYXZMBO5mwD0v+LrH6ay9D
eHgnEsJgMD/IiD5IOGWUMrafmd8PIpyMMtKfZLjPJc95lHH/JIP/XiQAVcSA5W6q+W6ITDCJYGCI
dDCJiGCJnEB2P3qjcfVtuaeF5gASSn+H0YMMIYJEtkgTm0SECk0kixztohARA0RmvVJF2IAaqFBl
htjhiOxhVgggy2sx0URqEUdGkUlqEUw6kU5sEVHQNFpW8O7L8gZpKC2crqr3VMQX9oMBayiCjCXS
TCEiTYFas9y1FAEHBLH1VIqoY4u8k4vQQ+U7/9lFdeJq1w2RgxQRhiBPmDdPxCJFZKNqEZBQkpa7
Bl3wNIjIVIjcVIvwlIkEVYsYlYks1aJPfb2RIlkBEOyfNJGxXBG08L6rTygJRAXkDw/oXqUIYJ1I
YZaIYp3IY40qQplIZqHoc4P5riximshqwGbUSyFSmy6i23KHXDnXIsfFIswpItH1ItZBOnGBcCDD
egRjawS9TKQ9U0S+SeS+XoS/5RGoehBBkCxWvElFJPRFLhxEOKxEQnSH1ddTEXERrKx3dUVw1ER6
zESldESOJCix3ItLPmvdimRZiHi53EEVQXNSnpbnY4vUmYvomYj86YkQOogk2qONfj0hkUsLEU4n
kVAJbHubXGRVh3/Wcg/mEPXaFfGVg6d1DhdBVqTZBo12+SuWyLYsOrU7ZZXDuRVRNxR5N+RTuTxG
I9Ivb1D4QGQ7O2dyaJLF/SdtNdyV934W+VgXITkRSXkWcXkSmTlHb17+ii8StI4WHYkoHYk83YtQ
zYdp+qDCYb88DmhIjTA7wrYlEnfAOXdni+zdo38vjxOKJB6KON6ITD6JYG6JdM7lwWm5RyKyeiQC
+yxSuy6ie4z63okMT+/12hJfAXxK0qYi1oOi058s9HuqmMfv7Dwq8wDEfVdkfnUR/OUXVDwAzCWt
11RsAaoYBKiwG75pzXn5RV1MBK3YCTifp1tDLAY2XoPlh6XYDyIxIgxiSRjFnABrdfwe41cYxLgQ
i4XBEjNDIZYOe+DiBptDK4aHTqwPnpggCLzclqev2hgkGGsZ11xME5rYJ5YH7HFUtIu1QkwWkdgt
lttzHBipWDFKMWXMYs8YxKgx49hYnmIhJo5B7ByxGDsssXgsv2mL7WMUA0gkVpBeTCFfP8Anooth
xBXrSC4mElXsJCq+kuUhe7GauGI6AZXuP7ZiRPHEkqKIOaUUm0olhhVcNMZlXkws8tqhcR4Z88xv
hVhdajG9xGJ/KfHBaGKIQeZAbRaTzCh2GcKD2XOHg+brWYmpxhd7jSpGG1csN8sPGlw4idhxejHm
YNhijStmHdpjlmfbiY2nEkNPKNaeQkw+EW6fr3dHDEC1WIGoS4X3K/ag5VFrHEODWIccMRFRCz18
/QNT5ayL0cgVy5Eh5iNVbEgufqTlH6yIRWn5iEG+8e/Lx24SK5Me71WcTaNYnAINs5MntieDS4LW
dx0at1MaWrqUhvbY/qZoMYUYhlVdizDg0iQ3+r1tFs61TGxr5zoTrbR9z1m1e/JUqzjGjnClVRar
Gk3Agwp8p/bIhnLl597jdn6a2hrANZku1SX9nrOC5RTzw54SBSwcgGVjABaJGm1uvNGeQKoq3xwX
c3qjRaBeB7d4LVzvGMUDZU1+ZZzGnkBnzhoQaJZzdYBXQmOiMcqLEN5mvX9WUvMbY4xDGrvWW6eH
wVrX+/7Q2a2+Cx320cYqx22IXeM0t6Qp/MopvzZBRqrSYZ4k/7T85CzuuOXL0cLj3PX6uR4rIcRg
sftz+7/vt9x52RhivPv6toMsE+Tzefm15QGW2+e+xr23fPnnRg7jZBoxiK86M8bH2YhhNOkxONIG
iOeoYVzgQjbhscjv2Eq6xQT8ljukayMxF4ZiMyzc9i0KPzKxH9ZSTFYv5sTOJOQlm6RTudYV6+Ik
JkZN7Iy4eXlzQVVb7gyBSUyPKeZHMUFSbtueCjFGzmZRAqcBWorySJAS+6TYKJc79EKqTwRBDwHx
76+Ss8pwCpid/pykAwE6DJqt+hsiFC8oFAfnspnwc84WZCPUGB2MSkt1ZDZtMY5+RGIDBbWc6D4e
T/GHmlZ1h290cUjY7Ze3h72s2eoJ3vUiqX2sDCwYYkyny4tjOlqegBpmaikjx2LGg/sjEceqIt7V
3IletZ4oDdSiF1X8rY34YClW4L1a7K8xRthIHLHLbctPc/HL2ka5CfGTbnKstKF4anPMtVwoBCW9
CssTC40YAlvJKq5IM14xidKAf9qey7GXJuFmOnUfQhARW/r0bibW3gyLr0Koc7vEaFwXE3A5kf0p
Ak68hbiDffEJ++IYZnoFLk8+H1+PbtWkFJbvswiyRky70SqElaH58aFBMjzMsD23AYcqJBYcy7N4
l21xMceLn1mczXZPoqVv68dOXM+q+J9jcULrjXOxlQlzdATEEywjjulevNNzPbxFZrRzxFVdiL+a
xaIJt+oUSkxJ89QaQz/Ez7GP7LXljhpUQ7S9Uko8tFiftppkapTR/zk0zS8oCdna7eoEec24mX1e
7uvCvqczXd36OLz9ccP/MczXaBCM+Amk79oQV3Sb2DMFecbbHHn21cds53bOA4h5unmBoK/yuHSP
Hd70azOQfE4bz9zVlcI6HdohvXJgLyKNImHfqQ9NZ1OZ6ev2Wu+TaQ8iy9savdbdlGiOj8Hcv7V0
SJ3b2EjPeWOWT/NUAZ+YAvtq2YWxiw3aMacuhInrgLf3C98goEykBoAdHjqAftFI8ZzDqQEbmmLs
cRPkd7ezdnnFgDhIuLIu6bhWp5cA4Al4ci/eGmlabC01nZ+UnCkjf6c81R0z2ySMo5M2oXDEVgU4
eNC0Q0mK+xSa3nUC6b9boh9foZauKtJ9YyTneIndyCYbjQcpWWQ5q1/+5DOWkMaySRQtX+Ooqnk5
ys+AFiHVc0FfGhWI6gLaSwhBLhkRGxiIOGRpTqrkI5z+m+Um2m4adQKsJCycxmIJTk1OCBlGXLwY
i03qIsBIJ7xBulbvB5pRlq6MPxtaeQGc1/oIn6n4AYrZW+Wgh9YhAdnlRSw5nVEIN11JM1EZxd1p
2TBy6ujifMPrNh4bdtBT28Z3AubWLtXHlsAQN9GF9PdXvRfjw3Cst1lhB0zHcSJMAS7xFMlGnwxl
qzrjR5CgiTOteci0SGVPDEoc3z4lKOkSrlg+587aqDkaUpTcnyxBHQWzehzcZDpb2XhJ4sJbqbrP
xZHDaRR0W/e1Wb4F9uAQVZOfqIzP7WIojoO8kmWTGYq18XOKrEYhFc+yKYM+3WY5BUmaSsAtn4tb
0asv0Euwqvs8hWXjknn6+sr/v694MICTkIQ2S+0NkIa/C3DM0R9Of75dvlJLZ5PFdnlYojbLZkne
JFX2Gph6vAuJQxEjYJNVRBiWcps/t7kJHKo4JFGpVEQ0fGmNDOMM7K7rgPk07NcugKjiz6BmXOnF
SaTsJjTmYg0zYFwrpjMe556VpFaWZ80DGr0iDJJtUN0YjYI5Pesw10qyhKW+m4fizexnBjWm+ui3
UGkyvyzOg4YdvJ04XgSiwSot7OK0FqGU92rZ2Fytr6DfZV9vSZeRztNSSHCjfCqWl5PU7EM+y3VV
OdDbiRs2Sr4De4rPVk+khJz7V1BsOWxRccjgg5khQoj/wHgNIvtspNsgHEZc2uZ4wujiowbQbbvU
EcVxFhzBLq9ZInHQzhx2NT1XIesv33vghwK/S4/6EOcbUG5wlKHjZ5VHCLrOtwRaOBeHOh/2Tqey
AbxYDmaje0kl8DVJpu1fSbA/twU2H0Qp42h1yQS2hbctcRtc4zmjpzGE2JkUSX5BK/RIl9N1roSu
C7UjGPcO0FrUXRZjemG+kFCqduoYu/fR1ncdy9zvaDBAsz1CgV5CIVrm+8NxqJQLHdjatRujjhFw
wO1GcMDYm1wMXDwnnxr6iI6Pb16mX6kwqV8yC5+/2xvpJnkOLW98yhsIVjkeg8JQ+lPsIQgaIdqS
iSQOh0yyUFEw3QehDtqtkm980AYMCD272jb6gEyT9iGzWN26aFaxzxI7fMiGJCM6oGftJswCRsrS
WTY61g3Hy/CoM+Hdji6IxT4dhkfYrCyjNNU/hCTX9VnJHzKgFZNtG2TYISHpVJzva/jnDsOXD82D
jJpVcrSOQZVZSZ9cNHxiVH8aBVTtNLk4ZTCjzrh02GeB95L28a9a9cvr8h2zeC4BCw4qaewloBEt
832EUzcpjvatMxV7a5ga7gs9i95Hs9outztlL/zrUDvacP/f6owmliK2nryh+KyngDxhYjBTqlr7
oE8YYPTZeilVq3430fmPZaRRUh3kzXuhzdZmDHJEIfmpC3y+sqhGMEov3zVZMAHQ1kLlqBacm51+
qt8dm/oC1/N+VKbG/8OYtwm16HtVbUNGObsoG8an9pbYcXNfNkZTRpgnAF3GsPkYVxba91apMQ9k
1gv88I6FARcejZVODx1yO2uPt6pV3DdjaqJDDuwDIaXbKkWoPwTyFaXZ1P9FoKVqM2fXsdrk1ND8
8himAGR1aAPraZ4Kcit9y1sN+m5M44lSeCgiWjn7dH5xBEo7SlTV0NJp/0p/Z3UHNjcvyzf6fdA2
ooZhmzmDVzQwnbmu2RPSo0hI5Vz5ow+evaQ/BKWhvo1udGrGJFzHENJe6IegJ3bs6zUOLubJKjwz
xeJJOBlN3PaIR66Zsf2N7ZW6oRFyekqHRpxwKvTa5rGmNQEeSOH/NhJwK02DlWirNd1xqKvyrUbg
IECd3s05xvQ1GjfAf08oU/pLFBrtix1xaIiJSE9tfKzHrrnnvArbmbJDa7T5ZdnTI9s1zlBfnAmp
a+J3+K9xqsuf0jwFM6gTk5HvNAfTnqJWKDdOtVIMakkNfw7vB1gZ5rszpvsalMoPuFrT2u/j4Nan
42c1ltMFWZTZt2U4R8e19EdLNnM/X6yYOXqmmgkrFofjX8WHzIvT9gHv07rDWrHS6hp2jG9Pj4Y1
l8c+RG3zyfD7BWaRfELQ1n2uPf0+Nz50hpWrcFTXTgmn1oUArtBkia7dfeK7smkcbayT7wXFi+cx
trAr9xvoMoW1tVteEIjov8s8e1cmlor0MU0/3dTeunM4f3pejyMqDbNN4EKcKVXKZxRzap/bDHJc
V83RzzGINi5Bi98KVUbJTumHYM/lGXSPEuQnHJVPDJDBLnPD7DR0qvfYTQDmrPFd8wLjtbLUCAGR
E4EeqvorZRt/f7v8FIUTkdTiUrFo/OrZHjk4j5P5YRrNvKd0GcuKfFvV40dfazju9OGvxlLnWx/S
zNR76Z1iRuxvsccFrskE2LIzqD1DQUqgDtBKAfTGMt5V7Z9ehnyPxYP6IR8hAJVkOgSq6zzNmioy
DNhV05iHl3xvAR/8S237HwVi8jsh/36DeSe7pwFXSZFH00AGZmyfTUn8MUT1Dm9i/GpG46eaSEp2
TGB6NO5j5erV78EukGZ8Osbm4sDwB651Qy2ZVVoclouUEamV+EBKg+Y0OTZd1fNAVyBXBHvFoWE1
cBTqdqHR3KNU+0yjAD4aWdQrgc4NwOryreTInsXma2/bwzOE9E1umO09UoIccLyrHfkQkcKz3GJb
qwnFGE3XnibTts5l3z5TVPICnBTwrTF/ozI5NARibJ+aNnpqlEbb1FQVHoK57N/5nY+kNsdVW7Fj
1EjF68qZYYe0zLcmj57SwDTd97kY3RXotqQx7A8DhT/Lj2RCNNppm30ahJTwmH7HwBRWPKOkA2Om
iJKdwTzkdIjJ+bXYKm1ibUPAtivDTxsSYioLxl6nLC3x222R685zDfoVnlxun9KE8LppFdSfJl1w
ZHo0743UusaJGn6GAUSkOVV+hLj8d30MOMAgu7uZOCL/bChmHgc0WOoYroYCZDWve+3WxN3bqEDH
cosMsn/XfKtrrQYTVJYnX+abtltb393PsSiDfdNa2stARc7ZazPtKefkueJomnLlSxXePDvfYzoV
lbBoV7ZtEwz09eCo6dJAGMcxdVUM5tyiao+9ZVCMV3uszlo33SOLcBJTg+mCVYa5QlQQHSjU4go7
CpSUSY8MJu0tenH5VNYGjX9toa///g+2pKNBub7YtH5uXEg/35so3uFGVvbWEKZHt5B3RTWeqyQy
jmqSlucSduJRI2Vt9Nb4FIL8vmltv1++s+zeR2CNm2uTt1hAKG4HdJSCKYyMX8lc/Kotjag5/31y
1dHIMsL5PmCJnVcJl2JQcsPq1rYIGVU1vxJeG9YalbafXv+ah/F0sQd3wlDZKFdDNbPzNDViJVLP
TTb/76Yu9o7S/UbJeBhiWuhZcXJpEYFpUorpkoZa/Bopk4MtaqL+L4+9+5R03p29csL8rRXQxers
92ilVM2E8ECRqeLnlEb7uoHFNlEKF6jKc2MEfAqlLiSx9fkGKwskEUuxZoSNO9NKsku6dN7pIc0F
y2K6ySiY8VP9OAyN95xqCgaYKHroMmwPo+01Nw5RTuHe0oHMeimvEP+Tcq18LrCqgYDZawZY48rw
wr01rZOxruittzokA+tNUgiklbC1zHIzV01BzQC/21qVR1ln9pqow3vEouqNphOQtAP1lH5Vfory
SMAFYrkZD/Z2aiau0DIEBF5NSjfuANSX+cJJIcOzt8r8JxPee5tG+uOQBO6OfnnySk2s7jvXohxt
sCGZ2s0pN6vmzVaZpQcZpHvZTfomL1Z6VI2PyWT9gGVuyxJ+eMRin51NLu3XPkDZTVDQINcTFUwM
/zUwAMen+Fh/+nJFqYx0A7k0QoGLKtxHeGEOlZl9/8PlxGJ3HrWjIQShlr7th7kX/R7QtKrP3avi
x1viMBGnOilSm4tgbXD8o+oqiS/ofM+mg8piRxTM6gp1fwMm7EPgjT54Y2DzsktQRRVvuzr7ixkN
qprmZJcBssZJt6MnupMB6JpxcaD7joylwQF7tq30bGbFtOqMwDkqalocGlejP2josIvNyjCvIn00
DmZobkqnSN+tXGXEwrw+pwVozTDX+6FyslDDIHsunVhi47S497Z3j3Sj3ZdO2J+nAlp7pgU2WGv0
VGqoiaH2n1lRBYi3WXoeqQNsvJZzWBR8WIEz8IRBotSw6sntX6OYvL1K4kQyxfmDDmJ4zVNAf9JY
CvGyeVIGFZ0zcP48eCzjRNvy1NMtAyztKati9YkduB5XSSvxNZOFn1lfFqs4raMkj6OG7P3caxxX
Qn8fgqDec/7AFtXpEN+qtj6XEWf5oqZ6GwM+BUOqv9IoN9pC9q3XCT851+5Yn1kr3xQbTxZtsK9j
nV4rslZHrk3yTW7qjPni0DhzmcXZrfmkySF+GDurOquJck1DPbnBLWg5w5nhlclXRu5cDS9Jmu7N
rG3OGmAzTc2UBz+YtRVMyOSaMg17h7BaxTlc2GBH/3J2a10jheM7a8fWCh+Wm7JEw06bweAt0+lW
6slLEKnOSw9fHHup995Htf0YVe/9uB8ZnTzFUcEA2K70PR3TYODMZAtGZzo72qENC3aYkmYxo4aZ
oXCpk1l7Hbnim2Gj+MaF9c2yu+ophl9NaU1m/1ArbW1AbXqGhA4GuiVGE0Tf4q73dpVl5weCkON7
iy8pzkdy9ZmZHhXFbJ6prIBnHAYH1wukqMwKGP1lRoXbJX/m3WAoVbfhGSfMKph+tJAhMtX4NgZ0
ncRL19TsjSeQrZep5zqnqF3wACQrvrfYins1ybHYOfq5C8eZ4AfvBL104zvBkxk6eRAjMDnjO9cs
GCn9+qmjdkkvg+SRNQSFBXnt0Vtv1weLAYbMDiiHl01EpHYDorvfeEELgbd1XpYNuPPNpNOTGGXj
+5BhhqqIz+0jSqSCwPaI4IC99KF5Xhuf07GZ44DRxjY5UJOtnmjpoZc+o/OaSdVDa/gfiqUcWIv3
XFpxKIgp3KbN3E1v+Td94nAXd1RymrZb7Kgyp+I9TKlNSfsUFLwHogbZ56WdEWqoKnnvK2XFWUq7
+aUCJFyhwMKIshfFS4qzyrQ2DrButyxovEShV6trhrVb1uVZV2i4igIVD/lgGscW017eatp1alhm
FjS1cm2ixHtMthafSdZt45A+drbZXuPeuwT2GLKkLDCZZQjOCqYW0EZ8Dqido4Cd+GHDjpb0xslM
Iq6uXTQqhpjek0sbo5cGkAEc760rnPIES1jDI1r4b/No5bs3Fvk56ZY0v2Mw2faOTvnmHlpRcA/C
Knm1wmjTa+pwrXRRA7NGu9eB6RwrN//Q6lC742M5A6OtjkZn569Orp3ysYoRZCraYcGmM6yIox/j
dGrj/eDq/ks1TMOLPksVcfILHau9KlbQPLICztD3YApSJsB4ISsKwj5xdXUGhFe1GQy8WR0ShNrS
Qdc40SGBTrHi4JEe2tarucBgYzcJwzFjPJMMyi4WBYEHroG08zjS3ZAVFvLwoFovIVTBIDez757u
ghfRMaTUwXNpzPTYdknxmZcBAo5j/TaQ2UmGUoxoAFkd6EurAH+cMng0V8ZU6jVDarlix2tPQ61c
2pwGCIZRnw6g+m3VhtGZtuD3lpnwAQWPcR/Ld2bOD1FNjIlQ8ovf6t2jobgrK6PgR+c6NFNr9Xun
uPjtFDTjTlMxt6GaHi3XYWRUZcYbsN1oF01Ab+rE0t90G7vASLD1ecg0RvVu8yua01dHurz6LppZ
vjblDlHbBI+Kkqz7l0br3WfaL65hkm0ZWlmnsWBINtXTIbI40oH58Ll6o4V9pzPVuY+9GrAmaN5p
ATXvy01AgajxK+iktsqCmSFnzTRS/S2n1WTdlgNTTWyWl4m2FUoa2nXRKe9ZNY8nv6uGh8gMxgfN
KoOdRwQQ5abDRISaHFsuvv9RTd9Y8d2IKlUbKJrE7DzVWbUYLw+o7waTj8C+xHp1d7BAtK4eXAfi
Wk8t8wwSjdQNd+1ubixzRzQt3hmK4VztjiK+Wi+fbIudKVcK+EGmxWgrRRSZGE7mDFUPlGN6e7KN
+oaKrld9Ttn55uyhIpmyBTbGMdbVXiGAVocgSLhg0Aq8DFN5QBXDjFhH/rbw5+Camt7fm8irvVOS
z1nGcar8nmWKfV42tGtjhiAXyMjFSzfYsRkjFNUzZn/t0emK5KBGtKSVQUopas06FANExFU7Nd6P
U4x2ULePsWxA8lbweM+KU5GTR1XdwEEJBzX51HKsjdOk0Z43AS6jil47JdCIcHEqgI+h062MLM4P
aNHaNnUra12PpX6PajrhSPu1h15hbDgNyrAnk089NJNUAjy5ewI97u60qHrubMc9M9J2z14AX76J
52qr2NQKzQl9sZGSz89N/GLKcTfQIne/tPphDWEh37T6+n/YO5PtRrUti/7L63MHHOAAjWykQLVk
OWxHuOgwXISp65qvz4nivnTcO/LlG9nPjkK1CQnB2XuvNRfxmR+ZRGZiTOHslcNYHswUsYa0mwwi
bXhwykUFk782fkaAcn8Vg07dZYj4Yfrqdx2P+dlPkF4llVD2ihbcTbNi3YxFJx+mlt97hFHsV13d
h4QFM5GmR40Grq1fnKqfn0dJDWr6ery53kQgcpLFjEacFsFKLfLwIEbNuJT6VCEvnQ14MeWT3rT6
7TB8DING7m0TYGUoUAN1tGDP1JKbRCN2mTVnSnXqVJ6NusQ0Qv8xhk69SQbSxgSBufzQmOQLtff8
Dr2orH0LLzq7aliU5Be2M4SXqln7/TLAhgt/HK8X4w1dn+rQMlotViFynh1628M1k5CY7Narh/xH
JgbS03Nbf5YV4R+zLr/B+bERSe2LQpcfRhCgK+7g3WHeP7E6wNMfqchticD+zjjQuYkWObmt1wez
Zm1tG45xl/tE2NT09BI9JD6eYWpM4qwPUhfDULeFkcyMX+QfURVQ8kTNTRoPxor9ot9rNFQOFtnx
uiGcO3TTsaslobG73kTs1XsW1tzb2dZOY5mjWetr3U1sfiu6op5RMxdrOqWAZQF2nAu1V8/pIDii
x5wSNT1o7sfuOVNEdCesprkvWCIrgXjOpap+jyQfRaDkf1673qf0NkFtmb614NyeY0xX93rqnGmj
9M8zocAb+LIIm7Tazcca9nFQcMjQ0CBhRiWbibiTFxqj9/pQj/cR4D3a6AkGAIlguRuy+mI2IloR
gapDdOrN74aNWHMqZPvEf4nBWBQXr11rf6+D4FvET30bmgQezGp7CxeAKAUbC5TX+ksIczjab4tL
VsQWCu0wSPepiuZJzRHv0I3zH4wG7bQI5cEKU1KDVcxmYdQszoEi3WOyrQ9C1fxDsiFjihzttM89
u+3819aM0caX8qmPTWtTtPJjsOj8al2K8kUgwKpSVbmjhVy66pwnzwgXHwOGkyRJ8RYD1fhetsgT
CkcJvnH8RG6fYONLkRvRo2RUkFZjeH+9UCYyhQkFsQ5iyCpvtpzZG0orOl0voo4BRxXqr9cObojO
UlOCwCu77qfgELmvgtuWo9cuUcZuF9N/ZZ7e22tfMmbWFWVdMGlDXq3hgsTIiJpdy7YosUhQ8jOG
un3bM89KFAo8g8Z2a7VbNVboPxmKuZXMvnakcFduUjPGq0KHEojJ5M5+w4PmkJMOXbJJ7WzLOADw
VwOMrDBpKGv60Vzaw5UxiNXVMvv/xIWHqfz5H/94/SD4nrBQFJ/v7T/+DCrYf/zHP1go4QD818SF
/0xf316zv+AWfr3kT9yCbfxhO7ahSscWBE/ZFjyDP3ELtv2HYWl4DeklSI3LL9zCNYDAMi3HVnVD
4izBodz8mU2g/iGEoTsOZDBpYl/+P+EWtL/ZHXE4MmlYNkMVC9Vh2Ybf7Y6xVgqj0Q1l12atsxH0
WVxsyEfiljmABxstK/NdU3FYDqgD6bYtZqae3sZvn9ntL3vl73CE/3Ez0OEAnsBvZJO58NfNmLWm
xjhKT7eCtbqaUmEj9u/e6ER8ODT3ggpfU9SUpCUnlIAtcQFeuDQ1/s1mLHCJ38yfy6fhaJrO8V13
LGmYfzN/2oYWN06/SEhr2lt+agCU0zB9wGPQe4t+WvGUSP9WRs5TOtXKkqHplhqRpnOeQxTX+/5m
iFht/5vNMoy/OdavRlTAGKaqGbamW+rfDNdj0piMSGsoaf1EJ1fl6GzE1UUrQvuUgfpYjaMxegVp
e4d6FirSO7wpmMGMEhUnyqi+l2hcgCls/S449GXhnLQxrU+WtU0WxUwjcnIwnex2KIRxQq/y50Va
WrUXmgPumcme1vlQmOgRw/EyV0TD0Nx89KsMLrBPawbCQkFEGCo7SbqWUtnyYHwzg7vKDDrXGYft
BPaXOnvADKzln45v0znXUVFXdM1Yxe/I2oMOl5KQqlJT93XSntWs+QDjsTLngZa92uVnNSaYuaj9
jTK9+9TnehMXG+KDrODg90O7pRwpvGTqEfvsNZseHpqkVmbEHivVjRV/OFNySw8yPKYJyX4YBueV
XqXTMRfDgx/08cbuOgyKzlEl5zEWIj+lqiE3mhOTCmGB77eHUxEljPbCnBZYA5p0InNbWF7h08IO
F7Ukm5Vkn2jXMeSW1NR66Pxsly8kD8fzED1mDEc5Gyxh9wFWJBkHXjID1h0a4+DYeutFLWHMveZv
qyn6mWdKgMZXrjOn+sT0fls4wW2l6wtPHkBpX32DCZhWb9QatduQM+Iig/FqDieXpJlWc0lE3dgj
1gzMCY9m2bpW3Z+CzNg2CmlUsptBERjGRq/F7ezXOysnKUlzzHts6HJpC+0Ba8TboK8xtTNUMbPh
uy1IRsfszEB4DNIDwZtvUlMR+dxqs/USWLOyKU2dEEGWl87IMrsELe4quvqtHdsbK0l/avAMMUyR
glJnOMYbfRxW6oDMKLfAH99HWsZgEn39JVbfAjDEtOg8i76OGmJARzaubvVk+DkWgEnLdtEbOsic
M9oWUKvTjWV3bubn47mbtGaD30a/NbJ8xkIQsldM4Xasa8reTL5PgUZ8PTG4bjENn6kkCCOhYbyC
Dkr7hiLAa7oKGlMatBudtAgvNkp4EX5NHQ/Zl3WWySFA1Dsn1Q9Fp5tYwozuoJhcGBDagG8uV9V4
+P0ia0MMh3FE2unyAJPGtylK53W2iKbKMbzIoDE3DKKQnCx39QH489X19vWi7fLvS/fyt6dc72eE
/ecrvl57ve/r5vVajVB9GyvmrlvkuRBQoSYPI6QzP5Tr631oufPD9ZohZmttTOmjCHPc1q1SAUCN
jKI5fj1RG2D9F7VFqbc8fL0oHC3EXrXcZpeBwclHytJ10bxdX/jrzl+X12dFOCtX86Abv15U//c7
XR+dZWfrpEEsG/zblkwqIzt/0gAXoiI1Kg2m3fLCr22zA2CydDKWTbjeO103/vr2lOfce71aXTeX
QwhBPAxDDcJsV2bs/Oywpawahd1TCbS3IZkAmhj8eBA8wIMLqmNLeCx9Mv+28dUtfgF/PeEvgx6D
SGzsHyKDYrK79P4U/2DUdsqZSORD3n+zqvmHoQOUGNFvpkyGHZNluF+G5JjB8NrphP6u+F2oe0QX
6MeDpX6p652vBnfIUQQIMexGvRXfxbB2Y6lDnldxqFUtShqbfkHevaSps7Y6xqeyIf49dNKcjJCS
Lr5t3IT55J/y/EVT7fNY2onXxuSlcPwmKdopf7Y9armc9miuR3iSBSVWZMYpdh3t3snVaEuT5Qah
aXiYmd0ZsNMfsIhvyQV8b6xpDcBSrOucbB/aUgmH5yVpsGUA5VNFgDRCqom4ZUUv0/RUwDHoJcrA
m+aUHBiYzC05o+qAIawJIXCgyCWRE1NMHU02K+oMu3I4XzCk/Kz4/T5XHfHmHSm/ij5v2o/Eog8j
I1mi1M6B6odjtyYNl5OWg+dT0oasbdBsTUf+wKoY1XbDYGvhWESTlxTj90lqnM5ywQRdsQ1yJY/N
GJq31hzsBjH5HtQqcxN1H/WQ/TTm+Q1n13dTqZFq9Fa1E4qzQ4pFcTFE5SVPMbRTC9K47uLiaHyy
3nOwd06rgjS3FeV/Slhm/9qMzLSsuqPPbuHcwVhDLnMtjmHScTBWD2PDL6w2oXUjtsY8CDRoxnib
Sby7VU+mDPF9TXpr0xxYCQr9VVmGn1HRIxnUjmZdfWh2OWymwF6X1YUi6ClyBO1wKw73VtUdMgs/
+BDpj7J7zftIHDWEQTAIqnGnFMq91uGi7Y1sq2uRXJEU/Say6qccEVqVUYUYajaY6zspc1gkhHI8
pzR7XYMoA2gsSAxIAzQFM+gBODmUAnL5VPYAUembxtL3+Np3kymYk0xblhg7dVYJlWcUJeGYbNSA
9aaxNEQEiVJCHKuOODgY8JbXwES/Bc7v7HsycS12r4TJyib2ib1thxdwDLNnBPhwg/Abc5V3fuJM
tJmTJFa2tog7n9HOJdhOEDLSOSjqB2ki8byzDXONceYu8xEFKrV4rWko6mGerZXSDunehE96VLpS
BQeh5vO4dsoLzvKRb6I46iAhstF3E6eihahgTcK8f4tZid/efNdL/W7K+qcB05ULLXk8hn6MeCVY
KvVbVn77hMYz4dbFTsE/i9JuvMPCnW1kxeSaAcWnY9O0D8RxLIhRzhHQrPuy3NqZ+jJWOGxDp3zH
aI+VxKroWHc2Zu6Is1gS3Q+OCFZO3xOwvM3pPerlZYwbgzNUFRISyDAh6JQVCdBZexCZfWtb1W0j
NRxGCh2TKXlGvHpWDYtEeQ5N4HRWvXKobDjk8zDdjsgBmeLY3/y6WSPtfijsHv3owiSrg3Qk+dS5
s3xseH6ImDYMujXKP07C9dR42Lx2pdU/xmpvunYQr2IdK1IfIipF8NjmBvGLenSSEl5z4EGgiHbh
yIy+ZbZDpXzKU90b574DMnQn5lDgX0VoHvjlS6knFeYP7QdY7WzFlOPBmo82SburyMc8rKYPUyx/
2qP6Sko3StrvCl2LxMCIyZI2jAsyYrN65SMIMBz7Ix+yx6JE/QmP3DlOXYFbOIPbpgdOerME16gr
Gk7ZTVpJnck4HdHrI9f7fj2spYTCBxLYRlE+VEtietqLp+uz/BLLbtmN7eKEb24UFjFboFJQG4QN
dgNw8iZOsvxmzh0EXiPD3TCbbgTZ2q1gTJFWOPUT6ZDIPUsCkeuSX6OYA8+qYMSold+sjKR2fVv9
JOqiqKaTHlQWGo78rjb8fVY21lkHCXQmhWKgHYl73ALJEJWpIFCeU5oPg++sKQ+RZfE/XLbEUNt5
LemCclS1+PgYya0dPUHWMPf0Smh0qtEnU938Mi5C/HHEr2/0/esQghUXCQ1mswB1w3jfP3fWhJ2T
73vm3wJXUiva7OyU4icu5JBQy/FFKXUvXRQwmu7jhBvtfaYWt4QLSdxQBqoIxqiM4YmuSqK1qpef
iiIviaWP2JOCC605nZNeq99oCN9hbKbnNzWOVrykQFgp96IApzaYNVmoGiKJUf1mpkLdM+jNTuWU
eSF5oLzWQlm9fIlllsWbYAnDVUUBvaDRoJZUve+WZr+fagsldMRccZTHzqicPVna3U3SDPnNGK6A
OSQoesJqp03VW1QEB93w26MTg91wxvnO74YJSJxtwJ1aYmSSz1CyjU6y1RsGYnbGnpXM5tLmT84a
/UcWjeZjlXPcNxt1pwkizlrrGRnb6DI2L6n9pv5G1Oq+T1SaquV0CO38kiaaj1CS2CLDzNFKA3zg
3I9jGJIrGPuiOjoTHOvWHm7S5cIRw8/BXgIcVHZ0Of9InQnJLwzygGKoZeViWGBBVN9vb5gGvTnB
OOyIKEN6CygmS9Vy74v5wy7GW9N5k5HHbjFgzOOiXy6Uwpo093q16WBZwKPiXj3obE5SVHQhZGWj
5ANZrsWhLJhE/Pft650GY01mycvj4fVxCvk/n/8/3tmQa5oghV/lXTG4bcinLRuyfq7XokUo/y9v
Xp9SL6+4Xvt67fVlXzev177eyjYmjlUpTvbrO1/fgOO3qbT2/qrsV1SE/tdrXxf/8j6bYQqLxkXW
/7fnVBz4oyV9xjfm8tczrk+zRFyp7tdbf1kKfr3X19tEwvnnM6E64qsy9mgvW9WKf23eb48zqyGH
9vqmiX3NLVu26Guzuq57qW0I9IsJXnWLxcaQVCYH6utV5MF7ZPTf01llVeDHl1DJUxaeevoozWzL
UEG7DAoBf2DzGldQ4gFvZ4icA+9Y5ZbtexVBCGtSgm7DmO71CD+xJsabzwbTlsQrXRtFdp46QpGN
NoMvjlDsbGdNvcFQQ4t1udkHWkpYXZhRtZrjZkDidNIa/UesmgZGIkrp1PSZt6WDWXpSdgDLam1v
A0U9kfCNcK2+tyYsN0a8A0+QnuIwSk/lIu5Xdc5hWihdAiX7vV2rlxgACOMTjNSnic2D7i3CzeTs
rHYu0DocvlOIz6c+V+bT9ZpdYwMhsoAz7fKAtlzQJT40LB72TRX9+TRUJfNJl1PNrAcJRa5vq5It
mc1n4I/5GU0Io7qJmgDfXbUqQUXgINDWahu4tS4FREs/OLXLhUbvookDE7U4QSfhYEgvvTEU6EVU
KocAO9VRBLcpJzY+I96Qcp7TCyrLE0fT8WQG2UMlTIvjMs+oA2U4JcowrKBTiTUZTPSBrDKjTE/p
MIwLkaEuz7Ntp6zdYJw4Rv4eOqbY+F25apyG1neIjH5WySPp251fUeDNqUSj4MTZVo7Rq1+NZKHG
0RODkWgbkO9+UlMb9+By7XqhD5N6ctDouiIlOCM2ow29H0XnK+jnRIBNX55aTgju6cxg+bEd81hl
uTyauoYBjkSlSbPeHcr5k2XW9SEPoKQut7plT6G+oE9pEMj9dR8JzUzJiQrvh7syZ9WL38NgvsDT
r9cQcQUbqLQFYwAxsXBsTx3Agp3JaOyEb1PfJnH8OGMyLj2cjompnazloevjcij1k90C1kTFF5Jc
SM92WAdqMe/NkooShgrW7rFe3BEWSy3bPwmkR6frtTTAXxLBxlg7WXmOspPVRs0u6kxwK7qp4HZJ
q8eZTKhaDvNaoI5YXQ0VVxuFbrXPtb51gJgSJorNIsDK6EmdnEVApvHJWu67PvPrgnlsLLsHGp3J
ppuwtup9BoZ/4kwcLZ97mBmErS+fYbvs9NcLrcOUO2taybm1pBDEB3SNkLleKFFAPvlvVxUlJq1T
UuF2yvzj+gBGwfhYxB3ClN+eeL16fbfr49eblspsSE907def+Xrg669e7/u6iYRU94yOJe/XfV9/
tNSb7DB1j3qMAHZVh1Hy26aXgaQEMJzNb9v39Re/Nq+6bnmKfgubKtbu6yMDO5xjoIT8et7Xn/3a
lL9t7fUpf9uM65OvzyOF5T3tqjOT02wbGMhRRz2gKiiT+6SzTvYQAsnEd+cZTFFuCxrOO73Un4rU
UG7iWuTw6mhPskqPmI6G5tkJwf5YCFaZ4B7hi72rtVK6c+Lwa6jNzsvNVMNlK8SJ5uNtYM5yx6o+
nNr5EsSPjaWCKwoh0tfJu2Cdu2bqj7yqpdI1CttHHYB9O6AfW6o6ABts0C92vo3QK63sGfnHMIzz
wYiECr0OK6cU2tbo7Gef7Cr0FukTvrhqS3eDclSHBsdNsWcjkJc0LAdNBr8bAm5BCgfn2c9fEMPa
j334WqK0ZdCsXfBPIzWtd0rdf8t7jrOY3VA0UDy5cPHqNSat51DhtDwP83AiBAOIQae/d0bzjlLX
2C+dDnBlsNhaKF6t0T83vn2bmarE4uAGYdIcY+2ROs08plO6nvmO1hzP/bVfaLRU7aE4LkAspQud
e99UhVvEE0eizGYAMFaePwVH1v0+oL5yMxPtvKoc480snRZw/7DP+QneiSIx6aCHGQ7KOkG+VJjo
HJrLWHNXXrSENNPv0Ywm2s4dXCzRqG9D1by0qqmRcEFhMRuYjMqnOTaD+6xJtjCa5Yad5DwM+A8L
I77tK4GRuR4vSu/f4FuPV/yUCXDezSO6EDti+NnK+pvqtOs6ISsISX++w0Q+HCE4obK7KEh8t7GK
z8kx5Gm0ASYUhQhpQHflTfsS+9I+Df1UPrROhMV8NPZFH+P0z320Zzmm3xAEg6uVOJ6NjnKpyIwc
D8C8AfRq3mlxsMnrVgIqlOdBGbSzr/rbuMz0Q5oT4koIrn2souGnyINpy4W+Zp097cYW3h29M3xY
RGNu/UwoqwapxIp8bhJ2+75Y+/h2E0ritYp5z42xSmxwUgPEQwXyrZzCm84eGFTnGV0O9Gmu2ZWC
QJb40yCc5AK1zlnZ7FF02nSafMM2nYJu42Bw2SACNNddOrxR9aGQhJ6W4OzZV5m9TzTZ/hrL/f/Q
998NfR2TAdv/MvStk9ccd8JfBsXX1/xz6uv8wfQQQq9wDOevU1/H+ENq0qHTa2BgtE0HTvyfkH1d
/mGq9jLhIyfeZBrKePKfU1/9D1Wj5ebYy5DUthmQ/h8S6QXI4L9OOjWNt+PoaFoaIheA22zF73Pf
KqqYDYrO2CNssl2ds5EXZM0xjMwfqWFF+05EwXqQxjsNVatxpa7JvXRqMC6Vyi8VSyA9jHtbZgTN
pCHSa6QrBQDNRSbx3dGo4FH97PW5G9dCjyRgitSzg3OnTiOwyKz3Yt9ZdIDWIwmd49ZR4CFCvUad
ax9anAOTac1nKu543CgZkxgiJ82NwAa4jnzdLROSXUbXj9XmpOYRAeZMhFatFZNTpOk4OgrrE92p
vG9oXZNt7okuDi8s33dgduCZgmhxS4cBVDyq5jYTgpaCMdLPk+g1pvDWyB2BpIXjUvYC4zP8Xpaz
PNqVPXnIBPmpww3L7GK+jSMgtjTDVK/5FsqhPaGQZEZlZei5iB/dFelhWoaFEdDK29kk6w48pFuI
eLyYxcXB6suiFRako2aaKww6w0bmjy58uJ+5af30LT3dVnXx5ExYa7Mhz4/DfJzm2XRD8BUkcWKB
udFgvuwLvPmOT7+4xg/DsUaKGCFRPP0YMnGPvE/38ix8JDY2XqNJBsOcKTlfa1vj6P700/HS1v4t
HkhKKTVRt0bPaDDqETfVWbZLusg4shJcgWJyLpaDkWpeEs87Ua56Q3v0weZw/lfpLiX+xg+iTS0l
JGGz32SVUmwMp1e3xWCeTc3e2FWwhQt56AvKIiJNF1kBa2NOOMFWS+xspeZIBhnSTW5gOg+lCbuz
qut6iyaB1l8Z7+Yhf4E/ekci4d5CUV3bHW2czGHBoVjWqmlp+87IHvcTZhcRVAcnTgxXLhlys5q/
VMrOqcrgexNvGad6cFHf46p1UZHfUZTlNp4MuL1MEs3xJWRx6qZSc4cMK3GGYWzAzTXJEhm9tJ9U
ljObtIaO2Trah1JF38HzMD15qFObROI04/+lWa/GGD8b9hS50EZGnL3Fq9VDVwwGZJG+jX0/UhRr
Byf0jJEjodvm+0cglgkJvpBYMKxaLUP8sTKe1TL6OUOJ9ASTbezBxmZQStCmbpamBFXObb8C6A2p
OAtee0H9lvi3pLzQoc6mJzI5dyKT20ksoZEm648moCeb9Ttd+WnOoXrXjEvsS2pscWHs4rz5oFc7
kHk4hXyg4lsz2Pdp2OvrH0Vsl8hVFWvVLRGCKjiasZO3daIDtHC1Bk0qys+c0UYM8H9gTh8XheeH
7wlG2hWeLI4fTKIrob8YsRmve3/AbIMXVCtr19ISKnaTKVzF6nkgt0IOsJPmXm5RDv8Iu9gDPg6s
kh90KNIfpWo8s/qDo9keg4gWd8n0RV0PiIf5PxV4lxF53sX84lrbPpmRuPFrK14Jk2zj3Fn6233n
QYeqtyLRwV4re4iM3wzFWRvB4DLljnc4vjtKOQ0Hdx2t4KG9ix7v65ShwmXusJ7S6CFQwt4LxHAO
nLhYZYhzPegB40rrE+DT+fDJdAqHbFo9m1DDqGzWukLoga2QkQdD/8ao673/XMlxIJORLrQRd1gt
MPBHI6sNrTU/IZhCrk1HUCZ3dokUNPEr5d4QB0tYH2nOwjWLYyLXMmKxzBbIamCAjw2qxHXUfp/5
KQkLNaRjJ0DzRyY05wB2c4NaEGmj6Uaz9Tzk0x2ydHSY6CT3JczgmFHFObZx+GdVjROPHVTvx3Mg
WgbnpQPpdS4QpoQF06gZipjsWXUJbKc4DseXgYGih6edObj1ZkRn4lo+EnMI3CChF2GVuVc0abap
Q1bpfGuwxNINISgX2vbpBiNrzgSkqb3MJ0PCXoQJjYqFPQdgsXiecIdFMFqV6AT+2MV05e+SlLFa
+lGMJNsGQ7EqAhs8FqnPgO9U/PjCdqvU6t2yI0EN2daxG4I70RaEKybAKYmocMF99yWQfZUVp046
qRtRJgSlhpwxK9vVJJt0OwInmOh0ZH5zDm26GjOiRM9OCTkZ9VjBHTbhzUBWoZWh4pKUF7npEAab
tsp++LidOJmN9BubCHvBoMPzkZLpTiy8IuIvhDUANFaWr6OWit2YF5xiVVtdO21+6cfyOYose+kQ
3IxVUa3HZnyi3oBL3T0pbd64dD6AVubQq5lOuWUIINbUEgltCJ9EYBw5GHBQpr/mRmLYEkOCcASD
8sphhj8mWxT3DJVqivFUN3/YRfCjkvQQqh47V2xmgaeZcD9ivyjR+9vkvHc3CCf07UDKiTdA0VqJ
IHlFd/I9LmpqcXtHm9UG9BpBEEvwZg+7nPptJ2w+nzbH0Sf7nY11Z2WM1SWHLro2nUOgE2EMwfws
C4UzoowOvq0DLOMiKSOa2KR1jJrzo5fh98ixNwFojUg6W9XQsQuX/amOIUFrXcA3S6t8JXSzpnPP
lNXnrEraCn8VMDNnoH49VD8oqQpPLlaPcuaJJYJtt08YsfrikCfTfZKLi2zZRoUDySqhftlFPQt4
pa3PxHEv6bDTtymTL0GFSaEeh/0MN+poBoMHDRSRgYpHv+aHXID9hToZYvGXp2jK2lNjolFSEdzl
fuQNUfXKsCGLxTH3LarL0vh0dOzAEKfRATTfw6qGTENGV8rwaxwAY3aRo3qdEl7E3Kdn7djkAT8+
c9TPQF92wJck1FcdQy8faNQ5zFdxArWPGYAmCAkFE9mBiF0wW/6I+1RD17JWrOnWvHQTO16iVS9S
ZYqmYLDXAITjVskHCMvlvGpR6UDegg7PDjf4Xc2xxXirF/djqnZPvVI07pSWW8pu6c1Pltq+gD7P
TioFb8Hq7ZhmU7OhdAuOZuK8aHEFP1gwtODU+BArCiF3y1m7C/xqb6uqc4iXustfwnqDBtBt1jwx
YCZD3CjPFvRznvnAND3cqNlPUSVIxycToUKz94f01YCQ4TULPwyFk8rxiINVA2JiZ6nzHi35NyGc
0TVTVoKRMT1OkV4BBW1HEKjEP+NcUla5OgKSzOkFB63Yx7XC7tFpPp5S9BMixMTpVMB0BjNax22I
47zw9yT0gZwHDerODscuVoEdYdn7UedbT0jM8QhYCVd9pntOH3XEhM6Rh3078+owwWjvO7uOsAo3
04n11nRyCRL8DpjgNuls33BeGtcWfEgc+bJlj2QHpb35SMStnLuHHuGXC48OZbpFWRpbGxKdYHIE
4sm0KvJ5JXC6hdtwXXMlSoSvwuajjlGPj/6hUUi/xhynmWm3y2x5Kklv2A+SU+C0WALnkJUFQjgq
e8b5salHJBglhueXa8UPL87AAFiHAovsWr2b03LXYsMLl1h3c9bwlTcgEPkS6qbdd5r+CANgQgxQ
liQl+DgzdclSYrA8pa8sb4CDuEtbc2vSGPYkX6abjdjuJh35OdFbVNxP+Jz5Zcdxixq77s8WWjQt
q946gA1enQdv0dyRc8ggVIvpGI1JztktHZnjBg6OFNNyM9F/kpBsrYCyFGsLARzgdXpbRhUuyzaD
5SZLTd8Yn/ti0G+GT3wVr1MogV7r50wg4YgwiqzCTn/Ci7brktbA8YykC+MBBzcaS1VkHyqyh1ux
auq43DTIzfeCxHOKoU71hnC+sypyCdKsxiJkFQezGR+SvuwI4qyQMbVGvq5HW6fqqBzyKGm2SCu5
awoO76YS389WT1hFi77Ewc63gcP4GkFfzlmsLGfDILEcN7pilyTDnXxvfdhWsDbVTmOYD8d1qBnH
Dupepv2xyD7m0CGbuy+tlbTtI5Wr+jANexPhWo0ReEPWxjtrpRdWejnkHooe0rcQ+eLLVHHmTF2z
bkdm5CLQwP4E/qolLxyqoilXAk5QL/tiw27tZ2gIVMoWj+TmUzCp+1jrJDmu0ByGwX+f5VBsJs45
nZXr6xzdnts02B5sxdN8sg30TRL21oa5cOZOIQYUyNgXw4BlP2MvqU1abUmhHBN+gPtaF5eQ0bQb
xO2jHTLuSfr4JWuGlRUr5VlnwAJGSPYkkuc94r/hCJXgCg85K6HT7UerZfewh2e1A5mi1/OuLvXP
lJStvuJQKrWzHaaUiE4vFyHmOiVcLGg2KriVreE3JzwSlDG1Tp9SEIzL+MHHFawkKKrsSv8RWKRp
VN1QbGVK45Bz6EwVtrL6oxSXPmAtwazooOejpOuqRmuapl5gKu9Ir9SWpWze9AbjnaxcE04fbAzf
92ql2SaR8hYPJGXTC4A2UnCGM3XWJBQ72rqzQoyceOmMdUsx307hwU4LY9VUVc8wjF1MaCFTIBZi
bgJEz24Wd1ee6FSrduxyOv20besmbIDBLk61IikB+E/OMxqwRwBO7T3s8jsVW54HEhUXmuHGAa5M
vrkk8odNQMmeQ9MW1Z1RUs07kGo48PvSC8oJ3ET5qiUidGWUOBvZsMoihhIdZme4RII8OFZ/Alla
74rOeFCckMFWPW0gLhid+hDH+qoZx5yPtC4AqYX4YSP0OdmMJtmufkwTYo4JmN86iMw3pTG/l3HM
1y4IvcwQmceAKJdllK55ZggXfQCdDb6omDZVgr8KK1WSII3oGmSBIc4+HZu22xfPbYNmvIjUfgOG
eIjC4lhwKIgIWdgCRL5H94MpxSgfkFQtaQnrCKoVS4RbFdiQ188t57zEG2EqrTFOh3R43/MgfIxx
w51QtJ9nGCqr/2LvPJbkRrZs+yv9AyiDhmMaOiK1ZJITGCU04NDi699yT1Zl3XrV1tbzHhAGhGJG
QLmfs/fa3C9n61dotF/gN11Ebx7cdm1QAk0pISDTHqO1TUjVQNcLGJPhcQ7TyOMeklubwaY9jPqY
Nhe3qLi7r/IvU78U1zYxXPQps9vAnH4M1S97CoFuUsgmE3TYEow1br0JGO9sAHTygaSv0TTu1p7w
ax/2YBlnIwCU28CfoocIMzkpr4o457SbxjI2xiBuzBRWiZsZe6xRnKFCPBYwepUSdVv2zCpFYzI9
XYbptAw+MSv9de96K9dUalRdAjNJmM/21AQwVdZPJS4hI4+2ZcbFpYZ4lpe9feoZ8fgZIPBxMriP
xjQNWiFvIUfn3FCZNzlFdWN5hnvsBdLRdjZf5Ri+tA5nmt+/+o1YD/RDv091zAPYdxa3AcPAyGHA
/EMTYd57uDtLWWLA5xKVkoxgjgPnZpk9gVWDiknC2LjNivipQEfLXGy56RtKQ71cJg4n04bJkr7l
ttk9WgnOiqyavq4eKP1MngPHefOdeXvTh/1TuibPqyMQnXZcwFJXbvsxBkwKgxFxrVrVi6z8kQ+i
Phtpn52I/9lL+jUXvbB8AXc4dI96S9PqGiLWjsKN7m3q00sZmOcoqcKLXaDbjgbCEFMTJXU5nLuS
dKRIsXe9RaAR1qtTIY49tbdjokAabT6c9GRStLS0inhG2+V340MykbvSTL8qh0CNxCLJJ7aT+y6w
X4euxUklRjIsmd5ZI+jBnisyjO97P/GGbxMAZdiNVOY7r7qiu+yjnfSBFBSTchlEgr9s5sLUFPye
cUte9Xz2DcSZUCW4olmQorlA7K0S2a9l53fqdEUWl9MkeTKDxN2Y5nTvRMGNMSHvZj477MAhnM1+
oAhkpUzpzBNeyuUxMuqZwQmihaJ/RCT3nUsR0jvHv3FFecFY9sWfptua7vauJmqAFI9bO7hqU/dl
ckR+XFNoZoSVICDl0JYCXFpor1vT/AL3zeRLjHBfCtFtFmE/FhiIdn0gP3N7uLLM/kIqS4eVkBaD
wLAcESK4QRPqHltphTuI37d5739GHvUmyTtqpOyoBo3fhxn4Lw2itC7NretbwzFrVI9yJE3KKbis
rDKCELDLOWjN+yFsb6wF82mAOZH6LGyfypIb2XS3wWI6J6+onlZjz5DsYfTItqn73qDMOr6VGDQC
J4JRVJb5ZaKbUaQZQkPn0AKleSeiimaNjnGRY3OHPevY18tiwIMfXUmWBajreaCtCDFTXuy/Fk5V
SVrDvEQ/BoSzwzUwV1sQKPVlmstxbwtC1RSFFU3aXcehhBCLLXwoL10pvqUjVZOmK7rdWlTQuNUZ
4is0sovviItMtxXF4F+wcDgX0nbQo16qEG13MYkdGJg3B5HSZSJDipueenIs1mXXubg49F9uzOt0
TFfmfmtgrRRC+FN7+kIFk6JEHNPYwSiRf6nd9aHNGPILT8iLXpQ50LjNx7bFjjIzPzl/nMQL7OPi
/U/O7JNLOf1cMzPq4R4fIPa29lwDYswRAo+zHxzaqL2JOzsjHUoVc5htNudefNInoxNQ0bJpUrrq
u+v/AgH5n5+u/m8HJsMZPTCsOyKUrgqjKpFi8I29YKjUFZLfQW9XSUjYor08es7wLRxtcBuUT6aO
vesN7TFKmrTkXouKfV5dpZ5xEIdN/EVMxuLp4ob9eUrz/kieCX+k+kv1VURv1q2zQoNj3tSqHaX/
9NYp3hruVtxiAIOG9oC4cHRP9Fv6UxXVexFw+U2GiWEjlIK+i9zD7Cm491wqKvSsjAtGiIyjqcJH
OhXVZcRCn8h6PDIG45pQhiGAr2ylLAWLfCln4+igjyfgOzOvTOVmttqBGdmcTHvNejXjvoRqh7uh
XEny4EYP3Vf/P8gimcsUKNUGC1FDYMDWVFzaGmj2CQ6Hb24pLuLEVyMMff3NFUE0rDrCMfQuRAOP
OpDRqJKsRSgC38VtelMfcWZq/FrNudwvFbBCKisUmIVJtrs+Vf5a2P7CBVMGQMgVinSQIi02mUKT
hrx5I1CgvxN869SJQFWQSZsNOKYJTYJ5fZYLAcmz9H6WMaqPsvBu6UCGBzhQ0HLVwkHBt/d6TnkN
03VkIzjmnTnYZrAEuPV2WKkLrjYYxNOOoTqTK8T2RYTBLEuvkK/LndUz69Eno15IdTzrtSQ12hMM
mR0ieoh8XpjKS9z49ftiVYfG9wHyUknGQO1cYjk7l8F/MUlKOOv9YBei+r1HqOYI2/hujB5TQT/9
1kyoZZnqrded2yNDj7P2GJvry4w8aeelJZk6wrkx1aJJk8Ng2MsB5sMrSH7nhqbz7+csRSnLfISI
c+1dQ+2BnWyYeyGZMJVUJMBiU+kqkKLqF2B86K5sHwG2es4iCrPzo1+T23PNaIyj207L0czHfoNO
eSTVD0HBEZtYu2llVd6OrnMai7A7dVRDrbEl0MuIvOSm8ahBePMQ7ifEFNdzDTO9GJ+oLVDBbRkk
2eqPNlt6XNIgfQSZpn2TKGeBgbsS0u/6LVwGbo/OcN0H7hWwrFO+ljdDWFC+IC7pJlp+1YOVIN/p
qCFRcEM5sxBvD7JExL55yHpmz9O0uHjGOtu64ZJp34ztEOyIdsA1kxfXSY65f2gMVANjcQAbA6CV
AIgG71Q3ZFQ56/JKRBWU26GNmh3CVTQAHeqAufxCcxxNsFm8QXgk5ExyMFiT+J625X2pkqeWbsyO
Q8MYm/wHIdd94qfgZW1JJCOZGPYivZ1vdYCXGlw5hHC06Rbna3n1sQhm2984YrV2FYqoMfAPiQgf
KNyayNmXpgBzRbDdsPaMQeJxOyi+DyIeYg5tm5Q3w2YoxJqb2XsDYt4JCXl55ayieF8QYUARyGNw
NgQ/wZ+k2CfLfRoCe6sBwpLt4KB9UWuNWui1jyeSTtqXOarsbU7HFEsaLzETl9Gf9EqgV39+gP4U
/WLXSl876uuHxjT8y+ja/sWusw5niVol/9Q4AaPaoRuYLq251Y9+LNoJQKHerFolp/NKkhVHhyHa
HFyqnvgNsao7CXXySxyZ4jKbNtqe0jy10bIrGBEuHQfn1OC9Gtv+G8UVlw+w8m05HcMpSq7kwhkT
SmfPrYD9wuUxdoyLyY3zLLmqTkoLVhouJphi8rcAOacrCz64m03zroOgvrXgGbs217XeyOsDXKoQ
6o313UtMTu/uU9oXP6mubBXHwKkbTi/CX4a6e05z5ri5CD9NuYi2sCCg9zsnyq3DbRUlPwrFtpph
vm2diZiOuN3bKrxI1TAvTl58sRR4ZqKOQSVt9FuC5u3iO/b7Zu/wkxF1+z0M6HmLfh/OznMWvrkL
hfGUjMRt7y4v3LJtBCLARJaJSleNNhS/0UaAxty0PfPsEhZtTVxmkj4nsOdJnhMekh6xn+vyU9Fl
BNfbVB6dgZssVzwvgTXZkVnRe5TbquxedMklIlqcDlvyPJZfUuh+XNfunAWMsTCBZdmGuZNlhLdF
new1MYLFnuugPFuwSzdhw2BhTbZWhs2rDSp5C5sB+KvPWR+NF2EX/ZUqy6pRv4OUnrQnml/ByYd4
5iyuh3WIWylJqt+4M0wE0d8VBnkoBjy0ej5OWfLWLPTYwuK5p3HKgcUZ42+ggDy3AdDRKCXybq05
ArhSHkNFuGLqAB0E8e/Kh41UFxGm8xsBEu9kTcUYL0i7Nzv3KuCiGHsYirwKd+tyC4qLxv4zcNAW
ug8mVi6AnMHRvmWCC+IWe6i5mvANo889UXwZ6cKojs8zmU+yTL9KOgFBmYAibG6Lmm6OcW/YMDXp
k/hh8dBEu34oiIqOqlvfIgMyDc7JHP4Yg+oW5zIthTH9inBjr0xm0hm5oz1EAmMQqNF9WFdYYOAy
GED+jSXelEm9nQbkytQMxHi0KPnVmbFxQyT6rn1NIRC5oDBvpmg8DhPDT8ckkqS8pnzu2vNt8cuw
x1PasVe99vss1xtRgV+a4qvOjl9b33qy/GtQ+z9a55YsRwphNhPSieIaDeRzM4fZ1WL4887zHewj
o2NdcbZboHL+XAARtK8WwbW0TLIvYCuqzRIwZMvdFYGyXX6yvajGbFgAdgzJ0gbtv8EoMG3oOTSc
44N5FF32MDQnEoA7bslo2c2K095vw0kNztjuumAlpZdR92SD6Mtn0g0yKozD5DbM4bjyTnHufE4Y
dmyKfuFKyVjNUfNMahXszJ5q6aVVCzuZKEvJJePs7Ii7i4PbATRA6hCKAKNZBWYwj039SlBQYFio
F0EQPADxJB69p3S8SdVgbhGOhKkxf/NXM9sWMAW3QGTrC0qxk4iCBaJgpOQE9aZwI8bf+sn5DlZv
caHiKrFpsMDfzQitNMcedDUFJriFSE+IWMwyzpUqsZcNtG5uhxXncG618wXSIDueBt0GlQOitRU3
hQLjj3juCeJZUzIcZjLdkW9P2EBYlEx5LuYXR423+9V4EhXfpDLULU+/qC1pGCSIyhJlXuiUPYHJ
GjZ1vTpnMjrP7d6CeL3vRPzJnnq+Tpm2jBY99Y3n99EjzSB3QJVhFIEDDDtmsGcPJaV4NUJFC99w
16iZz3xsV5ZHNH3cH0OSXUgg+Ou/z9QajT063YqOxAFQ5q7Y+k3kb0JtE1CP6TW9AHR/Td4sdJMc
+B9DlQBMXrKPivWz4+L4o5X+6o1WesW9wKIER5GprgKadDU22GoY3kzCfCChqmYhw19/MHFiq0Uc
EOq6pB5NIJXHoBdkjlz82JiPFbXhi154SbAXkZGdev0Nu7WudvDoFyoBxKv3sUEZy8pAnUnnpTC4
LO7nAncwnst2J1vFBB5GkvRUWgZzL6YbqR8riDgGbv1g0flw2frwSUvQ/k+s9z+I9RzLtcCF/Pdq
vScFTvmv3VfCkr7+XbH3+42/JXuh/weqE8v3UNihiKOb8ReoxTLdP0zfFY6LWi+wfQ86x2/Jnuv9
QQ/fFGjyMNUGgYOOrnsHtbj2Hy7aSz/wYbT4psW7/heSPQvIx39K9syQz7BNdHvcZUBLWzBh/i7Z
C00wxxF6j6vMwM8pE5pslJOZHdt+t50psnUxtSaj696EF2HCWqJLNtMfBTdaEGKzxfazbDMaTe7I
zNMeVzzlp4UIzQLEtIin+3jYwXdZMQxx90NThaUl2hAtCHfMhakAxnOf0Dg7zqEHbTZMNrIuHzt/
eHPWTk2ppk07VLfJXB2bRtxTZqZHXa/e2WktnbO0Lazws9kGTyFxxBS2bid3/i5kFXNRHQ5EVF25
1XIR0XwKCcPwcu7VZRLcMNNxGMQj9+rTb062Mm44VdLwNw3F0xydID7iNMA4idG09+ptmxV7YmiI
nRg3EnPgjoI4w2Gj+sXVGXXATHHsUMlxv3bD/QDSBkVNh4GYwO6o/jUlvBjiqhJVuS/ckmg85q9G
gCaxcvjOXhRs8ql7gO1L92Jo/G0Y299Xy6UTQ8UT4NtjU+QX4XtP/YQo0ZF9w0w73InW+NJ747Ns
qq/9bhz7ctctGe1OxBekFhLsW6/QNNoXy0TIa067fqWd4w2kgvuoGOHS3iBu65kmvZrZSPAlgiRj
Km+8kq+b8yt0BsVJqxrvZcEQUNoR0b5pcsrp5WXysa/mk1gRv1hDfo1qGz/uRCEcOtnXZkmoppLn
sCFe+kddkBPp3QFteXKH+ODzGQCmJSbalPHVZJuQASXNxDFGOmQYt1Gu4iS8+Vtb5tcARWi1FOSf
hyvgxUfpfzdn5NWy4G7Fj7DIen4kjfuULWjmwm8iT6+IETVR40TPMCnuE/Y1aPj6OKXj2TPRCImZ
Ur/l5iQO59m+tZaAOW/yMjiTOCH4usklsz+8w9iN3W6f0KiGVkraKo4WvJDdoWNnUkkGZk+r6xPp
5w5Wla6hhYdJpW4yCGpb6RJZmWA5w0twC0Nbbpwg8rfJWL2VQr6Be15o/b9ibvwkc1lgdHVHBsPW
K0WO78t4Y4bVjV3mB5Fzn2zc1YYcEgzEjjPGqJ/qyX9cUWjXCSPhBW9OG6MX9UvUXTEwIQ+NYnUb
GMQZWKn3uAbkvjYgnldEI57TDjgfYNTUZHjNE3SA3smx6f656HwCHeuKr1gKeNFdnlec0NPyFgp8
bRaePNH/BHKNTENUFuP1hrRQSqWSNJDQHnFtxPEWgODnxglhcCfgaKoAso3EHVGNzgNoOZc0AgOb
jun8QAGE9I7YgRCOSuT11aE1K/PipDZUwCBa39c+HjPwjkFdLFR1Ri8Gla+m13SymroY72dXvP1+
UlXxGp3tNtAg+nPdWJnVlzCxfz/3t48r83HjSvpFYKyGyzz11okD830rb/mZ9laaLVRCAd3bc4Qt
uilRiFaeChfvEuY5Q/o9MP2Zy4fZtKcOeoC9FMlJjwBTNZTKags4HtNL9LV1f4lXCCt6jdb//bKQ
w/XxkH4cR8wtgrHg8PF6kPC/37lwL9mtHh0fo6a+ZQsqXRBejzBwbLJsbAZj+jFTPaFfohcEiXrn
2KSGyps+3qlflQaqIpwS3cXFzbrox94/qdefpx8Y0+wxDkeA/C1HtzfWT93gRYe8St3nqTTA2x/l
lGdfJfnNhd1xuRHO56l+iVaEASGihSOa6ubeIg1jM/UqJ3lkgkLA1dU01s9wzEGp2wk1T4tZkhpH
Dn2DB1NW6TnrtpViBRIe9HVOxsc039EGydONNOTBUYHzjA1v15I62byMzyUYqX2FKWMTgRHa2SuJ
Hm1gw9WI65eORGIaD+a1IeWw75k17Gk87HEeXw3rG2qwaiOWjkS/9a1FBYaf7TPNM0xCBgGo85z1
t3XenWm71RdJVm/TWcHJoEN1QhD3zZ0dJLGwEE4EpQs0ZbQV0Vac+pTwH2kIaE4i/twsw88qGbpH
34zqewpIVByQIxn98LySynxhuHiPyhew0tzXn/w535dL8lhmCciqji6YTHxwV4H5NvbJeszjRlzy
kBtuZw275Mcg5/bWTh5aji7qLIQq1EvTXSxQArsFwOYO5lWOSmLDaSynzRiTacXYOjn6dnTlqvMs
U/MZVOBNddLbgjakM4bneaIqcHqvh6uiOOzOu3EMpgOjifIy645f33fY/YQ7OBuJQI5TpOMsDILR
OhfZxZ9hC+DwYjq4Dqm/8+aQ0oEq4upFJDk239sTH9uLNO2jHJhAzXiStrqhoBcADQBHXD580TPx
7b6BBOXD0d3+5d3Wj31sBqt8NapZ5cbxGboS/l4dX6ppnzJWOFkFuYopBTp4o7SUXAnbM7VpqpZ9
SsuBGuFGQpc6F0PRXPTCQ4ZFGUZtvzdpHO+T78N0XFK4ph6jApsAxbPVQFVe1SJV6XUfm1ZCVHMU
0xpBKIVkQncv3lcTFd2mt40J6VqWQ+iIV+ZkvgHpgt+TI5I5UhFVWO+KJVhO0yrezehAqWj0Z1Ax
9H4F2MuUVfcfPKINjo0fHvReVu0MfmF5wmNEw0N3PdRiUCykTgOR1EI/USz5T28xazThc3mpJ+v3
Qh8IH5t6jVTLBW4ymZx6v+umzUcjRz8mKXHnm6glHb70mxe972HSMqHUq7g4WY2N7i2qyCkMAiAA
ZvpNZwTiuHJ3eUxig/5FdT6gXvQBTg+MXKBjVBNIL/TvHWeddfRmPMB/Gcw/XOb/9tjqf27qrD8L
PSv9hys/L1vUq1Rr3tsvuumiFx/HoN7UR16Adc/kxDqOhkl3MC7EXV7V60G3JvVC99bf0+Te+5Wp
lFyfCNtRk+r3ffd+jpo1rTi9mlY9l7Z82X3suEADq/5tHzoDQaRTMJz0vnnv0r+fue/rXia/B5kN
E1SdpLrX9rHb/vFYUIUjRdcq336cre+9Gb3v9Nmsn7GBuO2bxHylaf27Jdi3FD42erujfsjdZwzK
M8O+TQqJDkGNOmX0qZSoUoxe+3jMiq1j0NnucVYlmi6iV0SAswc6/tipqo4Lj+uin3t/gXqsVi24
0aPPECLEvJg6B/OvtX88ZrR0Sw3G7huk7au6N/Y4EQkpQla/tldhuh51e/mj0VyFCYETYftF70JL
XTI+9mipSz56W6aVf+oo2OlTUJ+SdZckYNNjiyull4v9AMwZnLkKUdW7cL0NJ2ofet3xA2czrVm0
1aek35ElhH0+2evT1NcwMv1C6VgPyNzag97R+GEozuuzVS8iHafcqgIK4ltmIKqzGnouA0Z9bv5t
uxO+scPRy8BTN5ff97DqCevum6kfLMfeOOZ9RrIg/V99edYtOL2p1/RCP6EfQz+2iaomPH1cLoto
Bbyhr5zvq3z+50rhtymEuodQ3WRKdakhuKAuT0J/hdmZ1RfTz9lxC/9OvWK2GB+d9Kp+KvjrvXoz
holDfo5vfIN7lCTfoj7Htay+0ghk8KLXPhb/9hi+Fa6iH6+JS9V3/7ePmJmr7Ms1+aU/hmoP74ti
88pD6nr829v+7b3/eCxPViTQHXKzVP2t+lmzCL4Gk4dtXz1UQ/6BZE+ftO1/WEhI1i0ekubixpxN
ejF23J0+HgO6x8lmm8YBUlhwnCeaV8YApMtX+0K/I17g92z0W/Sb/+1j9BN/ew8stL2XOdegG6p9
0jqfrMQWe/2q9497f+0oZyVo4NfAcpcf9fN64au/9/1ZjHIbExPMyXDBMm66ieNL6hzoHpXUufPl
QgA2StITPaP+4qv+eZoIhgVVdfxnYVU6GVedvrbyy/pUq7GBrj42epSgYS9xVL61JvCuSJ0RS9JH
Bxq0141qIEcSC11bplF1vaiUOg3906hAvdCb76hAvZ2FSP/nBLWfLhC/L/RlW6++147F0j+4An7c
5Aw/SlfSRFKXDlMtdIlYb7o6XzSrXkTglJuFCd7OVboR0gsqfjb8zeob6If0F9KLOLNwO5XEDIXe
LE+6eqtrqqm6NQoV/qCrpbEaWxjcGJjqqTqqmRX5dpirBV87eQubRI1SFnUT1WtdXya0zneruoAS
PPXZm1Z3PzQeF2K10GuWN+7ctBtOutI+q5e+19x9/AJWRHdXXbh1lT2fbA5BmuPN+/bkFhSVbLRH
vYejIVXDqUBpYEqbNOg4jt76EVv81lCDxVVdbt7XTEjsiYGcyMEWpSvGQoXZ6rWGL3bI1uEm08QY
+yZSsgb9xfXCV0KiKiKfW2pgJvlGSq7PEA1CmgVfNjHWjRiicpfp0mtiHJBq+se1mGITgzWnHjL8
e/TdMzkV6lKqBW9gtrg2qVXiMKjfu9F1E5JztyrViImTb9nqVc2UrGwTdh1GMUeNwXWfQa+xj7gv
fDxo4qvcDW2TbSChIHj5a4GQNjiuKGg/HtL1eHKr4i0iF0okLl3e2TAe9KeNakih1z4WsRr691b3
aSjh/OkPem9X6FV/Lvnh3Qz7Vjt6VLeZjF1FYzycEowOnqrp60WjegaJB9QMbfyJYCN2sH7CqEkZ
FX0DbIVdo482EZYKP6S2PU0iwkUysHOdrzZCoYrgUgYD6uDTi5QaoUnyXvyLYl+ztylz8tF2CD65
Sc+NrGggxqT3muRTMtn/a7uMmwnPj9hFKk0Yef9E9OmI1MiifVoy9OTRNE3547zqO6D0kcxJIDqx
imjWm//fYxnduHDq6FJfj3ZV3zUkQNwOhM1tOnvPuIZCEfHZYe5GhxU5LQRh42kUa3YhSyQ4JLbv
bwW9PfyjZbSXa9kcFnNN960p1nurfFzMKjjR09sVsnnC0AH8ZK6fV8TYpy7F7tQ7/mfbWpLrCV9B
W68o8Qarvi7ik4zEDcPt7GZAf0cIaYNVIeCEiJP9ZC39PrUQPQtyxanmvhJXl0McwEPXjcFjNjeq
CtM7m9EMLmQ7Bps5GyM69esD3qT01HRBfyWn8Xp0/Og04SYw8OQeyP+ZIcaRAhcw/Vi6rDn5QRJv
jQkXYDh3ztntSCUCP7c3wq46uhrx3PjDuR+GUxin5TZuPO8W6u91lg4GpeDl0+SEOEGDadlWwaRc
4eB5bA+6YW9Pd1S2mqs2c5orvTbkzc/OKceD13Ty2kn0ILeE+GvMCUFtpISuEk0GPdORnIuGLJ84
oFceITXArJPeFvTrNsjMa9yP2xV5+Qaqen3KCnKnqra9XcfgjsvZ9OwMqaCJWZRbKyBDya3MCYHi
VN7ly0q/rFVlkBgYYWY22zaYD1hLhmtbYLTGfzHuHLK4t7JOayyi4sapWrTIjQV8h9oMbf+CUuGD
J43nAnUjHOp0b/UUUktn+O6RBUog6rSn1HokrA8vyMCC7L4S0SE202j8gX2S+HULpeMkd03kPHtV
Od9EBK4jfVteEF4kCHcqpZsU3kUmq9jDh0FpCOJnqKxi21JZX6Alkzb0o67GHxJiIDY2kHyApdZZ
9fH94aZCBbUJnck+tI5JJbjIHhvfao9Ok5At0SGTqLzZfOhcbpYTveXVrLCxLl1zENwptnkzbyCQ
2psi9PajCribGyxWngEYy7CHXQBeFofbgiOjrFesHPGw8Rn6H5ylnM5ytRdcOyjPp/THSEQSAiiH
Iez1amQ/TSuGQsmwb2taFS7uBPQTEd43jkME1dDwH4OUNjbFYiW3s4ExwE8DZAhOLWjQ08xIRfMT
dQTjTYf2dc4EcyO41Q55x81eGVDmHrWzPZdEdvX9Ka6sY+Qhbncg0eyiFDcu2VS7mQMUeZy4i8zy
KjT8nCDt/mQWsjznefNNzjRLagtG9/917wjY6pf/oXtnO74KA/jvu3e3NQFw/7X9SvR7Wv1H/+73
W3/37wLvD1d121w6K4H93qT7M2jB/cOxLSxgpuXSxnMdWnt/Q24IQWXHE6Zj8zZae7/7d47zBy+F
8mU7UMHgnTv/m/6dA4j2P/t3bmi5tuOEgefbAvZG8I9wgSCfm7JF2XNKFVDOn+WLJ5boSDNnX0mU
rJkTJA9xNl2q0qJP1cfWzpGm81gNpdzkGFYuXim3+VT5j9JoQtpXdnVAilxdTwujQc5O7x4chIjl
eE+I0iGOq+ypNlrgGelUXneDlJ+c9iZEnJVzJ/4SDRWZhkxOb+2+kpijqnxDeQUxfmoFD0244onz
ovIpQB+fx34M4ShyHtFWLoce4siVV6fhlT/2w8Fq0NGTP+od5EwCT7108/c+NPBFY/nIS5+AyspX
3B/wUqO1TGAT6LV16fwZDd/GaHoPbWzRH/F11Z+WBd0TY5Dx7BTIEdCjvszwUDeJscibgYTIF2Te
pNLLHmSRUIYN00peqrjYlSg+i3Itr7q5vl3WhyVK3PMomq9hEOIXyvOj1cy4y1NPXGf+mhzbwTjA
TJN1b906TvqJQTVmSj/ZNWuJp6i8HgWJiV3E5YEf69XsW27ovnPOwvW5JlNgb3gj4DPf/WlMRA3Q
3zmb3dopmD9NQiUKaCD0JjI5Vev0SGEAGLf9NJGgmMYQfSsTNj0piTVl/eusG8JX8ypDC+lVtGLn
t2gqp0M5o2ddygyzOdnGp/CI1mfENIjAL7Sq0zyP1r07j486IhjfPMFwZZEcQ76C7UMjKbyNzJs9
9vZq27cUgBdyyS4E1ZEt6rbZazQIhvprdW+IFsdUY+FCdn9wHjWnPCvdU7D45h2V8ILeqPOMQz5q
92TOzCLp7oRNHGVAeuI5xD0DnNqej9Lu5wOW4v7Qh8nRNZfx4Idmey7mBndMlmOhLRdyxbKG2UWu
Iiqll1zhKv5Vg5iShrmQgts4D6ZxiccINLRdhdfeEMozYtd+W0Sps+9NH16qjRFTpE2B5Cs1DiSv
hsfeF2htRqLGHVlRNh3LTpnTvug7nVS3u2AlGTdX9OBqkIR2EjFMaDzyU+dSRgyegxCbamDfiHS2
ufGguewKN9+lbvYEouqQcmTRoF6QE2V0qqkL3aeOgZRF+A+zsxASlGC69wEygk1pB5q/VQHbhfy1
uMFgKN1lvs/iEnc3rdyLMZrsftqARp3S1KTIuevr5RUnnLEb+cm3NOObYxapfTqhW4uy9YinC23L
4o8HYpL2loSC9jzNFRKdNvnmoI46tw00U88HjimyYlebrdgKFMdr0LanZX0ki+uqaWQAarqstiV5
VygF7ITmdt2eMHWtu94V/bFXB6uM+pTmou/uOksyjBhzcZVO+ScUqe19WNtPfpxf4PE4N3YsXhMj
qq9gHOyIKqb25cf1W1lT6Ws7zKFcgW84dz55fZxy5bKCg1WsD+tsL2eTwRw63Qy7u0wOpOIl4LVq
ZMBD5B+HPgdrkiWow8wRss5SMAsock405HB4UCWSzWK2b8E0NDeZkxyztvqC8xP+raizCwO5bn4B
TL5HhTgQIZVZm6VtxTkEumOYTg8GF+i7F66v1VzJu4C7e2CBfOmmGeH7Gr6JEAHiCmZ7A/ngs4Wd
svaZFTTCqD+TaosPOjgMjSNv4rKn9RXO86NMrXJbBDK5DpYVmQJqui3Sk2DrV56/dQ3SAPqgtR9c
nKGoE6s7MQUP65obaioQcwH3x9smxDYkmuAbkRj7pqb5J7PXeIqZ4+Ak2kPNwOZ8ptXlbXAepOcx
CDr0sgF+0zZNj2mSUIu1ETFl0vjmZfX0BNjiri68g5s4ZDsTWIT3CEk/96H62m+dh2oZPpkQLh+s
n5ik7DvJ0b9PzNS87UIvA4sTGJsYUMoxDlcbHkNLntLoRpe2s7duE3yN6Za+OtESwTGxLoBgcJDL
aDoNGcGZU1bO1z6GP+ZJHibOldzvwJzvV/g6XzJvcu8Cx3hRUx4q8sNLHew7O0L2bAViZ1vZeDD7
4VeWhsPBMG2iALo6ufaqhpsH064TerLlqhH5W5FaT3E6G+jLk92YF/lzu3yXY3Q3UMF6Qa3wBuf+
SpJyvFtzP8GXCMzJTgZSdT1+2pLsSfjTjerAATldRjam5QtD4C+Lr7BPJTJRJu8huMAqJPUVGC24
DlDgHPFEo4XtQ2icHdf5EddJ+NowLTqtZnyfCnhToFuSJ/AF9nZa0scZoMKxavlXZcZNmTg7tM4R
ztJwvHI7OzmlTfUWJV6znRhIXyT+5i0TUELEGCoTBSmHg99m9tGn56roFs9DMTiMW8v56Ft1eCec
8WSiWALAF/Rbb/RgnzawS2oww0eBn3ofzOV6jpkC7WCrWpt2qeLbyQjdm7z2v9iWubNG334hSpIA
3sy6X9MSk47re48ux9D/4+tMdiNXtiz7K4kcFwE2RtI4yIn3jVxyuRTqJoSiY98ajd3X16K/Am7i
AfUmuqEbEQp3Oml27Jy9146GYedVVn/qQugHGinunp263ti5EYAWsv/a0/Rd6Mx6m6yz2ZfBG6KE
G4XRNyntaJYnxaEnUz+iPqDM70ytHubG2NaZ/I7FxPHeGD5qdTIsh5xpMqHWKqiziy2s8782Eh/l
TCyBIE6pb+HObxGkK/ZErTubGqADytWCN4iFKq5BvtB57W+7Md1nYg6ZZZqN8wDqJ9mlDTt1LBhV
C1XKQ9tpc9UCa3mtknTeBpJtXdvtEtI6tYfcUdW5tZ30WBUcJ3Q2nVAlywOP+6oMh19ejpN1Ds/N
GKb7zoID0DaZdctyEOxdDwmzqfb9QPCmcplo+M5TpIUJcupxVHV0Rsh/aieiEOuMI7zGrt6P5BhY
sYdpRdXqWQXhOWABeqhCeixxVmR71SoPSnB8wssPaJBJHNP7/E8zN1QFBiJWPRDEyZ1dR2q8RaZ+
wZfsvrYWuJIOb1JpNeZOdtGe7MPuoUi/cscsGZVNv9ExMoUPwm4bd9Y6TmR6GfEzQoxqcRq6zOz2
TBAXkAUOHz7nVQ98+QtMsNzZIHbrAffFPfwxgUu1ruq2PMTTaO74pJ0tU3SJrZmlsQIQ4HRGdGQo
Ak5CBpu+koSlcFCF/TY8hFNjHcIB15FqXVAKspFEsdv4U9zqj24JTq+A0HoxqmAlRHlUg2yv5O+9
D1XcnkXz0vlG9ZLu72VEBuR9PVu3FDTTDiU/WZgMnj76Zgs0IxoNWjduxvyMskPYakNf2b9I6kKo
dHW7j2dCEvzgs3RvRiyGJxGKb+IzNdKNg0mzklNrqp5xhHDO7PyzRDHXcPh5wBnRibw85/3013Gd
+AEPFQqUaGZT8BNnHSQdYdfwxs6dVYNyCYnZghlEtZZ214JSaxRDtAWXc6VmLR4KruIax+sMRCvK
ad1lRFAY8bTqncja5b73Vtgof4xsNg9ECzNy9zMXD5rZnTOXIOHF9C/yKjqQ5/VDQLPYO8Qf+0ab
HLoGBoGbDk8xtduqbOdjiSxrPXc88x2vyLONV0StdijbD+Ah/IRN3ZNCVoOkcKLhObCT5pihhSbo
hL6hCDeBNZknF5fLUmE3qWdtKGTmTYsuZBV6/XijZ/4W07DJtFsfZV+wd9bzLUN1DpB3ulRJuxqj
cbxWEaFBTmId1Sico0HLBMgEHRmDIhwPCxZdiNa7OC9/lyVbbmgQFpGVNB9hrRJHiteJ/Opes9t5
+GknLLDScAhOiQ1/p+RcrdNlR1FZ/160qTjeiyFeLwrHkclHVwMS1ATChdp+mqN6HWIQBXMM0BqS
YLJv7frFH8NonaA22jVx/pwVIr3w+6fck9bGy6oc9Zq96ORmxNdDj5hQTM36XpTRJRuBhSMnDD0M
8XWXEj42FF/p4o5oAaE/ACBrjn1plhvfIAsdLcIWC4e3DfypBo7bTNvADpyDHtMUplG2TZuIf2rM
3ZfWkc3GqybwueyWW3cKt/baqoabE0zWI45Gstr4zaSXMS8LunhR08YODcT9boFgyODZZTmOPbM7
VhHpOROdMDIsMaRqt5wpMZqcqjI4Gg6Fr06oqQ0yUmVSVIex4K4kAzjZMwQ+4Ly8lAEmS36y2lgm
Lr1JlttKf/U2FZbLOWDlueY2FeNfX9LrVQF7at5lvwS5hUfhgAnxazBIaQYDoxRoXiPlENkJjw3/
COJNtnsG2kZBuG1/tMFKrsl7tB+r2sJ3XzVxCOXO5haICUfIo/QjzWS0DZUkd21ZBvjoIJO/pUTT
PqnZdtFfypbUhmyh3CAxqobh4JHEsrHtiJFuWb5adfmBP/SUVH1woG9NZvLIWh9OY3wW4/hSmF6P
ZdqU+zyEcCEoV7qRAwvNJGB/OnmdFWEJSQaYwvUxGOuAqFr/pfaUXtv1zCqaaRjprQcbxgvbvW8Q
o5qn0zvNX6LeO59gUxUOm2C5LZG6r5gZ9ojrs0s91e9JHJDz6+GBliQ4nVG7fKoCrkYvpuqcVqFH
ANKY0jYI+UCT7EMTYwm1hFCGjN7krpfexSWyB+VLtaSWVv6O0AsQIWNGVp5oEMK4vy3Z9lvsaqAu
IpjuZZITaR9B9Egb5WymnnQ2+qn3A3ci4caFXfGCZI4r3lt/K+oXMMgx5M+o/zVh9tsQVwViUsiH
jsPnOlaCN1c08gD8K3gwBx61pCAhAKZctGsbH39TRm4PEfML+piMv8mWCgogvDFFbqWwgniT+KbP
7ABQJYDcS2Yl1cUQzsnzqVZEEpo7yEX0HZX7K0EdFJpNtcWSae+JcG8PBLsDUdnHGdt9x7q9C0Xz
7bnTLzVj23aSw6zG4FL3Gf6zsgywGBnHeszUoR1TQnawx94se/T4DKfhPNW0F+l15Osa6U8Jofky
hv0XJ1f+ACDP0ywB0vi9d6xtt7u21bWE/csu3j2F7Ed7QStn09RcF5pWe+1sCIYPHuYBBVrn8Sy6
bpczCM6sjRmNwSZR8x9AKaQONnCxxppDWDrJh9w2rFcv8hz8k3OOI7omZpazKbtHeYvD9ui4dveE
xBI3ZBehKwNsFZCUcGwJLllyIe3Bz48JjOVm7ZcGsz8f86maZgXujs2vUkWyh9aX7BGNozpVBdR/
t7Qeza7eGQEJwkUcvsWk62qzznZRGmgAWFQ7FeogHC8PWO/3SVZnj5wIuj3OVHtV58zpmGbCvphk
u/ZIMqWDzxY4trb5EAbpDxLHxwcMamM/ZYd5aq/4/KYzwIg1Ygv16k2YlByCD+PAvXDu2KddKa/d
aN7QSi/9nLdspOgyPekdYY1V1EQFi2ps5RvQoc17Fa5qK+zXbJfzvmHSuK3UwPrSYsYiNfqEWnQ4
GrN8tgplXSv51eP10+ZQXWur2FmqC7bVXLgbg+3gaIHda7U4i7nEm1nCAwEcNe6ymiaVD3SSxxir
kQX9qI4vSTZ85J2h3kCS0DAof3aGkbyIPPkI0744k9f3dd+xUjCqoSr9rWU15a6ajR89jZgZ7MZL
vNgmnda5ZPZsrmLd9XsWOfvIskLJ/uxEXf4WO068QVnN2Ib31uJWx5K8L5LefhpMMawrFUZ7Gt8l
o24TB5BXqYMkSvV1noj7bFPzEBjc1OzVj/bybscFyjYDhD8SadPhbPYbsOdYo6n3IgZZhyHsXBQK
lHNNirYzs6K/3gxzLs9x1DqGuo2UgPZ0K2Bjf6ZGtZEdqpvSyaKdHHN6U6I6u2X6NxWtecEcuXUL
wD+CFu8xJWCeuZVNE0OZ8SPwrkBLvG9QMEC5IGDdFzEZpCqZs3MyOtDrs6DbYT70L2VVEUEr9Qvm
NF5/i3a+L9qDazsM6mPQgGm20NOmOLmQAoKwkRBRIq/GiXxTIX5qSBoNvlZ3UB8WaSXCoqvJCGZ+
EihMDlBuKfHx4cvKCC5m9VuOHaLUhhhB1clNbAZg47lakv7MmmKPACt2t6sqrJu56GUdzWmGyma4
Nl/Eq1WoDlq4Zii9GCxWD0VhuLc4jplym+9x3zlfkfERhoY+J47LTNsLj57tR+dU5ifezPCE/Ajy
mN0SJSuJoUpY59nFjY1BlAKzW/MZ0iEmj8Qn1dbqj2k+0M0FbPKCDnUfzKj2lFuPoFu5Z6ulWesM
6uYmLc1MiQAyLTFSQbQs15UoWSzM8k1lz6M3zbRSvF+2E5P6A4QPUBfAcz28JsDJnsRwjOihPwTs
y7Y1hEjyxwI6Jfl8cIcxfHoGQrBiTLeFlCH9RqRjRenzj6Q5CnCQQws7cFyT1g2kw6C2LvUE6R2V
37ruBwgnQG93bt1bCH7oWPSzJlB38Iu9kYC8Ii242/aRUexADpO4jk1x7/OoLyYwmkDxtTKmW+Vw
Gs898ahH3b9haZyP7M/YWeSv3q2Clyy1gpda0CEY6U1IcR08Y1pblhEsLed0h9H4aGiTEasMm5fY
7VYEwZcXXI/vKufYy3IJMIY+wzP9kXVFyOl2mMfFsQrRLYoWtvTkHMps2BgMCE6ThbHUcApGYE2x
l4P9adM1x3RClGfeJe+ej4kxa98a2L6IL5YOh9z0pvnXy5iCWkv7Q0ZUzrhaj76XNaeqbh49b6Cw
VWX+zOj6xQPwtKf6Go/5JB4pdSLU6Fl8CGIiKOO+Ug8h4ihwXEjHw2bhmhl2sGaojd0bUmEXMFkP
+7Q9YCQgSaWkPmKvSG1mEapUCLkSKEq1sTjwretYOMVOGuW3NOxVPGfRPkEqwY6DBc9gSb7DHroR
mWzeYpTP2Y88DI8ABoZ9igXUX3SBfbsetQn8K6VtnOU3kvMYNWIotJYv5u8xoTVYZNPhrgTsEvfF
pIWy68Lwy2hQFgtwISlDeUaHOEO9lo6rwR8yytTENBBjJJcQfxqweqo3n6hAnN0gWn3ylWjWckk6
VcrAxaGbrdexfQEOvCt2yLFOAyp/Tz/piKp6jOWOmNGJtlGyHR3iru7UlBH3iuSy0bttUWC38ZVj
xaZtXFglhXg0o8DdQY95VKQz7Ie5eSYLmANvvlgyi6ja3l9n1nsz79fljA36hxgirj/WK19Xl1RE
pGvB2c57OR4oqVlcK2ioOFCg05kwD379o5VNJ6A3BRiIppnV6f4lolzPKsBRU0NzcBgytS0ItahR
XLl99l61+e+6qhLWouihWFQ35eKHdNz8rw9bYasjrTgW44XIWvK94w68aDb5+2Fsfo1A3BWDI7he
D2kbfM7hR0wwycmefXGocO27i0rsjlqJMhJLo3iyN3eVt2kAU6IFplE8osK5f6Hly7yb+cvGWDQh
gjBSMrD7h7viehqZyVfx8LNbGDeRnb341EEw7pCHT9MylxDVEfvfOiqLgUNDz4nQsviky+xWTi0E
2aR0NyoxVx5MIbqD1Q6pWbtIfR8mOZLfk68dRKynkrw/Dlmr0c4QqOOP2Bll8DNq4BSLed/V/uuc
5n/CRclX4V9pZgYZ7JIe98pxWvRXlhOB6EOEGyJ5h9vcktTaT19uTJOyDjZUgflejcZVjdI6Ls4A
TPQWjZvCOE3mqBEtkp7aTHwQTfnDdGax0aapsEZjm5HjlTuXLbByL/8Sooq02AkVnqtBL4SAeiZa
OePmiaI3nE/2j2ru8F1n/gGHVkw0m693UV2hlamnH+QgO5v7jGRWVXvGPsi/9fhgJZP5aEidfcqq
26QG1YfrK+NUW+5rbIz2zjR8B+Xc9GYPo7c1E0hTowRQW8poT3YUa7aOxMfkEQBimai/UI47QDJW
dKwmxFGMTzjLeHIt4qDjJiBixXKh5ugK5x65BHf58bDokgkTanccNW//ui9trDkTfUYysL0fIukv
7eS/FsFvt3trk/hGSEq4mnXz7QfWQOci0Kuy9J5kYRLIo7O/ozltQBxNG7wLrMKBCdlS4PVaXr9S
HY6jLCTUqII9US8uZYO/HJMmQsORz9grO/gbcbB28O8cBm5KdJv0EHceVg8PItoxIEgyUMraJAbR
Ubm40XH8l0vBEMG3tOsvM+l5eMtzn1EAey+jus7R+MU4ekFu1xxwhv7DKOt39UvGj4XladisDybh
XqteL4dq+0drqhfheycDkwOaqVstyfuxx03MlrAO6QV5GlKXpWH4FcGPrMWMbcgf8SKv8tFND06a
HdyF2TOG9YB3Affz+Bg14KuYbpAtuyCPJq8UNOk0EyFNxTvTIWuaPZGqkLTJj/Q6AKnEuXQcBxsy
EVfuVD3LbCQVgUlSsXFt4qI4sIJNy3bxHMGZxpVH9z26ZXZDN6K08NurjIwyEO1s4VPyEtF+onyJ
xJrsFLBtw7yJnZ7R8WL1pqVhokwsVzUBbFulx993NXd5qOMOr2ZLywCHCWBf3GSTUxzbGYZU6wZk
i2UbolaGg0Nyr44jcbjLxe/CcTMVKCjrkS6abRx8QFARGd1eGpSHfmDfrpuGY5IT/C5iQ23tuwek
sAcO+bS+6A+sDS/lUBkEl8TzPyiIIyi8zdNdev4votPo4nDDP7i/uyHycPpkMsERI5XJ2p0ino3Q
TM/MULCcV2S8oWsTp6Buit1M/Bl0FiD2hUUPD1BD5CDBBLF2KhrK6tEXcLjH8b2wgn7nyOmtXv5a
GCk2vIZPRxnPVAiaDnP4ZLL+3Le7+xc0SprApbTcpq68NmZ8Hu2Y9xcCvblbJ1A9vyARY4kNAb/V
VYxvX0Rb1rqGs4rNuTDvTxUT6uXVNiHXHbMYj3ZZPKFaaIhyp+irdPRomvyIIDrVQj/V3ZztvYwH
PaumbzksCE/maF3Zcmhedunlld9/Bfu5T0J4LIq84rEyPhhgVmuwFG/js1Pm+GvJkayROJGccK4p
Z2jPwoyxS7XPm8UdSqhC4d/Yr4Zt2zW3oErFjkPpfHJNzRDAwqg7F/4lGK1x3af9u+0X3xh24UhP
i9Y1p/wtbFtwQnZ+3r0KLjGpLM9OyVBNwrUEYYkNrLLkKfQxGbUD9kTbcvbaGt5cgua3LOeYZMKM
fnyQoWfK0WcVdSO2xLekyODSaJMHIVtXPpGGYvTBKbfsv41AmQa1ajXODqZsNm8aWPpoqG/HNF5B
9D/Fy50iHQIFIu/QWAKQcJ7gzvCJMe0ywl1ZA9Z+Pz1plY97kopH02M4WXt74TRvU0+Ikpe2sAjH
s0NH6CzMGCJzK25OWzRMJEKWYm984JPsEAIMr1E/PFHZPnNakxtJjN62CDxjLZLyr2uxQHBWxuEh
XPAb+bvkSWo0Sq+wny6DAB/9npnaPs5q8tfl4PDJRX25FeYfNTRUT1UCLbCsw32C3XE7hOFLyxEQ
56tqn+iItviKWZPlIbTLAjJNPZ4GPe6JumMVXBpz4JajXfbapIZel3H8zDoR0lakjeEy2UbEbNWY
9AorUkfdAklXGQkynS8h41YFuWimyQNs7FunAY2XqfwQAYtZ07ETa9swdrpwzaMp1a6MCGwhr+sz
yWV2NC2KGH966hmJAI+UdBNQ3OhkeOoiRAAUJnmrv8O0/GnyEcNhniZo/lpt0G/gJumbr9Kzv8j8
yJ3OPZs1Gjkz/VlaSFiqifwMRxrDcXQJjebAjheTk/W6hHtk9LfKJjgGQR275ColImInEHVv2R9L
ghKwMIaT32+onN+CQUwHS/82wUkpyw6PTo0WpsmX+Az3mqZcvM7P2r1VwPyJmvTVZ2B7UBNo0D60
ToP7J6xCXDMiOrqcJdetl3fYVv62VZh/BMQx1qo42irOvoJ9E+QR5OQ2PwyiFLvZcf8EtfK2KdyY
FVxruvfhOUGZD+F8JGE7qY+OsqotbyDamR4NMuFmMDXRLTIAzdZd4BP7NeLFD4X3xk2wFjMNoYWe
xfkIYUCUbqCveOx0xVMyIMK1u5vZI92BRreesoQCT0Q8VOvSjL4dCtZlnPLLC7JgY/LNkPqrmezr
PQgnFtyQyMrMbMlyIzuE+/4YuN7AhMgKuZxDRKfppW3T6IgEa1qjZFCPOu2vka92dWavCmJkaN+7
V6l97ITNpZstaAFRbeCIp12nCd5mpPZkccB2C8/bqCjas0CBZ6tqd81R+qPQxzo3f4ftQG/CGdN9
EgRoksyqRu9Y7kMaQ6xWVCkkzOQAhADShIGPhXWeQHWCbhE+cLe2BSpBnOLBEcjGbEGeRBuWG1d6
YGddvzvYjv+nv8zbMaH/B3WmX01CWHC4UoblmBG3JgO0XZiKL7t9dXynPeoBjUIypkTx+GQgG6g/
4Dl5yLhpclVY1L2sfEZcIXd+lrcMlJEwFPKQCYPtKNvSfOQE5cLVYSrDMX4hlnfTwLwROl5WivMI
we3uWKuSPa606OyZ1Yc/Qm1coGGsgn7TMyBJUjINGOPSs2DRMATDJnjZP4OhnVbm8sKIykN9PpGx
XYYC2FLTrJPY/i3pBzfm2XBxxRDS94q22zpPlbsA/Tjf9aQNNGAMDbY5H8kMcrCWqJAY+E+LPSFq
bpzy2KTNvIHLMG8tsQDU9HQUOTqgVllbF5JNDKuCHJbiuVhARk7S//Rb92XukD7T5t/UdXoMnzzp
FDRNGRvRd1znQMnNNt5JlMCnCv26N5mYlnUZoJSxCTTBXpS6NZANR+3GjGsXWcPNaKNgHXN31Jl7
YjAKgC2s96kwUMVa5RENcL1GZwkvGfTnKlLWL0a/ztqrfWejUgTXsz1ezTQtNuPtbtNzERijMUl2
Qs5fTUIwbxU2HU2v8cOriMRBhevX4mc+YDaQg2/udMJzXlT9J+IfRNQdht00D84Mgo193hZ4XIjn
zeV4a8tRU+mNyJCWnzJ4poC3DyVdoHLqCP6hFXRMHaN+9orymuZdcGJ+AzBrgRma8XhwSu/iSLzh
HCEUhSMhNjZmE5lVYoey/ikD3EFktTho5HlF3j9EpbRWzhLZV3K31k09bEyjYtDM3GITzey/NFJW
9VBsIyP6bO3nsivnH3Wxn7mjxEBpPdi2tUtSgPDKZy9yC5Nerz8Qq2MGD+jGnA0z8RFrmb3qS++j
zCe9loCDsOC9AJHmcO9CPB9VwnS3WO4GRbxRQhK7G6K0G4hdN830VXvWu2R8RHgq/RVkotKqYp65
Hzk6xB0SDY7p3B+IyBz17MQyPjOmugwID0EpeAsBwjpLL3yPgyrcaBjeJEUlZ09A7C7c+LB08TtF
yGChI2edUv/jo9/MFhOjYiLmaRQxLl2zvzZ1/hT6o9oROlevpQDnzYne2DVFciraIX5s6+kzfRw1
eXI5j+tUlz/qjpwesw++EhHYuxgibRHnEzI4PA8sm+d85mhR9h3PBGow2BQc3siESbd1c+4YxSfk
IK0CRmHU8wmROrjqJ8eO1nlEn9N0QSyVy5NIFPSy9uHvSxavTWPqHhOEhxfL747/GLXubq1/fetz
cPImAo/vziBjajKaHDnWpMV6/Y/ZxlpaDP98e//Vf/5/BV2MFbao2xzkYhNLGrd3u1Gfmv7aHDln
ThCtIDTIF5MjYVaFE2qjbv+P6+X+qzjF/3L/1T9f/u3/3b+9+2T+v39EYP9ZeCN6o4SVsdI0Nnkc
bfwUk3+6jax5XJvVkvA0hfB/4KXgX0y3Zdz+EIP4HemofUrSZNiGXuavRCPPpYzpjnhmuRPIkdce
f0r0yEw7oArUSmiI6pO0exqCE2NX3dEtHPr0gTtvzxJr70awG2uoQiNJ3w0kEsIxS1zqKxSlTCpp
c7iMaldCJ+eI38fbp3foWNYaN5rRhl9fVmYFF5H/Zc0c15XJMqfV5G69ptu7AtacbX1HqaM3E6Ta
TTnQRbJAfGnHp4QiJNwMwHKG9ieMHPdI8kA5Ol8wdK5TFPp7nyP8MsTGU/zTrj3rHCbdxuoYgno+
faEJOFgWP7UBkXtAdRE/9iiKbI+srqWi9ELjTRd/TRUUL4MFg3D6Q3OVRDUz/BE1JJBmzrR3VFef
qixLV3pEVzO3Nl47uc9qLXbhwMl+GKvf85ReqF3YBk31hh6avvTMUjDJ/JFyAW8WwsvY8glJtPSt
CNeyN26oiJwNb+rH0Hpkp0CUiy2C+mw7+aVoUKzSKRl3Y9AXB7uVr6URE/EO7YzgpKRbc15+cubi
U+rhZSwoHEw3oeIpAtikNRA3EUVnSdoJSOzZPTlO4576xZ4iKvmaG9ZCdeJENxZjt7SLxo0/TnI3
4snJtTZOTeATKaC9gcHw78blwQUaQnitcgzMsCmNrOeIDiwBa+25Gp9sZtUrFk1ShuDvYswssng1
VQEm1bF4nif9EkO9Ybxu95u2h4hkWFBMvQWDKKei2UKTF8eUcUuW0E4dgnxPxpjHq6OXXhTTPmjx
OwUkP8o4yM/A/rZdVgwHsZzx+qrOmB90IakbaCUgwZDrFhX2WfjzOwfF1dzhwIyCIcbC1Z7qOkPz
PVqH+/u32iec37RQRvORaTmdzMnj5F28+1l2dUfnmg7o3uI3EaICkmZtIkugsUxT+qbxPa5t2k/3
HxS4pLvznoyBlnPsGbuOnkEft94B3Qb59DO9WJCvgFcmGZ46w94XYzAcmrjvDz02HcfFpVhjdwmK
ijABl+XsMS3TUwUEXJIQh3Nr5RMktDbc8OQ3BjcO9TAaV07/ZG9Q5H22MWdB4YOml0MPg4TyLc9G
oJoX6Vrv3eiWaycIv1VtPTipt+9y/3Mu84+x7dE0jtXBH8JPJ4xDptipfukdsgNJTjvpuOBUw8hM
OALJc97QKgo/rEabO5+UgHWTTJ9ZXU9M/OlH9cCBtmEKiVKasflSuc0fs/D3BCalN42QYWXC5UqH
fD9kIrmVMZMtPedvPhy3i5FTr3N8WEgUwC1dmT4VWXowCSzaGZWIL2nnQUspE3MfFCe9hLVXY2Ac
dNIycWyJU8LogMY7frK0xXHm+x5yXs7fJfqiqfFvI62ciIljjahjp6b4GaJHvxn8igiyGd2CZPLA
3DHdMFB7lTl9jlyn/lotU4eqDn6muA9Qc2kSDGQ+nezl9oNK420CxWWPSqjyjJfPsY2xO8robplU
pIQ8+ckewsZjHHnMrer0Pa1rZxUMabm5Ozpnv2MXK6ZoZvWzWf8sryCGBR2w9pg6kMuaY15Zz1MQ
cKRxI5Z/dtm4Hz77IBlPzgKcvH8J6pmOv03foE7aS2kBArKYREiQt7u8OZY5NkkcsyZjBGIDoEKC
mBoIdeXLnY/qmoaJbjB8GzOor/gO6pXvJnpLqODvwqx8nJVInRs9nymZCFFlB8k66KfRa1lQKOKc
gHtDw/r0D9lxrnpahB2TxbsZ17KTt7nmzxYK8FDq2fpsl8uhp/1tJ1lJcxUaJAoADlbLmuaZ9l8y
dzsiEcSbaMdVwq1BRKjDzLNvLxJ902ddM8GrEZqV4fjeLhPsSmYEGw7Zb+RS8bGXNbEZCvW7r8m4
jhLjDb1iMYfJFZFxtx4NQYKKT/DqoDwI7t64gGpSOG2y1BvacfF5Nv5O9Os5SQCeVYn3FOCRJ3vM
av9IUH/r3CVNSyw0Ydv5GDSDYtNEjOUOMnnKRPNA/zzfo8goqcv0peDVt0FZ3aDB/sTE+UIU5Pxp
VNU58IfxT+Ekl+A6EPr52RbMtGeDyDLkAKiTZYoFMqrebAJY09kddn1KB3/CMjDHDFEDu04+bB18
OgNRjpN6J/lxnZfmNeqEx2lpcAntc/6GPmLUlGyMVdrKdBv2NmfDEsGWgxdlY8UR4OUk/JPNJJ5H
UNHjCRlgVM3lZfKRiLbWHLyATucOrloJjfnY1erame7NaxK9cdsI3qEkTLZoftCjYnCVL26BYt6h
jPt206sYk/i1bC3a6Im7SRjq82SwsvlN+m3nLXlzIWrKrnP0jiq7ProRopKsgtaGRq4OTYW+WJkc
Z5vbgGxUBE7/S3ZyYCsJ2tc6rk/gOXiKyps36e4htOZtM1nglxIrRCuAsGsiYxYHjIUpis/Ri/36
GEl6sPb0J3DyBxIQCUoaxF+7iY+yRfLN4d3bJQMXKtAO4XvSso4shXovUFi84PninIun6Y8bgbgz
6iUG19340azPUQxD3dDWtXWRao8tY0Xf8x5sXe2namgufezMVwD68Z4cJVrAtNsu0jOfSTyxkS+r
8hI1IO7II2OGh4mZNV1bn8qeoZxmtn/ylzHF/UvBmfCUvQ9xV1/KLK0vRZt4UPDprv7rWxr5ewUB
G/Z6epnEPFxlF3/EEx6vAv4BS4B9S2XobuDNoadqCH7PwcTt/TYwgJ5365DoB9Y7uFlgfsibCr3u
2Pnqw/fn7CFyl2te07kBCCgemsz44Wo72NIHKKGA/bV8b9kipzfGQT1n1Bk9pEAt7TIO1iHjJkpW
bKV1hsg1n8HjukTTowdw4BMm8ZRd5cvgZUiI3JLMEQKljkQCYq0tra0akGNi3qAktgW9pBrTTMVi
fDCKUi7A2Hz9v3yOV9pqUVX+F+a9awXjR/3Pf7v/BvxkQiNc/Iw2tkFYgoLM7//638BPHYdgKDv8
v8D4MfHMyr70nQkbowueuVw7TW8KMLOzeIJh+npiUuziTP7nElMKpRRi9nxKchQt6VuvJAXukpSS
kAV2QL5SFGvyu7PVUDv/zwrl5LG9rlo/J3dLHbwxSU8TJTyKgdx77cgjwPuhrbOTocOvLNukkWDO
W/pJ8cGuw8+8dIaLCpr0aGvnqQ7n6PLPF1mU6pBH+jWyGuZagjqpRwFnTr4Hd1Ir4jFM66Z9oGv/
+TIKUtOJwFqu7vE3V3W5jNKxlv/40uFS/lvU+RBjiJjtLjp0g/+77iPrU7cp0YtOKleYbggZ8/vk
Y/6oJ4Xmx88dUkVH54ba0UUOkldHLXLnxvxVPfkCPCACgp0nCuwvNLtfeHAx42j/1ZyUccxIcEBf
El3HLPU2XHu1rTzvV261cE2sJH62sSEiuYi/8jZHUzTOxZuVjOVGVOQZs0T7a+Sf4aNv6aMcp+aM
JPTa2fj0hILXztyZ+kxZbyDa1Oo/Xyfn3yLhlwsUOJIS0Pawyfr+4l/99X1L6Eb/z39b/wfUfFjF
6AIO2v6/7J3JcttI26VvpaP3+AJIIBPAojecJUrUTFveIOhBmOcZV99Psqr/3+WqcEX3uhelUMm2
SAKJHN73nOcEm6kgakcFLVTAko+biJmtpEzWKI6642AiZY3IymUM7Ee7j28oD5+CwjcJf+i27pzB
c9EGtkQCt5Kh9Lc5/cb1d5hl4YO3radlfsun+DSZ+bQJUrSMRpC/GySvvRijc0TD8/vPxuv+fRDw
4ZT+D7mw5eg///nDzbhYCZZF9k6s3g3yUsqnu7G04y9R1WKBBDPAo8SNoHtFilvd4jY3YuOrV8NV
GUo2wQ3xlU4iM6C7NFvpn+rMut58a3w5btwmp9TNsFqBi0a8Qsf2IbTd7KfvUhmdXGF3p7kn9coQ
afdtYIpU5lx8UuRi7rw94p/pFleudVrKttiEoem+BxjPc7LD8aeZZ7NL3mMxxG/sbvp9hgPm4Lg9
4VEIweECDAgxx1khUTc+UfVRL1gliCxLYmfbcOZYl6VvrWv6Joc5IyDN3vDkWEdSuRpPLKs6tLwX
Fj2g7XQIxjqL7ipfRScOs0wIAV7KJiF5GrDgp6FVww+QSOvA6b6U/TyjcUcKKuRzN6BjIP8JboXs
nJeKWj75TFNx63Gg3hikNZIijZzP7Qf1uZ7KB6tZ5A+m1gPVz+Co1IShNg4Iiuy98DUJyCzoQSuf
sNnhuDAARzkU8FNMhkm0Y90mvt7AojLu2qVq37G9IRxvb3h28e+OfncnElwuzsByNDbV58JVPung
8xtaLOc2IZnj0NnNvIdkahyGRLgoq2CGZmwzoqC03n8/Cu2/z0TSdS3pgnowTdf69QmjwRMbNp5c
oBmYLU2kyzalzXt3+JQN4jHWGD0nbGCyFos4ZoSgU/JLQ9hJMSd+b+y2je45wjf8mkvqvA69u71r
0ic3Z0mnd54JacfeIVqcAr1W1S8dOM+uJSl1pgbZNh7hFT71+yB6R9iGaIPq6NrJl3uz429m3igP
Ob3Kf/nYep366wSMmgLXG5kCrm2Z1i8TiyHJo+uFGx0gHz3E6SwexExIisqM+BTK/pgXIicQungt
BQxaZzD7V040D8bYc8Bs2v6xdfBYDq6g+yPDeyMgDIFipY1MBs9yNaD+DvMB5aAWQi7TxcL9t7IN
HIBhkrzxEFUbQkzNtGlPisQjUcoD5eh0R446/Wm3lptM5HJXy31L/2uz0M76l0tgqb/ferDh8MMV
fg+qjxacgZ/nH3cwKxzBoEUHUQ0PcxZ6931j0y8Tn5XbdU9LqKLbOgRG66DdcOLq0wjku3HDaadc
k4Jc7lfvWfrQDdYL/EZUzLmwX3M3dAjihMLFInKUdTN88uP3AJnC4zAOX+vJNA+invG5GY55thMS
eDrFk9Ym+FXm8qGzA+T7tLGjMjvDc8selrj5ZIRdvI6DNAEc2fQvvnsbBEX12lMR2tQ5MKq+Lx+z
yhwfGlrId1M4f/HMdkBmmu/aakYdLtW5nRP50AnHeWC+/AymxSQF1mKYAo14Rj9k38EaOIm6lxwN
c+whowbQUM5YQkdu43GpHlpaNRvyH+6v2hLm7Js248g/mJOHPKRenitpPXs9eXl93TzbdufdTQii
nnMOg5W/oDhGL7mn13o0ygrPSVfEe6+XuCkWb98v/rEza1oFoxkz5XlPEjL23lCduY660NmOBoJU
bIph5aBAdyvvTsiW9CW0eCCLM44e4/DdnX1zi5s6XWEBK9YjeVePWW49UHEgC2vIwL0SprsnHIN0
Co7vW5M84s3kuYjvAAbuYpEWj2bcH5CcIt+LOZcHC8VuaUHXXqIxIcubQ78yKJrLyAu2Vm2JvUMs
aJOd2Vyx/8uo6BkRxuf2q7QqKl/LjJRrGd5N1273S4QIBWcke78eg2NVQFIYEs4NDVC7OhOP6Dbv
LSRbD6C30M3hMPUQ5qxqjl2PTUbSlHKlvZ1g/mzj2UpprRdoAV3UFnNsvuIzL5+yaIrXo+JfRoFi
r754Z5RiK9vl3IfCVN3l/UyDpwqMt9/PLJbw/z61uMJ1lOU5lqN855ctcmSRpzwPrrGnmzqttYnw
AfBrsEbRLSCtOd8HDtHPRZUEmxnQ4rZyHehckfVlKNwQegKFOyOBK1GSQPNItlN0A0gNSGzkvxLp
Eh8akAWgxEfrYNvqUwcJaKpmmOulbB+62UC6Vw8EL0ZZd/IDY+1Lr+SA9zhFafSo231PbEjxVljC
3cYFqt+A5rxnimTvDR0RK/BvTiDFktVEGC6rkJ0Sdo/4YZBkxIxYpe+lk9M2Ly2LznB5oW1Opdor
7/soqlD3Mx5jabknkXVE56i43UVjk6xmAIpQh7tP+SjcxzGNtzZuM+3T20F/AxHYfnPn9ib2Ud9a
xqMQXylfDAejpFteJruFTcTJZYfLSjKOB+Ah6E9UshmZkLfjwKuEQkn6UpDgbBU+dgWRagZHMFpz
8w3cCzK4tA9eukdbUdbLgmo55FRsVpka/TM22vt0rqFTOE/FAnSBjbcNcMzHDti59QH7PJkyIWRw
Bxs2ZNjCBrTK1hxh0h06zLVlVGw2MHo1GcqYEWvSURUh6beJp0VtWgmBuBq9i3xNcN4Q0OLlmyFA
i5nA2D/4XlqfYvQgC9iKrRNixkMlmYRJ/s1PEQb4Cfj2JhBH4eJVvI7Y/x/S8W+YH1M69k8P9+bS
Xf7Hjysg6HTJf/yv/3l/advLN7DZP2BM/5zSQdKF/pd/Un6U/x9MRJ7leegRAemwzP4J+XHt/0hT
Kdtle8WJmb/xX5Afkjg88qddD/sOVo0r/+f/hHRY/xF0fn2To6HiAGT+X4V06ASOnzc6kIRc03eJ
H5NsnE3/l42OD5fDSKGaH8yGWFjHhFfnrNyosncGyUUAqpjFf7pIj3/87p9rBP/0iuwlHdskZgRB
2C+vmBUoZGgzVIdxC0eXSEKveoP7AmWahzGI+n/Zx+hdyq8fUOeZ2KbjsnR7epfz0ykq7IxgaUhA
AK8NdhrBnuEiE1zSC6bJ8+8/2T+8lGdT+zCpkvPpfj21D25msQQtuIzb9ANr50dgxB/AX7w0/Pr7
V/p1a8Zd45UkK4jLGPjbXetUtFAHYluDdwRfsV792gg9RDrF/3b9LEburxfQI74FYbsvXep3v2wD
w8rMnTLiUyEjEpixYfjVpAZ5CvEK6dLoS5BNYBFrOsL45hpdqHuyCdZaRHH/+0/968qpP7USIBa5
m5aCivXXW4ng1DM6n+g730d0ngaEWs/PczidLWM+T9X0zKb7R8A2/fcve/2EvwwhT9lKKdcTykf7
9NfXNSwSKl2rZAgZ6U2CAQL/BXXi8bnuUHr0Bgn24V1SLOfEq0n0NuJL4xDVNePciZ3GRhOuXhOV
vv6/vC0H/73vsp1Qvz66qil7QZoeEkMKLbC95UG5vFpnj3pr133vTfbryMg7CrJr8w/dydNMxNoK
MuCLRyDOvPS7UYUgzP4LdvYPD/g/3ibpCqYn1zSZXv56uZY+6WeynCtaz8RTVIMoNw0ownnGez46
PBHQPVzRvVeCHtfvX1pz2P4+WH96bf3nPz3tnuc7g4HB/TBJtodofVY9uWyalLASzXRGycKlSKbD
qNTXOH4rmqD7l9HyT5OA+ukd/DK9gT6J4LHyDpaIQoZwp7OakstSUmsFc/vx+88rTOvvVxuTs0eZ
CCIYXkH3l8FZBrn08rLKD6VZ7bA1HFWZfoyY72iBDtbOwV5VF0SOxW99B3lnjgyQVN74LBv70PkD
tRZzPnr8mzmbj37A2LENn1gSf1e1RMyH8dpPhxMcjmeK0s9stSZZfiK66cOPkwuZBNiVhokU2R2N
mzu6B72iSLuU/B7993vQ2TQG12Is9xjAcFIj0tWpCq2HYmk51ooBmqb8JdlR+rUJulyamuaaxViR
6zJgq6ofqGkYnx0Hj5Yg4sbCl2hp/ZU9rLmjxb0LUpWkWKvc1PNlbKfHuHZw09loVaabElIWSThg
NDi3dC6EM1MTr/K8t+lwpDd5TYUtsHdtspy72jw47fe0Ty6Zax5TGw3R4O9gliIBHwny9pMPkG0f
OHQ+9HgSPkPYKvgMcfFkS+wKeirWV8aEMgyfE4UkxXt3Et8MF9AdKN0PFcV7skHvUTIE6DjGZ2tS
B+xpr1nXb6Vs0QFM5+vk0anpGCHeRtlYGetpzi/k79Ht4wJBtDuPPm4eYkyerdjjZveX0eDDeQu9
OfxDaIYQSdKAWI2dT7akNRHr5nJbSrSAc07aScAEpi9/IJOPMU23ojReYV1xJcv8o8nbHYk5H50b
3iObhLM258Y6iUzwu9U3HVzrTHxUY2TqkYt5HuLhlPg/Jo8GrvTGczSyTgicex2cqqTyb+vIeqjK
nsMidnxSepenyUY1ySLse8Oz77PdzuUxStnaSp8z7BPAJFaXKrz4VGSB1dSbIv5eDxN67eyiX0ID
6iJsXCswWRwizHM811+0R8Q3sou9QDzXV4rNz2mq1MlNzbMxgnFzjI+0TC9Wkl8GVyKPms51zUFg
iFZeGT7ZCIzhbYFcgc/gmKToIm2lxRP2EDJKfrlNbWrGWIMbJsi3GYenAhGnj1AN6SlhJ2wvFt4R
auxuV1exQZc8uVwJEKyOD6i/f4DvQttjc7Ma5c/7Oj2VP3Jraz2iUQ3WXaFuea7uru8eYAch4dbw
rNfdpG7LVXwRFU2Aur5wxuH2O3e+pipMFk1UujKrLDLPeiiPenG2Ub7TY0MEF+QH1EyMU9bYPfAg
EquGs033bNc2JfEyCQXGuGjunIn31mcRXnBsQExYuESrXW0GE+PDFqhzk4frcET78pHoBxeScI3J
MfuMku3J7cgBDlxe+jqVEOj9Marp7Gc8KyVk2wBZ5ni2IbTD12UurgM09cYyY+QK0Ln60YXzJXc0
LXk4/XQ/zy/twp7wOm0NeqmPsH6OE0OoQkYwTRmWzG4+W/pGQXQwvwXLasBTwdk6W/Vu/wzEKsLA
RxhYZjL1dU24dav0zW3Si1E7hzruvsj4lrL2xzgwXChi4OGEOmWaYKl6lixs1SNLuEXwL+qS/fUv
+P0+rEceMnc4e3rO7Aze1qR46zYx45zF0IuxDm0awz61sOzWHkLlubur8Oig8mlcB5V4Mx3NJjY2
qU9TiWDplQ9Pbz+aGJNAVDSu2EDBmHZjxrxtUIjdyWZCstKXG0yAZ5Xpp0uVHKp536oj9AQVMG37
JsI3YHUI1DsLTgrB2mWtYYj3C22NOwjFOEc88n+6gQHvjLeVgHZn4mxGC3XjdsyiLTVwtBQT0Xwm
L6swXvBsoVBGvjMbhrcWXXtfzwb2J9xQa8pNLxG55StjqoC5VcnbFA6kghZOvvUzLlxmAUkxeK6y
iGulxvlsZqO3uQ7I6+ZF9cmHXg4IKfmQuDoMk0vDFNd1Bbq5zvwOT/0lgcI1mNbTGPhHGhI7tHjl
JlCIIP64RRQPiFtHgx3eXgc/8iM8+AhADG+FUZpFICkulpXO0LLxnLZzuptrpMuSYR1NQ7ktiUnq
AyCCslQvdYHBdQxIu/NtmKU5HIIM6RAti6Dd2WHzVvdckbCNd15NU943XKyu1lfVt3ITLKm5snwk
INBc6rVKaoHsgjFvhwb5N3hMZzofa1glW8/NeSiBDK+rSZEWbIe37sjjIw2eQwcN3xBmoLWSpdxU
xCyIeTkAyEDUZrbzpra8js6pD9uC9Pqoq6dN7uJ+jHkIGxTMRYWW2xvYtnvzD5jAJ9Ezb82smdhT
fihoitu85iINKRz6DANt703kW0lebGAyr8Fdw6sctjKtoW/pe1dmPEPD0n0Uzrlt+odpYrh0eePS
GxeXNIKvlJqxQbmy3qDNy9ZRxm2nw3DhH56E08Z74NrIBhBZXPdEjpi++QnlOhQ0ZO0RkeinUC8q
FDkkMEchJUTOF9Fob5wc/SX5rhnyO4jJ/Q/diUP6gUSDDwVc4bnoFC0nHoEo6F+WYnwSei6nE7Mg
AVzLlkc0HO3PiAJAOOspSPbo9RMLZiCmn14zTlnbqlaeJ9f7caW2EcT15qL83iwFrVV7qZBXxITQ
ZCPfcVfwkHjTXc3xYOdUVHcAoW1sJ8TiHY47WON3oaexPDQKOlIJt4gy+41ChbF1WBc3aOrKwxLe
ta6weMLZGPQ8y5uiJgmyL+igFC8CBtQLYSrM7WV7LxbvG1DqJ8v1xq8JvLIoVbcw/dSXEFEzXKjO
GF+T0rkbBrs6cPjGzTzGn712MI85WAvoqhIRHfwzu0yOoh4gg1QxSorJ3IDRAVYiQpBlGTIaOyq/
xT6uxqVOUjQ62Futsx8ySc+xD5I6e8PdaWxMUmom6tZzjb3ON4EAQ3LbMqCJJUOQtgd8ixqyIddb
xfW8mcW8LVN100T2vdmKlwJl/Mr9cj2TOwx7usXbrncJZA6sHWElDQ6huyKm395Ige4Ql49Vlg+p
lmxIg+JwRKNkxlBFviKR9bNHa3ouaZbCI0+R6IR5/2haA3/ZRawtWph1eX2snb7eIURHNN3NoIx9
D0ZT3X03RnXqi6RfQ+LYxXbs76cqP5KwWvNQpM8+me0yP3tjmGOL5PlsJlbU1GyNNYViypyl2qI3
9DYW2zzpfiP8kM1mP1q7DlwTpIGHxraIunawSxhNiUt5Y3rst4bJ+ewYBD7MITO5EULVTEIOJjVh
gKte8fzPvnMYwDKspjLaUyOnbFujPCRksAfGxBIwCHhwY4w9F1len8xb6Tct48v39u5MMCj1+k3Y
pCZNqHLkzCfBdCWmPERTsxvdub6LrPa2hHzOijSh0miHvec3uAyGdA0ad94UnUM3IgVy6dK4M4fh
vY150hZc3KtswIFje9mm8OJ074viAA3L3Lhu1BzQS29bM13X7VgROwr4auzloYSEv25YYTYdltyN
qkxnZRgWend2fpYRfB1aklgpT2drR7+66iCjSIwKUkUfduPe8gxm++tKd+WeVY7OO2jJbJ1C52Zp
cFmG1AmYznwEhsWzqB1BMTYiXyoEOubbm4hVYT8Z4SbE93nvK8C3QfiWBdhH56H9mtVGsJvDPMJU
nH4p8WfAI/hcq4KmnBh2qdWyKepixFI4qL1OvZKdFO84valdgB9bze2b7yGVm3MMGVEc0T0Opo0p
2BssvXfwppANYsE23dIITFS5VHaZxTxLDPuh94/4J8UKWs25EKSAejPbdINtsowpzc9VdtEL5h/V
JYI2wxJ5MPsfDGjM1+1Afo3zaYBhN5cCf6zeFBC2OqxQYB1Lo2Z9F+yzlMnJzMPPQLEdLWzk76/b
1jSy6R/NvLP2E0nmrLCcZhJ4crsmHx8nH4iZ6fp7dMq8U5sbNEJYYY+3vl4Tkgtfy6J8ZE76VHrh
6brV7RKOmZ5AttjGyVl4bN7SsHsG4FmKH93M525MiNfVXu+UEbSfi8yEi1PRby3MgT4JjrXYeJfM
HUyCwQpsXbHFY3fQ//mCD42M4WNp+oBNPI7eELevgdIAhgI/Qg3i0cDvsc2klwb+TphL7NA1rRJj
Y2Obvou8rcPBFHJKs4blFq0Hp+f3s7vwes53OHm3QZTz4ELrNKwa8Re3MdGHrV7XWnp9FSIsEBgg
3begTb4upXmWSQM92k4vAqs9bR6CO3LOaYbyE5qm5ZoM82RFEHi2FwUXlwhbd5hOiytfCOA7+VQO
CXRjWsIX7tWnMtCPmFzOknV6XcWwgpOqXc99/SL1MWSc0tcKXt6B5JNsZ3ntsiGW6WgPBRpLuN1h
7U3bIC7eQaHAvD5XrsTCholdz7ykGgaktXJljZQvf2ypuuLJTZjnyHpbzcQwY3cMYF2xoOpjqer8
L6LTbX7uqWP9MULDvk1Xjb8cyTzaoK8Ddpxzr/Xb7j1FxoIVrgeL08JgZnjxzAc12uVGeRxfFKgF
3AfuS5z5oM9YqfGCPtu5P2KxwT5ug/8b52PcsDnuXS48O3sOaIDR4w+DRhi5EsNzWrPvybOQ1PmS
plTPyZQW7yLE+XoP+pjgE9gOh4hkhtWg59Wi1GcLfT42o/mTo2Y06/hKqyaekcf51sq1ZwgC+pRs
ZwuZ7sbJlGy1lEmxmsCqC55GBpd+E6ItN74+2hYqv9ebKa4TG3F9WK2S5djLNzdBaWWU820hxJ2q
eSZaOT/VwPBddz5mafcgKEPMFtAsRLXrtOBv6F+t6x8yHL6O5RuqSmKHgZEnjJHCjiBaZ/Tr1KHs
vS/VIAkotaY7a2GzO7vxxdZH9FGbiQIY9Xox0m/e0mtO5TBeRU6hIuHnViw+ALJtxpJ/aaQw0gcc
elSe9XkXE3fLgE9jdUJRw7+fjl5uPU1WrCjBTPd2woppyAeDHjZX/k1PGH1RfSaZJYVNh4HCUqvY
bhikXB6j5qDjZe0dGw02wZz1MF+s7PrlWk2GP2yz1H8xPEXxTHC81JxkvS6jhlt1S/GjGXim9aF+
KNmy9xbdCrfEn0YLslMdDNKgBOFIlhBbDESWnIQZwfyL0NZi4b1lTlA5eWoXXR2rTZgvHZah65j3
7PqIE0I/aBC7bou+/ZJOHED0RFt9KuLhe1MPz3oq0Xc1WvqDKuVlyqJLYn1LSCWED5uus6xgmjEe
cHYRslwicIn52LoEMbQ8PeG1y/ia9tG32totBVWVRglEMfZN0DNlLPqaDMHTtEyf9cdUhq4pMylW
nTpJj2Kma3DvdeGybwWnSaEXkjfB01ErChWj46TbCa7L5tobsDtowUE3abegXa8NaznXRvsxVdkz
/fLdMk4bP+LxJ02Ow31U3Ex1aZCok34kGtEEKfs2MSl6DQUck4Qspoxzhy74yDD6mB0cxmrkXUcI
CWn17C02iVhWkfzpL3Gji1M4YnEH1SY8BnOODipTp2liCLY1DSYaFls1To+uyubttbAQvWYSaVig
uYj1yMALYw7gnY+Yq2KAW/OuFOSy6Z0AsCaLnRl19pSqR56BHdIVD9vPL0XTnwaspAO1EyX12ZpR
qYNUWkNh3qI4N13LZ9pqjPsJncL92FV8cGZ1n4uDehBFefQxNeNXiofbuhm3GXlcq54wiFVu5YSC
WffX56Ej1KdRmr4Rc6CaDW+jcvVdImTapPXMK6ca1bYJpffJVuKA44khfn38WvfVRmW+uR61g7he
TXZ2a1FjHErObPOUwRNjQOvjPes9Bq0PRYzQSmbQiEaORQorfjP2z9k47edKEO5A8Z9WurZ+D6gB
9Y5aUoW9nrTgX6crosRJVcSF0XU5MAO9PtJwWV1rpDkeByem6FbIuxEk6iqJmA0U0Cws8w55QiHF
qYgbIjOGJGENTKRU7jQyNYqrA8dTYx1YY0llMNrX/cAZ1O98XMnxS6tqf5/cjHZE/HaaIabngGza
5VOk2E0WHTSYAGUNxkhJ6xy1x1sXAuIYsBSsMpl9v0ZFXM+eoHLx5XnRJmu5RJ2bvzXdfDcm2GHn
oMeg1+UWAQ9kFFo5O4ZTaDsnZ8o/rlUaA4DBpsmQBFWoEpTpeXsZm2sZsbQVlCavix1bxXRb1wxb
MKIbXyLVThK2p7P73UVqyO3kOpL8zKBJvB+kbfArc1gfVUT8ky6IkVNOAcbm2qU+pqCMPfKq8B9L
eBw7PZXMuhdQ+fSQIqv45Ezqo5+g/xHORanb3cR29JFUj/nMEpIsVJSW8nO7dA+VwdE7KIldnTPJ
hMryZoezseKQd7yemZEyU3LWa1uq2EZ3rvpRt/izdbF60aUpIXkm4RG67BgfqDKsaFbnK9X2G4zV
JD2zIRESiKnT55dmiCka7CLwR/fXZxmlCWfUanm47uauH5StF+Ym6TA3a/TmxBFT33Qb0blyjP0Q
ihgzXP3cetVXnwYjZJJ76MrvGF+pN9AECMLsixsDzrUjQPJDQti7vjbKYXc91jclCSlrPeqn9Lkm
JZ4tMG5bRsi+hQxrBOxVKjc+Lf7T6IbkRkVBd7QJCGDlFcQI37espUylDX6BIidkOslBwUKzqDgU
NPP3wHY/GU5R7Tie72XYM7n5WJprP/9c1WSfVzkUCz6Wx9CSBSEsBZiS+hv4TUUY3wMS2xvDrN6X
0HPXs8tZN+jau9YJq5sidQ2MscmwkXN2HEUs7idz6F9mM3/T8e8o8gGYZdTrDH+3SOIX/AgTDeW7
dWwa1QrnilyDU2/OWKKXSeLyRPBbLnZ9Z9lZ8hCUhJlTe+gn0e/APpzIDcBokQ3VLhWDh1nIs+Gn
93Jd11m7yyy2DUk/PbQxMeTkOyKEjpadCZ9lUwXBcAiT8bXpbXWTQyMZ2W5zPLoAK3E2gfcmnXQn
8xYSTWV86UpMz1YYJoel8kjbMNNPkHic/djL9M4KRoResngsRg8kmYdtWNVAugrNq7qSq1KNVZOL
rHEpoR0X+AKvXwLteuzfiQCzbhkL6s8vssRWkcxs/01irW7DwnZ3w1w9QfGAE6y/qAyImeTJAVVU
3pCfxa/PiocsViHZH8Y2xbG8iayR+kFEvVhFzDTX/OtRO7qC1Begps1212bZt9Y0xG2fm+8FSuVd
hitmm4OSWV3zbK9f4jR49xvg00K7RgmU+fnL9We4UbxtVKdf4xKjXlYSFdIUzu0VEnT97pf/JTnO
3uMQAchcQxh0+mmr/IpKqqYB/feXasTHbflVsh3qgBJODcHiJikaNgYQso2hhxOdljz99VjnK2z3
gMfv0tB+yUdYfSOy2cmewFtE8R2QWXF7/dJHqQ3bUz9XFPy3//0HScALZakG5Rq2dXv9Qrlf/PFd
n6ZEgi76T9xR1yZNgUOsjutH3wBqVlbmc5ta5nNZA9pJC0qDWmIXFYULwC5+s1VT3zkdNpnRiPOD
kZnhLXfpuewgK0BweDFVg8epmU7KguRmp1lyA2oJJHRcxGsFEmHtFY2N9NEQT3FkVluVRPHW90mG
6izZ7pDCSyad2W9p/nodA0r/L4X2+nHkNa7/N43SgkYwGZvRLxBW9rydcJyr58XOq2egIC6lceoU
15+5HMM6v1ePjvEw4ct/WuoTRbF55y7xu2OW2UO8mTgaKnJyI+3hXZyUxEN9ndve0GZT/a0sou/W
FIK6wCvGEcCyATrzHb6rP7/742emAmQNNY7oOgLMRwAaCOLeDdPtcDyTQeigAjzm4PG1w/Fqc7x+
Nw3RC4WzBaMQK7jbmtNtqLKPhEb7NqVteHv90fWLqWmS1++qpktgY1XZlkkvuxH0GdDc80BFX3gz
T+nAKBclYF0yC0/zk98FSNT1F3g+31iOnJUCQvAyi305Ni+S0JSggQnnOfZW6KfY1U9nh9503zvJ
XZ1rsGIXbOFkdjsq7ndytviJCAX7fzjq3XRy+yY9SptyuN1AkoyZajZRrfenzXburPC20Y94GzcG
pbvKwf5oWjdO/JRrnNeQKgCXUOC620xPNGVQgmXu/b3t1EQ1hCkJK1igFPG+kbXXETwENmxpJYpD
0O1QxHq7wG6P/F3Fho54qFT/KmVKuUty76FPuuiYZtYC7GQqqYIbRIGq4ltd89rz3tEOzcHB5EkQ
B9gHkbLHuH5retC4Wg8iO6WIaV0EsUPUrunAB+W765fAaf78LpaV2OW+x8rZ38wubHtQXAPsN6iH
8xj9+d31ZzJ8G8NguaF67LPOTZTHI3KxGAJAo4g86LbCkMSDWu0XZLBHGbss0fPwWEXx5ywi/sHG
uRBVDZiksHsTKTg9Oa2ieTa3KYOZwsMY3gXQnfBGTWsMHxXuCkmRToWER1rfiiwhZ6oyvwYeBmj3
2MJUjsrpC6kt50UCvprYMVpgX0f2pZx8Bd4swRY+nO03Mhvoz8UoP4n1fTALahitYVD3cL6YoqFO
MLTfazblHYLePaC6avthV0hHLckzO3ryBoKm2lpgYkdQEJ5CMF+mRCT72O4SmX9tlfeVgwmqZLTI
MFS+TnVwmR0Iq277XIRAgstF0g+ZdqER3egPYIpxz74MaDOHIXu/gOACNMDmtvcqNkbCfe2icUOR
ZY0hiwTSjAoqvMGg9teW7Z5I7tyljfoSZ/Z7s/BLtFrZm1jmxh5pekSpEYnrp7AiNAFZ9Kvww6+2
2321yXRs66c4VdMqC9nBScnxG9/v5xGY6GLfLrWgGSfo9yrC1eUCecqcO3GXl/FnZqH71IyaG8Oi
PeXW1V70/aOoAUp5Uz8fFljOeWM4GJXxDYwxC9yC24JeHEzbp6kgxpvdbHMHhJIyppt/JAISxbXK
4xDtVZTmUX+MSB8EsuR1wDO0QpDIjjq79usCNMtwrw550DxZmPF7l+PTtaKX+OGHLgVN1wOVSYUF
N926EwFE8BQTtxzPjY+ZXZoV1F/KEF3AAdJeSw46wuDc4iSEvbZu85jW49ZW6SX2zRebzSK1Q87M
Xt6tYyBZiJLpEV1LSEgJespCWZxdRO0Zq4ODVP73ehtHS8z+IgXzTU4FyJrIVhR4sn7RF7ULUv++
pXxl48goZs4qlQU+zoKvM9Ejcav8Kzs9eK+1BgWB8ryWu3waaj1R3n6UyG3LrpsCRYw8Wp8MrpcS
K9fK8TaZDUlacJxly6PLwu1pShRdZsnhsg84b0OwHclkUTaDoE/YE5ruIS4BJY1Ue0rCSnZt/a48
ccH3ZpCGq0sH2W5humbLn2wANN0pZCy/vyjWr0Y1T18UNKSW60itf/xVlxeSXOFREjk0uXXukRM1
KUdW/Zbiybu33OMy4l5pNhMxsJvfv7b4h9e2TESBcLoQQPnmL2r61hlkTqk/O1S6450HnL94ISs6
S8oMhpCnEiK7Qi0yT9bZc8WNP0Ki4RRGW/QZLCMOYseErWDSUu7umwyMAuTvf5Gl6UjOX4eNZbrI
7z3Tt22ahn+VpRXNVKSOShk2Hu8y6jggem07rpiGOUxCd0XgAle6Uj2Gch9dFZKxekw/tJgjjrmL
eUF3pMfBUXIiRmtwsfVZzstQf7plcUma/IKp4oMxsXMEm7Iwib6Ubczm9vEqQYRrwNlalwO72jnV
n5PZJWo55FB41WlwTPigEaw2bhatxMBBXpAzuE9YcMNlIm+Qd+nZOG1b8Mysxdk9SLTDOBMMkcvh
ec6jH3ExPrz7KnvWBzbqPBfVjM9Z0w5rZ/okdJExVvWNLNjfRpdyofXY2PNLhg/39yPC+ptljeFo
SUvYUrmuqf4mWK2muDQwm6aHWKXEM5gOQB16HeJ/s3de241q6RZ+InqQF1weSSg6x7JvGLarTIZF
Dk9/PnD3VrV3d+/T9+fCDJKQhMUK859h5ptUc0tmzmF/fYaAfoIDQeYOKeuprV9pnbm1cWSjOwBR
Jg2ZkTHe5ic44f2+7rD4mvvrsQfPmbJUZMcwAD+p3O7O9CkAS+KwJwxztp06fWaIuWncmmJrl+N2
AZuDEMQCTS5SjbegViDCaeDVEf+6uaCYR4BkcU/bXzFHQQAGloVr9qjP2HOs7wmAw5YTS9EKuM2m
C/Xi5gZNu8vwro9I+0p/iIkZMTXtt0wnQSiaXedGWp7KF68pVoer5XhI/gomu3CgW+VXGvckXAhE
jo30CGr+yNwFrs9wiQGA8FIM1UM1f0Ne26wz8hGcsKHkpWZeHnTqOjbEXBqJAtyl1UcGeuBVID4m
0FyiV4glCHI1mX/jktLcLVg7fulXpkgOoVR+4d2NGWNOZmzhWy8acvfIN1H6xQkTLBVeWR2g36Tc
u8rrfqeQOEHwQim3lEtiJDDyIN90g0zLHtoUJqLWk8VBKgTHoOjfzR4rOzsn/aS9NKQ4yJkkQPoy
PwHX3huV8hogG1w+ankg+u6X0g/EnRYI3ezUWWmtChmgHUgHtCBroB1O+qY6pkX9+Bc/13/Ro2iW
bmsqSgALsc23Bixo4ZiYSp3sjfkrz72BYB9jOPen0pxyETNpRVICIyda+cVcvJsLZsXMpDNnDkPZ
pH/B3/0z49s1XDoJi+eIwGL9u4i/wZ4XsoIW7VMreJEZxhTo42foO+1nl8XxsOT4FH33NFOvMid9
I4Pm2XCsv7g3/6JxNzAv4u4YwoQS+Z163kZt59t5Ee2bcJjFwjxVLUahtVzDbCEX29U/KqZq3WR9
2BX1lwDKeT3jG6RX4cIRRmtCXvJN5jsPKtlFmDGOqILg2EVy+AsmrvsnmrxrqrQ5MOSxJDXM7zxc
BtgmZXC8lJDR+xuFKjrMio3a1fHa8THCddlcTaktPIt/2ylXccPx+6NQzcrTeSEA9QXmCL1H4Hvm
wZ8Qa31Go6IMqaRhRhtwVuJeaoh5Res+rWpKkp6KAu7IHVKQlLr1gRCJR2SzxUadYMXqWRUAcZgo
SS33yWUupKt3enWv4FTpLZh4QDQXY41pT7DgBqTP9boeYC19llaT7NMybz3ZRuGWx2LdwKx8tDN9
a2fulR2O06WLn2A0UrdQyM0MTGkf44rHxijJ7dE1bdpGrvJcyTrFQLMDXHXVH2MKWVcx9jPmuFBF
czA1x1UeQgq4Kn1EiLK7s2mQpzy/d8lHgnCYjZvMwFVctW7yNvi0CrXd2QZOf0j2i9oB0MZ4a1va
FQ5uU3lRulLepSOBKjbeHDs0ZcOefNFfmPEVX6OP/5dG/ZU0yiSb7bd27k/SqOuE+leR0fB8CaZm
VwsUTvOL/q6Kcs2/mYamCYtRNEMiODR/yKIIGv/b3BqC0uuqri06j39kn4v5CDL0f+ipGGids89t
zbIsFCImhWIexP8m+5xw0G/EenYYggw6zICZPxuLOOt3KUHVJej/ba08KpE4geTpkG3lEXded5P6
4VNfEXY2TFB/kkHftMp9Qmb7umg15oQJ3XnWEJ+Ftf46J1QK8nZCjAHAOHbr5gFii3JUmUgcTWb9
VVAZHhbRYZ9HJ+BAqVrJmgkb6EbVMG+lCEssAUUn3EoNZ9qYo0aIiZtsTdt1jiBW7hFwodvEIVbz
emGLo7StJ2llCSE9LuNhFey0q0FYl7XzQoFAq4MijWq0sQR+YcshnSSJ/OtFDAkFtppBvSXYAhIv
MJYcwQGXRYAZMZ6OfrZJ0LfB62UzyTIC3nB9WZ9PXg4si2g+ZVk7X2DMa0oqDAvBxpigVJ9hPduP
OyS3TmqanZYFPv4ZE1EfHTj5a/aIn49LPeL4tQbzJUugPY4TYXqBhkemD5YfT1NKndqdudmucgtZ
U2wL/wKnV4zca9umUQ3y03kRwxJb23biYJ/sQ3yAxmNtupnorlu6PEV2dFH63eTVV5lt9fCZUMTm
SQF1pspu9N75sCXBSl059Z6tpj9SRogbymKvMG0xuBvFrd/H1UYNbUolsZOfakKqV1VAspKjvLRO
iPy/S7ddqSRrzR2mPWHtF3SpGFFWrdhAttcvg0bXLgco31g3Nszn3cBWt3GFERw2QAeFllDAcKPu
12rhhUJ0Z67ll52bElI3ZZd9ne9bYZ5w4G4JKW0ZP+rvpDV1OLvZhCWrqn6J60G3Rsnlbww0T5ey
snAk7HoH/+bufoR/OiTueGEP9BTVrCwPFCu81LuKX2eDBKTHbwcHbGNPlF12ZRJQgjlw1e0MAuBN
+CZds7KqHqiMcO/BhJ6HFR6mk1l/keObhQkSYb/9gCPQUFgXKiD+TjjU7+djruy5e5gWZz7YxXKC
HdvOQa+UncZXvyQb1LiclVqXTR0+dYo+biu6ruXYNJ9gR9k18BNwtDo92gH638Zs6tWY5NMF5vUU
Ee2I+2GlMNiUDzE1AfkDJUbg2hTvrJEA6paIhXUNN/0YM/Ld1nb9T/v66gU3vyuyUSdMssPspOiu
uh+Vakt2RnOsMGDEvUmdAI7m1WXneTEnT1EXSmH2MrRZ7AM0k3dmiAUDkaAKfajkMSE5BGd8Iqbh
DDAYI6a9rG4hdj8O0RTQQpn6qQDAwqwDLI+HhTzXm5QhtjFb8kXUrrZJ0F0tqUKtNcmV21TEQ5Y4
0zJaNjUcfG6SUG+OMnZIOnSy1yXHptfHbl+49hq8x4EF3GvZ8WsVdfqmwvZjr/pwdtcfqUMsAmWM
HtCQBTEGpsV/znEJUTjXgaoOajSq6/2yy61KMp00s/PgR4Lz5nMqMpwPeNFduOltzCHVIsg8ookJ
zXXLGq9fPWY0bscfydB1Xmjo5TGeF0tkyrK27BscEpGYGuzQjGcMmRxrM2k4TzZ2hDDNnTxTMugW
vvsG3Jxul/rR8pGmLHjTokrzvu5k2xOz5QCwLlE5pIJQpR36/egKaM7WpK3oxirPzbHtJPsW5ubs
SsXkjyidgLKMAPPiHys6eVxCfzBxwMvGx7pex9BLzdVjExvZnpi0rYpTWpSXO2wMwm2m2Mwd4+bR
mFH50nGGrV7kDzYUUoLM4WRn6G/WKkX3tTKqOfEZiDbshgDqPrKrlT4a7lrUOJAG+UXdleHWipSf
udFBGMd9rs0tnL/hatdRjuVoT1exrC55OrVSUkKdFz2Bd4YTEXRVKGqIweSQHZcfwAhS+bVWF8Vd
o7ZYp2tZDscSl2DbiuiuXKRwR7+dOy9sMEj9jDHhFCTPRLMhsFIl/RE1MNzLtIIg0RhYR3b6B1MB
1bNan0rOVN8uOZNlX8PbbIFKXqz6V6AZ9ZGQaMJyUUzUR4bKFk9q7mIGAPZjwMazP8l/rjAF5syU
JBvSJKkSLmeDy4/k4sIv8OPWE1lM1Bg12r1lNFsmN2U+OoeIeLUUb3Sy68eReLnJfNbTu74cusO3
775sdhE+iYSUBZdjTcFtuQ24La11Fb+BZWtZKPPtsAabRMvxvZ/jX6bYNo5mZ+QesD+M9znmRc8i
bAjLcJ2q/DqS+QeakHA1jZPAK56wQ7+EHL8EZkxXgzCKva0A/M2xNVTGLvo5LorIzBDq8IAVkRtr
Gx/Tia/gJKYEIhI8LXNNiGgSOaB+GedaEtq0e7WhgWjnICLI4tVKDqLdq1a3OYdoTUNFA1bkEHYR
T+Eqi7rBlYewG1cND8cxI7g2TiJ/n9r0BbKSVFyG4gi3/PfFsq+e2ls1qJrt0rwtC2Nu6M6b6tzk
ZZHSroJAUKooAvrWVu6Xpz9QNVqDZXVZOK7lkroy82PM5gJvBGclVYzy7YFp1rJotLbe6TXhMXN1
iLnkpR0ikiMFFRaj3l0rEt/wxlRfl/dd2tvls3zbnMi82sHy29oW+RoC+N9vnIOfSJsHqBxNFO3p
c20R/IcTuHpcFrWCfXadcUcKNTAvNEGQkN5YnxnjL28IlfCkQ6afcjns9fxBwaEaD6j5l0n8hFdg
n0UI7vyYunU4Oy7ZFQAirjT4qPIM9n5Jhqu1irtQ2+p98JKWBCrzwsgpcZkSOg1zaSSntqiT3cCM
+KjPRuDZNHKtZXWJHVuOnA9r2b5uW2KM53PPu5c1TK7kQXSvOKNzB7BeJRyTtm7eQrWOz2SblhiN
/2Pzaw0Q/2AQ19SWdqBBp+ZokQQocZb7KC276E4xefNUOLH95Rvnej4czThVL2LKqhdW6x6AJp1d
IEg6jar8V5TBF/gqT8uC3HnXvR3rpsDLFNv0ZS2e1/KoIi1nWV12ns/5V/sEFYt1AQsfMhjXOi+I
bKz2Ghkb513fXr8csIlK+3pVOyD8UhTD/Hr0pMwISFniy8rKziFIDPgR6kUWU5TCrnQotsic0v2S
qHfuQs+by1o3mcBBy+Fle+lmz5sZUQVEJmO/O1To0qE7QnnNGT3MnU/VjTDnlm0UUnKPJQR2sjWV
uFBzq+OycNQBD1GngaXelf26N2R7sSwGeJabkR6ZGMmo3khN4iipCwzOXZro4zi23dGfYKrsoy7x
d2NQe225N0fuBirOAXbNvIprN10hPtvF8fuh386K2rhXYTHywZezctQthTxMgtbHy+fRRz0/Dcva
soC2Uf/9iEzsqTote5m1lNh0zedP84OihXaRYZTJ6mgMPK7nq+i1Fa6lGLr0BBqYIJljLrAClKRd
/7r473vOl/QjYv6WKy77hlp3qIKtl93fzgrH0Bm/jnytLu/+9UGWU5ftqBSctWx/veP5UmqM0Znu
2k1+gjFMA/HHF/v2Kb4+9vnw+er/h31FdopFqVbdlonQYfLHsWY+OkeS6fYGR3JpTHu1Hx+G3BzW
U9TrlFvKKzNWpw1mjzR6U/4URyTdF658SiQabcudrG1eqeZO88VNnQzyB1NhKNPjWyNCnCJCPcYY
TSEEWOd0rYC/mEFNIww9fMSdG9VKnPhH252APFtykX2LQA/yVb0UDcq2KZoHo4joaRzQsYkeZWV3
3cPUO/2mLdVn7ImmVUN0Fc4UpyCPT0oYVQR55uQVzF/THJgF9C08KYWOz8aGtB9hADI+XQ9NTJxl
09SEQhIq1VUy3UES/OUj4ubx7bEEV7sXlA2RZ9s/HIKVVkLGiTcKyh5VtaXo9Io6ALb5tivIeKQu
GZGjSX6zgBmBGVGxT+rkGCrct7Q2T1j5tTR90UvoNPlVGP7sx3cClMjCoOCHg3i3DfLwuekonAoj
PJglE9K8gOphGDujkdeaDCiLBiU5fkH700b1Kalk7nQfRCIGDQ8qZm5t1TwrAoaqsqnsGcDIRvpW
Xrpqk/EuGfytAeOrGgmeklRazdRGXWW8J356CwaXPHXZO4kUXsuQ63ps07cMgF8l8nNjROpNOYoR
1gOSStZQb/U5Mw6zlevAfp1cR8VoGaCySDAMU1OilWKDkEdm2Yh5Sv6zJOXibQpIn5ruznWaNxWj
k81QBU/14ManhNCcNcBJs5FMHz2MvInsThBlZhaCWTPdRhKRqGY4bzG/9GNMT702zQ6uW0h0/aA9
+gKjUKkrRBIwAM0YreaWre2GxkczSsJhKAfoCoF27/SVuSMg+BBmpXkXmc69I9Or3sXbPw7wQ4WL
Qr5YjJnW0BNVoHguwAZqVJ/AIxt5TF+S7Za1aNdi/6fS1Rf8lesqofZd92i/wogGjhiLeo28udxH
5UQUzyzhiSeyH1JIcuq1SzHjgFKmOqoivlC7cbx2MTU7ZEp6Jcs5Fo/fq6b5xRrwddeVJdo43FvN
nswep52M7aBTGWnd/kaPTXIPzPJYN827Pg+yHFUMh15CgHRoVjvssA3isWLyEainmoyJGuvSmQod
cVeI3YCbxCdT70hk68QddvnxqG6VFNvo3Ep+lIb1btXWnemo6g9ZF8+A86RQdXB8nRJEuB+maocX
QHepqpdRjdGyGJhFomisOAt8m4Kl78P4IrAYg0g47Il2i36jvhnzT3WK7ouxtk+0rCt1CGn7HsRF
qbrJXSWLQxkMlORU5eekaU955G/TkIhf+JQrO4ZAngV2Q6IpybRjUkfrHFaJH6YodE33HklgvS9P
1EzNHT7WyBTtknhRyLh0/wDyxDrxuFnHCVSLYZ7j9QqFp6zzL+oUQB9q1i8GuTE1G/Bvn8apyLra
a1Io5a2Ah1S7x8wJh21hxVelrzWeHSAlS1T6ADLl6zCt1pgNxBtRMghtwH10mVfbJPSfERHGMJBi
tHfpHmeDeykU/5g2xEhSZPYo4Z4SVZS3ymDC0tb6hPSp+ic+DzVRWZVcq2PWIvxmjgu7eBU19VUe
9ze4htmoHneQkB6QGINKEeW5cXT1Z2TrJwu9wlrvo7epR3TnhOraJ2cI8pDmb3O3uySrF78AC3o5
7q9o5LjR+lPXpZ8yqsn9dSuxL7CXtRR+vvINmILv1KncHS15cf1hP9nFgxbC2MDW4WdbiGBdTCGG
g+ZAzoZpZPeZ7WypBm2wIGpvUnFRG5m9I9rvrsOjnPqCjb9h0BB+Brtp647GRhKT7IXaJL1oILqw
f4WpC3elhzueQvpjYDnU6b0bdY9wt6FsQ+se6vA0KsN1rtvvXb4l6SGFRRIf3Y7I0hKn4kKgSx/U
zz5EwNhr3aej5UQNU+uEftBt84mfXyQJY6jldKXNN4gMGWw5KeASNNmsnMT0PUXLSChIZL6RBolu
OLekSF2id9l7TlqUs1aJlIcWYkdZ1bBgo71DV5XuSMW6TA2cMw3E/qSAksqs5trPMQ/gyEQ/TBMj
F6swiRmuu/e2brS16kqeCyJFIvSbm5oYXv21EyUWDJKkW3AoSeWmtlvzCqG656voztRxxC1EQOeC
ZeVmCFYgYL2Y1uWU+RhlOMDXPWFkpt++mEZCwiXpJ1VvnVr8ka60PLxEtplDUjBRQabOFXizAzsO
bV8QuFi4Ag9TFJK3Zart6YVLz23MbSxwwdLj6RmzZjKwSKvwOijaG6hmLYQWcrGiPrm1YbKgygcj
CYc3U8eLDE0NQ7T0qQonyFGK/ktHWYhhKaLQsd8M5khT+GQn+ql+k2H8aE7KW+NGJZmubbXWpi45
MF29Gv1cZ1gQXhsoNkw49ztLXme5duNMVbPJiWPadsrgTW5TrIMm0A5YwNcriF3btjMeyW0qVm1I
vwyAcGcqxqPwaSATeG+3MsjbHZJCA5hHuTMLDPUzGBwdUol122TROixg/g0x0W8hJMipqW8Sshp0
Ec0/iOkiUrOboVABq/mXZUIcxoCgRAyEid0U4qTkQXgoyMjbm1VKRBZxatipMvJr1oEQjzKpTm0e
3oiorE9FZ76bkJU1SaCaGcE4g3SKUepMZosdz25xTfc1Nd/jB/GhhcMDZqJkpsQExaWQNqGFkCJX
uXW2cUtGsJ1+p1nG0QpiJIkT3AmjgT0sqAdSBtxoxNGZXf6eFn2xtZDGrMMYGbBbd7AHHHIfEVy7
OkNAw62v1RHSGEJprMPELsZ3IrCK4BdzDlB8Qkfc50rJ71wZoE81oxFIWOIueuzzYtfnIj3qMbqY
DkKWl+jGVrb9HbNcOmqeuopkR2laDrBnyMNuBip1x/GByd49oe7JRQ+Du6dsnpGKS2vuXobzNGTK
7oiKSBHFdRvNSabL0ZC3WqRqJwU2iMwVeIyQGLRKtmtM3tBfTKW8dbsKrNnRvAktIoavclhXZXEC
Eg9LP2F0K5jzKT8UAQJXM/dao1sr1gWUUtCm/CaIXHGNqe0Agf6V5gjtBoP57eLQkbaDdtXBe61U
9ei69ODQXkkR7XJyg9KICkzvIbo2DjOVSZrjcCMMGBiqouE7HdvRuo0k+pHZn9m043irtXsd71by
v4vTLOQSFmJ8aulio7b5BzmwPyOFsVYqWgVdEoBQn6okWJHukfTET9jTTi+k7UGtP8heDWd/BUwz
aRpoEF31tm8GLNNL/XqChWmbYLszC4lhkrKGk1Rh6ULfZ9VXCfQE5l4QAosOgNIVcFIUFQMI7HQ3
+HtXh16r4p1hV+m6SSUJrsMGTaa5bvTI3hZUbug73rGTwuBkdguJdPhuiF0v4gJjIxs6XFRfxrm2
zehfGUb6ewvutmHfk3qtPfiVtumDHhMjR0hY5MhGype6AzhvG/0JiQ8ppcK4zQLrWRr1BgDvFvO5
jHlf3niDNpFiXLs+yqzprtAVfKYoQa9U7vjiRKP5gbqKZbtPh1PX4p5hCVIFTBgkdk+gatFnqB6P
YvapMDMd1ymCOhp1+LByZ9xAq42w+2SX4iuQOasJYto8L/B1cqnzCMoMGeG9Ur+2AZU5TU7NRkiV
IQx1sYi8zRaJcj7S2/RN+jBm1bAWUfbTyIW2yTJhMx8jUkqLEDgUpX4sy194kuJFZKFAb5L2GI3u
vqhs/HQFkG8SzsZ2PrmosZAEW7ixxyyHkFgcVqgtXqY275zCMVxDqKdvMK5VfPwZdSUekZDxJpmt
T+OofW1p+9cY6087TCleYJa3NHiOh1ZF8DC1cNoaVI/urYk9/VBOYAwaFXt/8qoajaAxDm9jnvHt
dPe5y0hKVYWKxLa0iUGSTNfCkcjotvcA0k44Y4Y8qRmQPgBQ5riHpFLmb4mE0UIeI3eiw+W/zkho
PnVR9A712V51lSFWlv6EWOyzmuiVrMHa2vgxmeN0lSXzP9CWB/5nTNuwaEizakQ6UTzikowxb+Y+
J5O2k6L71WbDox4GhyIwdwzr33x8Tw6By2A5d+07lWgS0uEfoIGs8AtvCAZpd3lh4aEwba1ExRjH
4YEsSDTZdMhni6CHqe6XgEBvOj5NCNYD15sk0v0ooNAcZIhvwMm0C5QWkhJlOZwa84rSULCx8TRb
hVP2iBsi9wmTfv5lBgKx8Zq5C0iQpZwaxqS0wi5wjdq0TxOGCVfMUvAVmJ3/uWVy9BGoVeZ2DJsP
6rafYYtZQD0BPAY6P23bfKSV+FlSPNvKDAekLih5MEK8zV1abd9ySEAcgotO6ehEA3x9qKyvgobS
gmt1nquUT4gIu+0mVgLnDhFbb8mEWQps7dGhoJdGP9UpnFYis16KcabsmOs8qcXGjd5JEgX04zdZ
C2WgtqIjy+sE+MgUQVoDTMS96jOcymQdhuM+jMZ3LYeSTGjqwffnD6B2+V4Lq3ZFLi7xjj/aYGhX
dK6EmrXP+GvcV3p3Y+TKLXbk1xjRwDWJA6DUrP8w3GlXNvRPTOTLmQEfReFjIHyUZuRLGEHiHMMR
orethMyQw+DG1QttF6IZ2jALZQRAII3XueSORs2ik7cRd6M7zR2QUndcaTqj93bIuSH+wqtu0F+j
4B0CajfhSLihOsIJjHABvcDY04ssBQGn6N+IeiDdDgu7Cc54JOtwlfbx06i9hbr2QhInMWw1nOCc
vMttY8Jjg0hMBJNIFQolg32Jn5t1mrOmBnPWf5oEKVTqCfQJMhCG6vu0VpGUpdjst+1jNFr+ZdUf
U4zJV52uv5MwU62StmuJHgPKS+iRRym2WqOqXpfgC1hRn1ZKlVjwPNjWRhh4oYAN7SLg5xvh/J7N
HlPjKDYp2U7b1roj3/yx7T/dENTb1h57q8QtxXFeFUTzwqaXMzpUiYXY+ymzRepEK9HSAoiA968Q
aq0pfkEpFFeWVEvMBwPtIid9UbSMVMvYZOSQRISoy2it1bQgaiPWmVPfhOhBV6jXaB7iGxcnmaBV
37XAr3YjHwF6Ji0fnzk0nMIrqZlrDEchrV/Oc1Q8z/2V5mu4O9l8JaKan1vk24hKNZzrdZyGAovh
9+wcIJ2bqFEjb3afa91AwhZ3H5O6+myy4nPmlFhZdN3lhbZipuLzP67L6CnsXfT5kYOzR8roXPlh
4NCxanEMuBTRh5lmN1Y2WQfiBMxVxrizm4xxpZezq47yCEWQKrGNIqrzMaJ6ynwsbZgK0BhDh9Oa
8EPp8PUqkz2yoZIIe/lApwlPcroV5MiuM8+Y/09aErvrvkM2bqfcwK7UMZIL+LUQYAeFNNLJFJaM
zVy8GbSXgiTcLU7kG3SEMrZjghjFPbmNA2nxl4kFxSAlRzAKwhvwOGyZ+uRGWJRPoVlgDvNgj/FD
1E13w4BoNBoPUSOvmjrbErxoJfpLwVfwCRMTCDBDJhu9clNbEz8v5WKIJHybSWzniemEfQMPLgPa
QLs2kuANT4XHCd8rzJvaXRuXn3EoKnTO5bHLGmdrKY+OO+6lpV7iu4IlyVcKMF+X+LpXc+pudf5b
hm96A8PB0Lx3pumhNId4rxGFTuGSASKz0rWIu2zbZPxiKjMv0D5Wm2bCfU2tXichXkl0BELQLvHS
/2xr99Vo2/c8f+9rX6xwO7nIyNWkjIQbRLnO7PxT58Omk/wktPk+tYqHvDOmNYglwdO5eHf5Pe/q
pH3JGWAT5E2TREYkhOGmeEvj6lBV4j6fOeZmClAwHMwxJy9C3ltWfKpq9Vlo9X0vMjRYlIoLx791
sHBaw+P4TJzk1g2eerO91mvlImziQ6umH1KlqlQJ5ZQqOMZOHdmvAZkzVVdm+Gq5+JJp5bMS3UBb
fEma+lcWXBk1WRFSSo3b41wW+rAq2vDa1yAsKAb5IdanpSHpD8wZrNINIlt0bGykDYrESDuU6Jcj
MvmeDbPeh8GPagiUAxLFWwVbEbw5YaBFd1O0W1hq/0/o+wtCH/bOWEz/YfL7Jz7f/1TRhIzgdzrf
10v+zuaDLPc31VQJ/3LETIM1f2PzaebfHM1EJSc03YHwhiHu72w+R0WUhzU6sbMuVuH/YPNpfzP0
WS0hDEezXO2/IvNp9ndNgOo6cNA09Be6CpHENL655GalqOshsfsLx0iBxsqGTJp5gSPJdMT9ZCLg
FE1fzjR0jYy1Ovozy8RXqYp9rc2b0ZQ+4zEH271B2U/NADWej/vYly4PSVlWYzHVLMyJucq6rC2L
ft5s54VYeBbLTqVMWqbJ4UEdmLUFxfiAczCYjTuTKAB+guqHqk8Xetj423jmVJwXWl3TTyzb2eSy
2pnZM/248Nq5LlbNHyEUDSCrHSgsacvAbFDMbswZ/F0WetnMs+G5xG6eV/XU/SA/r/aCOqd3XQ4T
HA4nb1klRX2c2U3xuIm7Foa9Hpfq1x1zxrQk+D7w8KbpKArOd/HrMJpkMkGOg7rt54qeNdcBG5t6
5HkzTUMqkyT5zuZIq6RomiM5C9Ycb8gqLDX4ScvqslBcrTk6Q2kCUuYAzGRpMk2dv/l5odnz1ycf
aiZmzHcethNdWibFBo5mcQylXRxFF5Nc69QRTTm+k2B9y+7lhPNZfaU/Wb2heFOBmn0sERcTqAiV
J6spe7Km/bEWtUalEkD9T4fVaPApeBtxtlUGpqYOlJWkkdyk5cRlW+/mG/nbofPVf7tmbsy3dmzQ
8aRjpjGI+qd3l1+H/9i5XOPrnZbV8+dcXpjJHckg+ZGqin7sUsL2ljXFbHTw0zQz8FRmddm5LMop
fUXo5XvnXctaNl9gWbNKZdznBSEq867z/vMLrJpqbCF32VwCZizMna+xhWMItawvu88LMf9Wvo4v
O//l9m+XWlajso+3iUXW0Pwey0uWta/rfL/Eb+/7p9XY/WngIgrM+MeH/X6l1B5t6sS6mAf2fI3v
x//Dh//tBb+tLhf4Dx/yfHxZWxa/vfy31eVQZMc4sqTGVliEc+kOj//5572s/dt9X8/F98MIXPP9
t51KwcO0PDqjSCHffnsHakKV6inTxP0xq8GG+uIze/jHa85nf7vscsCebuHRWgdn5lUszI5lTZtZ
DefNb/sKE3nAaqFi/Gl1OXU5tKwti+VCyyXPm/gq0AIu29lyuWXV6nFuYxT2n959OXFZLG9jmeED
Mewk681fQU9Ku/uxrHYxlQUvrsEV1F5QboQSs5BhiO9lonNm0XwRaFIdedTXoeWsZS/aNCYaYqJ0
hX1evzEbJe6wQeFSkxrb0/2yCq0wK8AEZkbOchmdKTmoLNrpbOHgfF1r5qowRKyooyWg8QAJ2qWr
QCSR9vAeVeaLP2GNnGnVKgdswWq4fU9Sk1pVg7tEl/4cQb+yIsRMQpldsiX6NqJ+TzItQJawA6Uo
B5viaIjgw5g66il0QSuqfdkakyPh/fYpv77GSCFqNUbEVy1UxG5ux88cxX+770xe/Dpl7hmW1/7b
zS9e1bdL/x8uA0O7pXjo7Jcru0tnu7zT1+qyd7mMc+ZX/ttPwuzhGMZjsfv909TQguQM/C492cL3
WiiYy1ozf7Pzvu/nnA+fzznvA1uD4nLe/leXZU5A/7m8+nyJ/+5tlsue3+V8mWWfGycvGJvmcBAZ
Lwxz16XPvemytuxbNunBb7RYHbfn/R1KAfrC+WVfq8uheOlXl9d8u+KymS095HL468zlRfik/v29
v46ft7+uGcLNGxUrhTyMYlYUCh6K0jpp6ms4KNkJAO6imP24NKLKkan1w65We2SbjEhnq1CmWDiv
Tj6hvikQIy768j1BSLtxIF6u6Z8pDYeCSa2VuLsqyy5q1y32XaPtXKmS+po4r3gKJxtJdFr9aiuE
rSREbPYOVSOc4cK1Ke6QoqPxVmF9KnX5EU+duekYYXiRceXYwXQTlP6uloNzTKpUW6VR+aAKxdyF
Rf0jjZSPOAOYHzXYIbMtQtCrzjrGoAl0vHZzmBiR63pWL9ZWEmJ0UYBt4cnWpTkeZM3o1WX4kfi4
uY092soaiM/yey/EOCiTQ+11Q9pvc2HuZVLezNrrJJ+jUXDJhJRiX6ioAFZ+79qrOknexhS/JXzu
8tPssjE7OxxTXX3OjGS4yiJ5QWatVzB234y4RXZ9ER+scusiqVuXRel6mUspz2zGZN310Z2N5enG
DtJk9QbAkmFrVIT8J8FoTJw5Lojs+1Gk0ZvAks3T+he1vm8DeVPiJRiU+yKjyiLF3M5Z4W6qDEyr
IDVQ+lMpJzizF5yPKbQgxU3cmjaZxSgEjro+q3wbgoZap3hFzoCraxMA1hU+SrXQuNWNn2nnGrB/
wu4xRYbtAB8TI2bDFSlfrBmlbx3Q3PE2wMk8RnsSo1aUmZYfF+9ES5bkRPSyAXJDyotX87Ty8zA6
NCM2d8lIvv2YHPuGRrVUsS43a2gQrVt7Tqa34CfuR6xRQdHhU1yMBvU+uww2WChFh1DoL11461ew
S2VEhEE5u9RJ2cDbUndmYAnPAArKGftbkdy2EV/LnvrD0DsvORyu664FQWp/OPcqzo47McccWLXy
Swn3/v+yd17bbSNdFn4i/AuhCgXMJTNFUaKs4HCDpXZAzkAhPP18oGem27LHnv9+LpptQQEkQqHq
nL2/XcPZWtzsZHmW+4bSbwZscN3OzsXJSKdAmiRpq48oN9adRIFh6R7iHFVhUVC5JcQch7xwdlGR
tcc6waUeg6zd1N6CF0KSacSxQtMdbgeZ1wfH7z6Gaf+tKibKUXXXr/L0Xptdvl3EbPfSOpH/rsHu
31VO5548MCV4lykRVl8MNwyo+me7LK9oVeM1XHe9he62+lbU4oIqHaN3xeWwjRoUjmKOq72fXupE
o3NrIHW4bcJ6K8ryNSghH+9pHG/akkc04RAhyt0cWGqIHVLP1rtqHlqaXC5/J4gX9/fHbh4f3M5t
ti29lVVv9zfX35iqKMK3Mp2Lsr0UQVh99FCGxNZ86pTa5dwfbZo3qFooHibJQ89sf4Xx0ju5FsyS
gHD01OxzCtTipi4n8nOTBOJdzWJNhNbnUTbZNhiwqclwqi5j4R6nkaJYk/kmojpniVnoH1BcTbQa
c83TvozWkgSWC2nRJIM40AHzyXtG4cMzvDFDGKUAdZQTWvtaiickqtgyk+6xcSLvMM8oj2OIelNT
TYj9cOT0TKHrNGzPpneTR5Hcw0G8wGgyOUkCYHgpnyOjBx04Twc9pCWMBsBuPbznLmzaLcyW3Zzo
V9Gg6R8HZFwtNz4inqbcOSh2OrvZSiPY95JoUtIr0Sj21TPGAdpBnSNuA9oFa3/65DAZcR3CEISq
Mnpt6Fnchj8Q60ZuQ1odLSBwyzulXI3HK5MDafy0gBhkQ2056rP3JeoeZ1gQsryzDbWrcz34OFE1
FF2qpjj58GTRRxw/dB01bSg4h4qTC3Mh+jrr4Csm+TNV0IObjI9BUV/aoJJ7r/MpvNUKwoBRbzqD
TuSI5pG+JBdFUDYrE9rxvnOcRw2yBN6ofyxAgdN5GafLkLT5yonB8QGTom2epZQp6ZlXpcAvq6Df
BUDkynzeh1m3revxLnDcD8DirTVOJ5rn1BzLcv64mQr7Xa2qF+4+RAVND3QEgMsm46vOD3blIFiP
pnGxDufwlNg1ij74pNRkl+Zp+Bxzm+5759UiiYYCylivrVqV1FvnxzHw043SEda7Ljrid6FhaLjw
y6wnq0ei3vn61pSffOrHe/hNByQlPUr/xabf5I9OkIPAbtJwbRRpjSAz27t+Jx+zak3Mrn3q7926
Nk4DNxh3Ggq2JJ7QK6l1PVX9qs39E+Ymmw6uR2St+6CRCQI14p4cAqyJRW3Yx1FevL67q8e02dQE
qjNl7T0cj+kx7d43zKLWPBrNgOGu69JPLBAAf2v8eZ3v4zlcIJyYAzcidfCcNQmdnEYcGzOBCTOh
CPHi7ZSI5CENJerIhYg0TeIUlxGR5iMtg1Ahoau9YS3i5OzMe5JokRcBJ1hj59tPOniZXbQGYvRf
JnvpYiL/X2U9XfUpeG16edI2nQCCqahvpe7XvIG/SZQu+acEGB8CVgKrsALFP4KkSYO42WbqZLuU
+EUd+Ktu9OHXg7TbJhZKDMO1P9Zeb639JsdK4rGpqUzvMCm4hWNRfqSilh9nzYyod+OdId3nUU87
18qfixnMZecVhyzkDKsWiV3kz7e1JzpW6+1TsTSW+oX95TvRXeqVw1ZPMl3VVhyQF1WQejOEqNmT
++ad2dnjnQddQyUgukruDZUGw46BpNt0+lX38TYMxLiJ3eBCpnnI48aWXNDmDR6yYttQnAB7Ph3i
XqT7NolfgjzJbubEgECGkEaPO4Rl4Y3p0eXEGotW0SS2e3LvSpJu9iJG7OdOt8FypCtLI1xULJYq
Rr6hW1tVN2wLeOCLbepLZcXJehJMFNoYIXBnCogcJR1tz/DBrOiKpkTx5FEg6hmPb1xInFFrDeci
iZfeqt3TKS3u+ggGbehUUGHN8rFl5lBjeN90XXfxnbpZoe2DOGdX99K1X2y6eWWwH93eZjxDrKpg
hW+I1wLV+Nin1i0/xGlzHkZpZehhwtvY1qjT2JWZeLvCTFFoSuzCOgA4aUfvoFJortFuNyTRl5RE
syGF5DV+ywZjWtfKoPGNbKpF7LF2BHjRRKA/zN0W2tY3Z2IAMesMIpkS9FoitXbM6I6YBKjBHlSb
WuEdAmFMd6sw0C2lRXCsmUKbDXli1QwwxqQFgI4tU1hnoQfQos+gIKS3ij2u575J4MRl7UbUjnms
1bibSyyojHFb0lcJCSySdwDYPvcq5gKwoBIT7NRFGQnTvdEw8+lPdeS61HndU10dimyKj6RJbkJS
keRgnTp/BjhKXzFDx1XZhDP4ZeXgy6zWtvg0lLVz31rL0JkV6d4dRyhL+nNhDgwmoF7qNNhACH3C
NFexrNuXbbWfEDOycMnfITMg/aiozqEDmWHIe2yaxaPs+y9hq9O1WZkATqMPGQ4rLK+RDVGlJofD
7g9RjmCtHhmaoyQ6gR66SylDY0en2WZ9wPjqrxgM3W2SVrc8B5luuYSFADIDK+r7xBJy3YqoWgsH
8Wu9IMxkW1FAgHgbmp90N9F7RWzu0Oi0nPIdPLp4D1o32BT4E/tsnjZQ2hCaBnjS+jiZt6a27xO3
wWvKwzgC19CnKjlXib6T8ZfGs++awXbfo1FZZ/FNZTDfHlNq3XPydZodaPgaHZLwZbT15Mw1qtEK
KfTcHkoUpmjGaiAgHTmd1W/qweLmiwnNjXH7jQ8W2XLrJLDvjIq/UXbQQsOgJBbKcBeScLDtrIxK
w4DysDfTU9wtCfTYSIZwOgdNZO6gzL5H8hDuC3IjUFGAhaNe8dyVKJ4FTvyaC8y3eiLXB8odYzdj
XY1eyTh8Qk/pbopg+GZ31q3ytXW0Jg2j+ZlyfLob2unbkI/Oi4zoZ6dGtUwsR2c7WCjqkrLFfrZJ
LNs/hCI4GbARqw45v7/kAHvGGfT9Xz7yrTOVo10sHXFjje25TWNU5HN4DKkKH6jRv8qynRACzcSU
m0c3Cua98vuvlUdqRhZsIzP+rO0Uhj2eMeQpMUKxoT8S/vylyQN/V4/A3EEwx7WN0sjloVAp//Oi
wi+THtaLf5aq3YsGu7wPS64NwgevSV9KO4C75z2LFkqiZpG8chTCu6DmrPbPqNf4Y+TErZSZ3mmz
vWWUjtc1biqvgSxqly+lsAFIkEdTKvAdOltPJFFUaTzfIb1G7tKR8adRJuwbn1NmWA+kixoXM5EB
PcY6u9TBSRg+lN3rpgFbZjNm6fn7NkshmJ0RYR3//q3QBv6IVCpCc8dfun6Dnvlrh6doU3dIFaP5
sa0f20wMl8Ea9p1qbNhQQ7Qa4AqsBpR1vJHw2YD+B62aWWxS92qrNdLXMT5JwV1FieBOAzJ46JaX
KQsekEZ6iw5PYSy/XF8oR6L3nObFyqv+a1vhTvV+hsdK6NZ/b+tnD+ogDuH9wrIrPRnc58tLz8VY
qfrCTWEz5HfNbsxt+4KQx75QmsXLujgwrl+2XeRckkbF97hbvm/6e3vrivcx09+b6ybPqO1LBs9i
kw9tub1uu744dmDD1ZXgAZcf+cc3HAgKTF/+3iKxsqH9LYvjdcfXbwQROnq/czYsTqvNddP1mzFG
9pN0p8frJoR78Z1SkB3DKHmgVkiq93TBshM/DPX4bYSAhlgQbcOUZLfjKMXl+uLN3Fdl58rd39sy
woD2QeuQhWsaCVwcyi63jtHfpDKVl3h5uf5wH7u0cwKsOlHXrgtU3JzULHRXs6y8/fevGzBlu6bM
xLq6fj+qJAnb7nhJWu9+9hlDiLmCa1b34uL7qXEv41O4fOGwvPn+wtLqY59E881EqJLBLGRuNyOg
7u3fPzem2j9ks4lBd/ldZZbuKczjS17l/V1FfsD3K2quCLYdwVH4Wd7el8y+HoThhQ92Uj5WQYgO
cbnmri9ujRQt8EiGvX55/VnLQ+sva0wn19+6brMnmzzEMj2jQIX6aIb+JUNRcAlT3rDj9J+QwviX
63Zb5Zq4jgTLtGfyOZYfC/rpWKklPWf5TVaB6HYth7IN1185xd3BCH33UlelulQFNi8rAl7CGktd
rt+wuqQ9mhXEg+uX12+EqQmdLiMYPkk7g4l/1O3aHCykjidmblre/v2zUU2ygY9ODLNzney8CWHy
bATRQ1WgSEMcnm4dFaDDUuQ/7IgU7kkcqGNIILyIru2O1JRQz42j+R339/8qgj+pCCD30N3/32UE
u6xs4i8/ygi+/85/6Qg8818mqB3XdMgjh4P5P0wgT/2LsHBXguNZUD0I1P5WEVgwgQhEB/xjojIA
evM/KgJb/Au+EBQcRAbKtV1f/ltMoLeoNh9dgXAElCH4aA5wtB8pjuEwmoSVl/1B4ija1HkT3xsJ
OWrgG++7UVsbF/PRPqbreRsHprXu7RoJeJ1ukuoiqhmPd9/fGV1KbGLFg0HJpriVi1qRWtjK74v2
2Fn63Mrag8QDA4Jgjj/xMt9AjSQsbs8GRGSbnuIAv0W71XU4g+0au73JqVq3fbxLAeutjADZOrE0
eg1tdtX7RB3wHP5Oy/o8/kf4tbz8HPxuvWF1ft85SgzTVLRE0H38ePwopWjLymW3b0BReLrc15mD
9HCKmBJYZPoE4X3lVsRJ1cU6cKg//uNa+7/un9Pmk0vNNfaTCITYxLSahIAJ5rUXRwykQPGkX7eA
eHJFLbNJj3U8bMw4p1gq6Vb9Yf9vrp/r53f49ILLG1TcW9TfqLseFgkHX0qCapJGvwsbLBvOJC0S
u8ircpwu3LCm/txoohOJ9kXbJ/ZoZIvcaVcY9Iw/HJJfvyMHWh03l+W/TTbvxohUGAJw9kbJksRK
xghPpahv//DBuTn/iT/lg0t0N3jBPeHajveWjdeGngN+JOj347woPz30AXSBk5cqGNap27HODovg
bm7RzdnaOvSDMVxUg64dpLF9WzkigtbtuidcA953xdf/elEu19w/gL7XtwbbC80S6iTTXYRL/6R8
yVrbTmTh7mnrLxh7yDsxos88y5BmBE+xMBGkBqwcfn9Afj7s0rahE+Kvt4TFqPXjToMoTQbPKft9
QjcMHjjcTHy65fb3e/nVUWeK7ONwMNF3XTVR/8hCNz0QVVaKxggmlLdhOlkRuOa2uC1Rrf5+V786
iv/c1Rt5lSvMkJRkSN0e4ZBwajVS2uQLTuiKhYHAXu1Emziazr/fq4M+7KeThzXClY7n+lzAbwbk
CaOBNwzc0LYye4goXXHwc/PUxWgbEdCLlfbvaaj256oanjolku1U6wNDg7+qDJVudEbw6JAYe2BD
NoEcKuB9kxnkMu56PUX6aUxva8kEAW0o6llaV01IBc4I7HMwjXoNu+1ba7nzYUovjYd4PUwlKKPJ
jm89Jnvdg9Ubn0Qt48MfPvlyQN9cto4plGnR6Ff2T5et14YuYH5u3MzGFWqhmXU6YNRRyKcyIv3Q
mSz5BgIwlPafWNMgJhDUggutqCkiyneLx6xdatJIqQhTQ9JOuW3jTEm7CWNy0dBFUZPW5qptUIai
QL3z1Hyo8IjVtbmxZtu5lbZIzmP7mdAjgu48YosDIqIIXbCT/tawk/e//8jW26T75VbF/AhLncFK
8t+bWzXxMzedZdbtKfdB1u7n01AnX8dyMaoPz3NSYmXsqSoNknSVK5vbkN+Igbgzu3hXUdu7Dcsv
Rcr/TfMjHiPqcJX1kRWzRZcUKrovLZJTZEn3zqX0kaknvw8OvvlXYnjRcz7iDhsWe5dRE09nM5pR
wZ/WIjCJMupywm9aHJ1LDrRI8odRew/UiZ67/hYZNV2siWhGR53tzrSOBaXI8ZTMoU/MqsIwOdQ3
Q68fwmp49vQpJZpqXeZ9vCnFo2nKZ5o9j00i5cF3DRwgYDk77QV0zW6yFCxBIwy1m1XlbEobhmYv
4pd4jVeNolFHNcwLn50kvvRK3zek8GUxQDpvGj6TGFWtDXpkWytExwtaNVPpje1dFL3V3Djoqn8S
JoYE8P334RCf0pYkwbF6BqVHVimaIpxd2Y0w6+57UNFEAwy/uPHOKimZlv7nqJGfS9Vc6AG5ZSup
P8pPtuU+iVl8UDnoN8Mfj7kFjC9QjkttmO56o3vobHgHE9nE+zInYZXxCpRJ093T6/zDVfXzwOVJ
yayVoVj48KLfjCAjK9seRU9HQAUJEPm49zQFPisen4KR3me42KAzGka/v5Z/uVfJU1eiil0eBD+O
/37D1eHPKY9d86V1hoe+zL71DbFos/HciPR96rsffr/HX8y9UMDyJIBO6/su5eofd9mGvi6MrGfu
JaDwFfAgpjF5bAzcQc2rVEvhyTyZnUE2uJwvv9/5z5NOoD/2Mj33fdNx3Dc3bthLneDy5eOq8kPV
2Ltkso2jmFODYox9Y3YHZZC9q/I/HOa3IGNGDHYsQBnbHtR1DvWPHxpRvQGGk+MsenVH3UtvnZz+
ZRZO4zEt4tecNQOmReKgs2i+axk8geMQrqpfEolj4PdHwfr5qc+7wb0OWVlZiinRj+8mjQ3YcxSB
9+MSmm0uw0aIEQpwBF02j8i7bGitu1YhJAkFGcdBQHONgJI8Gp5K7NJ7mZmb378n+1enhvmwJVFZ
Oyij31wWdY0XA0MVWCzH9oguNLaVK6ydjvVLFU7fdAuF75rTZ8Eb5LmXIcQo300qMIEgWB/TESvu
oRXdDaV8qJTXOEYXSgLnddOZ4ZOV2OcOOBrZbrA60EIEXZCf6yVTQgQjweKIRn7/kd5Kva8n3Vfo
xn3PAd76dk4bCsOgCuC0exp1/p5QoLC/sxT5IoWmaZfBKlxrPMXYkQVQlGxMDzN9XWLmlhufev2m
NV2MeExdXF2067TdDFXVbcCZ4crDXEfoUQamDypNGgY0IwRwaUp5S7l/vpYd8Ajd+qPqDrLkA5NH
HDo8VgnzO4QcozIm2/P3H/maOvHjbMBbVsbkYyhHMJxZP15ZgdX49N+Hlh5vS0RfdMBwtVIRUty5
tm7pPSPkiQSAWcLV+gIzdEnEXGxsZMSEX/fCgG6PIxhrhbthAYg4waHJOesJ+V5SfsjHGnHCspjt
Ihdowl+GNzw3UebdZGRUbPthmf+4ziav4JFfQ+aQR6EU0emNF9Kyq4J2JiJwep1bgouylBSWjBLd
xkZvM5Tul98fjeus73dH4819hil2EKjp233Yk6mAF7JZ2zOSxRLt/aZKoWszLlSY7lDHW0vnHynM
Win5TOf5/vfvRf5qpGcCzkOaUQhs8Zuhz5s0NBYJds7PFdAH4U00FdL3feATSmBNt7HES0PcGDEC
IYJMM7Pu87HE5A9TzxcZYgmruQ1K4gvkEuNM7t1J+VCxm5m48HzJH1mYUJhx/6JTiKaqLl+h3Omj
HwoiNGuXTJFBPPFnnxqvTzazAtMWaWxxON+Lbe7F37ICWQdYnPsukwFBb/T+K0l30u8mLFPBuE/x
1k+OeYxshijP8fKNJA1kN/o91V4Tf07waqny2e0Tnu0VeRRd/b6npurUpI3FtQMIKfziWbRX/3Bs
uajfnGbXxHKCPkbiqlsqTz+s3GyU/UHCcOqJ9JW49BJKI0Iy9GvOHxZSvxgkXSafwmehzF/9KWMk
S92iKa12D+/hW1Lh0CJ2iKHz4g0R3A/kG0WOmAKS5dPvP+IvprzUwnDN2L4QrjLfLpzrIOwrFUiG
50Juew09k0hzgeqg/Ww7KAZnL9gomyadS2cfBwMuw3xiJQ/3CLhVRryf8r4I2cf7uRrd9QRmHfHc
LkAW9Idh9xcXOn1YwNuOw+SChe2PZ6ML6SAFidnuiyj0V0N9KtvklZzny2jI9ZJi3CpiuH9/eN7m
AyxDPRU/2/csIgKk+/aJ6mujHdGptViS+zuTni1jP7Hz8WZ21W3okVlhu0RJGj7E+S58RyTW0W4L
TegbdmmnpI3gQACJok7vmoCJ5hxPT7E1nDrjT1Ogn9dryzvl0ak4L8J8O/2K+07LSDMmDV7ZbcwK
O3oGsxq76OI0jJJvvz8yv7xiWSKREE+5jUrfj2cDKhEhSf3Y7p2CWFv7DN6o29iFe4dYiSQnrl9A
OWhLjD9dsD+vyD2XRBbB5coJuaLb/3lTJq0VlhZQ3X0+d++hET9YitVhEAFmjcbmnuXK2gpZf6Yw
L9duSBhOItsNqYyswwMygT3QnOgD9M700pt5Riz7+wNj/VwU4Q0qFo8mN7NHiNOPR2aYoB5HQFX3
tiFeGVU0C5kOt0jVnlk3fo1iZsdaQO1AIeGp6bESIbI6GEO0A2cqZBmCBg7h79+V+NX5YobMmWJ1
64m3F3IX6sB2ChPjcR8mOzOfoqNRyGPWAlgYJyavLVKidRKH5i7UZrhh4nisbIqIfeKhwsv3hS3j
RyIev9JsGh57K3yIUC/dQTj3DWc+1V50NzPSEI5Q9xs3kAUZyMq8K3guoPQ6d2COVrEf+ee54jFR
aKZwsTlha3d9/b6tz0XFCiFGBrinude9ZqP8MPfQ0QwnUS92HX6Z63ibaisC2hKN58ziseY0M+KD
aoOqIPz3R2TPBzjEYKyYS78NBiGVFlt64dZkzMq1g5pw22PV3Q4FiZHkNj7FUf/gGs23BMv170+V
tcyl3jx2yEURyjeVRRTY2yJ2nFiU+xtVI/XI1CExe3GIjSCAseeka690rePQoEjXOZb5gPqms0SF
Et3x76+pWEtJYbpLN+KnJ0NVQAWpPFHvUTHdNyLXCCgx4Mdwc9Yqsl5Hr7Du6MXeJsJu/3C5/mox
yc6p5rKIUdTyxY83EZSKMAEDUNMkRzvQh9He9sq/yD4lzTGs7W1skNIZzjMpr+GuikAZ//4k/GKU
IenL9YVruZYA+PTj/pkpFbQG5ULJnpEq+0cnWEN7A96W5PamMf/4iVkKOb847xatJ1LGwIswjv+4
Ty8VZR/OFvvUuf9XaRPMgwbbvYwUbXZx1zwihs821lj7T4YkhrLsgy+OiqKTGoN6H6JxvCTGK7Gu
eFkWm8AATYJ8Tye89HZ321rw/MISqANEzHiTKQdfekDi+dSQyWkCMzLSUb20lJhaSOuPdgRieNLo
tNomeUWjt6MXnz20WT7QRcC5w93OshdN3zNxScMWi3x4IBnTeZ8K8Zd2I7kd7LHgTu+9c2gtf0hY
wSu5xXuw1ZZtmu+o5hhPImAaqQb5EkMAPFL+Cs5BjJyuBEN2kaaGPW8HBDkOBLKOXf3cfXNKD2bF
qN33nvPSz1byVVPXR/2zaojgUawgHspBGuehCTToyYI1txcF/rtEgcQIw+kU9fFlnifrpS2sGPeP
438I2qTYOwpRT0cQ3H3hZy/MZPpjk4QQsG3zJIk8uOk6/xOLoPRcWWNy682ZueIJWbyMU/JkNmGP
tGFeCAXd9HFJVFqCYV5FKUFkMyXHrW/EqKSzAfdmXz4msfqMC33+bMIiLLzsIzgvgyRjEZ8n1cfn
fuy+VFML+Qpj17zyiLjfomJAiSqA4ZL+ywqsy+ZmE6fNBKMvH8ktJ1tRZQDJZ/R/t7Tc3uPV6vfW
8tV1k4pmDwyQyNGBEWzNkz2+62CC3kyUSa6bLK+SN51nEwoaD7fJ8lKaQn//13VbkMIW1E2wj0fA
bKkjQWHU7u31X3+/DHmot9VATc6T5FxPseKxZ5fxOQAeeQ7FSK0znGpElGl5IlcE+rtvoIiqVfNp
dEtWL3PQAXMY+pvrv2aCP7YZRo1VioX53iib+R7dq10G9f11C52/6T7OSI3z5vQAfui2KwJ5+fuF
sKF1zFzlTuUQPyWU2D3q/fTQTsXIHLcCQpM60aFT+X7oeoCuQyCwO7Ckgt5Xv0ycAeiIKtxmlgwe
hVfurKmw3htRWZ5aUjzRgHQrs6qMdx0yapAj9YPOVHcuk8K4WA21Yz/u9oSoOhsZyuAJ8kJ9E7Vt
iCieL3Om+OdpydxuxyMJbTkabJUOl0VIOUwZWgUYSLBtN8pMTjaUbgh4PppPY8yAVtfkoNZuuUtM
N3kQpU4eKDDpLSLceYOqlPK7q6OTY8b6hMMuWXeO8l8y1C578pTVtivs4MVNWmNdiC5nbuXtW3ec
XyZhUcII9XwujGB+sdP8xiAn8SE3m+Yl/5QtGwWgyePYF9wMlUL8XNXPIab1RxCdq0ZZ9XM9NTWK
trCgRu4kW7ibtOhYEt+7beyQmMG/mLoOrDWQ+7bxzho65kjJ5DS3qoa6oeoUDrgnb5TXwbSNSOVG
gLkSXVDeaZTfa9przV5ayK/4LM9LjXJlp55aRTLUu6RwrEczh6xi6EtfVu3Wn/nYvg78Zx0V7sYc
PZyRwDspSvVg86yhOhuTTbJoRWy3fbKaIQ3pngcPndZIVkbxQffDySJACsEKYImy5TopbcCGRpN3
53bADutW0ZfIzSGm4GqhBmHWuzKU+Va3iOXJwcvRJfUPkze6H3PCWratrsajMRrtBzm+SKnyFycm
VLUyKBwXid4Hee197KOb2p7cT/R/xx2g6u7QQhH/IF0a7ct212GWm1XEnuiRYRWqTPvsChS0OIam
A9G9q6qZk5diij8xkGSfCifgx9PHBE7qxbNS9wU0lRPG+QsWs/4BcfE5ml4qUVtPHoki9x5YqrBv
gmcZz+ld0hmfr19l0ADPRZsVcJNLewOQl7NB7fWBhwwIHTd4JEeGEOcOTWgZzeKU0QIFrmk3B6eA
tDtTXDpUgPWe/cAldyJG/GqrcnrOhEzRipt/jcOI16hMcE+NEYZREb9rWt0+dsuLNS5svtJbiDgp
Th8tKTsX/gDhD5xMvXyZ9F3yGBfVxh3MT37eaCRvozoMrv9hdIqU9ZrLvWgjZDaEIqs4jf8iA2IU
w0EbA0rgwROXwFWsx2GaZa28oy0HEWZMvb1Xd7QphqbeMuC5t9LwyEvvcA6NcTjdh1493V//pSMm
MuCM1nI2Fv6XQz9vbNPLmFfRvZu9+HUY7nItUTs6oX0yMVqcIHSZK1WreeOiir9B4k6IW+3PB3/K
1QnLxSatojs1qfIUYtg7iSoH+dsm/n6Y0OGmstjRom0f7MVP5oxCnWrbq065K7hK1RzdXx92peC7
UTKw0A/M+e76IukbWClESbNtwlvh11svtOyjCILXOe5OpBrk26T+Whr6sxvAvc6os/EBTr5uj0S9
N0DxLMAvatzGogvxMZKyLQuLEKAyv7Gn+dCwjFhJAbNIk57tVF/iNH2XpjjY+mzahXP81ZiafQNS
TBqD2Bat4F0w79O4/UqFx8eeab4GyW0bte870l2gx35J9K3gOc4CBq62+Khj951pTCCq4/6B6fym
GJGkqNTmma9luKmZQxq5uMV58d6eugvuIrqz1X2GjJKnLp2lQKAkwcOj0vceglRBDKBt40/Eyjja
N4H2GdaMb4WOSdH0vszdOK6An62NkJzzXmGowAq5Hk2E3LRC45UdQkhS/dwQplLfsBhKbqxyfsFT
cKldPW+srIIzNx+dKXvQBQh+lkxZhf0tIeohGa2dU8z7Nja22En2aehuZEbLUU1fWXE+VA79VYjY
OKUqQQVySdck+opsaj5WVTBXRpusOz3cutVzmtaaXA35LhHAQfuWhFpLE7TlSOq1QW5u2tj77FnY
CeI4j0gV7B4KP3jnTnO9wfNDoHTCzGSJ6aTIqPAktNye3n2W9N6WzOFuDUjo2IHkWOyu9CaN+3gc
X+PZ3cmSeCyzmfhAjvWpqMw7SiVE9CGJNO2Nmll7+u38JSJKmuaffew01xfPJL0mKwUYV9N4u8mo
z3aKvQVFSLmuK+diNoazamWWrLWVrDP7g917d1OL8EdLLtU0z6qtnSbtto7qu0EBgjdHq9nRqsIC
gQt/Q4jOnTRYRxQYrXattv3T5DIkCPUVaCfR357zzSgcmIKS4Md09pHDzw9m67NCtiRiSNfdCtsA
MFR04SEN4EFT+DfXYYQnTxMwArGdpoU7n1Wk+5sxAu8+O+EePfytbcXP3TwTXQULmkrgt4JSMnDN
VdvnX70k+eZANEYkTJpoz8xipTQQ55xzLHT74mrnU21VCAzQ4Mt34j42aEaHvmasG0ZIw0RkxbbB
AUbrHxkSGnvSnXxyflNw4ubQZ2cdEERlu6+oOEIwrRLuqYsct+6X+A3LBcZKPlc9dbdOQi5RYo4f
pGUYezUM902lnU1M53Nl1QPxHzyXKq2OhI40+wDAlxOa87Gte+wK9S6ppvgBme69XuyVxD6qTVFX
hP8O03i6/quNzU0T+v0Rn/yZco7YD4BQTxU5FKdYscylziitqjplnjCQgkSnayJSbSqykWLowLgp
85WXgCXLw+bk9WGDyqAFuVNKSvDXjX3i1CfMc7fkK3l7ejf1yUKGvhogu22Aftcnm/VNtcqHyt73
Zn9Wyw5rMVUnhZvtlFuj5C714Cs2FMZLgObX945hotg5KvlMayA+JSjUT0TJADqPiaLUDQYwjrO5
ycy0PUmYccj7FtlHMyLyjb27Mk0XqKqxbYP8Lx1WxRb4XL3KdV+esA5UpxRi4MYvhKSLYvSnSKrp
UE5yH9Fsz0d7OOYe+XYjz8yVwSIQITxEHsdtDaKx+sNUIRsZBsipjrLb0/WFvuBOtdgDGgO4fZvH
qNmlQKKWZ8ApI/r/dUOOHFRACLp4n9rlq+smluC3caGS7dzk+Mjq4jQDJSRVbf7kSSZLTo+wjEJU
te2hSa7KYO6g2i9HuW5JUf1P7s5st21uy9avUtj3NLi42AJnF3DUN5bcxImT3BBO4rDvez59fZT8
7z/xbmrXEVAQji4Et5S0uJo5xxxzDARH0z1vL8X8gTVfJ3Ib2hz8dNbt6WpEUmz6SnQ0wRp+vYlS
On5bN1vxnYsVBk/ZaNUrPRWfUoSx2U4MC1o1P0chjq3y9GVnhEtgOmuD3ZK3H6LI35++cvxxowQm
WVCnrypddJsgp5W4LPSMu1E8+3nVr87fKr4T75lSDV0s9NdKnywPIYFYCULaJXmiZT/Y99lzjHnY
+cd2rduz1MSIr0MNCAFw+l8mTVkIgE2j7Moi+iZITJFLDu2dbNqYffzNLc236OUM1jgs2dTQ1I6K
5+RaZjF94loqG2wkhxkOL9FGkMEttU635iOddgHqVwe43zz1eDqHjpqvCiXXWOSYrmaVVa48ej9t
4e4B+Wi+i8pyXqbbENPqleFCj26kvRsUZ0QW38ZPmdqDUpCrxpH6vWuUbi6QnKctzPkxaPWqR3F+
SRcfswkN/tIRPpZ1kxzUWYDi9OUY6Fm1P4ldnG2/ftGt+FMCA3uHcCldoAplQPZYVf2zyIX00QMm
Up6UJ8zGlhBOTopX09Pp8qdv0T/Q56ET2effnl/n/Hz610wR6Rw/+nJ+/uHpn/LT2/3zcnmJmq3W
obdy0sw4/WN/evOnvzm/E2OIn41J+ur06z//0HeR5ex7/fkX+6RIMTaV0XNMezkKUxq9g6ev4umr
P789fXX62bu/g8oRr5om/Xj6+emp8+j6Plvbnb63vMqgrcZHY55roniDwG2SfTvZc5m2m80SB7Of
07d/Po0hiTTdBtzt05fs6XR+O72BuLLcZYJY3C8qzMy7wqV7sLhtVUU/wKE0F/loVKuoDpN1nwi8
LXoLm4SpFtiHgz6HHPezD8UkKiqMeZCY3zmI8pnK5ryOSn8rk3RcYDgt7+tB4IDipv3BtMnEc4rc
iAnDx6kcsdZzrLY6CFZa1L2iFo2WuZ9QPrVpZDIWSkO1N1C/2aQudz5QB3n2h8T6QsTmL0o28lmR
jNYcIn8Iz5W9x4zi16qvj6WhPUBYgfbZo4ju4nyQgdjTYzoqK3W0vjrWvSHUVdYX39weUX93QPoA
t1ayf7f+SD8eL112+F6ZwTqZBAzK0VxjePIhrSEXpWOxIbW6HweJFTFNhpXnujSSaWsp6tu4RHfA
bujXdmD7SRM13EjvZ7KjCBxkzqJs03LeWkk5T+LiW/Cha4uHQHeRy6UdIXW8e5n1+GpkP2vdWCaJ
4iEOEby2LZ4Yfk3iYcsan1F9F9KuRJ83VYQehgWJHWDRZNBRdiURUk1SimwuJuf2bSLzL31z16jp
oxsV3br0bHsBGOncW22GXUHoLyO7+JF7zZNSFwOWSF0+D9J+74X+SxKulKS0uLMTLbHB07H0y2VS
NGsrS529V8JNCIiNRNopm0Z7NVNXbGgj9aFvPXoIg83ywL1V4KfsxbAd2gw2klRvHQdj+MhBYjVo
smChFgka/0EgOJ6PYf4Dp55+WZECr4ThoduG6QKWQAKtZbW11g7N+SgvqGiVYTwgMLLTqjIC1hLR
UVFKb1O54yscx+ho6djD6aW9T9oenWuj7R4kxLMgwaAkzqu9hcEVtY6GaEcvskMc4F3V6uqWfvMN
0NMnxAFCWrAEvE63pQzo2rRHIqO/yqzQ3VRa/kJ22y6o4WRrz8LqLTBnakPIlyqU5fOm9uZpj8Nc
S3kTQnpBRTHBSC7LyN2BwJJlCTrAL4InEpphHVAmmoXUZfdu+wCPySEyITaAarA3S/Njq9m0sA2z
QYmhuGBj0CTKdoRQj9Nqqm/R98zR+sg5iZKcODgCsnUlDVogibCi/C8WVj246MpgIcOyvK3Bhyob
Zpae2OU8N5CdsDv7cy/yeGd/i7KmvEPcJXRpUxwN7dh4IAxVrwSbSM2OqoD90Rq0vVa+39N4hkyp
iWTnGu6rg1MxHawxGjOVTrOqHxDv4yiA8DThrwieZQ+5NEhpfQwzEieUwlV4CikWv0W8UmjUA/3A
d8nKOjxwhnRYZ3lzb2jYiyOHPHPAubYNnWe6WuHEFMQ21p54KcR0g+JPaNChpRPam6YxdzM25lh9
mThguYLat8LokNeB6Mfjz5RSspIFX5Qs/4m4jo6AGY2uRPLmOjGhayVjjnyIk7CM+H+nrzUsOPzv
PipWfWoUS0LuDC9exzr4HT67saRpHZn3FtkGatLgfrfwnBA6gbDN0Ynri172qF+gekCXbxAtXK37
EQTZ8MAOCBGmbVCTLnqE1COsI4aOTt1yTMytQjaHm7XYJ+TuHk1Ye3y4ElA99OaVxF0l9LVs6WA1
CIEUZ0Pj/r7A52zhOaH/oe7lD9c4ZPmxCqnjKK0hJyQ4vB8zgXFBJlF7xgQSwQOW9rSKOll026IX
d5ZXksQ5bUKN0lqbcoCWSaB8KKanDrEhHWgura1dbTnolRcl8kJ5dDg/aeyNtXR+uoVPgEURYqk6
dLSRb4Klrq3Cv0X9f7hFIHluUQ60KAECDhbpJN/b7CuI83sSyn6h2dQvEvrFUN9FeZZVj4oP0aS2
Nkpv65QgK1qQwEdQaOOvPfrjLWtjDphDlUGxrfHrQDzgRReoTuQSL4COxvvFp6pNzVUMCQtoy503
vu0jk1l60FzZrZUhBBhyuo2uNkjHj/7WcluulSCrj9oN54q25KdLOw/yZd5o3tyunGCuWnW8D2SU
IWEWrMzAq753SftdU9H3jgh2UhWRurJPBXHi8Ioh2XYw5XqIBhMs1Eb4QslvYTmvWyLYexxgkAr3
kC2AujnTGtoOOYM+B5qHvHyQPo91ePBdihpel4Rrajl4PDo0eiRNtvFAvVYwr8rhqXLZZWO/NpaU
m3EpyI05wS3cHS2dKf2oUc1xsLSL1k6prdE3Z49qWJkO15Rsj3cFwzf4d5HTd6uc/uEZ3VDhPImE
tarCj0DeNB85qyaVd85oOzBrMaSxtADV4rw7dh6qKSoki2WXTDmWHQ87J1bmltL09361rwdnnmm1
fRcRAXqxUj6UMkcj1GHS6W106KPqc4Soxhpbbn+VNe3KADVbEid7iyCDGFcOuY3WtDj4OllI5iE8
kXXR3qKYvozZtBeep4+rrmzR8eq15QBSjwlVE9xVDoeLbB9RYoA/hyMqRyzRQ5vj6zF8oaUjeWwp
IC3CKNXnVpqm8wzIa5XpENjoQr/t4YhvWy/60QkPDwhh6jPWBAUe3Mzi2NHWeleyx4J1bQTu4igO
d0haVOUWXGbYGg2WHFVpzds6d7dKMo6wovpviuHIfVGHzm3vON4qhlMJG0uj2NZjMGvB+zsCBai3
EV2MqJeEqEmRw7qDdiecrLdnSpOF9w9Igo6ziPLqBsMCxEtHoY6ohPTahs6t8l66j7gVJB/y2FvE
mEzew1FIP8CNj1b0cdYL0XwpGzd/MsKwOfR+8IXlVjzVCIvu4ZmkM8f9iaBo8jlo2mKv5ko/V6dv
YcYli9rUop3Ejo4ucDCGwkLPtu/ETyXALx0pshJzqrYwrM/JUKFXQ2nQm2yb5JD1dzbKvrQ31OQE
QEmGG4YbTSu6hSW68Q4RcG9moP2wjVNCyIELrR0lRjDV/2rQoR1j/vKQm753pGZ6rPs8eQriZgME
JaCjxT9ro24xkCi9lZ6oP6P6LoTEf1t03wAkqkMU0qZVx1Ar/dTZhUmjz41Gassw6LeqqBpWl0r7
htJgIkoxq4MBs04g9VDbIuwcChVJ2rajSELyknpusJH4tS5cwhSDibtTte+B3SyNoZWw8PAn1QOX
BNetv2r4JZhakh0RyxBzF6ujrVGN2y5MVyimbPDMG1dK7pv3bWis9WFSPx/KDa6vj4Zu1MchLFVO
ENGu6OXFnwLVlMA1sPpJpb+WqurcxgUxbJd+LjWEzTXAS1iVzibJtW9WrcqtE8pDL4ERJNoBZteU
a3XAahPZe3yTK4SyG1u/TXrvldY6AFHLwsclHM1lnHbrmGbibe0HyGvFNW7DjYkCmIe8mesOMXhC
r28kGiqti3FQ2SHgxa4rAmE8BIFhzFQ3sWZJHuorLQURUSiBQTQZlmagy7naVc1mLGN3C5Vni5WX
tsD7G1oVO0VXmisJVIVblZpvy8gYZqY7fPILYezpuUUoWYPK7PeJs0InBZvFKsg/iDhZViaQMg65
CNOaSYiOA868HnzHOwd4fKYV1bCwKLwJtdqyI6E2MpotwEfro/Dhz1Ro1ZXhvArdbbctHhRGJY1Z
PQQEfcg/LDSy7HmuI13m2RyjaqIrS01vDiJShlXSFOpsyj/3I5ksdFf0AvBG/qoBsW512/nqdW57
QAhKoLhx7yGdsoqbk5ujiq5cYIGo5GR3ZLTlRoWsLfsive2GHcRpaqRhhQqLb5STueMaEiaMc7PH
MxituKKy8BlJkUDqovswLKxjWZhzyCf9R7Wau2GpPIueqoxVPoQDncyK7L8PxIq3aUbiCbh2a4e4
qETQcdbcGHdT6s9uZmBDFrjKV7P7gQ+D+SzC72j9ukvH6Idb3W7tbZni6wSFmUM98g9+SgeM0NOP
SYrMhFtH4rHtnvIIlxoXWsIBE6nomNTsJED56wjCyUPiN8BDcWAe2vho2ORyng1r2k48ZJOSqn5w
iWB+DnFpHRUkl0RrQF41JaxRW2H+5sALreGW+H6MdBNNT5Xu1avSGtEUQST/iNkQZa/bZFA3XplF
mxLp/RxJ+ltKFMNjiRiqMirkGk1I+cnQPxfVaD+cnoDtNmGkveYZztqVGluQUJF/IXanGcgbnkY3
7A+cB+2j3qo7X/O/dsDEoNbIsVbobSMz41SHsXET8gJEYmADMawyfchkJOaYPHVAww019jGW8yyG
+2znnb0lYshB5dzyXhsXjbFy4C4udZQZl5appqvGT8Jb6VfLOrLHfQpQvAw0VWIeAeapKi3lHINy
c4HaoMCT5SGCN9JRpCzC3r6ld7TfOR7k7SDvXoOiK6Zeen1Z5JgkGySsWYArL3YOtNUmnlg0vuYh
VgasKPZR7OUfUgMJDthSNC3dDjH9HzL1V6WR4wASGMTvro/0nuIiBmSn95Evg40/GZcSCs9NmX+m
+M4uoqfBCrXyZGEGNR4z2YC/5GCGKy12m2Xa4JbqDxSDhPENLqqyNXzEFHqBndcE+J6elLJz5nnP
wORZkDwkQ7Y0J8OmlhW/C1scXKNGRcsmQFPQ9V4VmjfvY4nbB1nTFjJVNhtc2REypvlycmZcDJ1s
FlmJZLmDsTQeAR7WXEmByMuIsaaRdwHwP8jdMPRgr/5U4w+oPRurOnSrdd0RHRaB/XmsRnQQMmjv
siv3vRXkFEXSzzTG1kwJJ1j6ivg26Crx7xB3u5qceB0Ku1iEZvKAXUN5TNqgv8NXfj8MQlsMicT0
ll1onXaof7Yo38Ie8p9xCcOLosblSyoQ+Fw7JBQKO2uWg0jcGd6Lo/1EEkk+O1kHr8+Mv2QK/aE9
lhNfwNVzrP3mRaebWxJrxDZRylh0PhYdyL+VKz/pnhIRlgcE+kZsRdYNYoLoDbrOlhYY0IF1VLfB
hh77p9TH8MR1NIl2WUfsUdvmKojqZhtGBdQVBwuYZq8m1qvdaJA3C9dYaMbwhByhvm1QVLTVCrKC
Bgk5wUB9nte4smQ2PIEGwhtUmxpRGcQUKdeOP0wdFi5eVAPZIy5gWoXcSYZKKPUJiO80g9RelmNw
F5c0LGALg0PTIqojSDmQ8MC1RnSsUreYybJJJ8Opl8JdVkIj0lco+9W5s45zDCZcVFNzbNcgGvjN
PIdnuo7dcdOmeb7A/iSdRfmisz2qn/na1DP9Z6du6R+ZRSD9hhvIe0UIFP0LZZOp8TKKAa40nNwS
020OZaJ86ZP+u4cfHbil12BBNKAHNepimynDHZ4YziFXovJWZLW9gE2VUNCkiFoIsUqlFiw576el
iw1Rn5Qr2X8OUenoQmtX1An7vV4sSoTqOOqtSQkJ63dJOIWE5jLr0n5TSzrkTVeDcgkkQywBvy7v
5igxlqskC+1ZFPqfi0YBqQXjJ0mFz5MjSAcL6Bijm7jL1WgduQMOyMZKiAruuFKlCysF/NIMB7EO
B2sxZEvl2i2RNm05o3a4Ef0AD1fXNpZDMxqlu2VHkS2OshfKZCZCVhJYS6G1hiho6Wm+nAWmuk8M
dDV62biPBeDS0FOvbehe2CstRqd9Wj8WEbJqTeRBh2gU/UOdvlganrfQYNtZnQxiUSC1smmmvF4B
WMMwTm4G2nvnSD6lS+yk5/TchsDoBZFjYj37imMDL+bpulB95HxydJwSt7dW7IZ7blZPX0NJbqKi
1dWmYkf7HarzOhK27LNMQ9rIZjRC6ZhIVfIWR5Jxm3TIZVp1dosyGchPhQ2NZRFzmrjfsQmPs96N
nLs4AAcJwNaCsDBmfVU/EUHhipBKyDJ+tZU2/q46vfwUP72lV5fOelQT6BSY4hSZtVCSojw21vgk
qJRNiJS1E1qcLJDYHcipGbguH0j/TXzialc8FdFY79jhcEU3I5puupem08Q8DDNlXkngPR8lUcdf
agXhm5eJbwg9xVQ50h8VSfu6z1MXd7pX3LX8Wyh2NqLw4Y/OmKAuzYs3IS33ho0GmEYX4Uq33W+a
lt654Qm3BcgeNOpklU/zb8OsxuHB3OIIasx7h/pLgvcw/pk5/olGSCBLayE+ianOPpu8UuclyUoI
X9wx5NxuAYtsJQRYyPuDrL+CYeA/F0TPVrcd6hLPQ4G9qTBC7o6Ns2COv+CSBv6dg2ZTaYXqKlD9
aNfjNAyRXyy1oG22RYpmVY+43oo48iF1fwqrzB5U3RhgQ9jlMs3DcG16rEzL6Wdgjggbk23kDm0j
npwO1gQnuRgV1rhEyQezmRy9Mq8s8tuYzoJ5aGZUCBGHBkmAhtUZkjEmHghiwKAh0r+7AohGj2ru
cmds8JJFQNToca6Y9H4NW/kW00is0tO6AnLkPGgHe99LPp7e25iapqgaJy6Oih4lR6ye/Y20oHSB
0HoLtBjl2qLYEvnmzktQwusGkW1txcRDF9hv1epf1EGx90WPOqQIumBr6Ucss2AdseMoyoMnDDQl
NIcZoOGC1cXlM/o43Y7Gvmydj6o5zyg/9bpJQV8WOSySnH1fR3v09BR3xo8cbA3sLyhWgBfBFjX2
e9fO9Vu/lN+IKdXvcak/GC7yftiX2SvhBwer7ULO11YsgYSQYXPJf+g44wZXbkyuaW7AW4Ln0MmO
Y9dg7QMIFuZTeaz2nmrorARMcThpgm+LqIp3nuqV27Q3HpCS69dawaY1RgXlvTlHho9GawzP43tN
uNaU9rMblwTnnYzWfYSU2yQOTRwgP4ZWukma6kXLqugpBxJaUy6D4dHK4pg05RNB1bDtseqLxjT+
lBIjDX4tt62DtzyN4EvXwoApzv2KHanTUakFMB1sGuwLF7+wWvN3JZKHoEIuuWFh0GBeRaQCI10Y
wsPiBEGDWyhzq4nIvkx7z36ofBQOlT5XV1hzfLUgrs1V05vMpek9oHUL6fCs3hRaJvf94Bkzh1ys
DoHfImQRABo6sSolOQ2i2gdnFJyDFh4bHrWYIVLCGdCYdTAdtC6xrkMNupzusft4jN3YXIVOoy31
glVe5RoIjZ+6h0TtN2qvO7uYWHrbxnSZm3kF30mLj34bK5veW/E+yMuV8HHIrBS+zeAfHVoGfVzE
V5on4nVCnZISVF9tx1wnVVYOYVbJuaHq4UJi3Lyt07pb2bR4LWzVxSiKvK3ozc8xa+U+EUNJqOBv
UxhUd0muHPGpb7eNGVVHx/OQPsj9+NCxLn3ZC0zUMsgmvYsQAlw4Pzr6NSqxVWwEt5GLOu/Q1qjJ
pTG7VaqG89PGb7dkk5aCL0xWa9qWs+MYDISKapHfZ154JzVA31FvMaoL2z03E9845uXSy3MVMfPm
ACqPHF9Rmh9ck+KEX2ofspQYxe0gH6FdbEAeEN/SME/vAwsh9KzQv9gALXNagXhL9Hcs0yKRn9R2
U7evdV7rT4hY1vd2WD+lFfwp8mFtHkkv/mTE/mtmmu1rloHvGUjuoUjubwyFVDgYB9wXTbmttD46
2Jq+Hp0+/8IxmMJB1HBjMTN/10hcBp1msI5+BKfE9bJk3rfNwhNFvFUopbuB9lQFzqOfjEwilex8
yGQ+p0F6gLKYyCPaii4ZaW3ctfnYzn2ECDKgvLtiehrUBNG1quzv9b7TwAdU/eMIa3zmd5/ok3Om
HBdZjS6+H3LZb6o+/5kgCD+3QwuTzwxVsWzytu0c4R1LVU0oNzymLpkv0I21N8A5FzbNDMD3uKpq
auovFQ9PW1JrY1tUZUATAL1tI96fYwmXNiSohQeXoaFQk9RpHepyOQbswhB3dCcra9o2/ZVWQnJj
u/9qidEgIs/qbZB13qIOymg5apFJB5VfbXR6nT5EyfgzZ34Hdps+6Q76iwV59CxiLY9qq951PdtP
aEVwVtH1nssgyg5JORFbdLuhtDq6+wTNTD8Yg1saGqOjJm69kuJ2VssEAonzUMdedteZWbmLWmYd
HUPV3jZdrOn0tDpqVbxVi+yDNBTgZzpztnZZEtDUxlyziLiE48mPaDE+AvbXu9bGo5kWAeQVPfcD
HOFPemd3MzUqon1huvGDVrHgM+kECwu9OopubnhwwgzwT6NBF7VRfAjY6miEbjeJI4ZVE9baQ9af
moLx7Gti87Y3verYqOpBsGcsqibTlvF0iigx0K3pBTDv4DZ1FLCMeMzABZv60VMy9cHxd5W5ptkq
/h4BT83NXq3uq/Y+q+P4Np48ztsyEp8hJtLALUoK6ZQZnskX2+7g5rr9RYZ1RvWHQ1EA/xAdWlSX
PG8OZtm8pD0iy9Qy9V0iqq9kBOpeKzkTHGzIVdrBrW7I9jV8cu4Km1MUt/5918unzCbW04UPQjI9
2RSokNxoHkLO73vaIB6ExMIEjZCdHlawiFBE3rcDUtJ1Qb9RZWCj6nods5YnrybfVsau28RNs27b
SGwLxwgfXYhxplosLfbFeSLbcW8CYGwG0+uAZJJdp9AWmDvS+1QGwK5eguMxdz2lgxGdX3pd06+x
SyCCWEfwkKSNtq6ojn6itg1N7wFkz9SjOy2BcJfUuxzz40/J5JVJvyEI+0ahbeiAUfZHl4Lmz0wW
HIGWcY89uDVrK5WrurY8UhV6iDqCIbt2h+WAStQia5JjNuLrzR1vYMrm6kEF658hs/+hhqDMuKbB
s18A7xQ2/WLdUK50MUgyWjE3CELbpM0PeRSXiwRWJnUoh0140vMsE/PF9sxs7ZvtB03x7kofwm0T
pf3aNSuSNpeXKfX4wRhsBO3dFveJsAvBSWIXtV6Ef1p9aB86uks6+g4+myXAZxQFD4JuQwolmjlj
TdLlgYbk0KzMSjN/oIUcmdhYZWBTp6fQENZR93T1gBrTwlso1IM+x3pR7rHv5nyNUvVzXU6eBIlv
72UHva+pfKQHlTY55HgRzHLDaD76TG7A3ugTZKpwDXxISjV61javPIHwqpN/GygRDYFQb/0Q6YPc
doydJkdMBjLMp2VFqV4m8rsNVehjBYRDNIATqWXZiLznXY/xmJnhU+6+9sBBj4Ebjqs8hajgnPCq
FI5pmvuS2g3wlVlWya09/LSwzsUGQcLsRFRGzFG4azC2nboOglB+NMbOnyMALXeV28qPhcDy+/St
mXPeoRY3rMq4bTZqBi08TvtkO3QYbdJQ9HVoZPAxznFvd7JPreZ6j53s4FyE4YPT+codwgfr3Hef
QHWG20o6PvQ8x3pA4dn/JE61iKbPd62bzh36Pp/8eLytHcMCTomGpygDaaPJbF/ixEzgirRkZ9ES
5Tll8Xl0KWHRXIB33Qg/rCzBHBzYbAgLNHiuNKTQBiTsdKKXj0bZr6uks+kvidOjMdAHmUoquVhn
t8sWYcEV1V0YlUaVHdEw/QnUYK8LTYXBoHVyS0TOkiDYmPUJBX53UNhmiHTnat2Pq8YhlyW2Hg4m
Af88z7qW+E4RG0fo9V07kvLmkad9Gqg91I3dPPLGfg5l6SxG6CHLJvK7Dc4W1QxJWvcW2ne9pKpJ
gdUtzbsIRrEdoY7cuPvWI+BNquYntxOA0MPWY0AEeJUm0XQUC3lPpqvfk1Y2tPwY+0Qx+mXdZ1gt
Pw9GEj0VnlI+Eb95s5NfgJETH3UpOXY31uPR6AHK6sF6bqTafIRiS4prJcMDpR1xxLdqcRJ0poXD
oAI5fC3NWhxOT0orKPbQAwl+wc8ok23KwmnXdjDuuVfxDraeeHSNXdA00UNeuXLvJj17miCtMS35
NIoPtaNoz+J7XDVHu8d/1Fc07w5FkefexFw0NqyM/ja/u2vKqkMGd7ylA9Z1dkje4CMxghus0oEQ
daTxlTJxqq6qoqxOigZ7NcLMOpQVnjR5oN03evwSOnAv+zCXz/CkfEh2H+qWjCQ0hbfKZFse/Cq9
s/RWuSNhgATkI+ycjWG5F56yq3LuPKIpz+Yomo3eWkgoWu0XMguxpXFM7oHsvE3fi2Tl9PTMlDES
5g48UICTSDd7UlXfWmqeWywyeufoNis/+aDic4rdL7Gu+R/H5t6s/WRJ43+3HKvmtc3rxwHTpUWv
Z90BpYpdm0kD8Tjvo+cU6r5Jan1mDMq44Jyw152mt+eGy/9vFE3fPsjkW7pMa6Dnh+a1HB5fqyau
q//8P2c1wOm391mQ4ozx//ZH//pC//F6euX/RiMVNVKNdtbfNFJPb+r0jv/VNeIXPljz4/Wvf9G1
GwcRJwTvUH2ZHogtxFnqvf1aEap1YxgoYxiUD0+P0wv+Mkj/bBj+9Sc8j+e//pt/9QnOA7T98de/
IH45idhcNgrWjU6brmHZ1vlDMqy/jYKmMgomQqNILE6P8wte1SictLAuGgXJrUYjHsUVtCinB33L
v46CZd+YDtq3unYehGscBVWjmfqiUdD1G7QToEsY7z++dmOyUBwTLajTAz0IXumaJgH8r/OberdL
/Q82BGnc0Ivv0A9vnz/luw3BNm+kjmiirjrnSXIe72saBXRQedOXTgI0fdEDsP7JhqCqNxqqmQ6F
3WubBSxOZu5FH19qN5aJsp/5x01+txSYBHjzSqnB5To/rm0QtOn9XzgKurgxNVtzjLeV8P5stAT7
5aQHjmzE6XEe9itaChpg0sVno7xx0MS1TcKNP+71r6cCAg6cjTbH59UdipxUEhXCi5aCrhIaoIui
O9Z5v3u/FFgqqkMQoiGGeXpc3VJAnP3SDYFRmERyJvW584N7/esksKwb5NpwOmMsTo/zBnxFSwE2
ENIuF00FaRMr22i8okp2erwbBKEaNwZKUNK8vo1AErZd+PF1gmSkuCbZ5PM9Rnnq1znAuXODYwIC
uNe6EqTkRL9wFKTgQ0ob7v2fQfCvo+A4N+jDaqyEt6Px6lYC8vTi4rRRvWEW0P4k30aBKPDXUbD0
GxNJNJT636bK1UVJGuHdpUcjsTKCWRiIyLdd713aaDk3aOYh1Cfe9s2ri5WZC5cHCEAIEnIXpuHv
JoFB/KSqum28zYLzrLuiQ0E4hLEXbgi6QUJEsIkpwnmuvxsF07lBhxzqvqWff3+FSwH1twtHQbLt
AZCQEMEznx7vz0Zh3pzk5QCT/vg9h/EVzQUNAVBOtIsiBDIGQ7OwFYCDe3q82xY5HGwQNU6Gtw3h
6iAEhIXti0fBuiE3ZNGjTnp6vAuZhercsF4modXrWwtgH5cGy9OxYEtiJTDT0+PdWnDA2VSbdfIH
uHAe8P/9tfA9a9J6wrY9ROT+8ga3TpiqNskw/jsr4d0V/sSV2Q8QDzcshGp/PxRYAqqwAZDstzPz
6mJldnPt4lSB7RB1Xlb5Pz4UhABbsDAT0MzzS/3v3/yXH0mQLoKqLoPv9W83H9rKOVC5AEW0b3DG
4h6/4eXq+41Qu9EtfDjIm8+H4jWOwvSm/51F8G4kf1kEYAP02BEIv0XB7zImm32Q5Jx88i2hvMJR
0C+eC/qEGFOhln8ceu+3Q/2GOEyqJI6n8b6mpSDF37kQ/k8rbFK/oWAiLaG/xQR/dxqaN6j/kk3Z
53zkmj4/wfs5aL9oK6A3ySI6/v0gsEyAM8pN0nmLi6/uIJi05y+NBaivCguDPhTl3318DgCVAIFA
6bw5XB1OQGnDvjQ5mkqK3HuNatLvH982bjQbtJAo6UqzIoP7cun+b91QKAM2FW+1snc7H75kNyjI
a7T8va2Ba9sA0ZiwLz4FnRsGAK3rt4BvGtZfsSKKSdiIUkZx3uLlq0sKJOrw/2ZA/E9jAcrKJrip
IampnR/vRsG5YZ04zLq3BPrqtkOB8eOlC0K/YcMn0xZv8/0dVnIKi6dy2mTDMj2u70RkzV6aHDAV
bEuftN/fcLG/3xstEEUqz2+/v7qwkG1hcq65KDimpCQ0HUDeeFsQ70cB8FSn6ki3998WDC94RdER
zg2TtP9lo6Df4C4GJISg1OnxbhSEYN9gT+CkvLromGqKuDhAoLqsEgJqf5RTGNDfDoep8KgTGrPu
To+rWwsT4nnhJJgKiziwwrZ8qxm92xaprqpoO9j4bJ8H4fpgw2m/unAUdHlj2vAVKKaf9v6/o58B
rgKsQlC7VuYRML92PrEuSpewOgIiJjg+Pd7FjA7Iig2CBrh2ngvnYb+ibRE5wosHAZAQ3ATewp97
/6+7gmVQhLVNnZrTlS6Iydbk0pARFhYp2LTs//G2YEsK8roEZX+rJlxdyAjr4OI4gc0RJhrUXLCC
0+Pd5mir5FCYVTrqWyn66kYBmP/iYGna+wx8Vf/YG9/tChZIIwIAjNHVHQ0Cr+sLTwYgNNY5W94/
Iak7oMknf1YA59Pj+gZBAG9eOAqafWOQHwpNvk+g+fg2bq04E58//tWtAOHw3i78+FK9wUqCY+E9
L9sRzA6ckJFsOG8QV4cfkO1eDKMCJMIgMA0s0v52k389Eh1JwU1VTYElzOnxPwiU/43g4W+dL/QU
xz9OPS/Ba/WPWmP+2R/80evx979/V3j87Q+nFpjza//ZEvOfv4Esp4zwl1/+kSGeXuft398+4N+/
9G+v9cen+uOHm+C1fCm/+8PpF8Pb2zy+JPTN/N/45dtL8vJr3Yy5yRz/85389S+/vc9fpv9/c+Eq
enfdiaNy8XXLYMzS3y98AnQuv3D0klYv1R9vcaofn/f8S688f4mDn1mJefqv1z7jshdfO4uz8uVH
9uuVzxTRy6+cpq/f6+B7U/928VMQcOnFF6/xS/dSvv565XO8ffGV3yrB/5H9F2vns5QwDITxV+kr
COPVi46Kijr+wfEY2kgz1IRJWoG3d9NNGbdFLl9nODHw67Jss8nm2/Qro2Pmmu+ldDsvc9GrXJPX
TSH+T1r4x9SIkm80ndYrTU5zcJR8Sx43prOwDe8p1Se7N4426R1qQqdu9VmhShGAqaCEGjyrKkNH
LMo7kit2MNoWRvVGEd4igMluK8OCcyaKvR+OTbxIh8EEaPL1vguDNi54xwxFP7jGhIGbeQqFsufK
WDF6JAkkzvX7StnirztI2BCnPTg6BJWXTdB1LWI67c/CfJOXZqWkAIrL/DiackFwtYjsCZVNRxjw
5iaE+NpsxNg0OTuPuhXccno8T+P76FEMd7bujSFJdYga/aiXXvVmT0nWiaN/lMxb1FoUVbM4eJvd
qu9NKI1M68SPJdUx+HfaBy1GqtQDMAZ8rncmF2mM4GNk9Ee9zT6dX3c+aIWJrFeH7Xa+LrNL5R1l
SnlzclvAOBe4Uuv+vc99OCj+qTTS49zoBmPXFc1I5KqGeuiiIBZGe73qa0zb3kQU/KytDfvqR/WW
CRPuekPxL6UrdDYLg9zG/aUo/tU1/wRi2lwb5wLDQIx4Kkqi+Dfyvg5BiynFlNvQcfZOripT+xbK
fa9V2f3yOKYkvS+KXWh69pYVaz4q1kZNI0w2tLLphfeUhCRU50LRH4ryjl3RWbwdq/UIH6kBw3Wo
s8Ux43lbAOabkDtLD4cTtrNWB2bvHcmjV5LcHrdymnys0nQQLQzrT90xKMe+Jotr8RN5pZW/+AUA
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image" Target="../media/image5.emf"/><Relationship Id="rId12" Type="http://schemas.microsoft.com/office/2014/relationships/chartEx" Target="../charts/chartEx1.xml"/><Relationship Id="rId2" Type="http://schemas.openxmlformats.org/officeDocument/2006/relationships/image" Target="../media/image2.emf"/><Relationship Id="rId16" Type="http://schemas.openxmlformats.org/officeDocument/2006/relationships/chart" Target="../charts/chart10.xml"/><Relationship Id="rId1" Type="http://schemas.openxmlformats.org/officeDocument/2006/relationships/chart" Target="../charts/chart2.xml"/><Relationship Id="rId6" Type="http://schemas.openxmlformats.org/officeDocument/2006/relationships/image" Target="../media/image4.emf"/><Relationship Id="rId11" Type="http://schemas.openxmlformats.org/officeDocument/2006/relationships/chart" Target="../charts/chart7.xml"/><Relationship Id="rId5" Type="http://schemas.openxmlformats.org/officeDocument/2006/relationships/chart" Target="../charts/chart4.xml"/><Relationship Id="rId15" Type="http://schemas.openxmlformats.org/officeDocument/2006/relationships/chart" Target="../charts/chart9.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6.xml"/><Relationship Id="rId1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175260</xdr:colOff>
      <xdr:row>3</xdr:row>
      <xdr:rowOff>76200</xdr:rowOff>
    </xdr:from>
    <xdr:to>
      <xdr:col>13</xdr:col>
      <xdr:colOff>99060</xdr:colOff>
      <xdr:row>18</xdr:row>
      <xdr:rowOff>76200</xdr:rowOff>
    </xdr:to>
    <xdr:graphicFrame macro="">
      <xdr:nvGraphicFramePr>
        <xdr:cNvPr id="2" name="Chart 1">
          <a:extLst>
            <a:ext uri="{FF2B5EF4-FFF2-40B4-BE49-F238E27FC236}">
              <a16:creationId xmlns:a16="http://schemas.microsoft.com/office/drawing/2014/main" id="{E9747087-5B8A-83B7-3A18-838551475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155068</xdr:colOff>
      <xdr:row>1</xdr:row>
      <xdr:rowOff>45175</xdr:rowOff>
    </xdr:from>
    <xdr:to>
      <xdr:col>6</xdr:col>
      <xdr:colOff>601980</xdr:colOff>
      <xdr:row>3</xdr:row>
      <xdr:rowOff>152400</xdr:rowOff>
    </xdr:to>
    <xdr:sp macro="" textlink="">
      <xdr:nvSpPr>
        <xdr:cNvPr id="2" name="Rectangle: Rounded Corners 1">
          <a:extLst>
            <a:ext uri="{FF2B5EF4-FFF2-40B4-BE49-F238E27FC236}">
              <a16:creationId xmlns:a16="http://schemas.microsoft.com/office/drawing/2014/main" id="{3729BB12-0E87-63F9-9E6B-9042D125C182}"/>
            </a:ext>
          </a:extLst>
        </xdr:cNvPr>
        <xdr:cNvSpPr/>
      </xdr:nvSpPr>
      <xdr:spPr>
        <a:xfrm>
          <a:off x="155068" y="220435"/>
          <a:ext cx="4470272" cy="457745"/>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IN" sz="1500">
              <a:latin typeface="+mn-lt"/>
              <a:ea typeface="Lato" panose="020F0502020204030203" pitchFamily="34" charset="0"/>
              <a:cs typeface="Lato" panose="020F0502020204030203" pitchFamily="34" charset="0"/>
            </a:rPr>
            <a:t>E-Commerce</a:t>
          </a:r>
          <a:r>
            <a:rPr lang="en-IN" sz="1500" baseline="0">
              <a:latin typeface="+mn-lt"/>
              <a:ea typeface="Lato" panose="020F0502020204030203" pitchFamily="34" charset="0"/>
              <a:cs typeface="Lato" panose="020F0502020204030203" pitchFamily="34" charset="0"/>
            </a:rPr>
            <a:t> Sales Analysis Dashboard</a:t>
          </a:r>
          <a:endParaRPr lang="en-IN" sz="1500">
            <a:latin typeface="+mn-lt"/>
            <a:ea typeface="Lato" panose="020F0502020204030203" pitchFamily="34" charset="0"/>
            <a:cs typeface="Lato" panose="020F0502020204030203" pitchFamily="34" charset="0"/>
          </a:endParaRPr>
        </a:p>
      </xdr:txBody>
    </xdr:sp>
    <xdr:clientData/>
  </xdr:twoCellAnchor>
  <xdr:twoCellAnchor>
    <xdr:from>
      <xdr:col>0</xdr:col>
      <xdr:colOff>137160</xdr:colOff>
      <xdr:row>5</xdr:row>
      <xdr:rowOff>83820</xdr:rowOff>
    </xdr:from>
    <xdr:to>
      <xdr:col>17</xdr:col>
      <xdr:colOff>106680</xdr:colOff>
      <xdr:row>11</xdr:row>
      <xdr:rowOff>106680</xdr:rowOff>
    </xdr:to>
    <xdr:grpSp>
      <xdr:nvGrpSpPr>
        <xdr:cNvPr id="58" name="Group 57">
          <a:extLst>
            <a:ext uri="{FF2B5EF4-FFF2-40B4-BE49-F238E27FC236}">
              <a16:creationId xmlns:a16="http://schemas.microsoft.com/office/drawing/2014/main" id="{C4F91693-2D64-CECF-4551-A5E83A6C3D76}"/>
            </a:ext>
          </a:extLst>
        </xdr:cNvPr>
        <xdr:cNvGrpSpPr/>
      </xdr:nvGrpSpPr>
      <xdr:grpSpPr>
        <a:xfrm>
          <a:off x="137160" y="1036320"/>
          <a:ext cx="11412220" cy="1165860"/>
          <a:chOff x="76200" y="624840"/>
          <a:chExt cx="10744200" cy="998757"/>
        </a:xfrm>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BCDCA851-C879-F40E-ABFD-7F0627581033}"/>
              </a:ext>
            </a:extLst>
          </xdr:cNvPr>
          <xdr:cNvSpPr/>
        </xdr:nvSpPr>
        <xdr:spPr>
          <a:xfrm>
            <a:off x="76200" y="624840"/>
            <a:ext cx="2087880" cy="960120"/>
          </a:xfrm>
          <a:prstGeom prst="roundRect">
            <a:avLst>
              <a:gd name="adj" fmla="val 648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Sales</a:t>
            </a:r>
          </a:p>
        </xdr:txBody>
      </xdr:sp>
      <xdr:sp macro="" textlink="KPI!B17">
        <xdr:nvSpPr>
          <xdr:cNvPr id="5" name="Rectangle: Rounded Corners 4">
            <a:extLst>
              <a:ext uri="{FF2B5EF4-FFF2-40B4-BE49-F238E27FC236}">
                <a16:creationId xmlns:a16="http://schemas.microsoft.com/office/drawing/2014/main" id="{88661871-2926-2514-0852-EF92E4FB4C8F}"/>
              </a:ext>
            </a:extLst>
          </xdr:cNvPr>
          <xdr:cNvSpPr/>
        </xdr:nvSpPr>
        <xdr:spPr>
          <a:xfrm>
            <a:off x="41910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36D0F9-347D-48DD-9819-7AEA63947A81}" type="TxLink">
              <a:rPr lang="en-US" sz="1500" b="1" i="0" u="none" strike="noStrike">
                <a:solidFill>
                  <a:schemeClr val="tx1"/>
                </a:solidFill>
                <a:latin typeface="Calibri"/>
                <a:cs typeface="Calibri"/>
              </a:rPr>
              <a:pPr algn="ctr"/>
              <a:t>$2,297,200.86</a:t>
            </a:fld>
            <a:endParaRPr lang="en-IN" sz="1500" b="1">
              <a:solidFill>
                <a:schemeClr val="tx1"/>
              </a:solidFill>
            </a:endParaRPr>
          </a:p>
        </xdr:txBody>
      </xdr:sp>
      <xdr:graphicFrame macro="">
        <xdr:nvGraphicFramePr>
          <xdr:cNvPr id="6" name="Chart 5">
            <a:extLst>
              <a:ext uri="{FF2B5EF4-FFF2-40B4-BE49-F238E27FC236}">
                <a16:creationId xmlns:a16="http://schemas.microsoft.com/office/drawing/2014/main" id="{E2D91FFB-F8BA-4C43-B2CD-CD228883C03A}"/>
              </a:ext>
            </a:extLst>
          </xdr:cNvPr>
          <xdr:cNvGraphicFramePr>
            <a:graphicFrameLocks/>
          </xdr:cNvGraphicFramePr>
        </xdr:nvGraphicFramePr>
        <xdr:xfrm>
          <a:off x="502920" y="1059180"/>
          <a:ext cx="1234693" cy="36977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14BF7367-D5C9-1BAD-145B-87CB9D79015B}"/>
              </a:ext>
            </a:extLst>
          </xdr:cNvPr>
          <xdr:cNvSpPr/>
        </xdr:nvSpPr>
        <xdr:spPr>
          <a:xfrm>
            <a:off x="190500" y="13030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EBB73CFF-1578-F8BD-A6B7-827FF0DBC5D0}"/>
                  </a:ext>
                </a:extLst>
              </xdr:cNvPr>
              <xdr:cNvPicPr>
                <a:picLocks noChangeAspect="1" noChangeArrowheads="1"/>
                <a:extLst>
                  <a:ext uri="{84589F7E-364E-4C9E-8A38-B11213B215E9}">
                    <a14:cameraTool cellRange="'KPI YOY'!$H$10" spid="_x0000_s12463"/>
                  </a:ext>
                </a:extLst>
              </xdr:cNvPicPr>
            </xdr:nvPicPr>
            <xdr:blipFill>
              <a:blip xmlns:r="http://schemas.openxmlformats.org/officeDocument/2006/relationships" r:embed="rId2"/>
              <a:srcRect/>
              <a:stretch>
                <a:fillRect/>
              </a:stretch>
            </xdr:blipFill>
            <xdr:spPr bwMode="auto">
              <a:xfrm>
                <a:off x="1371600" y="1318260"/>
                <a:ext cx="652029" cy="217343"/>
              </a:xfrm>
              <a:prstGeom prst="rect">
                <a:avLst/>
              </a:prstGeom>
              <a:noFill/>
              <a:ln>
                <a:noFill/>
              </a:ln>
              <a:extLst>
                <a:ext uri="{909E8E84-426E-40DD-AFC4-6F175D3DCCD1}">
                  <a14:hiddenFill>
                    <a:solidFill>
                      <a:srgbClr val="FFFFFF"/>
                    </a:solidFill>
                  </a14:hiddenFill>
                </a:ext>
              </a:extLst>
            </xdr:spPr>
          </xdr:pic>
        </mc:Choice>
        <mc:Fallback xmlns=""/>
      </mc:AlternateContent>
      <xdr:sp macro="" textlink="">
        <xdr:nvSpPr>
          <xdr:cNvPr id="15" name="Rectangle: Rounded Corners 14">
            <a:extLst>
              <a:ext uri="{FF2B5EF4-FFF2-40B4-BE49-F238E27FC236}">
                <a16:creationId xmlns:a16="http://schemas.microsoft.com/office/drawing/2014/main" id="{86F65B87-4A8F-CF6E-2C18-2F1F49A3C8F2}"/>
              </a:ext>
            </a:extLst>
          </xdr:cNvPr>
          <xdr:cNvSpPr/>
        </xdr:nvSpPr>
        <xdr:spPr>
          <a:xfrm>
            <a:off x="2241030" y="641350"/>
            <a:ext cx="2101753" cy="944880"/>
          </a:xfrm>
          <a:prstGeom prst="roundRect">
            <a:avLst>
              <a:gd name="adj" fmla="val 5578"/>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p>
        </xdr:txBody>
      </xdr:sp>
      <xdr:sp macro="" textlink="KPI!$E$17">
        <xdr:nvSpPr>
          <xdr:cNvPr id="16" name="Rectangle: Rounded Corners 15">
            <a:extLst>
              <a:ext uri="{FF2B5EF4-FFF2-40B4-BE49-F238E27FC236}">
                <a16:creationId xmlns:a16="http://schemas.microsoft.com/office/drawing/2014/main" id="{9FEE41D8-82B5-4971-8B67-0C2362E1A9FF}"/>
              </a:ext>
            </a:extLst>
          </xdr:cNvPr>
          <xdr:cNvSpPr/>
        </xdr:nvSpPr>
        <xdr:spPr>
          <a:xfrm>
            <a:off x="2552700" y="807720"/>
            <a:ext cx="1727183"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7FA783-1549-43B6-901D-54B1AB8AC3EB}" type="TxLink">
              <a:rPr lang="en-US" sz="1500" b="1" i="0" u="none" strike="noStrike">
                <a:solidFill>
                  <a:schemeClr val="tx1"/>
                </a:solidFill>
                <a:latin typeface="Calibri"/>
                <a:ea typeface="+mn-ea"/>
                <a:cs typeface="Calibri"/>
              </a:rPr>
              <a:pPr marL="0" indent="0" algn="ctr"/>
              <a:t>$286,397.02</a:t>
            </a:fld>
            <a:endParaRPr lang="en-IN" sz="1500" b="1" i="0" u="none" strike="noStrike">
              <a:solidFill>
                <a:schemeClr val="tx1"/>
              </a:solidFill>
              <a:latin typeface="Calibri"/>
              <a:ea typeface="+mn-ea"/>
              <a:cs typeface="Calibri"/>
            </a:endParaRPr>
          </a:p>
        </xdr:txBody>
      </xdr:sp>
      <xdr:sp macro="" textlink="">
        <xdr:nvSpPr>
          <xdr:cNvPr id="18" name="Rectangle: Rounded Corners 17">
            <a:extLst>
              <a:ext uri="{FF2B5EF4-FFF2-40B4-BE49-F238E27FC236}">
                <a16:creationId xmlns:a16="http://schemas.microsoft.com/office/drawing/2014/main" id="{3B61116E-8FDF-6A71-7942-3E946E2FD8FC}"/>
              </a:ext>
            </a:extLst>
          </xdr:cNvPr>
          <xdr:cNvSpPr/>
        </xdr:nvSpPr>
        <xdr:spPr>
          <a:xfrm>
            <a:off x="2468880" y="12649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26" name="Chart 25">
            <a:extLst>
              <a:ext uri="{FF2B5EF4-FFF2-40B4-BE49-F238E27FC236}">
                <a16:creationId xmlns:a16="http://schemas.microsoft.com/office/drawing/2014/main" id="{471589F4-6090-46AC-A07D-EFF8F4EC3647}"/>
              </a:ext>
            </a:extLst>
          </xdr:cNvPr>
          <xdr:cNvGraphicFramePr>
            <a:graphicFrameLocks/>
          </xdr:cNvGraphicFramePr>
        </xdr:nvGraphicFramePr>
        <xdr:xfrm>
          <a:off x="2766692" y="1007110"/>
          <a:ext cx="1234693" cy="395725"/>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28" name="Picture 27">
                <a:extLst>
                  <a:ext uri="{FF2B5EF4-FFF2-40B4-BE49-F238E27FC236}">
                    <a16:creationId xmlns:a16="http://schemas.microsoft.com/office/drawing/2014/main" id="{AB9C9136-17FB-A1A0-3AA1-C52579186F16}"/>
                  </a:ext>
                </a:extLst>
              </xdr:cNvPr>
              <xdr:cNvPicPr>
                <a:picLocks noChangeAspect="1" noChangeArrowheads="1"/>
                <a:extLst>
                  <a:ext uri="{84589F7E-364E-4C9E-8A38-B11213B215E9}">
                    <a14:cameraTool cellRange="'KPI YOY'!$I$10" spid="_x0000_s12464"/>
                  </a:ext>
                </a:extLst>
              </xdr:cNvPicPr>
            </xdr:nvPicPr>
            <xdr:blipFill>
              <a:blip xmlns:r="http://schemas.openxmlformats.org/officeDocument/2006/relationships" r:embed="rId4"/>
              <a:srcRect/>
              <a:stretch>
                <a:fillRect/>
              </a:stretch>
            </xdr:blipFill>
            <xdr:spPr bwMode="auto">
              <a:xfrm>
                <a:off x="3416107" y="1302386"/>
                <a:ext cx="838815" cy="22352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37" name="Rectangle: Rounded Corners 36">
            <a:extLst>
              <a:ext uri="{FF2B5EF4-FFF2-40B4-BE49-F238E27FC236}">
                <a16:creationId xmlns:a16="http://schemas.microsoft.com/office/drawing/2014/main" id="{E47F1898-C1C1-726F-5444-85F5BE01C89F}"/>
              </a:ext>
            </a:extLst>
          </xdr:cNvPr>
          <xdr:cNvSpPr/>
        </xdr:nvSpPr>
        <xdr:spPr>
          <a:xfrm>
            <a:off x="4411980" y="640080"/>
            <a:ext cx="2087880" cy="960120"/>
          </a:xfrm>
          <a:prstGeom prst="roundRect">
            <a:avLst>
              <a:gd name="adj" fmla="val 5754"/>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Quantity</a:t>
            </a:r>
          </a:p>
        </xdr:txBody>
      </xdr:sp>
      <xdr:sp macro="" textlink="KPI!H17">
        <xdr:nvSpPr>
          <xdr:cNvPr id="38" name="Rectangle: Rounded Corners 37">
            <a:extLst>
              <a:ext uri="{FF2B5EF4-FFF2-40B4-BE49-F238E27FC236}">
                <a16:creationId xmlns:a16="http://schemas.microsoft.com/office/drawing/2014/main" id="{7D42B3D6-A5E4-06DC-F5EA-D500FB65F566}"/>
              </a:ext>
            </a:extLst>
          </xdr:cNvPr>
          <xdr:cNvSpPr/>
        </xdr:nvSpPr>
        <xdr:spPr>
          <a:xfrm>
            <a:off x="4960620" y="784860"/>
            <a:ext cx="12649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6ECCDD2-8906-421F-9AB3-CBB9EA8C84F2}" type="TxLink">
              <a:rPr lang="en-US" sz="1500" b="1" i="0" u="none" strike="noStrike">
                <a:solidFill>
                  <a:schemeClr val="tx1"/>
                </a:solidFill>
                <a:latin typeface="Calibri"/>
                <a:ea typeface="+mn-ea"/>
                <a:cs typeface="Calibri"/>
              </a:rPr>
              <a:pPr marL="0" indent="0" algn="ctr"/>
              <a:t>37873</a:t>
            </a:fld>
            <a:endParaRPr lang="en-IN" sz="1500" b="1" i="0" u="none" strike="noStrike">
              <a:solidFill>
                <a:schemeClr val="tx1"/>
              </a:solidFill>
              <a:latin typeface="Calibri"/>
              <a:ea typeface="+mn-ea"/>
              <a:cs typeface="Calibri"/>
            </a:endParaRPr>
          </a:p>
        </xdr:txBody>
      </xdr:sp>
      <xdr:sp macro="" textlink="">
        <xdr:nvSpPr>
          <xdr:cNvPr id="39" name="Rectangle: Rounded Corners 38">
            <a:extLst>
              <a:ext uri="{FF2B5EF4-FFF2-40B4-BE49-F238E27FC236}">
                <a16:creationId xmlns:a16="http://schemas.microsoft.com/office/drawing/2014/main" id="{2FC837C8-26C6-A541-E1CB-829C6B8BA423}"/>
              </a:ext>
            </a:extLst>
          </xdr:cNvPr>
          <xdr:cNvSpPr/>
        </xdr:nvSpPr>
        <xdr:spPr>
          <a:xfrm>
            <a:off x="4472940" y="132588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1" name="Rectangle: Rounded Corners 40">
            <a:extLst>
              <a:ext uri="{FF2B5EF4-FFF2-40B4-BE49-F238E27FC236}">
                <a16:creationId xmlns:a16="http://schemas.microsoft.com/office/drawing/2014/main" id="{716FAA3C-0927-4C5F-124C-EE92151066F5}"/>
              </a:ext>
            </a:extLst>
          </xdr:cNvPr>
          <xdr:cNvSpPr/>
        </xdr:nvSpPr>
        <xdr:spPr>
          <a:xfrm>
            <a:off x="6568440" y="645598"/>
            <a:ext cx="2100223" cy="970915"/>
          </a:xfrm>
          <a:prstGeom prst="roundRect">
            <a:avLst>
              <a:gd name="adj" fmla="val 50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Orders</a:t>
            </a:r>
          </a:p>
        </xdr:txBody>
      </xdr:sp>
      <xdr:sp macro="" textlink="KPI!$K$17">
        <xdr:nvSpPr>
          <xdr:cNvPr id="42" name="Rectangle: Rounded Corners 41">
            <a:extLst>
              <a:ext uri="{FF2B5EF4-FFF2-40B4-BE49-F238E27FC236}">
                <a16:creationId xmlns:a16="http://schemas.microsoft.com/office/drawing/2014/main" id="{CDDB7335-419E-48F5-E0D0-D7CAAB9D2842}"/>
              </a:ext>
            </a:extLst>
          </xdr:cNvPr>
          <xdr:cNvSpPr/>
        </xdr:nvSpPr>
        <xdr:spPr>
          <a:xfrm>
            <a:off x="683514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A385917-4F9F-4325-99B8-A7D1333851FE}" type="TxLink">
              <a:rPr lang="en-US" sz="1500" b="1" i="0" u="none" strike="noStrike">
                <a:solidFill>
                  <a:schemeClr val="tx1"/>
                </a:solidFill>
                <a:latin typeface="Calibri"/>
                <a:ea typeface="+mn-ea"/>
                <a:cs typeface="Calibri"/>
              </a:rPr>
              <a:pPr marL="0" indent="0" algn="ctr"/>
              <a:t>9994</a:t>
            </a:fld>
            <a:endParaRPr lang="en-IN" sz="1500" b="1" i="0" u="none" strike="noStrike">
              <a:solidFill>
                <a:schemeClr val="tx1"/>
              </a:solidFill>
              <a:latin typeface="Calibri"/>
              <a:ea typeface="+mn-ea"/>
              <a:cs typeface="Calibri"/>
            </a:endParaRPr>
          </a:p>
        </xdr:txBody>
      </xdr:sp>
      <xdr:sp macro="" textlink="">
        <xdr:nvSpPr>
          <xdr:cNvPr id="43" name="Rectangle: Rounded Corners 42">
            <a:extLst>
              <a:ext uri="{FF2B5EF4-FFF2-40B4-BE49-F238E27FC236}">
                <a16:creationId xmlns:a16="http://schemas.microsoft.com/office/drawing/2014/main" id="{B1B74F4D-4C8F-DDC9-3888-2A7BAA35525E}"/>
              </a:ext>
            </a:extLst>
          </xdr:cNvPr>
          <xdr:cNvSpPr/>
        </xdr:nvSpPr>
        <xdr:spPr>
          <a:xfrm>
            <a:off x="6591300" y="13106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5" name="Rectangle: Rounded Corners 44">
            <a:extLst>
              <a:ext uri="{FF2B5EF4-FFF2-40B4-BE49-F238E27FC236}">
                <a16:creationId xmlns:a16="http://schemas.microsoft.com/office/drawing/2014/main" id="{99B265CF-E96E-C2C5-6BEB-B0B731F0BEBA}"/>
              </a:ext>
            </a:extLst>
          </xdr:cNvPr>
          <xdr:cNvSpPr/>
        </xdr:nvSpPr>
        <xdr:spPr>
          <a:xfrm>
            <a:off x="8732520" y="663477"/>
            <a:ext cx="2087880" cy="960120"/>
          </a:xfrm>
          <a:prstGeom prst="roundRect">
            <a:avLst>
              <a:gd name="adj" fmla="val 357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r>
              <a:rPr lang="en-IN" sz="1300" b="0" baseline="0">
                <a:solidFill>
                  <a:sysClr val="windowText" lastClr="000000"/>
                </a:solidFill>
              </a:rPr>
              <a:t> Margin</a:t>
            </a:r>
            <a:endParaRPr lang="en-IN" sz="1300" b="0">
              <a:solidFill>
                <a:sysClr val="windowText" lastClr="000000"/>
              </a:solidFill>
            </a:endParaRPr>
          </a:p>
        </xdr:txBody>
      </xdr:sp>
      <xdr:sp macro="" textlink="KPI!$N$17">
        <xdr:nvSpPr>
          <xdr:cNvPr id="46" name="Rectangle: Rounded Corners 45">
            <a:extLst>
              <a:ext uri="{FF2B5EF4-FFF2-40B4-BE49-F238E27FC236}">
                <a16:creationId xmlns:a16="http://schemas.microsoft.com/office/drawing/2014/main" id="{475E6418-EE31-CE51-351F-2F2B355E29B4}"/>
              </a:ext>
            </a:extLst>
          </xdr:cNvPr>
          <xdr:cNvSpPr/>
        </xdr:nvSpPr>
        <xdr:spPr>
          <a:xfrm>
            <a:off x="8884000" y="827253"/>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5049759-B7D1-4764-81C0-8EE5B51AA40A}" type="TxLink">
              <a:rPr lang="en-US" sz="1500" b="1" i="0" u="none" strike="noStrike">
                <a:solidFill>
                  <a:schemeClr val="tx1"/>
                </a:solidFill>
                <a:latin typeface="Calibri"/>
                <a:ea typeface="+mn-ea"/>
                <a:cs typeface="Calibri"/>
              </a:rPr>
              <a:pPr marL="0" indent="0" algn="ctr"/>
              <a:t>12.47%</a:t>
            </a:fld>
            <a:endParaRPr lang="en-IN" sz="1500" b="1" i="0" u="none" strike="noStrike">
              <a:solidFill>
                <a:schemeClr val="tx1"/>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07FFA5DB-D66D-ED5B-78D2-2AB856492F3D}"/>
              </a:ext>
            </a:extLst>
          </xdr:cNvPr>
          <xdr:cNvSpPr/>
        </xdr:nvSpPr>
        <xdr:spPr>
          <a:xfrm>
            <a:off x="8770620" y="13487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48" name="Chart 47">
            <a:extLst>
              <a:ext uri="{FF2B5EF4-FFF2-40B4-BE49-F238E27FC236}">
                <a16:creationId xmlns:a16="http://schemas.microsoft.com/office/drawing/2014/main" id="{2F7AEBF1-9640-4FC5-867C-AC5224508B6C}"/>
              </a:ext>
            </a:extLst>
          </xdr:cNvPr>
          <xdr:cNvGraphicFramePr>
            <a:graphicFrameLocks/>
          </xdr:cNvGraphicFramePr>
        </xdr:nvGraphicFramePr>
        <xdr:xfrm>
          <a:off x="4716780" y="891540"/>
          <a:ext cx="1394460" cy="5181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4A035827-9C84-3EE4-FB94-5953989B891A}"/>
                  </a:ext>
                </a:extLst>
              </xdr:cNvPr>
              <xdr:cNvPicPr>
                <a:picLocks noChangeAspect="1" noChangeArrowheads="1"/>
                <a:extLst>
                  <a:ext uri="{84589F7E-364E-4C9E-8A38-B11213B215E9}">
                    <a14:cameraTool cellRange="'KPI YOY'!$J$10" spid="_x0000_s12465"/>
                  </a:ext>
                </a:extLst>
              </xdr:cNvPicPr>
            </xdr:nvPicPr>
            <xdr:blipFill>
              <a:blip xmlns:r="http://schemas.openxmlformats.org/officeDocument/2006/relationships" r:embed="rId6"/>
              <a:srcRect/>
              <a:stretch>
                <a:fillRect/>
              </a:stretch>
            </xdr:blipFill>
            <xdr:spPr bwMode="auto">
              <a:xfrm>
                <a:off x="5658992" y="1344295"/>
                <a:ext cx="744926" cy="19558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2" name="Picture 51">
                <a:extLst>
                  <a:ext uri="{FF2B5EF4-FFF2-40B4-BE49-F238E27FC236}">
                    <a16:creationId xmlns:a16="http://schemas.microsoft.com/office/drawing/2014/main" id="{E3322EB8-0856-F027-50D8-35902B8FCCC3}"/>
                  </a:ext>
                </a:extLst>
              </xdr:cNvPr>
              <xdr:cNvPicPr>
                <a:picLocks noChangeAspect="1" noChangeArrowheads="1"/>
                <a:extLst>
                  <a:ext uri="{84589F7E-364E-4C9E-8A38-B11213B215E9}">
                    <a14:cameraTool cellRange="'KPI YOY'!$K$10" spid="_x0000_s12466"/>
                  </a:ext>
                </a:extLst>
              </xdr:cNvPicPr>
            </xdr:nvPicPr>
            <xdr:blipFill>
              <a:blip xmlns:r="http://schemas.openxmlformats.org/officeDocument/2006/relationships" r:embed="rId7"/>
              <a:srcRect/>
              <a:stretch>
                <a:fillRect/>
              </a:stretch>
            </xdr:blipFill>
            <xdr:spPr bwMode="auto">
              <a:xfrm>
                <a:off x="7840980" y="1363980"/>
                <a:ext cx="662940" cy="22098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5" name="Chart 54">
            <a:extLst>
              <a:ext uri="{FF2B5EF4-FFF2-40B4-BE49-F238E27FC236}">
                <a16:creationId xmlns:a16="http://schemas.microsoft.com/office/drawing/2014/main" id="{C6AC9EBF-AA9D-402A-AC4A-6C2D35C92BE0}"/>
              </a:ext>
            </a:extLst>
          </xdr:cNvPr>
          <xdr:cNvGraphicFramePr>
            <a:graphicFrameLocks/>
          </xdr:cNvGraphicFramePr>
        </xdr:nvGraphicFramePr>
        <xdr:xfrm>
          <a:off x="7010400" y="1009650"/>
          <a:ext cx="1188720" cy="40386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6" name="Chart 55">
            <a:extLst>
              <a:ext uri="{FF2B5EF4-FFF2-40B4-BE49-F238E27FC236}">
                <a16:creationId xmlns:a16="http://schemas.microsoft.com/office/drawing/2014/main" id="{53621342-F8C2-4FE7-99A3-CA8407E1F503}"/>
              </a:ext>
            </a:extLst>
          </xdr:cNvPr>
          <xdr:cNvGraphicFramePr>
            <a:graphicFrameLocks/>
          </xdr:cNvGraphicFramePr>
        </xdr:nvGraphicFramePr>
        <xdr:xfrm>
          <a:off x="9016747" y="986879"/>
          <a:ext cx="1272540" cy="41910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7B09434E-807C-E572-F8AF-FF00A4225933}"/>
                  </a:ext>
                </a:extLst>
              </xdr:cNvPr>
              <xdr:cNvPicPr>
                <a:picLocks noChangeAspect="1" noChangeArrowheads="1"/>
                <a:extLst>
                  <a:ext uri="{84589F7E-364E-4C9E-8A38-B11213B215E9}">
                    <a14:cameraTool cellRange="'KPI YOY'!$L$10" spid="_x0000_s12467"/>
                  </a:ext>
                </a:extLst>
              </xdr:cNvPicPr>
            </xdr:nvPicPr>
            <xdr:blipFill>
              <a:blip xmlns:r="http://schemas.openxmlformats.org/officeDocument/2006/relationships" r:embed="rId10"/>
              <a:srcRect/>
              <a:stretch>
                <a:fillRect/>
              </a:stretch>
            </xdr:blipFill>
            <xdr:spPr bwMode="auto">
              <a:xfrm>
                <a:off x="9841404" y="1351280"/>
                <a:ext cx="849456" cy="21653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53340</xdr:colOff>
      <xdr:row>12</xdr:row>
      <xdr:rowOff>153678</xdr:rowOff>
    </xdr:from>
    <xdr:to>
      <xdr:col>17</xdr:col>
      <xdr:colOff>99237</xdr:colOff>
      <xdr:row>22</xdr:row>
      <xdr:rowOff>88534</xdr:rowOff>
    </xdr:to>
    <xdr:grpSp>
      <xdr:nvGrpSpPr>
        <xdr:cNvPr id="20" name="Group 19">
          <a:extLst>
            <a:ext uri="{FF2B5EF4-FFF2-40B4-BE49-F238E27FC236}">
              <a16:creationId xmlns:a16="http://schemas.microsoft.com/office/drawing/2014/main" id="{ACFA142B-F0BC-95C7-C433-60D931E6FBAB}"/>
            </a:ext>
          </a:extLst>
        </xdr:cNvPr>
        <xdr:cNvGrpSpPr/>
      </xdr:nvGrpSpPr>
      <xdr:grpSpPr>
        <a:xfrm>
          <a:off x="53340" y="2439678"/>
          <a:ext cx="11488597" cy="1839856"/>
          <a:chOff x="54009" y="1903738"/>
          <a:chExt cx="11416660" cy="1746432"/>
        </a:xfrm>
        <a:effectLst/>
      </xdr:grpSpPr>
      <xdr:sp macro="" textlink="">
        <xdr:nvSpPr>
          <xdr:cNvPr id="59" name="Rectangle: Rounded Corners 58">
            <a:extLst>
              <a:ext uri="{FF2B5EF4-FFF2-40B4-BE49-F238E27FC236}">
                <a16:creationId xmlns:a16="http://schemas.microsoft.com/office/drawing/2014/main" id="{13412DC1-AB75-5DB9-BB7F-3C44C0E5A145}"/>
              </a:ext>
            </a:extLst>
          </xdr:cNvPr>
          <xdr:cNvSpPr/>
        </xdr:nvSpPr>
        <xdr:spPr>
          <a:xfrm>
            <a:off x="104987" y="1910927"/>
            <a:ext cx="4441613" cy="1678940"/>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AAACBE02-C17E-1D80-C9B7-13C9DFE1D770}"/>
              </a:ext>
            </a:extLst>
          </xdr:cNvPr>
          <xdr:cNvSpPr/>
        </xdr:nvSpPr>
        <xdr:spPr>
          <a:xfrm>
            <a:off x="8498022" y="1936327"/>
            <a:ext cx="2972647" cy="167216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id="{42712D04-BC1E-2A68-294F-1BBBDB1453FD}"/>
              </a:ext>
            </a:extLst>
          </xdr:cNvPr>
          <xdr:cNvSpPr/>
        </xdr:nvSpPr>
        <xdr:spPr>
          <a:xfrm>
            <a:off x="4719967" y="1951055"/>
            <a:ext cx="3611373" cy="1640359"/>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4" name="Rectangle 73">
            <a:extLst>
              <a:ext uri="{FF2B5EF4-FFF2-40B4-BE49-F238E27FC236}">
                <a16:creationId xmlns:a16="http://schemas.microsoft.com/office/drawing/2014/main" id="{5A39D4FB-A9F8-E75D-66D2-5398C5467D92}"/>
              </a:ext>
            </a:extLst>
          </xdr:cNvPr>
          <xdr:cNvSpPr/>
        </xdr:nvSpPr>
        <xdr:spPr>
          <a:xfrm>
            <a:off x="143087" y="1965113"/>
            <a:ext cx="3017971" cy="2889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 and Profit</a:t>
            </a:r>
            <a:r>
              <a:rPr lang="en-IN" sz="1100" b="1" baseline="0">
                <a:solidFill>
                  <a:schemeClr val="tx1"/>
                </a:solidFill>
              </a:rPr>
              <a:t> Analysis</a:t>
            </a:r>
            <a:endParaRPr lang="en-IN" sz="1100" b="1">
              <a:solidFill>
                <a:schemeClr val="tx1"/>
              </a:solidFill>
            </a:endParaRPr>
          </a:p>
        </xdr:txBody>
      </xdr:sp>
      <xdr:sp macro="" textlink="">
        <xdr:nvSpPr>
          <xdr:cNvPr id="76" name="Rectangle 75">
            <a:extLst>
              <a:ext uri="{FF2B5EF4-FFF2-40B4-BE49-F238E27FC236}">
                <a16:creationId xmlns:a16="http://schemas.microsoft.com/office/drawing/2014/main" id="{F7C94F39-6080-C99C-9E54-3773F57476FA}"/>
              </a:ext>
            </a:extLst>
          </xdr:cNvPr>
          <xdr:cNvSpPr/>
        </xdr:nvSpPr>
        <xdr:spPr>
          <a:xfrm>
            <a:off x="8550845" y="1934877"/>
            <a:ext cx="2284320" cy="2148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Sales Share</a:t>
            </a:r>
          </a:p>
        </xdr:txBody>
      </xdr:sp>
      <xdr:graphicFrame macro="">
        <xdr:nvGraphicFramePr>
          <xdr:cNvPr id="80" name="Chart 79">
            <a:extLst>
              <a:ext uri="{FF2B5EF4-FFF2-40B4-BE49-F238E27FC236}">
                <a16:creationId xmlns:a16="http://schemas.microsoft.com/office/drawing/2014/main" id="{08A13FB0-9B22-456B-AF69-B9E28B4AC500}"/>
              </a:ext>
            </a:extLst>
          </xdr:cNvPr>
          <xdr:cNvGraphicFramePr>
            <a:graphicFrameLocks/>
          </xdr:cNvGraphicFramePr>
        </xdr:nvGraphicFramePr>
        <xdr:xfrm>
          <a:off x="54009" y="2131287"/>
          <a:ext cx="4426913" cy="1518883"/>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30C0AD26-BB4E-4C9A-8452-CF2DE332008E}"/>
                  </a:ext>
                </a:extLst>
              </xdr:cNvPr>
              <xdr:cNvGraphicFramePr/>
            </xdr:nvGraphicFramePr>
            <xdr:xfrm>
              <a:off x="4927764" y="2180592"/>
              <a:ext cx="3221155" cy="1341412"/>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27764" y="2180592"/>
                <a:ext cx="3221155" cy="13414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83" name="Rectangle 82">
            <a:extLst>
              <a:ext uri="{FF2B5EF4-FFF2-40B4-BE49-F238E27FC236}">
                <a16:creationId xmlns:a16="http://schemas.microsoft.com/office/drawing/2014/main" id="{3249DCFC-06BB-954B-08C3-E94C1370EB5D}"/>
              </a:ext>
            </a:extLst>
          </xdr:cNvPr>
          <xdr:cNvSpPr/>
        </xdr:nvSpPr>
        <xdr:spPr>
          <a:xfrm>
            <a:off x="4739367" y="1975701"/>
            <a:ext cx="2167603" cy="222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Profit</a:t>
            </a:r>
            <a:r>
              <a:rPr lang="en-IN" sz="1100" b="1"/>
              <a:t>r</a:t>
            </a:r>
          </a:p>
        </xdr:txBody>
      </xdr:sp>
      <xdr:graphicFrame macro="">
        <xdr:nvGraphicFramePr>
          <xdr:cNvPr id="84" name="Chart 83">
            <a:extLst>
              <a:ext uri="{FF2B5EF4-FFF2-40B4-BE49-F238E27FC236}">
                <a16:creationId xmlns:a16="http://schemas.microsoft.com/office/drawing/2014/main" id="{A6F07267-E76C-4C12-84EB-4EE0352344E1}"/>
              </a:ext>
            </a:extLst>
          </xdr:cNvPr>
          <xdr:cNvGraphicFramePr>
            <a:graphicFrameLocks/>
          </xdr:cNvGraphicFramePr>
        </xdr:nvGraphicFramePr>
        <xdr:xfrm>
          <a:off x="8741786" y="1903738"/>
          <a:ext cx="2341063" cy="17031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oneCell">
    <xdr:from>
      <xdr:col>7</xdr:col>
      <xdr:colOff>127000</xdr:colOff>
      <xdr:row>0</xdr:row>
      <xdr:rowOff>140545</xdr:rowOff>
    </xdr:from>
    <xdr:to>
      <xdr:col>10</xdr:col>
      <xdr:colOff>655320</xdr:colOff>
      <xdr:row>4</xdr:row>
      <xdr:rowOff>53340</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DA180563-403B-4158-A966-7A9C1CBB5F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820920" y="140545"/>
              <a:ext cx="2540000" cy="61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640080</xdr:colOff>
      <xdr:row>0</xdr:row>
      <xdr:rowOff>152401</xdr:rowOff>
    </xdr:from>
    <xdr:to>
      <xdr:col>17</xdr:col>
      <xdr:colOff>220980</xdr:colOff>
      <xdr:row>4</xdr:row>
      <xdr:rowOff>53340</xdr:rowOff>
    </xdr:to>
    <mc:AlternateContent xmlns:mc="http://schemas.openxmlformats.org/markup-compatibility/2006" xmlns:a14="http://schemas.microsoft.com/office/drawing/2010/main">
      <mc:Choice Requires="a14">
        <xdr:graphicFrame macro="">
          <xdr:nvGraphicFramePr>
            <xdr:cNvPr id="4" name="Ship Mode 1">
              <a:extLst>
                <a:ext uri="{FF2B5EF4-FFF2-40B4-BE49-F238E27FC236}">
                  <a16:creationId xmlns:a16="http://schemas.microsoft.com/office/drawing/2014/main" id="{8F406F12-8C80-4F7B-A4AB-B0E284E62E1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345680" y="152401"/>
              <a:ext cx="427482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71530</xdr:colOff>
      <xdr:row>22</xdr:row>
      <xdr:rowOff>129539</xdr:rowOff>
    </xdr:from>
    <xdr:to>
      <xdr:col>17</xdr:col>
      <xdr:colOff>72813</xdr:colOff>
      <xdr:row>32</xdr:row>
      <xdr:rowOff>9313</xdr:rowOff>
    </xdr:to>
    <xdr:grpSp>
      <xdr:nvGrpSpPr>
        <xdr:cNvPr id="21" name="Group 20">
          <a:extLst>
            <a:ext uri="{FF2B5EF4-FFF2-40B4-BE49-F238E27FC236}">
              <a16:creationId xmlns:a16="http://schemas.microsoft.com/office/drawing/2014/main" id="{90A74821-5F98-E56A-BFBA-2FCB4FED4B29}"/>
            </a:ext>
          </a:extLst>
        </xdr:cNvPr>
        <xdr:cNvGrpSpPr/>
      </xdr:nvGrpSpPr>
      <xdr:grpSpPr>
        <a:xfrm>
          <a:off x="71530" y="4320539"/>
          <a:ext cx="11443983" cy="1784774"/>
          <a:chOff x="586740" y="3748195"/>
          <a:chExt cx="11623887" cy="1772072"/>
        </a:xfrm>
        <a:effectLst/>
      </xdr:grpSpPr>
      <xdr:sp macro="" textlink="">
        <xdr:nvSpPr>
          <xdr:cNvPr id="67" name="Rectangle: Rounded Corners 66">
            <a:extLst>
              <a:ext uri="{FF2B5EF4-FFF2-40B4-BE49-F238E27FC236}">
                <a16:creationId xmlns:a16="http://schemas.microsoft.com/office/drawing/2014/main" id="{157B6DD8-7990-CEE0-7C11-2A9860F020AA}"/>
              </a:ext>
            </a:extLst>
          </xdr:cNvPr>
          <xdr:cNvSpPr/>
        </xdr:nvSpPr>
        <xdr:spPr>
          <a:xfrm>
            <a:off x="661422" y="3781285"/>
            <a:ext cx="3806862" cy="1518848"/>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B6CD4F30-A3AE-1CC0-9162-F4AAF978E87F}"/>
              </a:ext>
            </a:extLst>
          </xdr:cNvPr>
          <xdr:cNvSpPr/>
        </xdr:nvSpPr>
        <xdr:spPr>
          <a:xfrm>
            <a:off x="4671743" y="3765974"/>
            <a:ext cx="3461235" cy="154470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3F662C08-3FC3-4F83-F038-F21BAF493022}"/>
              </a:ext>
            </a:extLst>
          </xdr:cNvPr>
          <xdr:cNvSpPr/>
        </xdr:nvSpPr>
        <xdr:spPr>
          <a:xfrm>
            <a:off x="8340717" y="3771127"/>
            <a:ext cx="3869910" cy="1529854"/>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5" name="Rectangle 74">
            <a:extLst>
              <a:ext uri="{FF2B5EF4-FFF2-40B4-BE49-F238E27FC236}">
                <a16:creationId xmlns:a16="http://schemas.microsoft.com/office/drawing/2014/main" id="{27B859BD-8F75-BAAA-B632-E6136D6DB5EC}"/>
              </a:ext>
            </a:extLst>
          </xdr:cNvPr>
          <xdr:cNvSpPr/>
        </xdr:nvSpPr>
        <xdr:spPr>
          <a:xfrm>
            <a:off x="4781127" y="3766821"/>
            <a:ext cx="2159000" cy="2184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Top 5 Customers</a:t>
            </a:r>
          </a:p>
        </xdr:txBody>
      </xdr:sp>
      <xdr:sp macro="" textlink="">
        <xdr:nvSpPr>
          <xdr:cNvPr id="79" name="Rectangle 78">
            <a:extLst>
              <a:ext uri="{FF2B5EF4-FFF2-40B4-BE49-F238E27FC236}">
                <a16:creationId xmlns:a16="http://schemas.microsoft.com/office/drawing/2014/main" id="{7E30C77E-5986-CCF0-BD4F-A364318E3F17}"/>
              </a:ext>
            </a:extLst>
          </xdr:cNvPr>
          <xdr:cNvSpPr/>
        </xdr:nvSpPr>
        <xdr:spPr>
          <a:xfrm>
            <a:off x="672930" y="3799452"/>
            <a:ext cx="2265680" cy="215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State</a:t>
            </a:r>
            <a:endParaRPr lang="en-IN" sz="1100" b="1">
              <a:solidFill>
                <a:sysClr val="windowText" lastClr="000000"/>
              </a:solidFill>
            </a:endParaRPr>
          </a:p>
        </xdr:txBody>
      </xdr:sp>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6E77AEB0-8DF4-4DF8-8792-02A506953810}"/>
                  </a:ext>
                </a:extLst>
              </xdr:cNvPr>
              <xdr:cNvGraphicFramePr/>
            </xdr:nvGraphicFramePr>
            <xdr:xfrm>
              <a:off x="586740" y="3998807"/>
              <a:ext cx="3860800" cy="122936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86740" y="3998807"/>
                <a:ext cx="3860800" cy="12293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98" name="Chart 97">
            <a:extLst>
              <a:ext uri="{FF2B5EF4-FFF2-40B4-BE49-F238E27FC236}">
                <a16:creationId xmlns:a16="http://schemas.microsoft.com/office/drawing/2014/main" id="{6A542D6F-13D0-4239-A1A0-ED3234015445}"/>
              </a:ext>
            </a:extLst>
          </xdr:cNvPr>
          <xdr:cNvGraphicFramePr>
            <a:graphicFrameLocks/>
          </xdr:cNvGraphicFramePr>
        </xdr:nvGraphicFramePr>
        <xdr:xfrm>
          <a:off x="4664287" y="4063153"/>
          <a:ext cx="3573779" cy="1457114"/>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8" name="Chart 7">
            <a:extLst>
              <a:ext uri="{FF2B5EF4-FFF2-40B4-BE49-F238E27FC236}">
                <a16:creationId xmlns:a16="http://schemas.microsoft.com/office/drawing/2014/main" id="{03988C5D-A3C6-479B-8074-1AD91C209BEE}"/>
              </a:ext>
            </a:extLst>
          </xdr:cNvPr>
          <xdr:cNvGraphicFramePr>
            <a:graphicFrameLocks/>
          </xdr:cNvGraphicFramePr>
        </xdr:nvGraphicFramePr>
        <xdr:xfrm>
          <a:off x="8149167" y="3748195"/>
          <a:ext cx="3793913" cy="176276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11</xdr:col>
      <xdr:colOff>281940</xdr:colOff>
      <xdr:row>22</xdr:row>
      <xdr:rowOff>121920</xdr:rowOff>
    </xdr:from>
    <xdr:to>
      <xdr:col>13</xdr:col>
      <xdr:colOff>655320</xdr:colOff>
      <xdr:row>24</xdr:row>
      <xdr:rowOff>15240</xdr:rowOff>
    </xdr:to>
    <xdr:sp macro="" textlink="">
      <xdr:nvSpPr>
        <xdr:cNvPr id="22" name="TextBox 21">
          <a:extLst>
            <a:ext uri="{FF2B5EF4-FFF2-40B4-BE49-F238E27FC236}">
              <a16:creationId xmlns:a16="http://schemas.microsoft.com/office/drawing/2014/main" id="{755492D7-2265-3365-10BC-EEFAECC1D4EF}"/>
            </a:ext>
          </a:extLst>
        </xdr:cNvPr>
        <xdr:cNvSpPr txBox="1"/>
      </xdr:nvSpPr>
      <xdr:spPr>
        <a:xfrm>
          <a:off x="7658100" y="4015740"/>
          <a:ext cx="17145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libri" panose="020F0502020204030204" pitchFamily="34" charset="0"/>
              <a:cs typeface="Calibri" panose="020F0502020204030204" pitchFamily="34" charset="0"/>
            </a:rPr>
            <a:t>Products</a:t>
          </a:r>
          <a:r>
            <a:rPr lang="en-IN" sz="1100" b="1" baseline="0">
              <a:latin typeface="Calibri" panose="020F0502020204030204" pitchFamily="34" charset="0"/>
              <a:cs typeface="Calibri" panose="020F0502020204030204" pitchFamily="34" charset="0"/>
            </a:rPr>
            <a:t> sold by Quantity</a:t>
          </a:r>
          <a:endParaRPr lang="en-IN" sz="1100" b="1">
            <a:latin typeface="Calibri" panose="020F0502020204030204" pitchFamily="34" charset="0"/>
            <a:cs typeface="Calibri" panose="020F0502020204030204"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0.20959</cdr:x>
      <cdr:y>0.32346</cdr:y>
    </cdr:from>
    <cdr:to>
      <cdr:x>0.40795</cdr:x>
      <cdr:y>0.65229</cdr:y>
    </cdr:to>
    <cdr:sp macro="" textlink="">
      <cdr:nvSpPr>
        <cdr:cNvPr id="2" name="TextBox 8">
          <a:extLst xmlns:a="http://schemas.openxmlformats.org/drawingml/2006/main">
            <a:ext uri="{FF2B5EF4-FFF2-40B4-BE49-F238E27FC236}">
              <a16:creationId xmlns:a16="http://schemas.microsoft.com/office/drawing/2014/main" id="{1ABD7605-C1D4-DD5A-58DC-C2A8D4591F68}"/>
            </a:ext>
          </a:extLst>
        </cdr:cNvPr>
        <cdr:cNvSpPr txBox="1"/>
      </cdr:nvSpPr>
      <cdr:spPr>
        <a:xfrm xmlns:a="http://schemas.openxmlformats.org/drawingml/2006/main">
          <a:off x="779908" y="525235"/>
          <a:ext cx="738112" cy="53394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t>Most Sold Items</a:t>
          </a:r>
        </a:p>
      </cdr:txBody>
    </cdr:sp>
  </cdr:relSizeAnchor>
</c:userShapes>
</file>

<file path=xl/drawings/drawing4.xml><?xml version="1.0" encoding="utf-8"?>
<xdr:wsDr xmlns:xdr="http://schemas.openxmlformats.org/drawingml/2006/spreadsheetDrawing" xmlns:a="http://schemas.openxmlformats.org/drawingml/2006/main">
  <xdr:twoCellAnchor>
    <xdr:from>
      <xdr:col>6</xdr:col>
      <xdr:colOff>205740</xdr:colOff>
      <xdr:row>1</xdr:row>
      <xdr:rowOff>45720</xdr:rowOff>
    </xdr:from>
    <xdr:to>
      <xdr:col>13</xdr:col>
      <xdr:colOff>510540</xdr:colOff>
      <xdr:row>16</xdr:row>
      <xdr:rowOff>45720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8C73A7-6E23-8EFD-66B3-79872E318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31740" y="236220"/>
              <a:ext cx="5016500"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350520</xdr:colOff>
      <xdr:row>17</xdr:row>
      <xdr:rowOff>152400</xdr:rowOff>
    </xdr:from>
    <xdr:to>
      <xdr:col>5</xdr:col>
      <xdr:colOff>518160</xdr:colOff>
      <xdr:row>31</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49DD084-96E6-CB2E-2B35-9F7AE641C2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82240" y="3261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17</xdr:row>
      <xdr:rowOff>114300</xdr:rowOff>
    </xdr:from>
    <xdr:to>
      <xdr:col>2</xdr:col>
      <xdr:colOff>419100</xdr:colOff>
      <xdr:row>31</xdr:row>
      <xdr:rowOff>127635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7143C73-8555-9BBC-1094-FB4E7B5587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11480" y="3223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17</xdr:row>
      <xdr:rowOff>175260</xdr:rowOff>
    </xdr:from>
    <xdr:to>
      <xdr:col>9</xdr:col>
      <xdr:colOff>198120</xdr:colOff>
      <xdr:row>32</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1C0E4D8-1B0D-257D-D024-0400F345CB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31080" y="3284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xdr:colOff>
      <xdr:row>7</xdr:row>
      <xdr:rowOff>160020</xdr:rowOff>
    </xdr:from>
    <xdr:to>
      <xdr:col>11</xdr:col>
      <xdr:colOff>510540</xdr:colOff>
      <xdr:row>21</xdr:row>
      <xdr:rowOff>173355</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8D51672D-3F94-29FB-D962-79B7FF3B602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858000" y="1386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3</xdr:row>
      <xdr:rowOff>129540</xdr:rowOff>
    </xdr:from>
    <xdr:to>
      <xdr:col>11</xdr:col>
      <xdr:colOff>289560</xdr:colOff>
      <xdr:row>18</xdr:row>
      <xdr:rowOff>129540</xdr:rowOff>
    </xdr:to>
    <xdr:graphicFrame macro="">
      <xdr:nvGraphicFramePr>
        <xdr:cNvPr id="2" name="Chart 1">
          <a:extLst>
            <a:ext uri="{FF2B5EF4-FFF2-40B4-BE49-F238E27FC236}">
              <a16:creationId xmlns:a16="http://schemas.microsoft.com/office/drawing/2014/main" id="{53645AEF-F68F-A3EA-F9E1-060DF4F63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167640</xdr:colOff>
      <xdr:row>6</xdr:row>
      <xdr:rowOff>121920</xdr:rowOff>
    </xdr:from>
    <xdr:to>
      <xdr:col>13</xdr:col>
      <xdr:colOff>472440</xdr:colOff>
      <xdr:row>21</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EADCD91-0672-27CD-C866-5B78F5FC11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17440" y="1264920"/>
              <a:ext cx="5016500"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594360</xdr:colOff>
      <xdr:row>7</xdr:row>
      <xdr:rowOff>15240</xdr:rowOff>
    </xdr:from>
    <xdr:to>
      <xdr:col>12</xdr:col>
      <xdr:colOff>289560</xdr:colOff>
      <xdr:row>22</xdr:row>
      <xdr:rowOff>15240</xdr:rowOff>
    </xdr:to>
    <xdr:graphicFrame macro="">
      <xdr:nvGraphicFramePr>
        <xdr:cNvPr id="2" name="Chart 1">
          <a:extLst>
            <a:ext uri="{FF2B5EF4-FFF2-40B4-BE49-F238E27FC236}">
              <a16:creationId xmlns:a16="http://schemas.microsoft.com/office/drawing/2014/main" id="{046DC624-18DC-9764-35AA-CF2579748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510540</xdr:colOff>
      <xdr:row>3</xdr:row>
      <xdr:rowOff>53340</xdr:rowOff>
    </xdr:from>
    <xdr:to>
      <xdr:col>17</xdr:col>
      <xdr:colOff>647700</xdr:colOff>
      <xdr:row>21</xdr:row>
      <xdr:rowOff>167640</xdr:rowOff>
    </xdr:to>
    <xdr:graphicFrame macro="">
      <xdr:nvGraphicFramePr>
        <xdr:cNvPr id="3" name="Chart 2">
          <a:extLst>
            <a:ext uri="{FF2B5EF4-FFF2-40B4-BE49-F238E27FC236}">
              <a16:creationId xmlns:a16="http://schemas.microsoft.com/office/drawing/2014/main" id="{159D077C-8061-DCDF-D994-6445AB250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114300</xdr:colOff>
      <xdr:row>3</xdr:row>
      <xdr:rowOff>175260</xdr:rowOff>
    </xdr:from>
    <xdr:to>
      <xdr:col>10</xdr:col>
      <xdr:colOff>419100</xdr:colOff>
      <xdr:row>18</xdr:row>
      <xdr:rowOff>175260</xdr:rowOff>
    </xdr:to>
    <xdr:graphicFrame macro="">
      <xdr:nvGraphicFramePr>
        <xdr:cNvPr id="3" name="Chart 2">
          <a:extLst>
            <a:ext uri="{FF2B5EF4-FFF2-40B4-BE49-F238E27FC236}">
              <a16:creationId xmlns:a16="http://schemas.microsoft.com/office/drawing/2014/main" id="{019CB3EF-AB22-D5E7-0522-862B7CBC2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99060</xdr:colOff>
      <xdr:row>19</xdr:row>
      <xdr:rowOff>7620</xdr:rowOff>
    </xdr:from>
    <xdr:to>
      <xdr:col>1</xdr:col>
      <xdr:colOff>708660</xdr:colOff>
      <xdr:row>21</xdr:row>
      <xdr:rowOff>175260</xdr:rowOff>
    </xdr:to>
    <xdr:graphicFrame macro="">
      <xdr:nvGraphicFramePr>
        <xdr:cNvPr id="2" name="Chart 1">
          <a:extLst>
            <a:ext uri="{FF2B5EF4-FFF2-40B4-BE49-F238E27FC236}">
              <a16:creationId xmlns:a16="http://schemas.microsoft.com/office/drawing/2014/main" id="{D7F32D21-BA08-7362-8F1E-9A6008523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53340</xdr:rowOff>
    </xdr:from>
    <xdr:to>
      <xdr:col>4</xdr:col>
      <xdr:colOff>579120</xdr:colOff>
      <xdr:row>21</xdr:row>
      <xdr:rowOff>152400</xdr:rowOff>
    </xdr:to>
    <xdr:graphicFrame macro="">
      <xdr:nvGraphicFramePr>
        <xdr:cNvPr id="3" name="Chart 2">
          <a:extLst>
            <a:ext uri="{FF2B5EF4-FFF2-40B4-BE49-F238E27FC236}">
              <a16:creationId xmlns:a16="http://schemas.microsoft.com/office/drawing/2014/main" id="{BFB4545D-D43E-8F08-6D7B-C5490BEF3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243840</xdr:colOff>
      <xdr:row>19</xdr:row>
      <xdr:rowOff>30480</xdr:rowOff>
    </xdr:from>
    <xdr:to>
      <xdr:col>13</xdr:col>
      <xdr:colOff>861060</xdr:colOff>
      <xdr:row>22</xdr:row>
      <xdr:rowOff>76200</xdr:rowOff>
    </xdr:to>
    <xdr:graphicFrame macro="">
      <xdr:nvGraphicFramePr>
        <xdr:cNvPr id="6" name="Chart 5">
          <a:extLst>
            <a:ext uri="{FF2B5EF4-FFF2-40B4-BE49-F238E27FC236}">
              <a16:creationId xmlns:a16="http://schemas.microsoft.com/office/drawing/2014/main" id="{30F53428-9E71-8F85-2BA8-8FFCEF36B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18</xdr:row>
      <xdr:rowOff>53340</xdr:rowOff>
    </xdr:from>
    <xdr:to>
      <xdr:col>7</xdr:col>
      <xdr:colOff>762000</xdr:colOff>
      <xdr:row>20</xdr:row>
      <xdr:rowOff>175260</xdr:rowOff>
    </xdr:to>
    <xdr:graphicFrame macro="">
      <xdr:nvGraphicFramePr>
        <xdr:cNvPr id="7" name="Chart 6">
          <a:extLst>
            <a:ext uri="{FF2B5EF4-FFF2-40B4-BE49-F238E27FC236}">
              <a16:creationId xmlns:a16="http://schemas.microsoft.com/office/drawing/2014/main" id="{90D712B6-0761-39E9-AA5F-59EC5016D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487680</xdr:colOff>
      <xdr:row>18</xdr:row>
      <xdr:rowOff>83820</xdr:rowOff>
    </xdr:from>
    <xdr:to>
      <xdr:col>10</xdr:col>
      <xdr:colOff>975360</xdr:colOff>
      <xdr:row>20</xdr:row>
      <xdr:rowOff>137160</xdr:rowOff>
    </xdr:to>
    <xdr:graphicFrame macro="">
      <xdr:nvGraphicFramePr>
        <xdr:cNvPr id="8" name="Chart 7">
          <a:extLst>
            <a:ext uri="{FF2B5EF4-FFF2-40B4-BE49-F238E27FC236}">
              <a16:creationId xmlns:a16="http://schemas.microsoft.com/office/drawing/2014/main" id="{38518424-DAAF-2064-B5B6-168CDB4CB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hat" refreshedDate="45187.613481944441" createdVersion="8" refreshedVersion="8" minRefreshableVersion="3" recordCount="9994" xr:uid="{E136F13E-D4A8-4B59-A0BA-1246C2E5BE4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067876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124074072" backgroundQuery="1" createdVersion="8" refreshedVersion="8" minRefreshableVersion="3" recordCount="0" supportSubquery="1" supportAdvancedDrill="1" xr:uid="{226E82B9-0EA5-4EF2-9CAB-EDC1CD02259A}">
  <cacheSource type="external" connectionId="1"/>
  <cacheFields count="2">
    <cacheField name="[Table_1].[Order Date (Month)].[Order Date (Month)]" caption="Order Date (Month)" numFmtId="0" hierarchy="24" level="1">
      <sharedItems count="12">
        <s v="Jan"/>
        <s v="Feb"/>
        <s v="Mar"/>
        <s v="Apr"/>
        <s v="May"/>
        <s v="Jun"/>
        <s v="Jul"/>
        <s v="Aug"/>
        <s v="Sep"/>
        <s v="Oct"/>
        <s v="Nov"/>
        <s v="Dec"/>
      </sharedItems>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896296294" backgroundQuery="1" createdVersion="8" refreshedVersion="8" minRefreshableVersion="3" recordCount="0" supportSubquery="1" supportAdvancedDrill="1" xr:uid="{AEFEB18E-7E8C-4895-97D4-251C1CDECCD5}">
  <cacheSource type="external" connectionId="1"/>
  <cacheFields count="2">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x v="0"/>
    <x v="0"/>
    <s v="United States"/>
    <s v="Henderson"/>
    <x v="0"/>
    <n v="42420"/>
    <x v="0"/>
    <s v="FUR-BO-10001798"/>
    <x v="0"/>
    <x v="0"/>
    <x v="0"/>
    <x v="0"/>
    <n v="2"/>
    <n v="0"/>
    <n v="41.913600000000002"/>
  </r>
  <r>
    <n v="2"/>
    <s v="CA-2013-152156"/>
    <x v="0"/>
    <x v="0"/>
    <d v="2013-11-12T00:00:00"/>
    <x v="0"/>
    <s v="CG-12520"/>
    <x v="0"/>
    <x v="0"/>
    <s v="United States"/>
    <s v="Henderson"/>
    <x v="0"/>
    <n v="42420"/>
    <x v="0"/>
    <s v="FUR-CH-10000454"/>
    <x v="0"/>
    <x v="1"/>
    <x v="1"/>
    <x v="1"/>
    <n v="3"/>
    <n v="0"/>
    <n v="219.58199999999997"/>
  </r>
  <r>
    <n v="3"/>
    <s v="CA-2013-138688"/>
    <x v="0"/>
    <x v="1"/>
    <d v="2013-06-17T00:00:00"/>
    <x v="0"/>
    <s v="DV-13045"/>
    <x v="1"/>
    <x v="1"/>
    <s v="United States"/>
    <s v="Los Angeles"/>
    <x v="1"/>
    <n v="90036"/>
    <x v="1"/>
    <s v="OFF-LA-10000240"/>
    <x v="1"/>
    <x v="2"/>
    <x v="2"/>
    <x v="2"/>
    <n v="2"/>
    <n v="0"/>
    <n v="6.8713999999999995"/>
  </r>
  <r>
    <n v="4"/>
    <s v="US-2012-108966"/>
    <x v="1"/>
    <x v="2"/>
    <d v="2012-10-18T00:00:00"/>
    <x v="1"/>
    <s v="SO-20335"/>
    <x v="2"/>
    <x v="0"/>
    <s v="United States"/>
    <s v="Fort Lauderdale"/>
    <x v="2"/>
    <n v="33311"/>
    <x v="0"/>
    <s v="FUR-TA-10000577"/>
    <x v="0"/>
    <x v="3"/>
    <x v="3"/>
    <x v="3"/>
    <n v="5"/>
    <n v="0.45"/>
    <n v="-383.03100000000006"/>
  </r>
  <r>
    <n v="5"/>
    <s v="US-2012-108966"/>
    <x v="1"/>
    <x v="2"/>
    <d v="2012-10-18T00:00:00"/>
    <x v="1"/>
    <s v="SO-20335"/>
    <x v="2"/>
    <x v="0"/>
    <s v="United States"/>
    <s v="Fort Lauderdale"/>
    <x v="2"/>
    <n v="33311"/>
    <x v="0"/>
    <s v="OFF-ST-10000760"/>
    <x v="1"/>
    <x v="4"/>
    <x v="4"/>
    <x v="4"/>
    <n v="2"/>
    <n v="0.2"/>
    <n v="2.5163999999999991"/>
  </r>
  <r>
    <n v="6"/>
    <s v="CA-2011-115812"/>
    <x v="2"/>
    <x v="3"/>
    <d v="2011-06-14T00:00:00"/>
    <x v="1"/>
    <s v="BH-11710"/>
    <x v="3"/>
    <x v="0"/>
    <s v="United States"/>
    <s v="Los Angeles"/>
    <x v="1"/>
    <n v="90032"/>
    <x v="1"/>
    <s v="FUR-FU-10001487"/>
    <x v="0"/>
    <x v="5"/>
    <x v="5"/>
    <x v="5"/>
    <n v="7"/>
    <n v="0"/>
    <n v="14.169399999999996"/>
  </r>
  <r>
    <n v="7"/>
    <s v="CA-2011-115812"/>
    <x v="2"/>
    <x v="3"/>
    <d v="2011-06-14T00:00:00"/>
    <x v="1"/>
    <s v="BH-11710"/>
    <x v="3"/>
    <x v="0"/>
    <s v="United States"/>
    <s v="Los Angeles"/>
    <x v="1"/>
    <n v="90032"/>
    <x v="1"/>
    <s v="OFF-AR-10002833"/>
    <x v="1"/>
    <x v="6"/>
    <x v="6"/>
    <x v="6"/>
    <n v="4"/>
    <n v="0"/>
    <n v="1.9656000000000002"/>
  </r>
  <r>
    <n v="8"/>
    <s v="CA-2011-115812"/>
    <x v="2"/>
    <x v="3"/>
    <d v="2011-06-14T00:00:00"/>
    <x v="1"/>
    <s v="BH-11710"/>
    <x v="3"/>
    <x v="0"/>
    <s v="United States"/>
    <s v="Los Angeles"/>
    <x v="1"/>
    <n v="90032"/>
    <x v="1"/>
    <s v="TEC-PH-10002275"/>
    <x v="2"/>
    <x v="7"/>
    <x v="7"/>
    <x v="7"/>
    <n v="6"/>
    <n v="0.2"/>
    <n v="90.715200000000038"/>
  </r>
  <r>
    <n v="9"/>
    <s v="CA-2011-115812"/>
    <x v="2"/>
    <x v="3"/>
    <d v="2011-06-14T00:00:00"/>
    <x v="1"/>
    <s v="BH-11710"/>
    <x v="3"/>
    <x v="0"/>
    <s v="United States"/>
    <s v="Los Angeles"/>
    <x v="1"/>
    <n v="90032"/>
    <x v="1"/>
    <s v="OFF-BI-10003910"/>
    <x v="1"/>
    <x v="8"/>
    <x v="8"/>
    <x v="8"/>
    <n v="3"/>
    <n v="0.2"/>
    <n v="5.7824999999999998"/>
  </r>
  <r>
    <n v="10"/>
    <s v="CA-2011-115812"/>
    <x v="2"/>
    <x v="3"/>
    <d v="2011-06-14T00:00:00"/>
    <x v="1"/>
    <s v="BH-11710"/>
    <x v="3"/>
    <x v="0"/>
    <s v="United States"/>
    <s v="Los Angeles"/>
    <x v="1"/>
    <n v="90032"/>
    <x v="1"/>
    <s v="OFF-AP-10002892"/>
    <x v="1"/>
    <x v="9"/>
    <x v="9"/>
    <x v="9"/>
    <n v="5"/>
    <n v="0"/>
    <n v="34.469999999999992"/>
  </r>
  <r>
    <n v="11"/>
    <s v="CA-2011-115812"/>
    <x v="2"/>
    <x v="3"/>
    <d v="2011-06-14T00:00:00"/>
    <x v="1"/>
    <s v="BH-11710"/>
    <x v="3"/>
    <x v="0"/>
    <s v="United States"/>
    <s v="Los Angeles"/>
    <x v="1"/>
    <n v="90032"/>
    <x v="1"/>
    <s v="FUR-TA-10001539"/>
    <x v="0"/>
    <x v="3"/>
    <x v="10"/>
    <x v="10"/>
    <n v="9"/>
    <n v="0.2"/>
    <n v="85.309199999999805"/>
  </r>
  <r>
    <n v="12"/>
    <s v="CA-2011-115812"/>
    <x v="2"/>
    <x v="3"/>
    <d v="2011-06-14T00:00:00"/>
    <x v="1"/>
    <s v="BH-11710"/>
    <x v="3"/>
    <x v="0"/>
    <s v="United States"/>
    <s v="Los Angeles"/>
    <x v="1"/>
    <n v="90032"/>
    <x v="1"/>
    <s v="TEC-PH-10002033"/>
    <x v="2"/>
    <x v="7"/>
    <x v="11"/>
    <x v="11"/>
    <n v="4"/>
    <n v="0.2"/>
    <n v="68.356800000000021"/>
  </r>
  <r>
    <n v="13"/>
    <s v="CA-2014-114412"/>
    <x v="3"/>
    <x v="4"/>
    <d v="2014-04-21T00:00:00"/>
    <x v="1"/>
    <s v="AA-10480"/>
    <x v="4"/>
    <x v="0"/>
    <s v="United States"/>
    <s v="Concord"/>
    <x v="3"/>
    <n v="28027"/>
    <x v="0"/>
    <s v="OFF-PA-10002365"/>
    <x v="1"/>
    <x v="10"/>
    <x v="12"/>
    <x v="12"/>
    <n v="3"/>
    <n v="0.2"/>
    <n v="5.4432"/>
  </r>
  <r>
    <n v="14"/>
    <s v="CA-2013-161389"/>
    <x v="0"/>
    <x v="5"/>
    <d v="2013-12-11T00:00:00"/>
    <x v="1"/>
    <s v="IM-15070"/>
    <x v="5"/>
    <x v="0"/>
    <s v="United States"/>
    <s v="Seattle"/>
    <x v="4"/>
    <n v="98103"/>
    <x v="1"/>
    <s v="OFF-BI-10003656"/>
    <x v="1"/>
    <x v="8"/>
    <x v="13"/>
    <x v="13"/>
    <n v="3"/>
    <n v="0.2"/>
    <n v="132.59219999999993"/>
  </r>
  <r>
    <n v="15"/>
    <s v="US-2012-118983"/>
    <x v="1"/>
    <x v="6"/>
    <d v="2012-11-26T00:00:00"/>
    <x v="1"/>
    <s v="HP-14815"/>
    <x v="6"/>
    <x v="2"/>
    <s v="United States"/>
    <s v="Fort Worth"/>
    <x v="5"/>
    <n v="76106"/>
    <x v="2"/>
    <s v="OFF-AP-10002311"/>
    <x v="1"/>
    <x v="9"/>
    <x v="14"/>
    <x v="14"/>
    <n v="5"/>
    <n v="0.8"/>
    <n v="-123.858"/>
  </r>
  <r>
    <n v="16"/>
    <s v="US-2012-118983"/>
    <x v="1"/>
    <x v="6"/>
    <d v="2012-11-26T00:00:00"/>
    <x v="1"/>
    <s v="HP-14815"/>
    <x v="6"/>
    <x v="2"/>
    <s v="United States"/>
    <s v="Fort Worth"/>
    <x v="5"/>
    <n v="76106"/>
    <x v="2"/>
    <s v="OFF-BI-10000756"/>
    <x v="1"/>
    <x v="8"/>
    <x v="15"/>
    <x v="15"/>
    <n v="3"/>
    <n v="0.8"/>
    <n v="-3.8160000000000016"/>
  </r>
  <r>
    <n v="17"/>
    <s v="CA-2011-105893"/>
    <x v="2"/>
    <x v="7"/>
    <d v="2011-11-18T00:00:00"/>
    <x v="1"/>
    <s v="PK-19075"/>
    <x v="7"/>
    <x v="0"/>
    <s v="United States"/>
    <s v="Madison"/>
    <x v="6"/>
    <n v="53711"/>
    <x v="2"/>
    <s v="OFF-ST-10004186"/>
    <x v="1"/>
    <x v="4"/>
    <x v="16"/>
    <x v="16"/>
    <n v="6"/>
    <n v="0"/>
    <n v="13.317599999999999"/>
  </r>
  <r>
    <n v="18"/>
    <s v="CA-2011-167164"/>
    <x v="2"/>
    <x v="8"/>
    <d v="2011-05-15T00:00:00"/>
    <x v="0"/>
    <s v="AG-10270"/>
    <x v="8"/>
    <x v="0"/>
    <s v="United States"/>
    <s v="West Jordan"/>
    <x v="7"/>
    <n v="84084"/>
    <x v="1"/>
    <s v="OFF-ST-10000107"/>
    <x v="1"/>
    <x v="4"/>
    <x v="17"/>
    <x v="17"/>
    <n v="2"/>
    <n v="0"/>
    <n v="9.9899999999999949"/>
  </r>
  <r>
    <n v="19"/>
    <s v="CA-2011-143336"/>
    <x v="2"/>
    <x v="9"/>
    <d v="2011-09-01T00:00:00"/>
    <x v="0"/>
    <s v="ZD-21925"/>
    <x v="9"/>
    <x v="0"/>
    <s v="United States"/>
    <s v="San Francisco"/>
    <x v="1"/>
    <n v="94109"/>
    <x v="1"/>
    <s v="OFF-AR-10003056"/>
    <x v="1"/>
    <x v="6"/>
    <x v="18"/>
    <x v="18"/>
    <n v="2"/>
    <n v="0"/>
    <n v="2.4823999999999993"/>
  </r>
  <r>
    <n v="20"/>
    <s v="CA-2011-143336"/>
    <x v="2"/>
    <x v="9"/>
    <d v="2011-09-01T00:00:00"/>
    <x v="0"/>
    <s v="ZD-21925"/>
    <x v="9"/>
    <x v="0"/>
    <s v="United States"/>
    <s v="San Francisco"/>
    <x v="1"/>
    <n v="94109"/>
    <x v="1"/>
    <s v="TEC-PH-10001949"/>
    <x v="2"/>
    <x v="7"/>
    <x v="19"/>
    <x v="19"/>
    <n v="3"/>
    <n v="0.2"/>
    <n v="16.010999999999981"/>
  </r>
  <r>
    <n v="21"/>
    <s v="CA-2011-143336"/>
    <x v="2"/>
    <x v="9"/>
    <d v="2011-09-01T00:00:00"/>
    <x v="0"/>
    <s v="ZD-21925"/>
    <x v="9"/>
    <x v="0"/>
    <s v="United States"/>
    <s v="San Francisco"/>
    <x v="1"/>
    <n v="94109"/>
    <x v="1"/>
    <s v="OFF-BI-10002215"/>
    <x v="1"/>
    <x v="8"/>
    <x v="20"/>
    <x v="20"/>
    <n v="4"/>
    <n v="0.2"/>
    <n v="7.3839999999999986"/>
  </r>
  <r>
    <n v="22"/>
    <s v="CA-2013-137330"/>
    <x v="0"/>
    <x v="10"/>
    <d v="2013-12-14T00:00:00"/>
    <x v="1"/>
    <s v="KB-16585"/>
    <x v="10"/>
    <x v="1"/>
    <s v="United States"/>
    <s v="Fremont"/>
    <x v="8"/>
    <n v="68025"/>
    <x v="2"/>
    <s v="OFF-AR-10000246"/>
    <x v="1"/>
    <x v="6"/>
    <x v="21"/>
    <x v="21"/>
    <n v="7"/>
    <n v="0"/>
    <n v="5.0595999999999997"/>
  </r>
  <r>
    <n v="23"/>
    <s v="CA-2013-137330"/>
    <x v="0"/>
    <x v="10"/>
    <d v="2013-12-14T00:00:00"/>
    <x v="1"/>
    <s v="KB-16585"/>
    <x v="10"/>
    <x v="1"/>
    <s v="United States"/>
    <s v="Fremont"/>
    <x v="8"/>
    <n v="68025"/>
    <x v="2"/>
    <s v="OFF-AP-10001492"/>
    <x v="1"/>
    <x v="9"/>
    <x v="22"/>
    <x v="22"/>
    <n v="7"/>
    <n v="0"/>
    <n v="15.688400000000001"/>
  </r>
  <r>
    <n v="24"/>
    <s v="US-2014-156909"/>
    <x v="3"/>
    <x v="11"/>
    <d v="2014-07-19T00:00:00"/>
    <x v="0"/>
    <s v="SF-20065"/>
    <x v="11"/>
    <x v="0"/>
    <s v="United States"/>
    <s v="Philadelphia"/>
    <x v="9"/>
    <n v="19140"/>
    <x v="3"/>
    <s v="FUR-CH-10002774"/>
    <x v="0"/>
    <x v="1"/>
    <x v="23"/>
    <x v="23"/>
    <n v="2"/>
    <n v="0.3"/>
    <n v="-1.0196000000000005"/>
  </r>
  <r>
    <n v="25"/>
    <s v="CA-2012-106320"/>
    <x v="1"/>
    <x v="12"/>
    <d v="2012-09-30T00:00:00"/>
    <x v="1"/>
    <s v="EB-13870"/>
    <x v="12"/>
    <x v="0"/>
    <s v="United States"/>
    <s v="Orem"/>
    <x v="7"/>
    <n v="84057"/>
    <x v="1"/>
    <s v="FUR-TA-10000577"/>
    <x v="0"/>
    <x v="3"/>
    <x v="3"/>
    <x v="24"/>
    <n v="3"/>
    <n v="0"/>
    <n v="240.26490000000001"/>
  </r>
  <r>
    <n v="26"/>
    <s v="CA-2013-121755"/>
    <x v="0"/>
    <x v="13"/>
    <d v="2013-01-20T00:00:00"/>
    <x v="0"/>
    <s v="EH-13945"/>
    <x v="13"/>
    <x v="0"/>
    <s v="United States"/>
    <s v="Los Angeles"/>
    <x v="1"/>
    <n v="90049"/>
    <x v="1"/>
    <s v="OFF-BI-10001634"/>
    <x v="1"/>
    <x v="8"/>
    <x v="24"/>
    <x v="25"/>
    <n v="2"/>
    <n v="0.2"/>
    <n v="4.2224000000000004"/>
  </r>
  <r>
    <n v="27"/>
    <s v="CA-2013-121755"/>
    <x v="0"/>
    <x v="13"/>
    <d v="2013-01-20T00:00:00"/>
    <x v="0"/>
    <s v="EH-13945"/>
    <x v="13"/>
    <x v="0"/>
    <s v="United States"/>
    <s v="Los Angeles"/>
    <x v="1"/>
    <n v="90049"/>
    <x v="1"/>
    <s v="TEC-AC-10003027"/>
    <x v="2"/>
    <x v="11"/>
    <x v="25"/>
    <x v="26"/>
    <n v="3"/>
    <n v="0"/>
    <n v="11.774100000000004"/>
  </r>
  <r>
    <n v="28"/>
    <s v="US-2012-150630"/>
    <x v="1"/>
    <x v="14"/>
    <d v="2012-09-21T00:00:00"/>
    <x v="1"/>
    <s v="TB-21520"/>
    <x v="14"/>
    <x v="0"/>
    <s v="United States"/>
    <s v="Philadelphia"/>
    <x v="9"/>
    <n v="19140"/>
    <x v="3"/>
    <s v="FUR-BO-10004834"/>
    <x v="0"/>
    <x v="0"/>
    <x v="26"/>
    <x v="27"/>
    <n v="7"/>
    <n v="0.5"/>
    <n v="-1665.0522000000001"/>
  </r>
  <r>
    <n v="29"/>
    <s v="US-2012-150630"/>
    <x v="1"/>
    <x v="14"/>
    <d v="2012-09-21T00:00:00"/>
    <x v="1"/>
    <s v="TB-21520"/>
    <x v="14"/>
    <x v="0"/>
    <s v="United States"/>
    <s v="Philadelphia"/>
    <x v="9"/>
    <n v="19140"/>
    <x v="3"/>
    <s v="OFF-BI-10000474"/>
    <x v="1"/>
    <x v="8"/>
    <x v="27"/>
    <x v="28"/>
    <n v="2"/>
    <n v="0.7"/>
    <n v="-7.0532000000000004"/>
  </r>
  <r>
    <n v="30"/>
    <s v="US-2012-150630"/>
    <x v="1"/>
    <x v="14"/>
    <d v="2012-09-21T00:00:00"/>
    <x v="1"/>
    <s v="TB-21520"/>
    <x v="14"/>
    <x v="0"/>
    <s v="United States"/>
    <s v="Philadelphia"/>
    <x v="9"/>
    <n v="19140"/>
    <x v="3"/>
    <s v="FUR-FU-10004848"/>
    <x v="0"/>
    <x v="5"/>
    <x v="28"/>
    <x v="29"/>
    <n v="3"/>
    <n v="0.2"/>
    <n v="15.524999999999991"/>
  </r>
  <r>
    <n v="31"/>
    <s v="US-2012-150630"/>
    <x v="1"/>
    <x v="14"/>
    <d v="2012-09-21T00:00:00"/>
    <x v="1"/>
    <s v="TB-21520"/>
    <x v="14"/>
    <x v="0"/>
    <s v="United States"/>
    <s v="Philadelphia"/>
    <x v="9"/>
    <n v="19140"/>
    <x v="3"/>
    <s v="OFF-EN-10001509"/>
    <x v="1"/>
    <x v="12"/>
    <x v="29"/>
    <x v="30"/>
    <n v="2"/>
    <n v="0.2"/>
    <n v="1.1015999999999997"/>
  </r>
  <r>
    <n v="32"/>
    <s v="US-2012-150630"/>
    <x v="1"/>
    <x v="14"/>
    <d v="2012-09-21T00:00:00"/>
    <x v="1"/>
    <s v="TB-21520"/>
    <x v="14"/>
    <x v="0"/>
    <s v="United States"/>
    <s v="Philadelphia"/>
    <x v="9"/>
    <n v="19140"/>
    <x v="3"/>
    <s v="OFF-AR-10004042"/>
    <x v="1"/>
    <x v="6"/>
    <x v="30"/>
    <x v="31"/>
    <n v="6"/>
    <n v="0.2"/>
    <n v="9.7091999999999885"/>
  </r>
  <r>
    <n v="33"/>
    <s v="US-2012-150630"/>
    <x v="1"/>
    <x v="14"/>
    <d v="2012-09-21T00:00:00"/>
    <x v="1"/>
    <s v="TB-21520"/>
    <x v="14"/>
    <x v="0"/>
    <s v="United States"/>
    <s v="Philadelphia"/>
    <x v="9"/>
    <n v="19140"/>
    <x v="3"/>
    <s v="OFF-BI-10001525"/>
    <x v="1"/>
    <x v="8"/>
    <x v="31"/>
    <x v="32"/>
    <n v="6"/>
    <n v="0.7"/>
    <n v="-5.7149999999999999"/>
  </r>
  <r>
    <n v="34"/>
    <s v="US-2012-150630"/>
    <x v="1"/>
    <x v="14"/>
    <d v="2012-09-21T00:00:00"/>
    <x v="1"/>
    <s v="TB-21520"/>
    <x v="14"/>
    <x v="0"/>
    <s v="United States"/>
    <s v="Philadelphia"/>
    <x v="9"/>
    <n v="19140"/>
    <x v="3"/>
    <s v="OFF-AR-10001683"/>
    <x v="1"/>
    <x v="6"/>
    <x v="32"/>
    <x v="33"/>
    <n v="2"/>
    <n v="0.2"/>
    <n v="3.5460000000000007"/>
  </r>
  <r>
    <n v="35"/>
    <s v="CA-2014-107727"/>
    <x v="3"/>
    <x v="15"/>
    <d v="2014-10-24T00:00:00"/>
    <x v="0"/>
    <s v="MA-17560"/>
    <x v="15"/>
    <x v="2"/>
    <s v="United States"/>
    <s v="Houston"/>
    <x v="5"/>
    <n v="77095"/>
    <x v="2"/>
    <s v="OFF-PA-10000249"/>
    <x v="1"/>
    <x v="10"/>
    <x v="33"/>
    <x v="34"/>
    <n v="3"/>
    <n v="0.2"/>
    <n v="9.9467999999999979"/>
  </r>
  <r>
    <n v="36"/>
    <s v="CA-2013-117590"/>
    <x v="0"/>
    <x v="16"/>
    <d v="2013-12-11T00:00:00"/>
    <x v="2"/>
    <s v="GH-14485"/>
    <x v="16"/>
    <x v="1"/>
    <s v="United States"/>
    <s v="Richardson"/>
    <x v="5"/>
    <n v="75080"/>
    <x v="2"/>
    <s v="TEC-PH-10004977"/>
    <x v="2"/>
    <x v="7"/>
    <x v="34"/>
    <x v="35"/>
    <n v="7"/>
    <n v="0.2"/>
    <n v="123.47369999999989"/>
  </r>
  <r>
    <n v="37"/>
    <s v="CA-2013-117590"/>
    <x v="0"/>
    <x v="16"/>
    <d v="2013-12-11T00:00:00"/>
    <x v="2"/>
    <s v="GH-14485"/>
    <x v="16"/>
    <x v="1"/>
    <s v="United States"/>
    <s v="Richardson"/>
    <x v="5"/>
    <n v="75080"/>
    <x v="2"/>
    <s v="FUR-FU-10003664"/>
    <x v="0"/>
    <x v="5"/>
    <x v="35"/>
    <x v="36"/>
    <n v="5"/>
    <n v="0.6"/>
    <n v="-147.96300000000002"/>
  </r>
  <r>
    <n v="38"/>
    <s v="CA-2012-117415"/>
    <x v="1"/>
    <x v="17"/>
    <d v="2012-12-31T00:00:00"/>
    <x v="1"/>
    <s v="SN-20710"/>
    <x v="17"/>
    <x v="2"/>
    <s v="United States"/>
    <s v="Houston"/>
    <x v="5"/>
    <n v="77041"/>
    <x v="2"/>
    <s v="OFF-EN-10002986"/>
    <x v="1"/>
    <x v="12"/>
    <x v="36"/>
    <x v="37"/>
    <n v="9"/>
    <n v="0.2"/>
    <n v="35.414999999999999"/>
  </r>
  <r>
    <n v="39"/>
    <s v="CA-2012-117415"/>
    <x v="1"/>
    <x v="17"/>
    <d v="2012-12-31T00:00:00"/>
    <x v="1"/>
    <s v="SN-20710"/>
    <x v="17"/>
    <x v="2"/>
    <s v="United States"/>
    <s v="Houston"/>
    <x v="5"/>
    <n v="77041"/>
    <x v="2"/>
    <s v="FUR-BO-10002545"/>
    <x v="0"/>
    <x v="0"/>
    <x v="37"/>
    <x v="38"/>
    <n v="3"/>
    <n v="0.32"/>
    <n v="-46.976400000000012"/>
  </r>
  <r>
    <n v="40"/>
    <s v="CA-2012-117415"/>
    <x v="1"/>
    <x v="17"/>
    <d v="2012-12-31T00:00:00"/>
    <x v="1"/>
    <s v="SN-20710"/>
    <x v="17"/>
    <x v="2"/>
    <s v="United States"/>
    <s v="Houston"/>
    <x v="5"/>
    <n v="77041"/>
    <x v="2"/>
    <s v="FUR-CH-10004218"/>
    <x v="0"/>
    <x v="1"/>
    <x v="38"/>
    <x v="39"/>
    <n v="3"/>
    <n v="0.3"/>
    <n v="-15.146999999999991"/>
  </r>
  <r>
    <n v="41"/>
    <s v="CA-2012-117415"/>
    <x v="1"/>
    <x v="17"/>
    <d v="2012-12-31T00:00:00"/>
    <x v="1"/>
    <s v="SN-20710"/>
    <x v="17"/>
    <x v="2"/>
    <s v="United States"/>
    <s v="Houston"/>
    <x v="5"/>
    <n v="77041"/>
    <x v="2"/>
    <s v="TEC-PH-10000486"/>
    <x v="2"/>
    <x v="7"/>
    <x v="39"/>
    <x v="40"/>
    <n v="4"/>
    <n v="0.2"/>
    <n v="41.756399999999957"/>
  </r>
  <r>
    <n v="42"/>
    <s v="CA-2014-120999"/>
    <x v="3"/>
    <x v="18"/>
    <d v="2014-09-16T00:00:00"/>
    <x v="1"/>
    <s v="LC-16930"/>
    <x v="18"/>
    <x v="1"/>
    <s v="United States"/>
    <s v="Naperville"/>
    <x v="10"/>
    <n v="60540"/>
    <x v="2"/>
    <s v="TEC-PH-10004093"/>
    <x v="2"/>
    <x v="7"/>
    <x v="40"/>
    <x v="41"/>
    <n v="4"/>
    <n v="0.2"/>
    <n v="16.556399999999996"/>
  </r>
  <r>
    <n v="43"/>
    <s v="CA-2013-101343"/>
    <x v="0"/>
    <x v="19"/>
    <d v="2013-07-23T00:00:00"/>
    <x v="1"/>
    <s v="RA-19885"/>
    <x v="19"/>
    <x v="1"/>
    <s v="United States"/>
    <s v="Los Angeles"/>
    <x v="1"/>
    <n v="90049"/>
    <x v="1"/>
    <s v="OFF-ST-10003479"/>
    <x v="1"/>
    <x v="4"/>
    <x v="41"/>
    <x v="42"/>
    <n v="2"/>
    <n v="0"/>
    <n v="3.8939999999999912"/>
  </r>
  <r>
    <n v="44"/>
    <s v="CA-2014-139619"/>
    <x v="3"/>
    <x v="20"/>
    <d v="2014-09-24T00:00:00"/>
    <x v="1"/>
    <s v="ES-14080"/>
    <x v="20"/>
    <x v="1"/>
    <s v="United States"/>
    <s v="Melbourne"/>
    <x v="2"/>
    <n v="32935"/>
    <x v="0"/>
    <s v="OFF-ST-10003282"/>
    <x v="1"/>
    <x v="4"/>
    <x v="42"/>
    <x v="43"/>
    <n v="2"/>
    <n v="0.2"/>
    <n v="9.5616000000000092"/>
  </r>
  <r>
    <n v="45"/>
    <s v="CA-2013-118255"/>
    <x v="0"/>
    <x v="21"/>
    <d v="2013-03-14T00:00:00"/>
    <x v="2"/>
    <s v="ON-18715"/>
    <x v="21"/>
    <x v="1"/>
    <s v="United States"/>
    <s v="Eagan"/>
    <x v="11"/>
    <n v="55122"/>
    <x v="2"/>
    <s v="TEC-AC-10000171"/>
    <x v="2"/>
    <x v="11"/>
    <x v="43"/>
    <x v="44"/>
    <n v="2"/>
    <n v="0"/>
    <n v="19.7714"/>
  </r>
  <r>
    <n v="46"/>
    <s v="CA-2013-118255"/>
    <x v="0"/>
    <x v="21"/>
    <d v="2013-03-14T00:00:00"/>
    <x v="2"/>
    <s v="ON-18715"/>
    <x v="21"/>
    <x v="1"/>
    <s v="United States"/>
    <s v="Eagan"/>
    <x v="11"/>
    <n v="55122"/>
    <x v="2"/>
    <s v="OFF-BI-10003291"/>
    <x v="1"/>
    <x v="8"/>
    <x v="44"/>
    <x v="45"/>
    <n v="2"/>
    <n v="0"/>
    <n v="8.2061999999999991"/>
  </r>
  <r>
    <n v="47"/>
    <s v="CA-2011-146703"/>
    <x v="2"/>
    <x v="22"/>
    <d v="2011-10-25T00:00:00"/>
    <x v="0"/>
    <s v="PO-18865"/>
    <x v="22"/>
    <x v="0"/>
    <s v="United States"/>
    <s v="Westland"/>
    <x v="12"/>
    <n v="48185"/>
    <x v="2"/>
    <s v="OFF-ST-10001713"/>
    <x v="1"/>
    <x v="4"/>
    <x v="45"/>
    <x v="46"/>
    <n v="4"/>
    <n v="0"/>
    <n v="8.4783999999999935"/>
  </r>
  <r>
    <n v="48"/>
    <s v="CA-2013-169194"/>
    <x v="0"/>
    <x v="23"/>
    <d v="2013-06-26T00:00:00"/>
    <x v="1"/>
    <s v="LH-16900"/>
    <x v="23"/>
    <x v="0"/>
    <s v="United States"/>
    <s v="Dover"/>
    <x v="13"/>
    <n v="19901"/>
    <x v="3"/>
    <s v="TEC-AC-10002167"/>
    <x v="2"/>
    <x v="11"/>
    <x v="46"/>
    <x v="47"/>
    <n v="3"/>
    <n v="0"/>
    <n v="4.9500000000000011"/>
  </r>
  <r>
    <n v="49"/>
    <s v="CA-2013-169194"/>
    <x v="0"/>
    <x v="23"/>
    <d v="2013-06-26T00:00:00"/>
    <x v="1"/>
    <s v="LH-16900"/>
    <x v="23"/>
    <x v="0"/>
    <s v="United States"/>
    <s v="Dover"/>
    <x v="13"/>
    <n v="19901"/>
    <x v="3"/>
    <s v="TEC-PH-10003988"/>
    <x v="2"/>
    <x v="7"/>
    <x v="47"/>
    <x v="48"/>
    <n v="2"/>
    <n v="0"/>
    <n v="6.104000000000001"/>
  </r>
  <r>
    <n v="50"/>
    <s v="CA-2012-115742"/>
    <x v="1"/>
    <x v="24"/>
    <d v="2012-04-22T00:00:00"/>
    <x v="1"/>
    <s v="DP-13000"/>
    <x v="24"/>
    <x v="0"/>
    <s v="United States"/>
    <s v="New Albany"/>
    <x v="14"/>
    <n v="47150"/>
    <x v="2"/>
    <s v="OFF-BI-10004410"/>
    <x v="1"/>
    <x v="8"/>
    <x v="48"/>
    <x v="49"/>
    <n v="6"/>
    <n v="0"/>
    <n v="17.9634"/>
  </r>
  <r>
    <n v="51"/>
    <s v="CA-2012-115742"/>
    <x v="1"/>
    <x v="24"/>
    <d v="2012-04-22T00:00:00"/>
    <x v="1"/>
    <s v="DP-13000"/>
    <x v="24"/>
    <x v="0"/>
    <s v="United States"/>
    <s v="New Albany"/>
    <x v="14"/>
    <n v="47150"/>
    <x v="2"/>
    <s v="OFF-LA-10002762"/>
    <x v="1"/>
    <x v="2"/>
    <x v="49"/>
    <x v="50"/>
    <n v="6"/>
    <n v="0"/>
    <n v="35.334599999999995"/>
  </r>
  <r>
    <n v="52"/>
    <s v="CA-2012-115742"/>
    <x v="1"/>
    <x v="24"/>
    <d v="2012-04-22T00:00:00"/>
    <x v="1"/>
    <s v="DP-13000"/>
    <x v="24"/>
    <x v="0"/>
    <s v="United States"/>
    <s v="New Albany"/>
    <x v="14"/>
    <n v="47150"/>
    <x v="2"/>
    <s v="FUR-FU-10001706"/>
    <x v="0"/>
    <x v="5"/>
    <x v="50"/>
    <x v="51"/>
    <n v="2"/>
    <n v="0"/>
    <n v="2.9567999999999999"/>
  </r>
  <r>
    <n v="53"/>
    <s v="CA-2012-115742"/>
    <x v="1"/>
    <x v="24"/>
    <d v="2012-04-22T00:00:00"/>
    <x v="1"/>
    <s v="DP-13000"/>
    <x v="24"/>
    <x v="0"/>
    <s v="United States"/>
    <s v="New Albany"/>
    <x v="14"/>
    <n v="47150"/>
    <x v="2"/>
    <s v="FUR-CH-10003061"/>
    <x v="0"/>
    <x v="1"/>
    <x v="51"/>
    <x v="52"/>
    <n v="1"/>
    <n v="0"/>
    <n v="17.098099999999988"/>
  </r>
  <r>
    <n v="54"/>
    <s v="CA-2013-105816"/>
    <x v="0"/>
    <x v="25"/>
    <d v="2013-12-18T00:00:00"/>
    <x v="1"/>
    <s v="JM-15265"/>
    <x v="25"/>
    <x v="1"/>
    <s v="United States"/>
    <s v="New York City"/>
    <x v="15"/>
    <n v="10024"/>
    <x v="3"/>
    <s v="OFF-FA-10000304"/>
    <x v="1"/>
    <x v="13"/>
    <x v="52"/>
    <x v="53"/>
    <n v="7"/>
    <n v="0"/>
    <n v="6.2566000000000006"/>
  </r>
  <r>
    <n v="55"/>
    <s v="CA-2013-105816"/>
    <x v="0"/>
    <x v="25"/>
    <d v="2013-12-18T00:00:00"/>
    <x v="1"/>
    <s v="JM-15265"/>
    <x v="25"/>
    <x v="1"/>
    <s v="United States"/>
    <s v="New York City"/>
    <x v="15"/>
    <n v="10024"/>
    <x v="3"/>
    <s v="TEC-PH-10002447"/>
    <x v="2"/>
    <x v="7"/>
    <x v="53"/>
    <x v="54"/>
    <n v="5"/>
    <n v="0"/>
    <n v="298.68549999999999"/>
  </r>
  <r>
    <n v="56"/>
    <s v="CA-2013-111682"/>
    <x v="0"/>
    <x v="26"/>
    <d v="2013-06-19T00:00:00"/>
    <x v="2"/>
    <s v="TB-21055"/>
    <x v="26"/>
    <x v="0"/>
    <s v="United States"/>
    <s v="Troy"/>
    <x v="15"/>
    <n v="12180"/>
    <x v="3"/>
    <s v="OFF-ST-10000604"/>
    <x v="1"/>
    <x v="4"/>
    <x v="54"/>
    <x v="55"/>
    <n v="6"/>
    <n v="0"/>
    <n v="52.139999999999986"/>
  </r>
  <r>
    <n v="57"/>
    <s v="CA-2013-111682"/>
    <x v="0"/>
    <x v="26"/>
    <d v="2013-06-19T00:00:00"/>
    <x v="2"/>
    <s v="TB-21055"/>
    <x v="26"/>
    <x v="0"/>
    <s v="United States"/>
    <s v="Troy"/>
    <x v="15"/>
    <n v="12180"/>
    <x v="3"/>
    <s v="OFF-PA-10001569"/>
    <x v="1"/>
    <x v="10"/>
    <x v="55"/>
    <x v="56"/>
    <n v="5"/>
    <n v="0"/>
    <n v="15.552000000000001"/>
  </r>
  <r>
    <n v="58"/>
    <s v="CA-2013-111682"/>
    <x v="0"/>
    <x v="26"/>
    <d v="2013-06-19T00:00:00"/>
    <x v="2"/>
    <s v="TB-21055"/>
    <x v="26"/>
    <x v="0"/>
    <s v="United States"/>
    <s v="Troy"/>
    <x v="15"/>
    <n v="12180"/>
    <x v="3"/>
    <s v="FUR-CH-10003968"/>
    <x v="0"/>
    <x v="1"/>
    <x v="56"/>
    <x v="57"/>
    <n v="5"/>
    <n v="0.1"/>
    <n v="7.0980000000000061"/>
  </r>
  <r>
    <n v="59"/>
    <s v="CA-2013-111682"/>
    <x v="0"/>
    <x v="26"/>
    <d v="2013-06-19T00:00:00"/>
    <x v="2"/>
    <s v="TB-21055"/>
    <x v="26"/>
    <x v="0"/>
    <s v="United States"/>
    <s v="Troy"/>
    <x v="15"/>
    <n v="12180"/>
    <x v="3"/>
    <s v="OFF-PA-10000587"/>
    <x v="1"/>
    <x v="10"/>
    <x v="57"/>
    <x v="58"/>
    <n v="2"/>
    <n v="0"/>
    <n v="6.9888000000000003"/>
  </r>
  <r>
    <n v="60"/>
    <s v="CA-2013-111682"/>
    <x v="0"/>
    <x v="26"/>
    <d v="2013-06-19T00:00:00"/>
    <x v="2"/>
    <s v="TB-21055"/>
    <x v="26"/>
    <x v="0"/>
    <s v="United States"/>
    <s v="Troy"/>
    <x v="15"/>
    <n v="12180"/>
    <x v="3"/>
    <s v="TEC-AC-10002167"/>
    <x v="2"/>
    <x v="11"/>
    <x v="46"/>
    <x v="59"/>
    <n v="2"/>
    <n v="0"/>
    <n v="3.3000000000000007"/>
  </r>
  <r>
    <n v="61"/>
    <s v="CA-2013-111682"/>
    <x v="0"/>
    <x v="26"/>
    <d v="2013-06-19T00:00:00"/>
    <x v="2"/>
    <s v="TB-21055"/>
    <x v="26"/>
    <x v="0"/>
    <s v="United States"/>
    <s v="Troy"/>
    <x v="15"/>
    <n v="12180"/>
    <x v="3"/>
    <s v="OFF-BI-10001460"/>
    <x v="1"/>
    <x v="8"/>
    <x v="58"/>
    <x v="60"/>
    <n v="4"/>
    <n v="0.2"/>
    <n v="16.361999999999998"/>
  </r>
  <r>
    <n v="62"/>
    <s v="CA-2013-111682"/>
    <x v="0"/>
    <x v="26"/>
    <d v="2013-06-19T00:00:00"/>
    <x v="2"/>
    <s v="TB-21055"/>
    <x v="26"/>
    <x v="0"/>
    <s v="United States"/>
    <s v="Troy"/>
    <x v="15"/>
    <n v="12180"/>
    <x v="3"/>
    <s v="OFF-AR-10001868"/>
    <x v="1"/>
    <x v="6"/>
    <x v="59"/>
    <x v="61"/>
    <n v="1"/>
    <n v="0"/>
    <n v="0.84"/>
  </r>
  <r>
    <n v="63"/>
    <s v="CA-2012-135545"/>
    <x v="1"/>
    <x v="27"/>
    <d v="2012-11-30T00:00:00"/>
    <x v="1"/>
    <s v="KM-16720"/>
    <x v="27"/>
    <x v="0"/>
    <s v="United States"/>
    <s v="Los Angeles"/>
    <x v="1"/>
    <n v="90004"/>
    <x v="1"/>
    <s v="TEC-AC-10004633"/>
    <x v="2"/>
    <x v="11"/>
    <x v="60"/>
    <x v="62"/>
    <n v="2"/>
    <n v="0"/>
    <n v="6.1512000000000011"/>
  </r>
  <r>
    <n v="64"/>
    <s v="CA-2012-135545"/>
    <x v="1"/>
    <x v="27"/>
    <d v="2012-11-30T00:00:00"/>
    <x v="1"/>
    <s v="KM-16720"/>
    <x v="27"/>
    <x v="0"/>
    <s v="United States"/>
    <s v="Los Angeles"/>
    <x v="1"/>
    <n v="90004"/>
    <x v="1"/>
    <s v="OFF-BI-10001078"/>
    <x v="1"/>
    <x v="8"/>
    <x v="61"/>
    <x v="63"/>
    <n v="6"/>
    <n v="0.2"/>
    <n v="9.3612000000000002"/>
  </r>
  <r>
    <n v="65"/>
    <s v="CA-2012-135545"/>
    <x v="1"/>
    <x v="27"/>
    <d v="2012-11-30T00:00:00"/>
    <x v="1"/>
    <s v="KM-16720"/>
    <x v="27"/>
    <x v="0"/>
    <s v="United States"/>
    <s v="Los Angeles"/>
    <x v="1"/>
    <n v="90004"/>
    <x v="1"/>
    <s v="OFF-PA-10003892"/>
    <x v="1"/>
    <x v="10"/>
    <x v="62"/>
    <x v="64"/>
    <n v="3"/>
    <n v="0"/>
    <n v="68.963099999999997"/>
  </r>
  <r>
    <n v="66"/>
    <s v="CA-2012-135545"/>
    <x v="1"/>
    <x v="27"/>
    <d v="2012-11-30T00:00:00"/>
    <x v="1"/>
    <s v="KM-16720"/>
    <x v="27"/>
    <x v="0"/>
    <s v="United States"/>
    <s v="Los Angeles"/>
    <x v="1"/>
    <n v="90004"/>
    <x v="1"/>
    <s v="FUR-FU-10000397"/>
    <x v="0"/>
    <x v="5"/>
    <x v="63"/>
    <x v="65"/>
    <n v="4"/>
    <n v="0"/>
    <n v="22.332800000000006"/>
  </r>
  <r>
    <n v="67"/>
    <s v="US-2012-164175"/>
    <x v="1"/>
    <x v="28"/>
    <d v="2012-05-05T00:00:00"/>
    <x v="1"/>
    <s v="PS-18970"/>
    <x v="28"/>
    <x v="2"/>
    <s v="United States"/>
    <s v="Chicago"/>
    <x v="10"/>
    <n v="60610"/>
    <x v="2"/>
    <s v="FUR-CH-10001146"/>
    <x v="0"/>
    <x v="1"/>
    <x v="64"/>
    <x v="66"/>
    <n v="5"/>
    <n v="0.3"/>
    <n v="-15.222500000000011"/>
  </r>
  <r>
    <n v="68"/>
    <s v="CA-2011-106376"/>
    <x v="2"/>
    <x v="29"/>
    <d v="2011-12-10T00:00:00"/>
    <x v="1"/>
    <s v="BS-11590"/>
    <x v="29"/>
    <x v="1"/>
    <s v="United States"/>
    <s v="Gilbert"/>
    <x v="16"/>
    <n v="85234"/>
    <x v="1"/>
    <s v="OFF-AR-10002671"/>
    <x v="1"/>
    <x v="6"/>
    <x v="65"/>
    <x v="67"/>
    <n v="8"/>
    <n v="0.2"/>
    <n v="111.30239999999998"/>
  </r>
  <r>
    <n v="69"/>
    <s v="CA-2011-106376"/>
    <x v="2"/>
    <x v="29"/>
    <d v="2011-12-10T00:00:00"/>
    <x v="1"/>
    <s v="BS-11590"/>
    <x v="29"/>
    <x v="1"/>
    <s v="United States"/>
    <s v="Gilbert"/>
    <x v="16"/>
    <n v="85234"/>
    <x v="1"/>
    <s v="TEC-PH-10002726"/>
    <x v="2"/>
    <x v="7"/>
    <x v="66"/>
    <x v="68"/>
    <n v="4"/>
    <n v="0.2"/>
    <n v="62.988"/>
  </r>
  <r>
    <n v="70"/>
    <s v="CA-2013-119823"/>
    <x v="0"/>
    <x v="30"/>
    <d v="2013-06-07T00:00:00"/>
    <x v="2"/>
    <s v="KD-16270"/>
    <x v="30"/>
    <x v="0"/>
    <s v="United States"/>
    <s v="Springfield"/>
    <x v="17"/>
    <n v="22153"/>
    <x v="0"/>
    <s v="OFF-PA-10000482"/>
    <x v="1"/>
    <x v="10"/>
    <x v="67"/>
    <x v="69"/>
    <n v="2"/>
    <n v="0"/>
    <n v="35.663599999999995"/>
  </r>
  <r>
    <n v="71"/>
    <s v="CA-2013-106075"/>
    <x v="0"/>
    <x v="31"/>
    <d v="2013-09-24T00:00:00"/>
    <x v="1"/>
    <s v="HM-14980"/>
    <x v="31"/>
    <x v="0"/>
    <s v="United States"/>
    <s v="New York City"/>
    <x v="15"/>
    <n v="10009"/>
    <x v="3"/>
    <s v="OFF-BI-10004654"/>
    <x v="1"/>
    <x v="8"/>
    <x v="68"/>
    <x v="70"/>
    <n v="1"/>
    <n v="0.2"/>
    <n v="1.7309999999999999"/>
  </r>
  <r>
    <n v="72"/>
    <s v="CA-2014-114440"/>
    <x v="3"/>
    <x v="32"/>
    <d v="2014-09-18T00:00:00"/>
    <x v="0"/>
    <s v="TB-21520"/>
    <x v="14"/>
    <x v="0"/>
    <s v="United States"/>
    <s v="Jackson"/>
    <x v="12"/>
    <n v="49201"/>
    <x v="2"/>
    <s v="OFF-PA-10004675"/>
    <x v="1"/>
    <x v="10"/>
    <x v="69"/>
    <x v="71"/>
    <n v="3"/>
    <n v="0"/>
    <n v="8.7629999999999999"/>
  </r>
  <r>
    <n v="73"/>
    <s v="US-2012-134026"/>
    <x v="1"/>
    <x v="33"/>
    <d v="2012-05-02T00:00:00"/>
    <x v="1"/>
    <s v="JE-15745"/>
    <x v="32"/>
    <x v="0"/>
    <s v="United States"/>
    <s v="Memphis"/>
    <x v="18"/>
    <n v="38109"/>
    <x v="0"/>
    <s v="FUR-CH-10000513"/>
    <x v="0"/>
    <x v="1"/>
    <x v="70"/>
    <x v="72"/>
    <n v="8"/>
    <n v="0.2"/>
    <n v="-114.39120000000003"/>
  </r>
  <r>
    <n v="74"/>
    <s v="US-2012-134026"/>
    <x v="1"/>
    <x v="33"/>
    <d v="2012-05-02T00:00:00"/>
    <x v="1"/>
    <s v="JE-15745"/>
    <x v="32"/>
    <x v="0"/>
    <s v="United States"/>
    <s v="Memphis"/>
    <x v="18"/>
    <n v="38109"/>
    <x v="0"/>
    <s v="FUR-FU-10003708"/>
    <x v="0"/>
    <x v="5"/>
    <x v="71"/>
    <x v="73"/>
    <n v="2"/>
    <n v="0.2"/>
    <n v="1.2129999999999974"/>
  </r>
  <r>
    <n v="75"/>
    <s v="US-2012-134026"/>
    <x v="1"/>
    <x v="33"/>
    <d v="2012-05-02T00:00:00"/>
    <x v="1"/>
    <s v="JE-15745"/>
    <x v="32"/>
    <x v="0"/>
    <s v="United States"/>
    <s v="Memphis"/>
    <x v="18"/>
    <n v="38109"/>
    <x v="0"/>
    <s v="OFF-ST-10004123"/>
    <x v="1"/>
    <x v="4"/>
    <x v="72"/>
    <x v="74"/>
    <n v="1"/>
    <n v="0.2"/>
    <n v="-18.196000000000002"/>
  </r>
  <r>
    <n v="76"/>
    <s v="US-2014-118038"/>
    <x v="3"/>
    <x v="34"/>
    <d v="2014-12-12T00:00:00"/>
    <x v="2"/>
    <s v="KB-16600"/>
    <x v="33"/>
    <x v="1"/>
    <s v="United States"/>
    <s v="Houston"/>
    <x v="5"/>
    <n v="77041"/>
    <x v="2"/>
    <s v="OFF-BI-10004182"/>
    <x v="1"/>
    <x v="8"/>
    <x v="73"/>
    <x v="75"/>
    <n v="3"/>
    <n v="0.8"/>
    <n v="-1.9344000000000006"/>
  </r>
  <r>
    <n v="77"/>
    <s v="US-2014-118038"/>
    <x v="3"/>
    <x v="34"/>
    <d v="2014-12-12T00:00:00"/>
    <x v="2"/>
    <s v="KB-16600"/>
    <x v="33"/>
    <x v="1"/>
    <s v="United States"/>
    <s v="Houston"/>
    <x v="5"/>
    <n v="77041"/>
    <x v="2"/>
    <s v="FUR-FU-10000260"/>
    <x v="0"/>
    <x v="5"/>
    <x v="74"/>
    <x v="76"/>
    <n v="3"/>
    <n v="0.6"/>
    <n v="-5.8248000000000015"/>
  </r>
  <r>
    <n v="78"/>
    <s v="US-2014-118038"/>
    <x v="3"/>
    <x v="34"/>
    <d v="2014-12-12T00:00:00"/>
    <x v="2"/>
    <s v="KB-16600"/>
    <x v="33"/>
    <x v="1"/>
    <s v="United States"/>
    <s v="Houston"/>
    <x v="5"/>
    <n v="77041"/>
    <x v="2"/>
    <s v="OFF-ST-10000615"/>
    <x v="1"/>
    <x v="4"/>
    <x v="75"/>
    <x v="77"/>
    <n v="3"/>
    <n v="0.2"/>
    <n v="2.724000000000002"/>
  </r>
  <r>
    <n v="79"/>
    <s v="US-2011-147606"/>
    <x v="2"/>
    <x v="35"/>
    <d v="2011-12-01T00:00:00"/>
    <x v="0"/>
    <s v="JE-15745"/>
    <x v="32"/>
    <x v="0"/>
    <s v="United States"/>
    <s v="Houston"/>
    <x v="5"/>
    <n v="77070"/>
    <x v="2"/>
    <s v="FUR-FU-10003194"/>
    <x v="0"/>
    <x v="5"/>
    <x v="76"/>
    <x v="78"/>
    <n v="5"/>
    <n v="0.6"/>
    <n v="-14.475000000000001"/>
  </r>
  <r>
    <n v="80"/>
    <s v="CA-2013-127208"/>
    <x v="0"/>
    <x v="1"/>
    <d v="2013-06-16T00:00:00"/>
    <x v="2"/>
    <s v="SC-20770"/>
    <x v="34"/>
    <x v="1"/>
    <s v="United States"/>
    <s v="Decatur"/>
    <x v="19"/>
    <n v="35601"/>
    <x v="0"/>
    <s v="OFF-AP-10002118"/>
    <x v="1"/>
    <x v="9"/>
    <x v="77"/>
    <x v="79"/>
    <n v="1"/>
    <n v="0"/>
    <n v="56.20320000000001"/>
  </r>
  <r>
    <n v="81"/>
    <s v="CA-2013-127208"/>
    <x v="0"/>
    <x v="1"/>
    <d v="2013-06-16T00:00:00"/>
    <x v="2"/>
    <s v="SC-20770"/>
    <x v="34"/>
    <x v="1"/>
    <s v="United States"/>
    <s v="Decatur"/>
    <x v="19"/>
    <n v="35601"/>
    <x v="0"/>
    <s v="OFF-BI-10002309"/>
    <x v="1"/>
    <x v="8"/>
    <x v="78"/>
    <x v="80"/>
    <n v="3"/>
    <n v="0"/>
    <n v="8.0351999999999997"/>
  </r>
  <r>
    <n v="82"/>
    <s v="CA-2011-139451"/>
    <x v="2"/>
    <x v="36"/>
    <d v="2011-10-16T00:00:00"/>
    <x v="1"/>
    <s v="DN-13690"/>
    <x v="35"/>
    <x v="0"/>
    <s v="United States"/>
    <s v="San Francisco"/>
    <x v="1"/>
    <n v="94122"/>
    <x v="1"/>
    <s v="OFF-AR-10002053"/>
    <x v="1"/>
    <x v="6"/>
    <x v="79"/>
    <x v="81"/>
    <n v="5"/>
    <n v="0"/>
    <n v="4.1720000000000006"/>
  </r>
  <r>
    <n v="83"/>
    <s v="CA-2011-139451"/>
    <x v="2"/>
    <x v="36"/>
    <d v="2011-10-16T00:00:00"/>
    <x v="1"/>
    <s v="DN-13690"/>
    <x v="35"/>
    <x v="0"/>
    <s v="United States"/>
    <s v="San Francisco"/>
    <x v="1"/>
    <n v="94122"/>
    <x v="1"/>
    <s v="OFF-ST-10002370"/>
    <x v="1"/>
    <x v="4"/>
    <x v="80"/>
    <x v="82"/>
    <n v="1"/>
    <n v="0"/>
    <n v="6.2030999999999992"/>
  </r>
  <r>
    <n v="84"/>
    <s v="CA-2012-149734"/>
    <x v="1"/>
    <x v="37"/>
    <d v="2012-09-08T00:00:00"/>
    <x v="1"/>
    <s v="JC-16105"/>
    <x v="36"/>
    <x v="1"/>
    <s v="United States"/>
    <s v="Durham"/>
    <x v="3"/>
    <n v="27707"/>
    <x v="0"/>
    <s v="OFF-EN-10000927"/>
    <x v="1"/>
    <x v="12"/>
    <x v="81"/>
    <x v="83"/>
    <n v="7"/>
    <n v="0.2"/>
    <n v="62.807499999999976"/>
  </r>
  <r>
    <n v="85"/>
    <s v="US-2014-119662"/>
    <x v="3"/>
    <x v="38"/>
    <d v="2014-11-17T00:00:00"/>
    <x v="2"/>
    <s v="CS-12400"/>
    <x v="37"/>
    <x v="2"/>
    <s v="United States"/>
    <s v="Chicago"/>
    <x v="10"/>
    <n v="60623"/>
    <x v="2"/>
    <s v="OFF-ST-10003656"/>
    <x v="1"/>
    <x v="4"/>
    <x v="82"/>
    <x v="84"/>
    <n v="3"/>
    <n v="0.2"/>
    <n v="-48.954900000000002"/>
  </r>
  <r>
    <n v="86"/>
    <s v="CA-2014-140088"/>
    <x v="3"/>
    <x v="39"/>
    <d v="2014-05-31T00:00:00"/>
    <x v="0"/>
    <s v="PO-18865"/>
    <x v="22"/>
    <x v="0"/>
    <s v="United States"/>
    <s v="Columbia"/>
    <x v="20"/>
    <n v="29203"/>
    <x v="0"/>
    <s v="FUR-CH-10000863"/>
    <x v="0"/>
    <x v="1"/>
    <x v="83"/>
    <x v="85"/>
    <n v="2"/>
    <n v="0"/>
    <n v="33.215599999999995"/>
  </r>
  <r>
    <n v="87"/>
    <s v="CA-2014-155558"/>
    <x v="3"/>
    <x v="40"/>
    <d v="2014-11-03T00:00:00"/>
    <x v="1"/>
    <s v="PG-18895"/>
    <x v="38"/>
    <x v="0"/>
    <s v="United States"/>
    <s v="Rochester"/>
    <x v="11"/>
    <n v="55901"/>
    <x v="2"/>
    <s v="TEC-AC-10001998"/>
    <x v="2"/>
    <x v="11"/>
    <x v="84"/>
    <x v="86"/>
    <n v="1"/>
    <n v="0"/>
    <n v="6.796599999999998"/>
  </r>
  <r>
    <n v="88"/>
    <s v="CA-2014-155558"/>
    <x v="3"/>
    <x v="40"/>
    <d v="2014-11-03T00:00:00"/>
    <x v="1"/>
    <s v="PG-18895"/>
    <x v="38"/>
    <x v="0"/>
    <s v="United States"/>
    <s v="Rochester"/>
    <x v="11"/>
    <n v="55901"/>
    <x v="2"/>
    <s v="OFF-LA-10000134"/>
    <x v="1"/>
    <x v="2"/>
    <x v="85"/>
    <x v="51"/>
    <n v="2"/>
    <n v="0"/>
    <n v="2.9567999999999999"/>
  </r>
  <r>
    <n v="89"/>
    <s v="CA-2013-159695"/>
    <x v="0"/>
    <x v="41"/>
    <d v="2013-04-11T00:00:00"/>
    <x v="0"/>
    <s v="GM-14455"/>
    <x v="39"/>
    <x v="2"/>
    <s v="United States"/>
    <s v="Houston"/>
    <x v="5"/>
    <n v="77095"/>
    <x v="2"/>
    <s v="OFF-ST-10003442"/>
    <x v="1"/>
    <x v="4"/>
    <x v="86"/>
    <x v="87"/>
    <n v="7"/>
    <n v="0.2"/>
    <n v="13.857199999999999"/>
  </r>
  <r>
    <n v="90"/>
    <s v="CA-2013-109806"/>
    <x v="0"/>
    <x v="42"/>
    <d v="2013-09-23T00:00:00"/>
    <x v="1"/>
    <s v="JS-15685"/>
    <x v="40"/>
    <x v="1"/>
    <s v="United States"/>
    <s v="Los Angeles"/>
    <x v="1"/>
    <n v="90036"/>
    <x v="1"/>
    <s v="OFF-AR-10004930"/>
    <x v="1"/>
    <x v="6"/>
    <x v="87"/>
    <x v="88"/>
    <n v="3"/>
    <n v="0"/>
    <n v="6.6329999999999982"/>
  </r>
  <r>
    <n v="91"/>
    <s v="CA-2013-109806"/>
    <x v="0"/>
    <x v="42"/>
    <d v="2013-09-23T00:00:00"/>
    <x v="1"/>
    <s v="JS-15685"/>
    <x v="40"/>
    <x v="1"/>
    <s v="United States"/>
    <s v="Los Angeles"/>
    <x v="1"/>
    <n v="90036"/>
    <x v="1"/>
    <s v="TEC-PH-10004093"/>
    <x v="2"/>
    <x v="7"/>
    <x v="40"/>
    <x v="89"/>
    <n v="2"/>
    <n v="0.2"/>
    <n v="8.2781999999999982"/>
  </r>
  <r>
    <n v="92"/>
    <s v="CA-2013-109806"/>
    <x v="0"/>
    <x v="42"/>
    <d v="2013-09-23T00:00:00"/>
    <x v="1"/>
    <s v="JS-15685"/>
    <x v="40"/>
    <x v="1"/>
    <s v="United States"/>
    <s v="Los Angeles"/>
    <x v="1"/>
    <n v="90036"/>
    <x v="1"/>
    <s v="OFF-PA-10000304"/>
    <x v="1"/>
    <x v="10"/>
    <x v="88"/>
    <x v="90"/>
    <n v="1"/>
    <n v="0"/>
    <n v="3.1104000000000003"/>
  </r>
  <r>
    <n v="93"/>
    <s v="CA-2012-149587"/>
    <x v="1"/>
    <x v="43"/>
    <d v="2012-02-05T00:00:00"/>
    <x v="0"/>
    <s v="KB-16315"/>
    <x v="41"/>
    <x v="0"/>
    <s v="United States"/>
    <s v="Minneapolis"/>
    <x v="11"/>
    <n v="55407"/>
    <x v="2"/>
    <s v="OFF-PA-10003177"/>
    <x v="1"/>
    <x v="10"/>
    <x v="89"/>
    <x v="91"/>
    <n v="2"/>
    <n v="0"/>
    <n v="6.2208000000000006"/>
  </r>
  <r>
    <n v="94"/>
    <s v="CA-2012-149587"/>
    <x v="1"/>
    <x v="43"/>
    <d v="2012-02-05T00:00:00"/>
    <x v="0"/>
    <s v="KB-16315"/>
    <x v="41"/>
    <x v="0"/>
    <s v="United States"/>
    <s v="Minneapolis"/>
    <x v="11"/>
    <n v="55407"/>
    <x v="2"/>
    <s v="FUR-FU-10003799"/>
    <x v="0"/>
    <x v="5"/>
    <x v="90"/>
    <x v="92"/>
    <n v="3"/>
    <n v="0"/>
    <n v="16.535399999999996"/>
  </r>
  <r>
    <n v="95"/>
    <s v="CA-2012-149587"/>
    <x v="1"/>
    <x v="43"/>
    <d v="2012-02-05T00:00:00"/>
    <x v="0"/>
    <s v="KB-16315"/>
    <x v="41"/>
    <x v="0"/>
    <s v="United States"/>
    <s v="Minneapolis"/>
    <x v="11"/>
    <n v="55407"/>
    <x v="2"/>
    <s v="OFF-BI-10002852"/>
    <x v="1"/>
    <x v="8"/>
    <x v="91"/>
    <x v="93"/>
    <n v="2"/>
    <n v="0"/>
    <n v="16.150400000000001"/>
  </r>
  <r>
    <n v="96"/>
    <s v="US-2014-109484"/>
    <x v="3"/>
    <x v="44"/>
    <d v="2014-11-13T00:00:00"/>
    <x v="1"/>
    <s v="RB-19705"/>
    <x v="42"/>
    <x v="2"/>
    <s v="United States"/>
    <s v="Portland"/>
    <x v="21"/>
    <n v="97206"/>
    <x v="1"/>
    <s v="OFF-BI-10004738"/>
    <x v="1"/>
    <x v="8"/>
    <x v="92"/>
    <x v="94"/>
    <n v="1"/>
    <n v="0.7"/>
    <n v="-3.7880000000000003"/>
  </r>
  <r>
    <n v="97"/>
    <s v="CA-2014-161018"/>
    <x v="3"/>
    <x v="45"/>
    <d v="2014-11-12T00:00:00"/>
    <x v="0"/>
    <s v="PN-18775"/>
    <x v="43"/>
    <x v="2"/>
    <s v="United States"/>
    <s v="New York City"/>
    <x v="15"/>
    <n v="10009"/>
    <x v="3"/>
    <s v="FUR-FU-10000629"/>
    <x v="0"/>
    <x v="5"/>
    <x v="93"/>
    <x v="95"/>
    <n v="7"/>
    <n v="0"/>
    <n v="40.5426"/>
  </r>
  <r>
    <n v="98"/>
    <s v="CA-2014-157833"/>
    <x v="3"/>
    <x v="46"/>
    <d v="2014-06-21T00:00:00"/>
    <x v="2"/>
    <s v="KD-16345"/>
    <x v="44"/>
    <x v="0"/>
    <s v="United States"/>
    <s v="San Francisco"/>
    <x v="1"/>
    <n v="94122"/>
    <x v="1"/>
    <s v="OFF-BI-10001721"/>
    <x v="1"/>
    <x v="8"/>
    <x v="94"/>
    <x v="96"/>
    <n v="3"/>
    <n v="0.2"/>
    <n v="17.959199999999999"/>
  </r>
  <r>
    <n v="99"/>
    <s v="CA-2013-149223"/>
    <x v="0"/>
    <x v="47"/>
    <d v="2013-09-12T00:00:00"/>
    <x v="1"/>
    <s v="ER-13855"/>
    <x v="45"/>
    <x v="1"/>
    <s v="United States"/>
    <s v="Saint Paul"/>
    <x v="11"/>
    <n v="55106"/>
    <x v="2"/>
    <s v="OFF-AP-10000358"/>
    <x v="1"/>
    <x v="9"/>
    <x v="95"/>
    <x v="42"/>
    <n v="6"/>
    <n v="0"/>
    <n v="22.585199999999993"/>
  </r>
  <r>
    <n v="100"/>
    <s v="CA-2013-158568"/>
    <x v="0"/>
    <x v="48"/>
    <d v="2013-09-03T00:00:00"/>
    <x v="1"/>
    <s v="RB-19465"/>
    <x v="46"/>
    <x v="2"/>
    <s v="United States"/>
    <s v="Chicago"/>
    <x v="10"/>
    <n v="60610"/>
    <x v="2"/>
    <s v="OFF-PA-10003256"/>
    <x v="1"/>
    <x v="10"/>
    <x v="96"/>
    <x v="97"/>
    <n v="7"/>
    <n v="0.2"/>
    <n v="22.618399999999994"/>
  </r>
  <r>
    <n v="101"/>
    <s v="CA-2013-158568"/>
    <x v="0"/>
    <x v="48"/>
    <d v="2013-09-03T00:00:00"/>
    <x v="1"/>
    <s v="RB-19465"/>
    <x v="46"/>
    <x v="2"/>
    <s v="United States"/>
    <s v="Chicago"/>
    <x v="10"/>
    <n v="60610"/>
    <x v="2"/>
    <s v="TEC-AC-10001767"/>
    <x v="2"/>
    <x v="11"/>
    <x v="97"/>
    <x v="98"/>
    <n v="3"/>
    <n v="0.2"/>
    <n v="-10.797300000000011"/>
  </r>
  <r>
    <n v="102"/>
    <s v="CA-2013-158568"/>
    <x v="0"/>
    <x v="48"/>
    <d v="2013-09-03T00:00:00"/>
    <x v="1"/>
    <s v="RB-19465"/>
    <x v="46"/>
    <x v="2"/>
    <s v="United States"/>
    <s v="Chicago"/>
    <x v="10"/>
    <n v="60610"/>
    <x v="2"/>
    <s v="OFF-BI-10002609"/>
    <x v="1"/>
    <x v="8"/>
    <x v="98"/>
    <x v="99"/>
    <n v="3"/>
    <n v="0.8"/>
    <n v="-3.0396000000000001"/>
  </r>
  <r>
    <n v="103"/>
    <s v="CA-2013-129903"/>
    <x v="0"/>
    <x v="49"/>
    <d v="2013-12-05T00:00:00"/>
    <x v="0"/>
    <s v="GZ-14470"/>
    <x v="47"/>
    <x v="0"/>
    <s v="United States"/>
    <s v="Rochester"/>
    <x v="11"/>
    <n v="55901"/>
    <x v="2"/>
    <s v="OFF-PA-10004040"/>
    <x v="1"/>
    <x v="10"/>
    <x v="99"/>
    <x v="100"/>
    <n v="4"/>
    <n v="0"/>
    <n v="11.720800000000001"/>
  </r>
  <r>
    <n v="104"/>
    <s v="US-2012-156867"/>
    <x v="1"/>
    <x v="50"/>
    <d v="2012-11-17T00:00:00"/>
    <x v="1"/>
    <s v="LC-16870"/>
    <x v="48"/>
    <x v="0"/>
    <s v="United States"/>
    <s v="Aurora"/>
    <x v="22"/>
    <n v="80013"/>
    <x v="1"/>
    <s v="TEC-AC-10001552"/>
    <x v="2"/>
    <x v="11"/>
    <x v="100"/>
    <x v="101"/>
    <n v="6"/>
    <n v="0.2"/>
    <n v="-26.875800000000012"/>
  </r>
  <r>
    <n v="105"/>
    <s v="US-2012-156867"/>
    <x v="1"/>
    <x v="50"/>
    <d v="2012-11-17T00:00:00"/>
    <x v="1"/>
    <s v="LC-16870"/>
    <x v="48"/>
    <x v="0"/>
    <s v="United States"/>
    <s v="Aurora"/>
    <x v="22"/>
    <n v="80013"/>
    <x v="1"/>
    <s v="FUR-FU-10004006"/>
    <x v="0"/>
    <x v="5"/>
    <x v="101"/>
    <x v="102"/>
    <n v="3"/>
    <n v="0.2"/>
    <n v="-3.8385000000000105"/>
  </r>
  <r>
    <n v="106"/>
    <s v="US-2012-156867"/>
    <x v="1"/>
    <x v="50"/>
    <d v="2012-11-17T00:00:00"/>
    <x v="1"/>
    <s v="LC-16870"/>
    <x v="48"/>
    <x v="0"/>
    <s v="United States"/>
    <s v="Aurora"/>
    <x v="22"/>
    <n v="80013"/>
    <x v="1"/>
    <s v="OFF-BI-10002794"/>
    <x v="1"/>
    <x v="8"/>
    <x v="102"/>
    <x v="103"/>
    <n v="3"/>
    <n v="0.7"/>
    <n v="-25.817399999999999"/>
  </r>
  <r>
    <n v="107"/>
    <s v="CA-2014-119004"/>
    <x v="3"/>
    <x v="51"/>
    <d v="2014-11-29T00:00:00"/>
    <x v="1"/>
    <s v="JM-15250"/>
    <x v="49"/>
    <x v="0"/>
    <s v="United States"/>
    <s v="Charlotte"/>
    <x v="3"/>
    <n v="28205"/>
    <x v="0"/>
    <s v="TEC-AC-10003499"/>
    <x v="2"/>
    <x v="11"/>
    <x v="103"/>
    <x v="104"/>
    <n v="8"/>
    <n v="0.2"/>
    <n v="17.601600000000001"/>
  </r>
  <r>
    <n v="108"/>
    <s v="CA-2014-119004"/>
    <x v="3"/>
    <x v="51"/>
    <d v="2014-11-29T00:00:00"/>
    <x v="1"/>
    <s v="JM-15250"/>
    <x v="49"/>
    <x v="0"/>
    <s v="United States"/>
    <s v="Charlotte"/>
    <x v="3"/>
    <n v="28205"/>
    <x v="0"/>
    <s v="TEC-PH-10002844"/>
    <x v="2"/>
    <x v="7"/>
    <x v="104"/>
    <x v="105"/>
    <n v="1"/>
    <n v="0.2"/>
    <n v="2.0993999999999993"/>
  </r>
  <r>
    <n v="109"/>
    <s v="CA-2014-119004"/>
    <x v="3"/>
    <x v="51"/>
    <d v="2014-11-29T00:00:00"/>
    <x v="1"/>
    <s v="JM-15250"/>
    <x v="49"/>
    <x v="0"/>
    <s v="United States"/>
    <s v="Charlotte"/>
    <x v="3"/>
    <n v="28205"/>
    <x v="0"/>
    <s v="OFF-AR-10000390"/>
    <x v="1"/>
    <x v="6"/>
    <x v="105"/>
    <x v="106"/>
    <n v="1"/>
    <n v="0.2"/>
    <n v="1.0737999999999999"/>
  </r>
  <r>
    <n v="110"/>
    <s v="CA-2012-129476"/>
    <x v="1"/>
    <x v="52"/>
    <d v="2012-10-20T00:00:00"/>
    <x v="1"/>
    <s v="PA-19060"/>
    <x v="50"/>
    <x v="2"/>
    <s v="United States"/>
    <s v="Orland Park"/>
    <x v="10"/>
    <n v="60462"/>
    <x v="2"/>
    <s v="TEC-AC-10000844"/>
    <x v="2"/>
    <x v="11"/>
    <x v="106"/>
    <x v="107"/>
    <n v="5"/>
    <n v="0.2"/>
    <n v="67.991999999999962"/>
  </r>
  <r>
    <n v="111"/>
    <s v="CA-2014-146780"/>
    <x v="3"/>
    <x v="53"/>
    <d v="2014-12-31T00:00:00"/>
    <x v="1"/>
    <s v="CV-12805"/>
    <x v="51"/>
    <x v="1"/>
    <s v="United States"/>
    <s v="New York City"/>
    <x v="15"/>
    <n v="10035"/>
    <x v="3"/>
    <s v="FUR-FU-10001934"/>
    <x v="0"/>
    <x v="5"/>
    <x v="107"/>
    <x v="108"/>
    <n v="2"/>
    <n v="0"/>
    <n v="10.909600000000001"/>
  </r>
  <r>
    <n v="112"/>
    <s v="CA-2013-128867"/>
    <x v="0"/>
    <x v="54"/>
    <d v="2013-11-11T00:00:00"/>
    <x v="1"/>
    <s v="CL-12565"/>
    <x v="52"/>
    <x v="0"/>
    <s v="United States"/>
    <s v="Urbandale"/>
    <x v="23"/>
    <n v="50322"/>
    <x v="2"/>
    <s v="OFF-AR-10000380"/>
    <x v="1"/>
    <x v="6"/>
    <x v="108"/>
    <x v="109"/>
    <n v="2"/>
    <n v="0"/>
    <n v="22.78799999999999"/>
  </r>
  <r>
    <n v="113"/>
    <s v="CA-2013-128867"/>
    <x v="0"/>
    <x v="54"/>
    <d v="2013-11-11T00:00:00"/>
    <x v="1"/>
    <s v="CL-12565"/>
    <x v="52"/>
    <x v="0"/>
    <s v="United States"/>
    <s v="Urbandale"/>
    <x v="23"/>
    <n v="50322"/>
    <x v="2"/>
    <s v="OFF-BI-10003981"/>
    <x v="1"/>
    <x v="8"/>
    <x v="109"/>
    <x v="77"/>
    <n v="6"/>
    <n v="0"/>
    <n v="13.3476"/>
  </r>
  <r>
    <n v="114"/>
    <s v="CA-2011-115259"/>
    <x v="2"/>
    <x v="55"/>
    <d v="2011-08-27T00:00:00"/>
    <x v="0"/>
    <s v="RC-19960"/>
    <x v="53"/>
    <x v="0"/>
    <s v="United States"/>
    <s v="Columbus"/>
    <x v="24"/>
    <n v="43229"/>
    <x v="3"/>
    <s v="OFF-FA-10000621"/>
    <x v="1"/>
    <x v="13"/>
    <x v="110"/>
    <x v="110"/>
    <n v="14"/>
    <n v="0.2"/>
    <n v="14.534799999999997"/>
  </r>
  <r>
    <n v="115"/>
    <s v="CA-2011-115259"/>
    <x v="2"/>
    <x v="55"/>
    <d v="2011-08-27T00:00:00"/>
    <x v="0"/>
    <s v="RC-19960"/>
    <x v="53"/>
    <x v="0"/>
    <s v="United States"/>
    <s v="Columbus"/>
    <x v="24"/>
    <n v="43229"/>
    <x v="3"/>
    <s v="OFF-EN-10002600"/>
    <x v="1"/>
    <x v="12"/>
    <x v="111"/>
    <x v="111"/>
    <n v="2"/>
    <n v="0.2"/>
    <n v="1.6519999999999997"/>
  </r>
  <r>
    <n v="116"/>
    <s v="CA-2011-115259"/>
    <x v="2"/>
    <x v="55"/>
    <d v="2011-08-27T00:00:00"/>
    <x v="0"/>
    <s v="RC-19960"/>
    <x v="53"/>
    <x v="0"/>
    <s v="United States"/>
    <s v="Columbus"/>
    <x v="24"/>
    <n v="43229"/>
    <x v="3"/>
    <s v="OFF-PA-10004965"/>
    <x v="1"/>
    <x v="10"/>
    <x v="112"/>
    <x v="112"/>
    <n v="3"/>
    <n v="0.2"/>
    <n v="7.4924999999999988"/>
  </r>
  <r>
    <n v="117"/>
    <s v="CA-2011-115259"/>
    <x v="2"/>
    <x v="55"/>
    <d v="2011-08-27T00:00:00"/>
    <x v="0"/>
    <s v="RC-19960"/>
    <x v="53"/>
    <x v="0"/>
    <s v="United States"/>
    <s v="Columbus"/>
    <x v="24"/>
    <n v="43229"/>
    <x v="3"/>
    <s v="OFF-EN-10002504"/>
    <x v="1"/>
    <x v="12"/>
    <x v="113"/>
    <x v="113"/>
    <n v="6"/>
    <n v="0.2"/>
    <n v="44.031599999999997"/>
  </r>
  <r>
    <n v="118"/>
    <s v="CA-2012-110457"/>
    <x v="1"/>
    <x v="56"/>
    <d v="2012-03-06T00:00:00"/>
    <x v="1"/>
    <s v="DK-13090"/>
    <x v="54"/>
    <x v="0"/>
    <s v="United States"/>
    <s v="Seattle"/>
    <x v="4"/>
    <n v="98103"/>
    <x v="1"/>
    <s v="FUR-TA-10001768"/>
    <x v="0"/>
    <x v="3"/>
    <x v="114"/>
    <x v="114"/>
    <n v="3"/>
    <n v="0"/>
    <n v="165.38129999999995"/>
  </r>
  <r>
    <n v="119"/>
    <s v="US-2012-136476"/>
    <x v="1"/>
    <x v="57"/>
    <d v="2012-04-10T00:00:00"/>
    <x v="1"/>
    <s v="GG-14650"/>
    <x v="55"/>
    <x v="1"/>
    <s v="United States"/>
    <s v="Bristol"/>
    <x v="18"/>
    <n v="37620"/>
    <x v="0"/>
    <s v="OFF-BI-10003650"/>
    <x v="1"/>
    <x v="8"/>
    <x v="115"/>
    <x v="115"/>
    <n v="1"/>
    <n v="0.7"/>
    <n v="-115.71559999999999"/>
  </r>
  <r>
    <n v="120"/>
    <s v="CA-2013-103730"/>
    <x v="0"/>
    <x v="1"/>
    <d v="2013-06-16T00:00:00"/>
    <x v="2"/>
    <s v="SC-20725"/>
    <x v="56"/>
    <x v="0"/>
    <s v="United States"/>
    <s v="Wilmington"/>
    <x v="13"/>
    <n v="19805"/>
    <x v="3"/>
    <s v="FUR-FU-10002157"/>
    <x v="0"/>
    <x v="5"/>
    <x v="116"/>
    <x v="116"/>
    <n v="3"/>
    <n v="0"/>
    <n v="18.345599999999997"/>
  </r>
  <r>
    <n v="121"/>
    <s v="CA-2013-103730"/>
    <x v="0"/>
    <x v="1"/>
    <d v="2013-06-16T00:00:00"/>
    <x v="2"/>
    <s v="SC-20725"/>
    <x v="56"/>
    <x v="0"/>
    <s v="United States"/>
    <s v="Wilmington"/>
    <x v="13"/>
    <n v="19805"/>
    <x v="3"/>
    <s v="OFF-BI-10003910"/>
    <x v="1"/>
    <x v="8"/>
    <x v="8"/>
    <x v="117"/>
    <n v="4"/>
    <n v="0"/>
    <n v="13.878"/>
  </r>
  <r>
    <n v="122"/>
    <s v="CA-2013-103730"/>
    <x v="0"/>
    <x v="1"/>
    <d v="2013-06-16T00:00:00"/>
    <x v="2"/>
    <s v="SC-20725"/>
    <x v="56"/>
    <x v="0"/>
    <s v="United States"/>
    <s v="Wilmington"/>
    <x v="13"/>
    <n v="19805"/>
    <x v="3"/>
    <s v="OFF-ST-10000777"/>
    <x v="1"/>
    <x v="4"/>
    <x v="117"/>
    <x v="118"/>
    <n v="6"/>
    <n v="0"/>
    <n v="63.436800000000005"/>
  </r>
  <r>
    <n v="123"/>
    <s v="CA-2013-103730"/>
    <x v="0"/>
    <x v="1"/>
    <d v="2013-06-16T00:00:00"/>
    <x v="2"/>
    <s v="SC-20725"/>
    <x v="56"/>
    <x v="0"/>
    <s v="United States"/>
    <s v="Wilmington"/>
    <x v="13"/>
    <n v="19805"/>
    <x v="3"/>
    <s v="OFF-EN-10002500"/>
    <x v="1"/>
    <x v="12"/>
    <x v="118"/>
    <x v="119"/>
    <n v="9"/>
    <n v="0"/>
    <n v="51.758999999999993"/>
  </r>
  <r>
    <n v="124"/>
    <s v="CA-2013-103730"/>
    <x v="0"/>
    <x v="1"/>
    <d v="2013-06-16T00:00:00"/>
    <x v="2"/>
    <s v="SC-20725"/>
    <x v="56"/>
    <x v="0"/>
    <s v="United States"/>
    <s v="Wilmington"/>
    <x v="13"/>
    <n v="19805"/>
    <x v="3"/>
    <s v="TEC-PH-10003875"/>
    <x v="2"/>
    <x v="7"/>
    <x v="119"/>
    <x v="120"/>
    <n v="7"/>
    <n v="0"/>
    <n v="19.731599999999997"/>
  </r>
  <r>
    <n v="125"/>
    <s v="US-2011-152030"/>
    <x v="2"/>
    <x v="58"/>
    <d v="2011-12-28T00:00:00"/>
    <x v="0"/>
    <s v="AD-10180"/>
    <x v="57"/>
    <x v="2"/>
    <s v="United States"/>
    <s v="Houston"/>
    <x v="5"/>
    <n v="77041"/>
    <x v="2"/>
    <s v="FUR-CH-10004063"/>
    <x v="0"/>
    <x v="1"/>
    <x v="120"/>
    <x v="121"/>
    <n v="3"/>
    <n v="0.3"/>
    <n v="-8.5794000000000779"/>
  </r>
  <r>
    <n v="126"/>
    <s v="US-2011-134614"/>
    <x v="2"/>
    <x v="59"/>
    <d v="2011-09-25T00:00:00"/>
    <x v="1"/>
    <s v="PF-19165"/>
    <x v="58"/>
    <x v="0"/>
    <s v="United States"/>
    <s v="Bloomington"/>
    <x v="10"/>
    <n v="61701"/>
    <x v="2"/>
    <s v="FUR-TA-10004534"/>
    <x v="0"/>
    <x v="3"/>
    <x v="121"/>
    <x v="122"/>
    <n v="6"/>
    <n v="0.5"/>
    <n v="-407.68200000000013"/>
  </r>
  <r>
    <n v="127"/>
    <s v="US-2014-107272"/>
    <x v="3"/>
    <x v="60"/>
    <d v="2014-11-13T00:00:00"/>
    <x v="1"/>
    <s v="TS-21610"/>
    <x v="59"/>
    <x v="0"/>
    <s v="United States"/>
    <s v="Phoenix"/>
    <x v="16"/>
    <n v="85023"/>
    <x v="1"/>
    <s v="OFF-BI-10003274"/>
    <x v="1"/>
    <x v="8"/>
    <x v="122"/>
    <x v="123"/>
    <n v="2"/>
    <n v="0.7"/>
    <n v="-1.8308"/>
  </r>
  <r>
    <n v="128"/>
    <s v="US-2014-107272"/>
    <x v="3"/>
    <x v="60"/>
    <d v="2014-11-13T00:00:00"/>
    <x v="1"/>
    <s v="TS-21610"/>
    <x v="59"/>
    <x v="0"/>
    <s v="United States"/>
    <s v="Phoenix"/>
    <x v="16"/>
    <n v="85023"/>
    <x v="1"/>
    <s v="OFF-ST-10002974"/>
    <x v="1"/>
    <x v="4"/>
    <x v="123"/>
    <x v="124"/>
    <n v="7"/>
    <n v="0.2"/>
    <n v="30.498999999999981"/>
  </r>
  <r>
    <n v="129"/>
    <s v="US-2013-125969"/>
    <x v="0"/>
    <x v="61"/>
    <d v="2013-11-11T00:00:00"/>
    <x v="0"/>
    <s v="LS-16975"/>
    <x v="60"/>
    <x v="2"/>
    <s v="United States"/>
    <s v="Los Angeles"/>
    <x v="1"/>
    <n v="90004"/>
    <x v="1"/>
    <s v="FUR-CH-10001146"/>
    <x v="0"/>
    <x v="1"/>
    <x v="124"/>
    <x v="125"/>
    <n v="2"/>
    <n v="0.2"/>
    <n v="-9.1601999999999961"/>
  </r>
  <r>
    <n v="130"/>
    <s v="US-2013-125969"/>
    <x v="0"/>
    <x v="61"/>
    <d v="2013-11-11T00:00:00"/>
    <x v="0"/>
    <s v="LS-16975"/>
    <x v="60"/>
    <x v="2"/>
    <s v="United States"/>
    <s v="Los Angeles"/>
    <x v="1"/>
    <n v="90004"/>
    <x v="1"/>
    <s v="FUR-FU-10003773"/>
    <x v="0"/>
    <x v="5"/>
    <x v="125"/>
    <x v="126"/>
    <n v="3"/>
    <n v="0"/>
    <n v="26.241599999999977"/>
  </r>
  <r>
    <n v="131"/>
    <s v="US-2014-164147"/>
    <x v="3"/>
    <x v="62"/>
    <d v="2014-02-06T00:00:00"/>
    <x v="2"/>
    <s v="DW-13585"/>
    <x v="61"/>
    <x v="1"/>
    <s v="United States"/>
    <s v="Columbus"/>
    <x v="24"/>
    <n v="43229"/>
    <x v="3"/>
    <s v="TEC-PH-10002293"/>
    <x v="2"/>
    <x v="7"/>
    <x v="126"/>
    <x v="127"/>
    <n v="5"/>
    <n v="0.4"/>
    <n v="-11.993999999999993"/>
  </r>
  <r>
    <n v="132"/>
    <s v="US-2014-164147"/>
    <x v="3"/>
    <x v="62"/>
    <d v="2014-02-06T00:00:00"/>
    <x v="2"/>
    <s v="DW-13585"/>
    <x v="61"/>
    <x v="1"/>
    <s v="United States"/>
    <s v="Columbus"/>
    <x v="24"/>
    <n v="43229"/>
    <x v="3"/>
    <s v="OFF-PA-10002377"/>
    <x v="1"/>
    <x v="10"/>
    <x v="127"/>
    <x v="128"/>
    <n v="2"/>
    <n v="0.2"/>
    <n v="29.363999999999997"/>
  </r>
  <r>
    <n v="133"/>
    <s v="US-2014-164147"/>
    <x v="3"/>
    <x v="62"/>
    <d v="2014-02-06T00:00:00"/>
    <x v="2"/>
    <s v="DW-13585"/>
    <x v="61"/>
    <x v="1"/>
    <s v="United States"/>
    <s v="Columbus"/>
    <x v="24"/>
    <n v="43229"/>
    <x v="3"/>
    <s v="OFF-FA-10002780"/>
    <x v="1"/>
    <x v="13"/>
    <x v="33"/>
    <x v="129"/>
    <n v="9"/>
    <n v="0.2"/>
    <n v="6.9731999999999976"/>
  </r>
  <r>
    <n v="134"/>
    <s v="CA-2013-145583"/>
    <x v="0"/>
    <x v="63"/>
    <d v="2013-10-20T00:00:00"/>
    <x v="1"/>
    <s v="LC-16885"/>
    <x v="62"/>
    <x v="0"/>
    <s v="United States"/>
    <s v="Roseville"/>
    <x v="1"/>
    <n v="95661"/>
    <x v="1"/>
    <s v="OFF-PA-10001804"/>
    <x v="1"/>
    <x v="10"/>
    <x v="128"/>
    <x v="130"/>
    <n v="3"/>
    <n v="0"/>
    <n v="9.6191999999999993"/>
  </r>
  <r>
    <n v="135"/>
    <s v="CA-2013-145583"/>
    <x v="0"/>
    <x v="63"/>
    <d v="2013-10-20T00:00:00"/>
    <x v="1"/>
    <s v="LC-16885"/>
    <x v="62"/>
    <x v="0"/>
    <s v="United States"/>
    <s v="Roseville"/>
    <x v="1"/>
    <n v="95661"/>
    <x v="1"/>
    <s v="OFF-PA-10001736"/>
    <x v="1"/>
    <x v="10"/>
    <x v="129"/>
    <x v="131"/>
    <n v="1"/>
    <n v="0"/>
    <n v="16.656799999999997"/>
  </r>
  <r>
    <n v="136"/>
    <s v="CA-2013-145583"/>
    <x v="0"/>
    <x v="63"/>
    <d v="2013-10-20T00:00:00"/>
    <x v="1"/>
    <s v="LC-16885"/>
    <x v="62"/>
    <x v="0"/>
    <s v="United States"/>
    <s v="Roseville"/>
    <x v="1"/>
    <n v="95661"/>
    <x v="1"/>
    <s v="OFF-AR-10001149"/>
    <x v="1"/>
    <x v="6"/>
    <x v="130"/>
    <x v="132"/>
    <n v="4"/>
    <n v="0"/>
    <n v="3.4559999999999995"/>
  </r>
  <r>
    <n v="137"/>
    <s v="CA-2013-145583"/>
    <x v="0"/>
    <x v="63"/>
    <d v="2013-10-20T00:00:00"/>
    <x v="1"/>
    <s v="LC-16885"/>
    <x v="62"/>
    <x v="0"/>
    <s v="United States"/>
    <s v="Roseville"/>
    <x v="1"/>
    <n v="95661"/>
    <x v="1"/>
    <s v="OFF-FA-10002988"/>
    <x v="1"/>
    <x v="13"/>
    <x v="131"/>
    <x v="133"/>
    <n v="2"/>
    <n v="0"/>
    <n v="1.9697999999999998"/>
  </r>
  <r>
    <n v="138"/>
    <s v="CA-2013-145583"/>
    <x v="0"/>
    <x v="63"/>
    <d v="2013-10-20T00:00:00"/>
    <x v="1"/>
    <s v="LC-16885"/>
    <x v="62"/>
    <x v="0"/>
    <s v="United States"/>
    <s v="Roseville"/>
    <x v="1"/>
    <n v="95661"/>
    <x v="1"/>
    <s v="OFF-BI-10004781"/>
    <x v="1"/>
    <x v="8"/>
    <x v="132"/>
    <x v="134"/>
    <n v="3"/>
    <n v="0.2"/>
    <n v="26.661599999999996"/>
  </r>
  <r>
    <n v="139"/>
    <s v="CA-2013-145583"/>
    <x v="0"/>
    <x v="63"/>
    <d v="2013-10-20T00:00:00"/>
    <x v="1"/>
    <s v="LC-16885"/>
    <x v="62"/>
    <x v="0"/>
    <s v="United States"/>
    <s v="Roseville"/>
    <x v="1"/>
    <n v="95661"/>
    <x v="1"/>
    <s v="OFF-SU-10001218"/>
    <x v="1"/>
    <x v="14"/>
    <x v="133"/>
    <x v="135"/>
    <n v="6"/>
    <n v="0"/>
    <n v="18.446400000000004"/>
  </r>
  <r>
    <n v="140"/>
    <s v="CA-2013-145583"/>
    <x v="0"/>
    <x v="63"/>
    <d v="2013-10-20T00:00:00"/>
    <x v="1"/>
    <s v="LC-16885"/>
    <x v="62"/>
    <x v="0"/>
    <s v="United States"/>
    <s v="Roseville"/>
    <x v="1"/>
    <n v="95661"/>
    <x v="1"/>
    <s v="FUR-FU-10001706"/>
    <x v="0"/>
    <x v="5"/>
    <x v="50"/>
    <x v="136"/>
    <n v="14"/>
    <n v="0"/>
    <n v="20.697599999999998"/>
  </r>
  <r>
    <n v="141"/>
    <s v="CA-2013-110366"/>
    <x v="0"/>
    <x v="64"/>
    <d v="2013-09-08T00:00:00"/>
    <x v="0"/>
    <s v="JD-15895"/>
    <x v="63"/>
    <x v="1"/>
    <s v="United States"/>
    <s v="Philadelphia"/>
    <x v="9"/>
    <n v="19140"/>
    <x v="3"/>
    <s v="FUR-FU-10004848"/>
    <x v="0"/>
    <x v="5"/>
    <x v="28"/>
    <x v="137"/>
    <n v="2"/>
    <n v="0.2"/>
    <n v="10.349999999999994"/>
  </r>
  <r>
    <n v="142"/>
    <s v="CA-2014-106180"/>
    <x v="3"/>
    <x v="65"/>
    <d v="2014-09-24T00:00:00"/>
    <x v="1"/>
    <s v="SH-19975"/>
    <x v="64"/>
    <x v="1"/>
    <s v="United States"/>
    <s v="San Francisco"/>
    <x v="1"/>
    <n v="94122"/>
    <x v="1"/>
    <s v="OFF-AR-10000940"/>
    <x v="1"/>
    <x v="6"/>
    <x v="134"/>
    <x v="138"/>
    <n v="3"/>
    <n v="0"/>
    <n v="2.3814000000000002"/>
  </r>
  <r>
    <n v="143"/>
    <s v="CA-2014-106180"/>
    <x v="3"/>
    <x v="65"/>
    <d v="2014-09-24T00:00:00"/>
    <x v="1"/>
    <s v="SH-19975"/>
    <x v="64"/>
    <x v="1"/>
    <s v="United States"/>
    <s v="San Francisco"/>
    <x v="1"/>
    <n v="94122"/>
    <x v="1"/>
    <s v="OFF-EN-10004030"/>
    <x v="1"/>
    <x v="12"/>
    <x v="135"/>
    <x v="139"/>
    <n v="3"/>
    <n v="0"/>
    <n v="5.1042000000000005"/>
  </r>
  <r>
    <n v="144"/>
    <s v="CA-2014-106180"/>
    <x v="3"/>
    <x v="65"/>
    <d v="2014-09-24T00:00:00"/>
    <x v="1"/>
    <s v="SH-19975"/>
    <x v="64"/>
    <x v="1"/>
    <s v="United States"/>
    <s v="San Francisco"/>
    <x v="1"/>
    <n v="94122"/>
    <x v="1"/>
    <s v="OFF-PA-10004327"/>
    <x v="1"/>
    <x v="10"/>
    <x v="136"/>
    <x v="140"/>
    <n v="3"/>
    <n v="0"/>
    <n v="68.975999999999999"/>
  </r>
  <r>
    <n v="145"/>
    <s v="CA-2014-155376"/>
    <x v="3"/>
    <x v="66"/>
    <d v="2014-12-28T00:00:00"/>
    <x v="1"/>
    <s v="SG-20080"/>
    <x v="65"/>
    <x v="0"/>
    <s v="United States"/>
    <s v="Independence"/>
    <x v="25"/>
    <n v="64055"/>
    <x v="2"/>
    <s v="OFF-AP-10001058"/>
    <x v="1"/>
    <x v="9"/>
    <x v="137"/>
    <x v="141"/>
    <n v="3"/>
    <n v="0"/>
    <n v="218.25179999999997"/>
  </r>
  <r>
    <n v="146"/>
    <s v="CA-2012-110744"/>
    <x v="1"/>
    <x v="67"/>
    <d v="2012-09-12T00:00:00"/>
    <x v="1"/>
    <s v="HA-14920"/>
    <x v="66"/>
    <x v="0"/>
    <s v="United States"/>
    <s v="Pasadena"/>
    <x v="1"/>
    <n v="91104"/>
    <x v="1"/>
    <s v="OFF-ST-10003656"/>
    <x v="1"/>
    <x v="4"/>
    <x v="82"/>
    <x v="142"/>
    <n v="7"/>
    <n v="0"/>
    <n v="20.157899999999998"/>
  </r>
  <r>
    <n v="147"/>
    <s v="CA-2011-110072"/>
    <x v="2"/>
    <x v="68"/>
    <d v="2011-10-28T00:00:00"/>
    <x v="1"/>
    <s v="MG-17680"/>
    <x v="67"/>
    <x v="2"/>
    <s v="United States"/>
    <s v="Newark"/>
    <x v="24"/>
    <n v="43055"/>
    <x v="3"/>
    <s v="FUR-FU-10000521"/>
    <x v="0"/>
    <x v="5"/>
    <x v="138"/>
    <x v="143"/>
    <n v="4"/>
    <n v="0.2"/>
    <n v="12.90959999999999"/>
  </r>
  <r>
    <n v="148"/>
    <s v="CA-2013-114489"/>
    <x v="0"/>
    <x v="5"/>
    <d v="2013-12-10T00:00:00"/>
    <x v="1"/>
    <s v="JE-16165"/>
    <x v="68"/>
    <x v="1"/>
    <s v="United States"/>
    <s v="Franklin"/>
    <x v="6"/>
    <n v="53132"/>
    <x v="2"/>
    <s v="TEC-PH-10000215"/>
    <x v="2"/>
    <x v="7"/>
    <x v="139"/>
    <x v="144"/>
    <n v="11"/>
    <n v="0"/>
    <n v="103.80150000000003"/>
  </r>
  <r>
    <n v="149"/>
    <s v="CA-2013-114489"/>
    <x v="0"/>
    <x v="5"/>
    <d v="2013-12-10T00:00:00"/>
    <x v="1"/>
    <s v="JE-16165"/>
    <x v="68"/>
    <x v="1"/>
    <s v="United States"/>
    <s v="Franklin"/>
    <x v="6"/>
    <n v="53132"/>
    <x v="2"/>
    <s v="TEC-PH-10001448"/>
    <x v="2"/>
    <x v="7"/>
    <x v="140"/>
    <x v="145"/>
    <n v="3"/>
    <n v="0"/>
    <n v="5.9987999999999815"/>
  </r>
  <r>
    <n v="150"/>
    <s v="CA-2013-114489"/>
    <x v="0"/>
    <x v="5"/>
    <d v="2013-12-10T00:00:00"/>
    <x v="1"/>
    <s v="JE-16165"/>
    <x v="68"/>
    <x v="1"/>
    <s v="United States"/>
    <s v="Franklin"/>
    <x v="6"/>
    <n v="53132"/>
    <x v="2"/>
    <s v="FUR-CH-10000454"/>
    <x v="0"/>
    <x v="1"/>
    <x v="1"/>
    <x v="146"/>
    <n v="8"/>
    <n v="0"/>
    <n v="585.55199999999991"/>
  </r>
  <r>
    <n v="151"/>
    <s v="CA-2013-114489"/>
    <x v="0"/>
    <x v="5"/>
    <d v="2013-12-10T00:00:00"/>
    <x v="1"/>
    <s v="JE-16165"/>
    <x v="68"/>
    <x v="1"/>
    <s v="United States"/>
    <s v="Franklin"/>
    <x v="6"/>
    <n v="53132"/>
    <x v="2"/>
    <s v="OFF-BI-10002735"/>
    <x v="1"/>
    <x v="8"/>
    <x v="141"/>
    <x v="147"/>
    <n v="5"/>
    <n v="0"/>
    <n v="80.628500000000003"/>
  </r>
  <r>
    <n v="152"/>
    <s v="CA-2013-158834"/>
    <x v="0"/>
    <x v="69"/>
    <d v="2013-03-17T00:00:00"/>
    <x v="2"/>
    <s v="TW-21025"/>
    <x v="69"/>
    <x v="2"/>
    <s v="United States"/>
    <s v="Scottsdale"/>
    <x v="16"/>
    <n v="85254"/>
    <x v="1"/>
    <s v="OFF-AP-10000326"/>
    <x v="1"/>
    <x v="9"/>
    <x v="142"/>
    <x v="148"/>
    <n v="5"/>
    <n v="0.2"/>
    <n v="17.765999999999991"/>
  </r>
  <r>
    <n v="153"/>
    <s v="CA-2013-158834"/>
    <x v="0"/>
    <x v="69"/>
    <d v="2013-03-17T00:00:00"/>
    <x v="2"/>
    <s v="TW-21025"/>
    <x v="69"/>
    <x v="2"/>
    <s v="United States"/>
    <s v="Scottsdale"/>
    <x v="16"/>
    <n v="85254"/>
    <x v="1"/>
    <s v="TEC-PH-10001254"/>
    <x v="2"/>
    <x v="7"/>
    <x v="143"/>
    <x v="149"/>
    <n v="2"/>
    <n v="0.2"/>
    <n v="15.238799999999991"/>
  </r>
  <r>
    <n v="154"/>
    <s v="CA-2012-124919"/>
    <x v="1"/>
    <x v="70"/>
    <d v="2012-06-02T00:00:00"/>
    <x v="2"/>
    <s v="SP-20650"/>
    <x v="70"/>
    <x v="1"/>
    <s v="United States"/>
    <s v="San Jose"/>
    <x v="1"/>
    <n v="95123"/>
    <x v="1"/>
    <s v="OFF-PA-10001950"/>
    <x v="1"/>
    <x v="10"/>
    <x v="144"/>
    <x v="150"/>
    <n v="7"/>
    <n v="0"/>
    <n v="26.270999999999994"/>
  </r>
  <r>
    <n v="155"/>
    <s v="CA-2012-124919"/>
    <x v="1"/>
    <x v="70"/>
    <d v="2012-06-02T00:00:00"/>
    <x v="2"/>
    <s v="SP-20650"/>
    <x v="70"/>
    <x v="1"/>
    <s v="United States"/>
    <s v="San Jose"/>
    <x v="1"/>
    <n v="95123"/>
    <x v="1"/>
    <s v="OFF-PA-10002254"/>
    <x v="1"/>
    <x v="10"/>
    <x v="145"/>
    <x v="151"/>
    <n v="4"/>
    <n v="0"/>
    <n v="48.539199999999994"/>
  </r>
  <r>
    <n v="156"/>
    <s v="CA-2012-124919"/>
    <x v="1"/>
    <x v="70"/>
    <d v="2012-06-02T00:00:00"/>
    <x v="2"/>
    <s v="SP-20650"/>
    <x v="70"/>
    <x v="1"/>
    <s v="United States"/>
    <s v="San Jose"/>
    <x v="1"/>
    <n v="95123"/>
    <x v="1"/>
    <s v="OFF-ST-10001590"/>
    <x v="1"/>
    <x v="4"/>
    <x v="146"/>
    <x v="152"/>
    <n v="6"/>
    <n v="0"/>
    <n v="21.028799999999997"/>
  </r>
  <r>
    <n v="157"/>
    <s v="CA-2012-118948"/>
    <x v="1"/>
    <x v="71"/>
    <d v="2012-06-03T00:00:00"/>
    <x v="1"/>
    <s v="NK-18490"/>
    <x v="71"/>
    <x v="2"/>
    <s v="United States"/>
    <s v="Seattle"/>
    <x v="4"/>
    <n v="98105"/>
    <x v="1"/>
    <s v="OFF-AR-10001547"/>
    <x v="1"/>
    <x v="6"/>
    <x v="147"/>
    <x v="153"/>
    <n v="3"/>
    <n v="0"/>
    <n v="1.7901"/>
  </r>
  <r>
    <n v="158"/>
    <s v="CA-2011-104269"/>
    <x v="2"/>
    <x v="72"/>
    <d v="2011-03-06T00:00:00"/>
    <x v="0"/>
    <s v="DB-13060"/>
    <x v="72"/>
    <x v="0"/>
    <s v="United States"/>
    <s v="Seattle"/>
    <x v="4"/>
    <n v="98115"/>
    <x v="1"/>
    <s v="FUR-CH-10004063"/>
    <x v="0"/>
    <x v="1"/>
    <x v="120"/>
    <x v="154"/>
    <n v="2"/>
    <n v="0.2"/>
    <n v="51.476399999999941"/>
  </r>
  <r>
    <n v="159"/>
    <s v="CA-2013-114104"/>
    <x v="0"/>
    <x v="73"/>
    <d v="2013-11-25T00:00:00"/>
    <x v="1"/>
    <s v="NP-18670"/>
    <x v="73"/>
    <x v="0"/>
    <s v="United States"/>
    <s v="Edmond"/>
    <x v="26"/>
    <n v="73034"/>
    <x v="2"/>
    <s v="OFF-LA-10002475"/>
    <x v="1"/>
    <x v="2"/>
    <x v="148"/>
    <x v="2"/>
    <n v="2"/>
    <n v="0"/>
    <n v="6.8713999999999995"/>
  </r>
  <r>
    <n v="160"/>
    <s v="CA-2013-114104"/>
    <x v="0"/>
    <x v="73"/>
    <d v="2013-11-25T00:00:00"/>
    <x v="1"/>
    <s v="NP-18670"/>
    <x v="73"/>
    <x v="0"/>
    <s v="United States"/>
    <s v="Edmond"/>
    <x v="26"/>
    <n v="73034"/>
    <x v="2"/>
    <s v="TEC-PH-10004536"/>
    <x v="2"/>
    <x v="7"/>
    <x v="149"/>
    <x v="155"/>
    <n v="7"/>
    <n v="0"/>
    <n v="236.23250000000002"/>
  </r>
  <r>
    <n v="161"/>
    <s v="CA-2013-162733"/>
    <x v="0"/>
    <x v="74"/>
    <d v="2013-05-13T00:00:00"/>
    <x v="2"/>
    <s v="TT-21070"/>
    <x v="74"/>
    <x v="0"/>
    <s v="United States"/>
    <s v="Los Angeles"/>
    <x v="1"/>
    <n v="90045"/>
    <x v="1"/>
    <s v="OFF-PA-10002751"/>
    <x v="1"/>
    <x v="10"/>
    <x v="150"/>
    <x v="156"/>
    <n v="1"/>
    <n v="0"/>
    <n v="2.6909999999999998"/>
  </r>
  <r>
    <n v="162"/>
    <s v="CA-2012-119697"/>
    <x v="1"/>
    <x v="75"/>
    <d v="2012-12-31T00:00:00"/>
    <x v="0"/>
    <s v="EM-13960"/>
    <x v="75"/>
    <x v="0"/>
    <s v="United States"/>
    <s v="Philadelphia"/>
    <x v="9"/>
    <n v="19134"/>
    <x v="3"/>
    <s v="TEC-AC-10003657"/>
    <x v="2"/>
    <x v="11"/>
    <x v="151"/>
    <x v="157"/>
    <n v="2"/>
    <n v="0.2"/>
    <n v="1.359599999999995"/>
  </r>
  <r>
    <n v="163"/>
    <s v="CA-2013-154508"/>
    <x v="0"/>
    <x v="76"/>
    <d v="2013-11-21T00:00:00"/>
    <x v="1"/>
    <s v="RD-19900"/>
    <x v="76"/>
    <x v="0"/>
    <s v="United States"/>
    <s v="Carlsbad"/>
    <x v="27"/>
    <n v="88220"/>
    <x v="1"/>
    <s v="OFF-EN-10001990"/>
    <x v="1"/>
    <x v="12"/>
    <x v="33"/>
    <x v="158"/>
    <n v="5"/>
    <n v="0"/>
    <n v="13.347999999999997"/>
  </r>
  <r>
    <n v="164"/>
    <s v="CA-2013-113817"/>
    <x v="0"/>
    <x v="77"/>
    <d v="2013-11-12T00:00:00"/>
    <x v="1"/>
    <s v="MJ-17740"/>
    <x v="77"/>
    <x v="0"/>
    <s v="United States"/>
    <s v="Seattle"/>
    <x v="4"/>
    <n v="98115"/>
    <x v="1"/>
    <s v="OFF-BI-10004002"/>
    <x v="1"/>
    <x v="8"/>
    <x v="152"/>
    <x v="159"/>
    <n v="2"/>
    <n v="0.2"/>
    <n v="9.6879999999999988"/>
  </r>
  <r>
    <n v="165"/>
    <s v="CA-2011-139892"/>
    <x v="2"/>
    <x v="78"/>
    <d v="2011-09-12T00:00:00"/>
    <x v="1"/>
    <s v="BM-11140"/>
    <x v="78"/>
    <x v="0"/>
    <s v="United States"/>
    <s v="San Antonio"/>
    <x v="5"/>
    <n v="78207"/>
    <x v="2"/>
    <s v="OFF-AR-10004441"/>
    <x v="1"/>
    <x v="6"/>
    <x v="153"/>
    <x v="160"/>
    <n v="3"/>
    <n v="0.2"/>
    <n v="2.7324000000000002"/>
  </r>
  <r>
    <n v="166"/>
    <s v="CA-2011-139892"/>
    <x v="2"/>
    <x v="78"/>
    <d v="2011-09-12T00:00:00"/>
    <x v="1"/>
    <s v="BM-11140"/>
    <x v="78"/>
    <x v="0"/>
    <s v="United States"/>
    <s v="San Antonio"/>
    <x v="5"/>
    <n v="78207"/>
    <x v="2"/>
    <s v="TEC-MA-10000822"/>
    <x v="2"/>
    <x v="15"/>
    <x v="154"/>
    <x v="161"/>
    <n v="8"/>
    <n v="0.4"/>
    <n v="-1359.992000000002"/>
  </r>
  <r>
    <n v="167"/>
    <s v="CA-2011-139892"/>
    <x v="2"/>
    <x v="78"/>
    <d v="2011-09-12T00:00:00"/>
    <x v="1"/>
    <s v="BM-11140"/>
    <x v="78"/>
    <x v="0"/>
    <s v="United States"/>
    <s v="San Antonio"/>
    <x v="5"/>
    <n v="78207"/>
    <x v="2"/>
    <s v="OFF-ST-10000991"/>
    <x v="1"/>
    <x v="4"/>
    <x v="155"/>
    <x v="162"/>
    <n v="3"/>
    <n v="0.2"/>
    <n v="-58.634699999999995"/>
  </r>
  <r>
    <n v="168"/>
    <s v="CA-2011-139892"/>
    <x v="2"/>
    <x v="78"/>
    <d v="2011-09-12T00:00:00"/>
    <x v="1"/>
    <s v="BM-11140"/>
    <x v="78"/>
    <x v="0"/>
    <s v="United States"/>
    <s v="San Antonio"/>
    <x v="5"/>
    <n v="78207"/>
    <x v="2"/>
    <s v="FUR-CH-10004287"/>
    <x v="0"/>
    <x v="1"/>
    <x v="156"/>
    <x v="163"/>
    <n v="9"/>
    <n v="0.3"/>
    <n v="-24.858000000000175"/>
  </r>
  <r>
    <n v="169"/>
    <s v="CA-2011-139892"/>
    <x v="2"/>
    <x v="78"/>
    <d v="2011-09-12T00:00:00"/>
    <x v="1"/>
    <s v="BM-11140"/>
    <x v="78"/>
    <x v="0"/>
    <s v="United States"/>
    <s v="San Antonio"/>
    <x v="5"/>
    <n v="78207"/>
    <x v="2"/>
    <s v="OFF-AR-10002656"/>
    <x v="1"/>
    <x v="6"/>
    <x v="157"/>
    <x v="164"/>
    <n v="6"/>
    <n v="0.2"/>
    <n v="6.8135999999999974"/>
  </r>
  <r>
    <n v="170"/>
    <s v="CA-2011-139892"/>
    <x v="2"/>
    <x v="78"/>
    <d v="2011-09-12T00:00:00"/>
    <x v="1"/>
    <s v="BM-11140"/>
    <x v="78"/>
    <x v="0"/>
    <s v="United States"/>
    <s v="San Antonio"/>
    <x v="5"/>
    <n v="78207"/>
    <x v="2"/>
    <s v="OFF-AP-10002518"/>
    <x v="1"/>
    <x v="9"/>
    <x v="158"/>
    <x v="165"/>
    <n v="5"/>
    <n v="0.8"/>
    <n v="-453.84900000000005"/>
  </r>
  <r>
    <n v="171"/>
    <s v="CA-2011-139892"/>
    <x v="2"/>
    <x v="78"/>
    <d v="2011-09-12T00:00:00"/>
    <x v="1"/>
    <s v="BM-11140"/>
    <x v="78"/>
    <x v="0"/>
    <s v="United States"/>
    <s v="San Antonio"/>
    <x v="5"/>
    <n v="78207"/>
    <x v="2"/>
    <s v="TEC-PH-10003931"/>
    <x v="2"/>
    <x v="7"/>
    <x v="159"/>
    <x v="166"/>
    <n v="3"/>
    <n v="0.2"/>
    <n v="8.998500000000007"/>
  </r>
  <r>
    <n v="172"/>
    <s v="CA-2011-118962"/>
    <x v="2"/>
    <x v="79"/>
    <d v="2011-08-09T00:00:00"/>
    <x v="1"/>
    <s v="CS-12130"/>
    <x v="79"/>
    <x v="0"/>
    <s v="United States"/>
    <s v="Los Angeles"/>
    <x v="1"/>
    <n v="90004"/>
    <x v="1"/>
    <s v="OFF-PA-10000659"/>
    <x v="1"/>
    <x v="10"/>
    <x v="160"/>
    <x v="167"/>
    <n v="3"/>
    <n v="0"/>
    <n v="9.841800000000001"/>
  </r>
  <r>
    <n v="173"/>
    <s v="CA-2011-118962"/>
    <x v="2"/>
    <x v="79"/>
    <d v="2011-08-09T00:00:00"/>
    <x v="1"/>
    <s v="CS-12130"/>
    <x v="79"/>
    <x v="0"/>
    <s v="United States"/>
    <s v="Los Angeles"/>
    <x v="1"/>
    <n v="90004"/>
    <x v="1"/>
    <s v="OFF-PA-10001144"/>
    <x v="1"/>
    <x v="10"/>
    <x v="161"/>
    <x v="168"/>
    <n v="2"/>
    <n v="0"/>
    <n v="53.260799999999996"/>
  </r>
  <r>
    <n v="174"/>
    <s v="CA-2011-118962"/>
    <x v="2"/>
    <x v="79"/>
    <d v="2011-08-09T00:00:00"/>
    <x v="1"/>
    <s v="CS-12130"/>
    <x v="79"/>
    <x v="0"/>
    <s v="United States"/>
    <s v="Los Angeles"/>
    <x v="1"/>
    <n v="90004"/>
    <x v="1"/>
    <s v="FUR-CH-10003817"/>
    <x v="0"/>
    <x v="1"/>
    <x v="162"/>
    <x v="169"/>
    <n v="7"/>
    <n v="0.2"/>
    <n v="21.259"/>
  </r>
  <r>
    <n v="175"/>
    <s v="US-2011-100853"/>
    <x v="2"/>
    <x v="80"/>
    <d v="2011-09-19T00:00:00"/>
    <x v="1"/>
    <s v="JB-15400"/>
    <x v="80"/>
    <x v="1"/>
    <s v="United States"/>
    <s v="Chicago"/>
    <x v="10"/>
    <n v="60623"/>
    <x v="2"/>
    <s v="OFF-AP-10000891"/>
    <x v="1"/>
    <x v="9"/>
    <x v="163"/>
    <x v="170"/>
    <n v="2"/>
    <n v="0.8"/>
    <n v="-131.12000000000003"/>
  </r>
  <r>
    <n v="176"/>
    <s v="US-2011-100853"/>
    <x v="2"/>
    <x v="80"/>
    <d v="2011-09-19T00:00:00"/>
    <x v="1"/>
    <s v="JB-15400"/>
    <x v="80"/>
    <x v="1"/>
    <s v="United States"/>
    <s v="Chicago"/>
    <x v="10"/>
    <n v="60623"/>
    <x v="2"/>
    <s v="OFF-LA-10003148"/>
    <x v="1"/>
    <x v="2"/>
    <x v="164"/>
    <x v="171"/>
    <n v="4"/>
    <n v="0.2"/>
    <n v="6.5519999999999987"/>
  </r>
  <r>
    <n v="177"/>
    <s v="US-2014-152366"/>
    <x v="3"/>
    <x v="81"/>
    <d v="2014-04-26T00:00:00"/>
    <x v="0"/>
    <s v="SJ-20500"/>
    <x v="81"/>
    <x v="0"/>
    <s v="United States"/>
    <s v="Houston"/>
    <x v="5"/>
    <n v="77036"/>
    <x v="2"/>
    <s v="OFF-AP-10002684"/>
    <x v="1"/>
    <x v="9"/>
    <x v="165"/>
    <x v="172"/>
    <n v="4"/>
    <n v="0.8"/>
    <n v="-243.16000000000008"/>
  </r>
  <r>
    <n v="178"/>
    <s v="US-2012-101511"/>
    <x v="1"/>
    <x v="82"/>
    <d v="2012-11-23T00:00:00"/>
    <x v="0"/>
    <s v="JE-15745"/>
    <x v="32"/>
    <x v="0"/>
    <s v="United States"/>
    <s v="Newark"/>
    <x v="24"/>
    <n v="43055"/>
    <x v="3"/>
    <s v="FUR-CH-10004698"/>
    <x v="0"/>
    <x v="1"/>
    <x v="166"/>
    <x v="173"/>
    <n v="7"/>
    <n v="0.3"/>
    <n v="-11.337199999999939"/>
  </r>
  <r>
    <n v="179"/>
    <s v="US-2012-101511"/>
    <x v="1"/>
    <x v="82"/>
    <d v="2012-11-23T00:00:00"/>
    <x v="0"/>
    <s v="JE-15745"/>
    <x v="32"/>
    <x v="0"/>
    <s v="United States"/>
    <s v="Newark"/>
    <x v="24"/>
    <n v="43055"/>
    <x v="3"/>
    <s v="OFF-SU-10002189"/>
    <x v="1"/>
    <x v="14"/>
    <x v="167"/>
    <x v="174"/>
    <n v="5"/>
    <n v="0.2"/>
    <n v="-3.771500000000001"/>
  </r>
  <r>
    <n v="180"/>
    <s v="CA-2012-137225"/>
    <x v="1"/>
    <x v="83"/>
    <d v="2012-12-19T00:00:00"/>
    <x v="1"/>
    <s v="JK-15640"/>
    <x v="82"/>
    <x v="2"/>
    <s v="United States"/>
    <s v="New York City"/>
    <x v="15"/>
    <n v="10009"/>
    <x v="3"/>
    <s v="OFF-AR-10001940"/>
    <x v="1"/>
    <x v="6"/>
    <x v="168"/>
    <x v="175"/>
    <n v="1"/>
    <n v="0"/>
    <n v="1.4104000000000001"/>
  </r>
  <r>
    <n v="181"/>
    <s v="CA-2011-166191"/>
    <x v="2"/>
    <x v="29"/>
    <d v="2011-12-09T00:00:00"/>
    <x v="0"/>
    <s v="DK-13150"/>
    <x v="83"/>
    <x v="1"/>
    <s v="United States"/>
    <s v="Decatur"/>
    <x v="10"/>
    <n v="62521"/>
    <x v="2"/>
    <s v="OFF-ST-10003455"/>
    <x v="1"/>
    <x v="4"/>
    <x v="169"/>
    <x v="176"/>
    <n v="2"/>
    <n v="0.2"/>
    <n v="1.8612000000000002"/>
  </r>
  <r>
    <n v="182"/>
    <s v="CA-2011-166191"/>
    <x v="2"/>
    <x v="29"/>
    <d v="2011-12-09T00:00:00"/>
    <x v="0"/>
    <s v="DK-13150"/>
    <x v="83"/>
    <x v="1"/>
    <s v="United States"/>
    <s v="Decatur"/>
    <x v="10"/>
    <n v="62521"/>
    <x v="2"/>
    <s v="TEC-AC-10004659"/>
    <x v="2"/>
    <x v="11"/>
    <x v="170"/>
    <x v="177"/>
    <n v="7"/>
    <n v="0.2"/>
    <n v="76.639499999999984"/>
  </r>
  <r>
    <n v="183"/>
    <s v="CA-2011-158274"/>
    <x v="2"/>
    <x v="84"/>
    <d v="2011-11-24T00:00:00"/>
    <x v="0"/>
    <s v="RM-19675"/>
    <x v="84"/>
    <x v="2"/>
    <s v="United States"/>
    <s v="Monroe"/>
    <x v="28"/>
    <n v="71203"/>
    <x v="0"/>
    <s v="TEC-PH-10003273"/>
    <x v="2"/>
    <x v="7"/>
    <x v="171"/>
    <x v="178"/>
    <n v="4"/>
    <n v="0"/>
    <n v="131.02960000000002"/>
  </r>
  <r>
    <n v="184"/>
    <s v="CA-2011-158274"/>
    <x v="2"/>
    <x v="84"/>
    <d v="2011-11-24T00:00:00"/>
    <x v="0"/>
    <s v="RM-19675"/>
    <x v="84"/>
    <x v="2"/>
    <s v="United States"/>
    <s v="Monroe"/>
    <x v="28"/>
    <n v="71203"/>
    <x v="0"/>
    <s v="TEC-PH-10004896"/>
    <x v="2"/>
    <x v="7"/>
    <x v="172"/>
    <x v="179"/>
    <n v="5"/>
    <n v="0"/>
    <n v="41.986000000000004"/>
  </r>
  <r>
    <n v="185"/>
    <s v="CA-2011-158274"/>
    <x v="2"/>
    <x v="84"/>
    <d v="2011-11-24T00:00:00"/>
    <x v="0"/>
    <s v="RM-19675"/>
    <x v="84"/>
    <x v="2"/>
    <s v="United States"/>
    <s v="Monroe"/>
    <x v="28"/>
    <n v="71203"/>
    <x v="0"/>
    <s v="TEC-AC-10002345"/>
    <x v="2"/>
    <x v="11"/>
    <x v="173"/>
    <x v="180"/>
    <n v="2"/>
    <n v="0"/>
    <n v="7.25"/>
  </r>
  <r>
    <n v="186"/>
    <s v="CA-2013-105018"/>
    <x v="0"/>
    <x v="85"/>
    <d v="2013-12-03T00:00:00"/>
    <x v="1"/>
    <s v="SK-19990"/>
    <x v="85"/>
    <x v="0"/>
    <s v="United States"/>
    <s v="Fairfield"/>
    <x v="29"/>
    <n v="6824"/>
    <x v="3"/>
    <s v="OFF-BI-10001890"/>
    <x v="1"/>
    <x v="8"/>
    <x v="174"/>
    <x v="181"/>
    <n v="2"/>
    <n v="0"/>
    <n v="3.4367999999999999"/>
  </r>
  <r>
    <n v="187"/>
    <s v="CA-2011-123260"/>
    <x v="2"/>
    <x v="86"/>
    <d v="2011-08-30T00:00:00"/>
    <x v="1"/>
    <s v="FM-14290"/>
    <x v="86"/>
    <x v="2"/>
    <s v="United States"/>
    <s v="Los Angeles"/>
    <x v="1"/>
    <n v="90032"/>
    <x v="1"/>
    <s v="TEC-AC-10002323"/>
    <x v="2"/>
    <x v="11"/>
    <x v="175"/>
    <x v="182"/>
    <n v="8"/>
    <n v="0"/>
    <n v="22.984000000000009"/>
  </r>
  <r>
    <n v="188"/>
    <s v="CA-2013-157000"/>
    <x v="0"/>
    <x v="87"/>
    <d v="2013-07-23T00:00:00"/>
    <x v="1"/>
    <s v="AM-10360"/>
    <x v="87"/>
    <x v="1"/>
    <s v="United States"/>
    <s v="Grand Prairie"/>
    <x v="5"/>
    <n v="75051"/>
    <x v="2"/>
    <s v="OFF-ST-10001328"/>
    <x v="1"/>
    <x v="4"/>
    <x v="176"/>
    <x v="183"/>
    <n v="3"/>
    <n v="0.2"/>
    <n v="3.7224000000000004"/>
  </r>
  <r>
    <n v="189"/>
    <s v="CA-2013-157000"/>
    <x v="0"/>
    <x v="87"/>
    <d v="2013-07-23T00:00:00"/>
    <x v="1"/>
    <s v="AM-10360"/>
    <x v="87"/>
    <x v="1"/>
    <s v="United States"/>
    <s v="Grand Prairie"/>
    <x v="5"/>
    <n v="75051"/>
    <x v="2"/>
    <s v="OFF-PA-10001950"/>
    <x v="1"/>
    <x v="10"/>
    <x v="144"/>
    <x v="184"/>
    <n v="3"/>
    <n v="0.2"/>
    <n v="6.2549999999999963"/>
  </r>
  <r>
    <n v="190"/>
    <s v="CA-2012-102281"/>
    <x v="1"/>
    <x v="88"/>
    <d v="2012-10-14T00:00:00"/>
    <x v="2"/>
    <s v="MP-17470"/>
    <x v="88"/>
    <x v="2"/>
    <s v="United States"/>
    <s v="New York City"/>
    <x v="15"/>
    <n v="10035"/>
    <x v="3"/>
    <s v="FUR-BO-10002613"/>
    <x v="0"/>
    <x v="0"/>
    <x v="177"/>
    <x v="185"/>
    <n v="4"/>
    <n v="0.2"/>
    <n v="112.39199999999991"/>
  </r>
  <r>
    <n v="191"/>
    <s v="CA-2012-102281"/>
    <x v="1"/>
    <x v="88"/>
    <d v="2012-10-14T00:00:00"/>
    <x v="2"/>
    <s v="MP-17470"/>
    <x v="88"/>
    <x v="2"/>
    <s v="United States"/>
    <s v="New York City"/>
    <x v="15"/>
    <n v="10035"/>
    <x v="3"/>
    <s v="TEC-PH-10001552"/>
    <x v="2"/>
    <x v="7"/>
    <x v="178"/>
    <x v="186"/>
    <n v="6"/>
    <n v="0"/>
    <n v="20.092800000000004"/>
  </r>
  <r>
    <n v="192"/>
    <s v="CA-2012-102281"/>
    <x v="1"/>
    <x v="88"/>
    <d v="2012-10-14T00:00:00"/>
    <x v="2"/>
    <s v="MP-17470"/>
    <x v="88"/>
    <x v="2"/>
    <s v="United States"/>
    <s v="New York City"/>
    <x v="15"/>
    <n v="10035"/>
    <x v="3"/>
    <s v="OFF-PA-10000061"/>
    <x v="1"/>
    <x v="10"/>
    <x v="179"/>
    <x v="187"/>
    <n v="8"/>
    <n v="0"/>
    <n v="24.883200000000002"/>
  </r>
  <r>
    <n v="193"/>
    <s v="CA-2012-102281"/>
    <x v="1"/>
    <x v="88"/>
    <d v="2012-10-14T00:00:00"/>
    <x v="2"/>
    <s v="MP-17470"/>
    <x v="88"/>
    <x v="2"/>
    <s v="United States"/>
    <s v="New York City"/>
    <x v="15"/>
    <n v="10035"/>
    <x v="3"/>
    <s v="FUR-BO-10002545"/>
    <x v="0"/>
    <x v="0"/>
    <x v="37"/>
    <x v="188"/>
    <n v="3"/>
    <n v="0.2"/>
    <n v="46.976400000000012"/>
  </r>
  <r>
    <n v="194"/>
    <s v="CA-2012-102281"/>
    <x v="1"/>
    <x v="88"/>
    <d v="2012-10-14T00:00:00"/>
    <x v="2"/>
    <s v="MP-17470"/>
    <x v="88"/>
    <x v="2"/>
    <s v="United States"/>
    <s v="New York City"/>
    <x v="15"/>
    <n v="10035"/>
    <x v="3"/>
    <s v="OFF-AR-10003514"/>
    <x v="1"/>
    <x v="6"/>
    <x v="180"/>
    <x v="189"/>
    <n v="5"/>
    <n v="0"/>
    <n v="6.5669999999999984"/>
  </r>
  <r>
    <n v="195"/>
    <s v="CA-2012-131457"/>
    <x v="1"/>
    <x v="89"/>
    <d v="2012-11-06T00:00:00"/>
    <x v="1"/>
    <s v="MZ-17515"/>
    <x v="89"/>
    <x v="1"/>
    <s v="United States"/>
    <s v="Redlands"/>
    <x v="1"/>
    <n v="92374"/>
    <x v="1"/>
    <s v="OFF-EN-10001509"/>
    <x v="1"/>
    <x v="12"/>
    <x v="29"/>
    <x v="190"/>
    <n v="7"/>
    <n v="0"/>
    <n v="6.7115999999999989"/>
  </r>
  <r>
    <n v="196"/>
    <s v="CA-2011-140004"/>
    <x v="2"/>
    <x v="90"/>
    <d v="2011-03-25T00:00:00"/>
    <x v="1"/>
    <s v="CB-12025"/>
    <x v="90"/>
    <x v="0"/>
    <s v="United States"/>
    <s v="Hamilton"/>
    <x v="24"/>
    <n v="45011"/>
    <x v="3"/>
    <s v="OFF-AR-10004685"/>
    <x v="1"/>
    <x v="6"/>
    <x v="181"/>
    <x v="191"/>
    <n v="2"/>
    <n v="0.2"/>
    <n v="1.2037999999999995"/>
  </r>
  <r>
    <n v="197"/>
    <s v="CA-2011-140004"/>
    <x v="2"/>
    <x v="90"/>
    <d v="2011-03-25T00:00:00"/>
    <x v="1"/>
    <s v="CB-12025"/>
    <x v="90"/>
    <x v="0"/>
    <s v="United States"/>
    <s v="Hamilton"/>
    <x v="24"/>
    <n v="45011"/>
    <x v="3"/>
    <s v="OFF-AR-10004027"/>
    <x v="1"/>
    <x v="6"/>
    <x v="182"/>
    <x v="192"/>
    <n v="3"/>
    <n v="0.2"/>
    <n v="1.5876000000000006"/>
  </r>
  <r>
    <n v="198"/>
    <s v="CA-2014-107720"/>
    <x v="3"/>
    <x v="44"/>
    <d v="2014-11-14T00:00:00"/>
    <x v="1"/>
    <s v="VM-21685"/>
    <x v="91"/>
    <x v="2"/>
    <s v="United States"/>
    <s v="Westfield"/>
    <x v="30"/>
    <n v="7090"/>
    <x v="3"/>
    <s v="OFF-ST-10001414"/>
    <x v="1"/>
    <x v="4"/>
    <x v="183"/>
    <x v="193"/>
    <n v="3"/>
    <n v="0"/>
    <n v="12.0276"/>
  </r>
  <r>
    <n v="199"/>
    <s v="US-2014-124303"/>
    <x v="3"/>
    <x v="91"/>
    <d v="2014-07-14T00:00:00"/>
    <x v="1"/>
    <s v="FH-14365"/>
    <x v="92"/>
    <x v="1"/>
    <s v="United States"/>
    <s v="Philadelphia"/>
    <x v="9"/>
    <n v="19120"/>
    <x v="3"/>
    <s v="OFF-BI-10000343"/>
    <x v="1"/>
    <x v="8"/>
    <x v="184"/>
    <x v="194"/>
    <n v="2"/>
    <n v="0.7"/>
    <n v="-2.2585999999999995"/>
  </r>
  <r>
    <n v="200"/>
    <s v="US-2014-124303"/>
    <x v="3"/>
    <x v="91"/>
    <d v="2014-07-14T00:00:00"/>
    <x v="1"/>
    <s v="FH-14365"/>
    <x v="92"/>
    <x v="1"/>
    <s v="United States"/>
    <s v="Philadelphia"/>
    <x v="9"/>
    <n v="19120"/>
    <x v="3"/>
    <s v="OFF-PA-10002749"/>
    <x v="1"/>
    <x v="10"/>
    <x v="185"/>
    <x v="195"/>
    <n v="3"/>
    <n v="0.2"/>
    <n v="5.8203000000000005"/>
  </r>
  <r>
    <n v="201"/>
    <s v="CA-2014-105074"/>
    <x v="3"/>
    <x v="92"/>
    <d v="2014-06-30T00:00:00"/>
    <x v="1"/>
    <s v="MB-17305"/>
    <x v="93"/>
    <x v="0"/>
    <s v="United States"/>
    <s v="Akron"/>
    <x v="24"/>
    <n v="44312"/>
    <x v="3"/>
    <s v="OFF-PA-10002666"/>
    <x v="1"/>
    <x v="10"/>
    <x v="186"/>
    <x v="196"/>
    <n v="3"/>
    <n v="0.2"/>
    <n v="6.794999999999999"/>
  </r>
  <r>
    <n v="202"/>
    <s v="CA-2011-133690"/>
    <x v="2"/>
    <x v="93"/>
    <d v="2011-08-05T00:00:00"/>
    <x v="2"/>
    <s v="BS-11755"/>
    <x v="94"/>
    <x v="0"/>
    <s v="United States"/>
    <s v="Denver"/>
    <x v="22"/>
    <n v="80219"/>
    <x v="1"/>
    <s v="FUR-TA-10004289"/>
    <x v="0"/>
    <x v="3"/>
    <x v="187"/>
    <x v="197"/>
    <n v="2"/>
    <n v="0.5"/>
    <n v="-161.875"/>
  </r>
  <r>
    <n v="203"/>
    <s v="CA-2011-133690"/>
    <x v="2"/>
    <x v="93"/>
    <d v="2011-08-05T00:00:00"/>
    <x v="2"/>
    <s v="BS-11755"/>
    <x v="94"/>
    <x v="0"/>
    <s v="United States"/>
    <s v="Denver"/>
    <x v="22"/>
    <n v="80219"/>
    <x v="1"/>
    <s v="OFF-AP-10003622"/>
    <x v="1"/>
    <x v="9"/>
    <x v="188"/>
    <x v="198"/>
    <n v="1"/>
    <n v="0.2"/>
    <n v="0.29249999999999987"/>
  </r>
  <r>
    <n v="204"/>
    <s v="US-2014-116701"/>
    <x v="3"/>
    <x v="94"/>
    <d v="2014-12-22T00:00:00"/>
    <x v="0"/>
    <s v="LC-17140"/>
    <x v="95"/>
    <x v="0"/>
    <s v="United States"/>
    <s v="Dallas"/>
    <x v="5"/>
    <n v="75220"/>
    <x v="2"/>
    <s v="OFF-AP-10003217"/>
    <x v="1"/>
    <x v="9"/>
    <x v="189"/>
    <x v="199"/>
    <n v="2"/>
    <n v="0.8"/>
    <n v="-178.96680000000001"/>
  </r>
  <r>
    <n v="205"/>
    <s v="CA-2014-126382"/>
    <x v="3"/>
    <x v="95"/>
    <d v="2014-06-08T00:00:00"/>
    <x v="1"/>
    <s v="HK-14890"/>
    <x v="96"/>
    <x v="1"/>
    <s v="United States"/>
    <s v="Franklin"/>
    <x v="18"/>
    <n v="37064"/>
    <x v="0"/>
    <s v="FUR-FU-10002960"/>
    <x v="0"/>
    <x v="5"/>
    <x v="190"/>
    <x v="200"/>
    <n v="7"/>
    <n v="0.2"/>
    <n v="9.6712000000000025"/>
  </r>
  <r>
    <n v="206"/>
    <s v="CA-2014-108329"/>
    <x v="3"/>
    <x v="34"/>
    <d v="2014-12-15T00:00:00"/>
    <x v="1"/>
    <s v="LE-16810"/>
    <x v="97"/>
    <x v="0"/>
    <s v="United States"/>
    <s v="Whittier"/>
    <x v="1"/>
    <n v="90604"/>
    <x v="1"/>
    <s v="TEC-PH-10001918"/>
    <x v="2"/>
    <x v="7"/>
    <x v="191"/>
    <x v="201"/>
    <n v="4"/>
    <n v="0.2"/>
    <n v="44.476800000000026"/>
  </r>
  <r>
    <n v="207"/>
    <s v="CA-2014-135860"/>
    <x v="3"/>
    <x v="96"/>
    <d v="2014-12-08T00:00:00"/>
    <x v="1"/>
    <s v="JH-15985"/>
    <x v="98"/>
    <x v="0"/>
    <s v="United States"/>
    <s v="Saginaw"/>
    <x v="12"/>
    <n v="48601"/>
    <x v="2"/>
    <s v="OFF-ST-10000642"/>
    <x v="1"/>
    <x v="4"/>
    <x v="192"/>
    <x v="202"/>
    <n v="4"/>
    <n v="0"/>
    <n v="5.8743999999999943"/>
  </r>
  <r>
    <n v="208"/>
    <s v="CA-2014-135860"/>
    <x v="3"/>
    <x v="96"/>
    <d v="2014-12-08T00:00:00"/>
    <x v="1"/>
    <s v="JH-15985"/>
    <x v="98"/>
    <x v="0"/>
    <s v="United States"/>
    <s v="Saginaw"/>
    <x v="12"/>
    <n v="48601"/>
    <x v="2"/>
    <s v="TEC-PH-10001700"/>
    <x v="2"/>
    <x v="7"/>
    <x v="193"/>
    <x v="203"/>
    <n v="2"/>
    <n v="0"/>
    <n v="35.634600000000006"/>
  </r>
  <r>
    <n v="209"/>
    <s v="CA-2014-135860"/>
    <x v="3"/>
    <x v="96"/>
    <d v="2014-12-08T00:00:00"/>
    <x v="1"/>
    <s v="JH-15985"/>
    <x v="98"/>
    <x v="0"/>
    <s v="United States"/>
    <s v="Saginaw"/>
    <x v="12"/>
    <n v="48601"/>
    <x v="2"/>
    <s v="OFF-BI-10003274"/>
    <x v="1"/>
    <x v="8"/>
    <x v="122"/>
    <x v="204"/>
    <n v="4"/>
    <n v="0"/>
    <n v="7.4824000000000002"/>
  </r>
  <r>
    <n v="210"/>
    <s v="CA-2014-135860"/>
    <x v="3"/>
    <x v="96"/>
    <d v="2014-12-08T00:00:00"/>
    <x v="1"/>
    <s v="JH-15985"/>
    <x v="98"/>
    <x v="0"/>
    <s v="United States"/>
    <s v="Saginaw"/>
    <x v="12"/>
    <n v="48601"/>
    <x v="2"/>
    <s v="OFF-FA-10000134"/>
    <x v="1"/>
    <x v="13"/>
    <x v="194"/>
    <x v="205"/>
    <n v="9"/>
    <n v="0"/>
    <n v="16.209899999999998"/>
  </r>
  <r>
    <n v="211"/>
    <s v="CA-2014-135860"/>
    <x v="3"/>
    <x v="96"/>
    <d v="2014-12-08T00:00:00"/>
    <x v="1"/>
    <s v="JH-15985"/>
    <x v="98"/>
    <x v="0"/>
    <s v="United States"/>
    <s v="Saginaw"/>
    <x v="12"/>
    <n v="48601"/>
    <x v="2"/>
    <s v="OFF-ST-10001522"/>
    <x v="1"/>
    <x v="4"/>
    <x v="195"/>
    <x v="206"/>
    <n v="1"/>
    <n v="0"/>
    <n v="3.6795999999999935"/>
  </r>
  <r>
    <n v="212"/>
    <s v="CA-2012-101007"/>
    <x v="1"/>
    <x v="97"/>
    <d v="2012-02-13T00:00:00"/>
    <x v="0"/>
    <s v="MS-17980"/>
    <x v="99"/>
    <x v="1"/>
    <s v="United States"/>
    <s v="Dallas"/>
    <x v="5"/>
    <n v="75220"/>
    <x v="2"/>
    <s v="TEC-AC-10001266"/>
    <x v="2"/>
    <x v="11"/>
    <x v="196"/>
    <x v="207"/>
    <n v="2"/>
    <n v="0.2"/>
    <n v="6.4999999999999991"/>
  </r>
  <r>
    <n v="213"/>
    <s v="CA-2012-146262"/>
    <x v="1"/>
    <x v="98"/>
    <d v="2012-01-09T00:00:00"/>
    <x v="1"/>
    <s v="VW-21775"/>
    <x v="100"/>
    <x v="1"/>
    <s v="United States"/>
    <s v="Medina"/>
    <x v="24"/>
    <n v="44256"/>
    <x v="3"/>
    <s v="OFF-LA-10004544"/>
    <x v="1"/>
    <x v="2"/>
    <x v="197"/>
    <x v="208"/>
    <n v="2"/>
    <n v="0.2"/>
    <n v="8.879999999999999"/>
  </r>
  <r>
    <n v="214"/>
    <s v="CA-2012-146262"/>
    <x v="1"/>
    <x v="98"/>
    <d v="2012-01-09T00:00:00"/>
    <x v="1"/>
    <s v="VW-21775"/>
    <x v="100"/>
    <x v="1"/>
    <s v="United States"/>
    <s v="Medina"/>
    <x v="24"/>
    <n v="44256"/>
    <x v="3"/>
    <s v="FUR-BO-10004695"/>
    <x v="0"/>
    <x v="0"/>
    <x v="198"/>
    <x v="209"/>
    <n v="5"/>
    <n v="0.5"/>
    <n v="-244.32300000000006"/>
  </r>
  <r>
    <n v="215"/>
    <s v="CA-2012-146262"/>
    <x v="1"/>
    <x v="98"/>
    <d v="2012-01-09T00:00:00"/>
    <x v="1"/>
    <s v="VW-21775"/>
    <x v="100"/>
    <x v="1"/>
    <s v="United States"/>
    <s v="Medina"/>
    <x v="24"/>
    <n v="44256"/>
    <x v="3"/>
    <s v="TEC-PH-10002844"/>
    <x v="2"/>
    <x v="7"/>
    <x v="104"/>
    <x v="210"/>
    <n v="3"/>
    <n v="0.4"/>
    <n v="-14.695800000000006"/>
  </r>
  <r>
    <n v="216"/>
    <s v="CA-2012-146262"/>
    <x v="1"/>
    <x v="98"/>
    <d v="2012-01-09T00:00:00"/>
    <x v="1"/>
    <s v="VW-21775"/>
    <x v="100"/>
    <x v="1"/>
    <s v="United States"/>
    <s v="Medina"/>
    <x v="24"/>
    <n v="44256"/>
    <x v="3"/>
    <s v="TEC-MA-10000864"/>
    <x v="2"/>
    <x v="15"/>
    <x v="199"/>
    <x v="211"/>
    <n v="9"/>
    <n v="0.7"/>
    <n v="-950.40000000000009"/>
  </r>
  <r>
    <n v="217"/>
    <s v="CA-2012-146262"/>
    <x v="1"/>
    <x v="98"/>
    <d v="2012-01-09T00:00:00"/>
    <x v="1"/>
    <s v="VW-21775"/>
    <x v="100"/>
    <x v="1"/>
    <s v="United States"/>
    <s v="Medina"/>
    <x v="24"/>
    <n v="44256"/>
    <x v="3"/>
    <s v="TEC-AC-10000109"/>
    <x v="2"/>
    <x v="11"/>
    <x v="200"/>
    <x v="212"/>
    <n v="2"/>
    <n v="0.2"/>
    <n v="4.4792000000000058"/>
  </r>
  <r>
    <n v="218"/>
    <s v="CA-2013-130162"/>
    <x v="0"/>
    <x v="99"/>
    <d v="2013-11-02T00:00:00"/>
    <x v="1"/>
    <s v="JH-15910"/>
    <x v="101"/>
    <x v="0"/>
    <s v="United States"/>
    <s v="Los Angeles"/>
    <x v="1"/>
    <n v="90032"/>
    <x v="1"/>
    <s v="OFF-ST-10001328"/>
    <x v="1"/>
    <x v="4"/>
    <x v="176"/>
    <x v="213"/>
    <n v="6"/>
    <n v="0"/>
    <n v="26.056800000000003"/>
  </r>
  <r>
    <n v="219"/>
    <s v="CA-2013-130162"/>
    <x v="0"/>
    <x v="99"/>
    <d v="2013-11-02T00:00:00"/>
    <x v="1"/>
    <s v="JH-15910"/>
    <x v="101"/>
    <x v="0"/>
    <s v="United States"/>
    <s v="Los Angeles"/>
    <x v="1"/>
    <n v="90032"/>
    <x v="1"/>
    <s v="TEC-PH-10002563"/>
    <x v="2"/>
    <x v="7"/>
    <x v="201"/>
    <x v="214"/>
    <n v="3"/>
    <n v="0.2"/>
    <n v="22.678200000000018"/>
  </r>
  <r>
    <n v="220"/>
    <s v="CA-2012-169397"/>
    <x v="1"/>
    <x v="100"/>
    <d v="2012-12-27T00:00:00"/>
    <x v="2"/>
    <s v="JB-15925"/>
    <x v="102"/>
    <x v="0"/>
    <s v="United States"/>
    <s v="Dublin"/>
    <x v="24"/>
    <n v="43017"/>
    <x v="3"/>
    <s v="OFF-FA-10000585"/>
    <x v="1"/>
    <x v="13"/>
    <x v="202"/>
    <x v="215"/>
    <n v="2"/>
    <n v="0.2"/>
    <n v="1.8147999999999997"/>
  </r>
  <r>
    <n v="221"/>
    <s v="CA-2012-169397"/>
    <x v="1"/>
    <x v="100"/>
    <d v="2012-12-27T00:00:00"/>
    <x v="2"/>
    <s v="JB-15925"/>
    <x v="102"/>
    <x v="0"/>
    <s v="United States"/>
    <s v="Dublin"/>
    <x v="24"/>
    <n v="43017"/>
    <x v="3"/>
    <s v="OFF-PA-10004000"/>
    <x v="1"/>
    <x v="10"/>
    <x v="203"/>
    <x v="216"/>
    <n v="6"/>
    <n v="0.2"/>
    <n v="8.2302"/>
  </r>
  <r>
    <n v="222"/>
    <s v="CA-2012-169397"/>
    <x v="1"/>
    <x v="100"/>
    <d v="2012-12-27T00:00:00"/>
    <x v="2"/>
    <s v="JB-15925"/>
    <x v="102"/>
    <x v="0"/>
    <s v="United States"/>
    <s v="Dublin"/>
    <x v="24"/>
    <n v="43017"/>
    <x v="3"/>
    <s v="OFF-BI-10002852"/>
    <x v="1"/>
    <x v="8"/>
    <x v="91"/>
    <x v="217"/>
    <n v="4"/>
    <n v="0.7"/>
    <n v="-13.843199999999996"/>
  </r>
  <r>
    <n v="223"/>
    <s v="CA-2012-169397"/>
    <x v="1"/>
    <x v="100"/>
    <d v="2012-12-27T00:00:00"/>
    <x v="2"/>
    <s v="JB-15925"/>
    <x v="102"/>
    <x v="0"/>
    <s v="United States"/>
    <s v="Dublin"/>
    <x v="24"/>
    <n v="43017"/>
    <x v="3"/>
    <s v="FUR-FU-10000087"/>
    <x v="0"/>
    <x v="5"/>
    <x v="204"/>
    <x v="218"/>
    <n v="4"/>
    <n v="0.2"/>
    <n v="19.084800000000005"/>
  </r>
  <r>
    <n v="224"/>
    <s v="CA-2012-169397"/>
    <x v="1"/>
    <x v="100"/>
    <d v="2012-12-27T00:00:00"/>
    <x v="2"/>
    <s v="JB-15925"/>
    <x v="102"/>
    <x v="0"/>
    <s v="United States"/>
    <s v="Dublin"/>
    <x v="24"/>
    <n v="43017"/>
    <x v="3"/>
    <s v="TEC-MA-10001148"/>
    <x v="2"/>
    <x v="15"/>
    <x v="205"/>
    <x v="219"/>
    <n v="4"/>
    <n v="0.7"/>
    <n v="-383.99040000000002"/>
  </r>
  <r>
    <n v="225"/>
    <s v="CA-2012-169397"/>
    <x v="1"/>
    <x v="100"/>
    <d v="2012-12-27T00:00:00"/>
    <x v="2"/>
    <s v="JB-15925"/>
    <x v="102"/>
    <x v="0"/>
    <s v="United States"/>
    <s v="Dublin"/>
    <x v="24"/>
    <n v="43017"/>
    <x v="3"/>
    <s v="OFF-AR-10001958"/>
    <x v="1"/>
    <x v="6"/>
    <x v="206"/>
    <x v="220"/>
    <n v="2"/>
    <n v="0.2"/>
    <n v="2.7168000000000001"/>
  </r>
  <r>
    <n v="226"/>
    <s v="CA-2012-163055"/>
    <x v="1"/>
    <x v="101"/>
    <d v="2012-08-16T00:00:00"/>
    <x v="1"/>
    <s v="DS-13180"/>
    <x v="103"/>
    <x v="1"/>
    <s v="United States"/>
    <s v="Detroit"/>
    <x v="12"/>
    <n v="48227"/>
    <x v="2"/>
    <s v="OFF-AR-10001026"/>
    <x v="1"/>
    <x v="6"/>
    <x v="207"/>
    <x v="221"/>
    <n v="1"/>
    <n v="0"/>
    <n v="0.96800000000000019"/>
  </r>
  <r>
    <n v="227"/>
    <s v="CA-2012-163055"/>
    <x v="1"/>
    <x v="101"/>
    <d v="2012-08-16T00:00:00"/>
    <x v="1"/>
    <s v="DS-13180"/>
    <x v="103"/>
    <x v="1"/>
    <s v="United States"/>
    <s v="Detroit"/>
    <x v="12"/>
    <n v="48227"/>
    <x v="2"/>
    <s v="FUR-TA-10003748"/>
    <x v="0"/>
    <x v="3"/>
    <x v="208"/>
    <x v="222"/>
    <n v="5"/>
    <n v="0"/>
    <n v="136.93899999999999"/>
  </r>
  <r>
    <n v="228"/>
    <s v="CA-2012-163055"/>
    <x v="1"/>
    <x v="101"/>
    <d v="2012-08-16T00:00:00"/>
    <x v="1"/>
    <s v="DS-13180"/>
    <x v="103"/>
    <x v="1"/>
    <s v="United States"/>
    <s v="Detroit"/>
    <x v="12"/>
    <n v="48227"/>
    <x v="2"/>
    <s v="OFF-ST-10002485"/>
    <x v="1"/>
    <x v="4"/>
    <x v="209"/>
    <x v="223"/>
    <n v="1"/>
    <n v="0"/>
    <n v="0.21979999999999933"/>
  </r>
  <r>
    <n v="229"/>
    <s v="US-2012-145436"/>
    <x v="1"/>
    <x v="102"/>
    <d v="2012-03-04T00:00:00"/>
    <x v="1"/>
    <s v="VD-21670"/>
    <x v="104"/>
    <x v="0"/>
    <s v="United States"/>
    <s v="Columbia"/>
    <x v="18"/>
    <n v="38401"/>
    <x v="0"/>
    <s v="FUR-CH-10004860"/>
    <x v="0"/>
    <x v="1"/>
    <x v="210"/>
    <x v="224"/>
    <n v="2"/>
    <n v="0.2"/>
    <n v="-28.274400000000021"/>
  </r>
  <r>
    <n v="230"/>
    <s v="US-2012-145436"/>
    <x v="1"/>
    <x v="102"/>
    <d v="2012-03-04T00:00:00"/>
    <x v="1"/>
    <s v="VD-21670"/>
    <x v="104"/>
    <x v="0"/>
    <s v="United States"/>
    <s v="Columbia"/>
    <x v="18"/>
    <n v="38401"/>
    <x v="0"/>
    <s v="FUR-CH-10004477"/>
    <x v="0"/>
    <x v="1"/>
    <x v="211"/>
    <x v="225"/>
    <n v="8"/>
    <n v="0.2"/>
    <n v="43.840799999999973"/>
  </r>
  <r>
    <n v="231"/>
    <s v="US-2011-156216"/>
    <x v="2"/>
    <x v="103"/>
    <d v="2011-09-17T00:00:00"/>
    <x v="1"/>
    <s v="EA-14035"/>
    <x v="105"/>
    <x v="1"/>
    <s v="United States"/>
    <s v="Charlotte"/>
    <x v="3"/>
    <n v="28205"/>
    <x v="0"/>
    <s v="OFF-BI-10001679"/>
    <x v="1"/>
    <x v="8"/>
    <x v="212"/>
    <x v="226"/>
    <n v="7"/>
    <n v="0.7"/>
    <n v="-12.431999999999999"/>
  </r>
  <r>
    <n v="232"/>
    <s v="US-2014-100930"/>
    <x v="3"/>
    <x v="104"/>
    <d v="2014-04-13T00:00:00"/>
    <x v="1"/>
    <s v="CS-12400"/>
    <x v="37"/>
    <x v="2"/>
    <s v="United States"/>
    <s v="Tampa"/>
    <x v="2"/>
    <n v="33614"/>
    <x v="0"/>
    <s v="FUR-TA-10001705"/>
    <x v="0"/>
    <x v="3"/>
    <x v="213"/>
    <x v="227"/>
    <n v="2"/>
    <n v="0.45"/>
    <n v="-102.04800000000003"/>
  </r>
  <r>
    <n v="233"/>
    <s v="US-2014-100930"/>
    <x v="3"/>
    <x v="104"/>
    <d v="2014-04-13T00:00:00"/>
    <x v="1"/>
    <s v="CS-12400"/>
    <x v="37"/>
    <x v="2"/>
    <s v="United States"/>
    <s v="Tampa"/>
    <x v="2"/>
    <n v="33614"/>
    <x v="0"/>
    <s v="FUR-TA-10003473"/>
    <x v="0"/>
    <x v="3"/>
    <x v="214"/>
    <x v="228"/>
    <n v="3"/>
    <n v="0.45"/>
    <n v="-248.24579999999992"/>
  </r>
  <r>
    <n v="234"/>
    <s v="US-2014-100930"/>
    <x v="3"/>
    <x v="104"/>
    <d v="2014-04-13T00:00:00"/>
    <x v="1"/>
    <s v="CS-12400"/>
    <x v="37"/>
    <x v="2"/>
    <s v="United States"/>
    <s v="Tampa"/>
    <x v="2"/>
    <n v="33614"/>
    <x v="0"/>
    <s v="OFF-BI-10001679"/>
    <x v="1"/>
    <x v="8"/>
    <x v="212"/>
    <x v="229"/>
    <n v="2"/>
    <n v="0.7"/>
    <n v="-3.5519999999999996"/>
  </r>
  <r>
    <n v="235"/>
    <s v="US-2014-100930"/>
    <x v="3"/>
    <x v="104"/>
    <d v="2014-04-13T00:00:00"/>
    <x v="1"/>
    <s v="CS-12400"/>
    <x v="37"/>
    <x v="2"/>
    <s v="United States"/>
    <s v="Tampa"/>
    <x v="2"/>
    <n v="33614"/>
    <x v="0"/>
    <s v="FUR-FU-10004017"/>
    <x v="0"/>
    <x v="5"/>
    <x v="215"/>
    <x v="230"/>
    <n v="3"/>
    <n v="0.2"/>
    <n v="0"/>
  </r>
  <r>
    <n v="236"/>
    <s v="US-2014-100930"/>
    <x v="3"/>
    <x v="104"/>
    <d v="2014-04-13T00:00:00"/>
    <x v="1"/>
    <s v="CS-12400"/>
    <x v="37"/>
    <x v="2"/>
    <s v="United States"/>
    <s v="Tampa"/>
    <x v="2"/>
    <n v="33614"/>
    <x v="0"/>
    <s v="TEC-AC-10003832"/>
    <x v="2"/>
    <x v="11"/>
    <x v="216"/>
    <x v="231"/>
    <n v="3"/>
    <n v="0.2"/>
    <n v="-7.724700000000098"/>
  </r>
  <r>
    <n v="237"/>
    <s v="CA-2014-160514"/>
    <x v="3"/>
    <x v="105"/>
    <d v="2014-11-17T00:00:00"/>
    <x v="1"/>
    <s v="DB-13120"/>
    <x v="106"/>
    <x v="1"/>
    <s v="United States"/>
    <s v="Santa Clara"/>
    <x v="1"/>
    <n v="95051"/>
    <x v="1"/>
    <s v="OFF-PA-10002479"/>
    <x v="1"/>
    <x v="10"/>
    <x v="217"/>
    <x v="232"/>
    <n v="2"/>
    <n v="0"/>
    <n v="4.7519999999999998"/>
  </r>
  <r>
    <n v="238"/>
    <s v="CA-2013-157749"/>
    <x v="0"/>
    <x v="30"/>
    <d v="2013-06-10T00:00:00"/>
    <x v="0"/>
    <s v="KL-16645"/>
    <x v="107"/>
    <x v="0"/>
    <s v="United States"/>
    <s v="Chicago"/>
    <x v="10"/>
    <n v="60610"/>
    <x v="2"/>
    <s v="OFF-PA-10003349"/>
    <x v="1"/>
    <x v="10"/>
    <x v="218"/>
    <x v="233"/>
    <n v="5"/>
    <n v="0.2"/>
    <n v="9.3960000000000008"/>
  </r>
  <r>
    <n v="239"/>
    <s v="CA-2013-157749"/>
    <x v="0"/>
    <x v="30"/>
    <d v="2013-06-10T00:00:00"/>
    <x v="0"/>
    <s v="KL-16645"/>
    <x v="107"/>
    <x v="0"/>
    <s v="United States"/>
    <s v="Chicago"/>
    <x v="10"/>
    <n v="60610"/>
    <x v="2"/>
    <s v="FUR-FU-10000576"/>
    <x v="0"/>
    <x v="5"/>
    <x v="219"/>
    <x v="234"/>
    <n v="5"/>
    <n v="0.6"/>
    <n v="-356.72799999999995"/>
  </r>
  <r>
    <n v="240"/>
    <s v="CA-2013-157749"/>
    <x v="0"/>
    <x v="30"/>
    <d v="2013-06-10T00:00:00"/>
    <x v="0"/>
    <s v="KL-16645"/>
    <x v="107"/>
    <x v="0"/>
    <s v="United States"/>
    <s v="Chicago"/>
    <x v="10"/>
    <n v="60610"/>
    <x v="2"/>
    <s v="FUR-FU-10004351"/>
    <x v="0"/>
    <x v="5"/>
    <x v="33"/>
    <x v="235"/>
    <n v="3"/>
    <n v="0.6"/>
    <n v="-4.6751999999999985"/>
  </r>
  <r>
    <n v="241"/>
    <s v="CA-2013-157749"/>
    <x v="0"/>
    <x v="30"/>
    <d v="2013-06-10T00:00:00"/>
    <x v="0"/>
    <s v="KL-16645"/>
    <x v="107"/>
    <x v="0"/>
    <s v="United States"/>
    <s v="Chicago"/>
    <x v="10"/>
    <n v="60610"/>
    <x v="2"/>
    <s v="TEC-PH-10000011"/>
    <x v="2"/>
    <x v="7"/>
    <x v="220"/>
    <x v="236"/>
    <n v="2"/>
    <n v="0.2"/>
    <n v="11.194399999999998"/>
  </r>
  <r>
    <n v="242"/>
    <s v="CA-2013-157749"/>
    <x v="0"/>
    <x v="30"/>
    <d v="2013-06-10T00:00:00"/>
    <x v="0"/>
    <s v="KL-16645"/>
    <x v="107"/>
    <x v="0"/>
    <s v="United States"/>
    <s v="Chicago"/>
    <x v="10"/>
    <n v="60610"/>
    <x v="2"/>
    <s v="FUR-TA-10002607"/>
    <x v="0"/>
    <x v="3"/>
    <x v="221"/>
    <x v="237"/>
    <n v="5"/>
    <n v="0.5"/>
    <n v="-120.51299999999998"/>
  </r>
  <r>
    <n v="243"/>
    <s v="CA-2013-157749"/>
    <x v="0"/>
    <x v="30"/>
    <d v="2013-06-10T00:00:00"/>
    <x v="0"/>
    <s v="KL-16645"/>
    <x v="107"/>
    <x v="0"/>
    <s v="United States"/>
    <s v="Chicago"/>
    <x v="10"/>
    <n v="60610"/>
    <x v="2"/>
    <s v="FUR-FU-10002505"/>
    <x v="0"/>
    <x v="5"/>
    <x v="222"/>
    <x v="238"/>
    <n v="3"/>
    <n v="0.6"/>
    <n v="-2.8307999999999995"/>
  </r>
  <r>
    <n v="244"/>
    <s v="CA-2013-157749"/>
    <x v="0"/>
    <x v="30"/>
    <d v="2013-06-10T00:00:00"/>
    <x v="0"/>
    <s v="KL-16645"/>
    <x v="107"/>
    <x v="0"/>
    <s v="United States"/>
    <s v="Chicago"/>
    <x v="10"/>
    <n v="60610"/>
    <x v="2"/>
    <s v="OFF-AR-10004685"/>
    <x v="1"/>
    <x v="6"/>
    <x v="181"/>
    <x v="191"/>
    <n v="2"/>
    <n v="0.2"/>
    <n v="1.2037999999999995"/>
  </r>
  <r>
    <n v="245"/>
    <s v="CA-2011-131926"/>
    <x v="2"/>
    <x v="106"/>
    <d v="2011-06-06T00:00:00"/>
    <x v="0"/>
    <s v="DW-13480"/>
    <x v="108"/>
    <x v="2"/>
    <s v="United States"/>
    <s v="Lakeville"/>
    <x v="11"/>
    <n v="55044"/>
    <x v="2"/>
    <s v="FUR-CH-10004063"/>
    <x v="0"/>
    <x v="1"/>
    <x v="120"/>
    <x v="239"/>
    <n v="7"/>
    <n v="0"/>
    <n v="580.53939999999989"/>
  </r>
  <r>
    <n v="246"/>
    <s v="CA-2011-131926"/>
    <x v="2"/>
    <x v="106"/>
    <d v="2011-06-06T00:00:00"/>
    <x v="0"/>
    <s v="DW-13480"/>
    <x v="108"/>
    <x v="2"/>
    <s v="United States"/>
    <s v="Lakeville"/>
    <x v="11"/>
    <n v="55044"/>
    <x v="2"/>
    <s v="OFF-ST-10002276"/>
    <x v="1"/>
    <x v="4"/>
    <x v="223"/>
    <x v="240"/>
    <n v="2"/>
    <n v="0"/>
    <n v="41.680000000000007"/>
  </r>
  <r>
    <n v="247"/>
    <s v="CA-2011-131926"/>
    <x v="2"/>
    <x v="106"/>
    <d v="2011-06-06T00:00:00"/>
    <x v="0"/>
    <s v="DW-13480"/>
    <x v="108"/>
    <x v="2"/>
    <s v="United States"/>
    <s v="Lakeville"/>
    <x v="11"/>
    <n v="55044"/>
    <x v="2"/>
    <s v="OFF-PA-10004082"/>
    <x v="1"/>
    <x v="10"/>
    <x v="224"/>
    <x v="241"/>
    <n v="6"/>
    <n v="0"/>
    <n v="23.94"/>
  </r>
  <r>
    <n v="248"/>
    <s v="CA-2011-131926"/>
    <x v="2"/>
    <x v="106"/>
    <d v="2011-06-06T00:00:00"/>
    <x v="0"/>
    <s v="DW-13480"/>
    <x v="108"/>
    <x v="2"/>
    <s v="United States"/>
    <s v="Lakeville"/>
    <x v="11"/>
    <n v="55044"/>
    <x v="2"/>
    <s v="OFF-AP-10002945"/>
    <x v="1"/>
    <x v="9"/>
    <x v="225"/>
    <x v="242"/>
    <n v="5"/>
    <n v="0"/>
    <n v="496.07249999999993"/>
  </r>
  <r>
    <n v="249"/>
    <s v="CA-2011-131926"/>
    <x v="2"/>
    <x v="106"/>
    <d v="2011-06-06T00:00:00"/>
    <x v="0"/>
    <s v="DW-13480"/>
    <x v="108"/>
    <x v="2"/>
    <s v="United States"/>
    <s v="Lakeville"/>
    <x v="11"/>
    <n v="55044"/>
    <x v="2"/>
    <s v="OFF-PA-10000061"/>
    <x v="1"/>
    <x v="10"/>
    <x v="179"/>
    <x v="243"/>
    <n v="4"/>
    <n v="0"/>
    <n v="12.441600000000001"/>
  </r>
  <r>
    <n v="250"/>
    <s v="CA-2013-154739"/>
    <x v="0"/>
    <x v="107"/>
    <d v="2013-12-16T00:00:00"/>
    <x v="0"/>
    <s v="LH-17155"/>
    <x v="109"/>
    <x v="0"/>
    <s v="United States"/>
    <s v="San Francisco"/>
    <x v="1"/>
    <n v="94109"/>
    <x v="1"/>
    <s v="FUR-CH-10002965"/>
    <x v="0"/>
    <x v="1"/>
    <x v="226"/>
    <x v="244"/>
    <n v="2"/>
    <n v="0.2"/>
    <n v="28.137200000000007"/>
  </r>
  <r>
    <n v="251"/>
    <s v="CA-2013-145625"/>
    <x v="0"/>
    <x v="108"/>
    <d v="2013-09-18T00:00:00"/>
    <x v="1"/>
    <s v="KC-16540"/>
    <x v="110"/>
    <x v="0"/>
    <s v="United States"/>
    <s v="San Diego"/>
    <x v="1"/>
    <n v="92037"/>
    <x v="1"/>
    <s v="OFF-PA-10004569"/>
    <x v="1"/>
    <x v="10"/>
    <x v="227"/>
    <x v="245"/>
    <n v="1"/>
    <n v="0"/>
    <n v="3.5766999999999998"/>
  </r>
  <r>
    <n v="252"/>
    <s v="CA-2013-145625"/>
    <x v="0"/>
    <x v="108"/>
    <d v="2013-09-18T00:00:00"/>
    <x v="1"/>
    <s v="KC-16540"/>
    <x v="110"/>
    <x v="0"/>
    <s v="United States"/>
    <s v="San Diego"/>
    <x v="1"/>
    <n v="92037"/>
    <x v="1"/>
    <s v="TEC-AC-10003832"/>
    <x v="2"/>
    <x v="11"/>
    <x v="216"/>
    <x v="246"/>
    <n v="13"/>
    <n v="0"/>
    <n v="636.0002999999997"/>
  </r>
  <r>
    <n v="253"/>
    <s v="CA-2013-146941"/>
    <x v="0"/>
    <x v="107"/>
    <d v="2013-12-14T00:00:00"/>
    <x v="2"/>
    <s v="DL-13315"/>
    <x v="111"/>
    <x v="0"/>
    <s v="United States"/>
    <s v="New York City"/>
    <x v="15"/>
    <n v="10024"/>
    <x v="3"/>
    <s v="OFF-ST-10001228"/>
    <x v="1"/>
    <x v="4"/>
    <x v="228"/>
    <x v="247"/>
    <n v="6"/>
    <n v="0"/>
    <n v="22.562400000000004"/>
  </r>
  <r>
    <n v="254"/>
    <s v="CA-2013-146941"/>
    <x v="0"/>
    <x v="107"/>
    <d v="2013-12-14T00:00:00"/>
    <x v="2"/>
    <s v="DL-13315"/>
    <x v="111"/>
    <x v="0"/>
    <s v="United States"/>
    <s v="New York City"/>
    <x v="15"/>
    <n v="10024"/>
    <x v="3"/>
    <s v="OFF-EN-10003296"/>
    <x v="1"/>
    <x v="12"/>
    <x v="229"/>
    <x v="248"/>
    <n v="4"/>
    <n v="0"/>
    <n v="162.864"/>
  </r>
  <r>
    <n v="255"/>
    <s v="US-2012-159982"/>
    <x v="1"/>
    <x v="109"/>
    <d v="2012-12-04T00:00:00"/>
    <x v="1"/>
    <s v="DR-12880"/>
    <x v="112"/>
    <x v="1"/>
    <s v="United States"/>
    <s v="Chicago"/>
    <x v="10"/>
    <n v="60623"/>
    <x v="2"/>
    <s v="FUR-FU-10002505"/>
    <x v="0"/>
    <x v="5"/>
    <x v="222"/>
    <x v="249"/>
    <n v="9"/>
    <n v="0.6"/>
    <n v="-8.4923999999999982"/>
  </r>
  <r>
    <n v="256"/>
    <s v="US-2012-159982"/>
    <x v="1"/>
    <x v="109"/>
    <d v="2012-12-04T00:00:00"/>
    <x v="1"/>
    <s v="DR-12880"/>
    <x v="112"/>
    <x v="1"/>
    <s v="United States"/>
    <s v="Chicago"/>
    <x v="10"/>
    <n v="60623"/>
    <x v="2"/>
    <s v="OFF-ST-10004804"/>
    <x v="1"/>
    <x v="4"/>
    <x v="230"/>
    <x v="250"/>
    <n v="2"/>
    <n v="0.2"/>
    <n v="-19.562399999999997"/>
  </r>
  <r>
    <n v="257"/>
    <s v="US-2012-159982"/>
    <x v="1"/>
    <x v="109"/>
    <d v="2012-12-04T00:00:00"/>
    <x v="1"/>
    <s v="DR-12880"/>
    <x v="112"/>
    <x v="1"/>
    <s v="United States"/>
    <s v="Chicago"/>
    <x v="10"/>
    <n v="60623"/>
    <x v="2"/>
    <s v="OFF-ST-10001590"/>
    <x v="1"/>
    <x v="4"/>
    <x v="146"/>
    <x v="251"/>
    <n v="5"/>
    <n v="0.2"/>
    <n v="4.0439999999999969"/>
  </r>
  <r>
    <n v="258"/>
    <s v="US-2012-159982"/>
    <x v="1"/>
    <x v="109"/>
    <d v="2012-12-04T00:00:00"/>
    <x v="1"/>
    <s v="DR-12880"/>
    <x v="112"/>
    <x v="1"/>
    <s v="United States"/>
    <s v="Chicago"/>
    <x v="10"/>
    <n v="60623"/>
    <x v="2"/>
    <s v="TEC-PH-10001580"/>
    <x v="2"/>
    <x v="7"/>
    <x v="231"/>
    <x v="252"/>
    <n v="6"/>
    <n v="0.2"/>
    <n v="56.691599999999966"/>
  </r>
  <r>
    <n v="259"/>
    <s v="CA-2014-163139"/>
    <x v="3"/>
    <x v="96"/>
    <d v="2014-12-04T00:00:00"/>
    <x v="0"/>
    <s v="CC-12670"/>
    <x v="113"/>
    <x v="0"/>
    <s v="United States"/>
    <s v="New York City"/>
    <x v="15"/>
    <n v="10009"/>
    <x v="3"/>
    <s v="TEC-AC-10000290"/>
    <x v="2"/>
    <x v="11"/>
    <x v="232"/>
    <x v="253"/>
    <n v="3"/>
    <n v="0"/>
    <n v="6.9258000000000006"/>
  </r>
  <r>
    <n v="260"/>
    <s v="CA-2014-163139"/>
    <x v="3"/>
    <x v="96"/>
    <d v="2014-12-04T00:00:00"/>
    <x v="0"/>
    <s v="CC-12670"/>
    <x v="113"/>
    <x v="0"/>
    <s v="United States"/>
    <s v="New York City"/>
    <x v="15"/>
    <n v="10009"/>
    <x v="3"/>
    <s v="OFF-ST-10002790"/>
    <x v="1"/>
    <x v="4"/>
    <x v="233"/>
    <x v="254"/>
    <n v="3"/>
    <n v="0"/>
    <n v="6.6465000000000174"/>
  </r>
  <r>
    <n v="261"/>
    <s v="CA-2014-163139"/>
    <x v="3"/>
    <x v="96"/>
    <d v="2014-12-04T00:00:00"/>
    <x v="0"/>
    <s v="CC-12670"/>
    <x v="113"/>
    <x v="0"/>
    <s v="United States"/>
    <s v="New York City"/>
    <x v="15"/>
    <n v="10009"/>
    <x v="3"/>
    <s v="OFF-BI-10003460"/>
    <x v="1"/>
    <x v="8"/>
    <x v="234"/>
    <x v="255"/>
    <n v="5"/>
    <n v="0.2"/>
    <n v="6.1319999999999988"/>
  </r>
  <r>
    <n v="262"/>
    <s v="US-2014-155299"/>
    <x v="3"/>
    <x v="110"/>
    <d v="2014-06-13T00:00:00"/>
    <x v="1"/>
    <s v="Dl-13600"/>
    <x v="114"/>
    <x v="1"/>
    <s v="United States"/>
    <s v="Pasadena"/>
    <x v="5"/>
    <n v="77506"/>
    <x v="2"/>
    <s v="OFF-AP-10002203"/>
    <x v="1"/>
    <x v="9"/>
    <x v="235"/>
    <x v="256"/>
    <n v="2"/>
    <n v="0.8"/>
    <n v="-4.4660000000000002"/>
  </r>
  <r>
    <n v="263"/>
    <s v="US-2011-106992"/>
    <x v="2"/>
    <x v="111"/>
    <d v="2011-09-21T00:00:00"/>
    <x v="0"/>
    <s v="SB-20290"/>
    <x v="115"/>
    <x v="1"/>
    <s v="United States"/>
    <s v="Houston"/>
    <x v="5"/>
    <n v="77036"/>
    <x v="2"/>
    <s v="TEC-MA-10000822"/>
    <x v="2"/>
    <x v="15"/>
    <x v="154"/>
    <x v="257"/>
    <n v="3"/>
    <n v="0.4"/>
    <n v="-509.99700000000075"/>
  </r>
  <r>
    <n v="264"/>
    <s v="US-2011-106992"/>
    <x v="2"/>
    <x v="111"/>
    <d v="2011-09-21T00:00:00"/>
    <x v="0"/>
    <s v="SB-20290"/>
    <x v="115"/>
    <x v="1"/>
    <s v="United States"/>
    <s v="Houston"/>
    <x v="5"/>
    <n v="77036"/>
    <x v="2"/>
    <s v="TEC-MA-10003353"/>
    <x v="2"/>
    <x v="15"/>
    <x v="236"/>
    <x v="258"/>
    <n v="7"/>
    <n v="0.4"/>
    <n v="-251.99579999999992"/>
  </r>
  <r>
    <n v="265"/>
    <s v="CA-2013-125318"/>
    <x v="0"/>
    <x v="112"/>
    <d v="2013-06-14T00:00:00"/>
    <x v="1"/>
    <s v="RC-19825"/>
    <x v="116"/>
    <x v="0"/>
    <s v="United States"/>
    <s v="Chicago"/>
    <x v="10"/>
    <n v="60610"/>
    <x v="2"/>
    <s v="TEC-PH-10001433"/>
    <x v="2"/>
    <x v="7"/>
    <x v="237"/>
    <x v="259"/>
    <n v="4"/>
    <n v="0.2"/>
    <n v="28.7196"/>
  </r>
  <r>
    <n v="266"/>
    <s v="CA-2012-155040"/>
    <x v="1"/>
    <x v="113"/>
    <d v="2012-11-15T00:00:00"/>
    <x v="1"/>
    <s v="AH-10210"/>
    <x v="117"/>
    <x v="0"/>
    <s v="United States"/>
    <s v="Brentwood"/>
    <x v="1"/>
    <n v="94513"/>
    <x v="1"/>
    <s v="TEC-AC-10004469"/>
    <x v="2"/>
    <x v="11"/>
    <x v="238"/>
    <x v="260"/>
    <n v="2"/>
    <n v="0"/>
    <n v="35.156000000000006"/>
  </r>
  <r>
    <n v="267"/>
    <s v="CA-2014-136826"/>
    <x v="3"/>
    <x v="114"/>
    <d v="2014-06-21T00:00:00"/>
    <x v="1"/>
    <s v="CB-12535"/>
    <x v="118"/>
    <x v="1"/>
    <s v="United States"/>
    <s v="Chapel Hill"/>
    <x v="3"/>
    <n v="27514"/>
    <x v="0"/>
    <s v="OFF-AR-10003602"/>
    <x v="1"/>
    <x v="6"/>
    <x v="239"/>
    <x v="261"/>
    <n v="3"/>
    <n v="0.2"/>
    <n v="4.7303999999999995"/>
  </r>
  <r>
    <n v="268"/>
    <s v="CA-2013-111010"/>
    <x v="0"/>
    <x v="115"/>
    <d v="2013-01-28T00:00:00"/>
    <x v="1"/>
    <s v="PG-18895"/>
    <x v="38"/>
    <x v="0"/>
    <s v="United States"/>
    <s v="Morristown"/>
    <x v="30"/>
    <n v="7960"/>
    <x v="3"/>
    <s v="OFF-FA-10003472"/>
    <x v="1"/>
    <x v="13"/>
    <x v="240"/>
    <x v="262"/>
    <n v="6"/>
    <n v="0"/>
    <n v="0.3024"/>
  </r>
  <r>
    <n v="269"/>
    <s v="US-2014-145366"/>
    <x v="3"/>
    <x v="34"/>
    <d v="2014-12-14T00:00:00"/>
    <x v="1"/>
    <s v="CA-12310"/>
    <x v="119"/>
    <x v="1"/>
    <s v="United States"/>
    <s v="Cincinnati"/>
    <x v="24"/>
    <n v="45231"/>
    <x v="3"/>
    <s v="OFF-ST-10004180"/>
    <x v="1"/>
    <x v="4"/>
    <x v="241"/>
    <x v="263"/>
    <n v="1"/>
    <n v="0.2"/>
    <n v="-7.4416000000000011"/>
  </r>
  <r>
    <n v="270"/>
    <s v="US-2014-145366"/>
    <x v="3"/>
    <x v="34"/>
    <d v="2014-12-14T00:00:00"/>
    <x v="1"/>
    <s v="CA-12310"/>
    <x v="119"/>
    <x v="1"/>
    <s v="United States"/>
    <s v="Cincinnati"/>
    <x v="24"/>
    <n v="45231"/>
    <x v="3"/>
    <s v="OFF-EN-10004386"/>
    <x v="1"/>
    <x v="12"/>
    <x v="242"/>
    <x v="264"/>
    <n v="3"/>
    <n v="0.2"/>
    <n v="21.591000000000001"/>
  </r>
  <r>
    <n v="271"/>
    <s v="CA-2014-163979"/>
    <x v="3"/>
    <x v="116"/>
    <d v="2015-01-03T00:00:00"/>
    <x v="0"/>
    <s v="KH-16690"/>
    <x v="120"/>
    <x v="1"/>
    <s v="United States"/>
    <s v="San Francisco"/>
    <x v="1"/>
    <n v="94110"/>
    <x v="1"/>
    <s v="OFF-ST-10003208"/>
    <x v="1"/>
    <x v="4"/>
    <x v="243"/>
    <x v="265"/>
    <n v="4"/>
    <n v="0"/>
    <n v="210.4935999999999"/>
  </r>
  <r>
    <n v="272"/>
    <s v="CA-2012-155334"/>
    <x v="1"/>
    <x v="117"/>
    <d v="2012-07-31T00:00:00"/>
    <x v="2"/>
    <s v="HA-14920"/>
    <x v="66"/>
    <x v="0"/>
    <s v="United States"/>
    <s v="San Francisco"/>
    <x v="1"/>
    <n v="94109"/>
    <x v="1"/>
    <s v="TEC-AC-10003628"/>
    <x v="2"/>
    <x v="11"/>
    <x v="244"/>
    <x v="266"/>
    <n v="7"/>
    <n v="0"/>
    <n v="92.369200000000021"/>
  </r>
  <r>
    <n v="273"/>
    <s v="CA-2012-155334"/>
    <x v="1"/>
    <x v="117"/>
    <d v="2012-07-31T00:00:00"/>
    <x v="2"/>
    <s v="HA-14920"/>
    <x v="66"/>
    <x v="0"/>
    <s v="United States"/>
    <s v="San Francisco"/>
    <x v="1"/>
    <n v="94109"/>
    <x v="1"/>
    <s v="FUR-FU-10003274"/>
    <x v="0"/>
    <x v="5"/>
    <x v="245"/>
    <x v="267"/>
    <n v="3"/>
    <n v="0"/>
    <n v="2.3232000000000004"/>
  </r>
  <r>
    <n v="274"/>
    <s v="CA-2012-155334"/>
    <x v="1"/>
    <x v="117"/>
    <d v="2012-07-31T00:00:00"/>
    <x v="2"/>
    <s v="HA-14920"/>
    <x v="66"/>
    <x v="0"/>
    <s v="United States"/>
    <s v="San Francisco"/>
    <x v="1"/>
    <n v="94109"/>
    <x v="1"/>
    <s v="OFF-BI-10002557"/>
    <x v="1"/>
    <x v="8"/>
    <x v="246"/>
    <x v="268"/>
    <n v="3"/>
    <n v="0.2"/>
    <n v="4.0949999999999989"/>
  </r>
  <r>
    <n v="275"/>
    <s v="CA-2014-118136"/>
    <x v="3"/>
    <x v="118"/>
    <d v="2014-09-18T00:00:00"/>
    <x v="2"/>
    <s v="BB-10990"/>
    <x v="121"/>
    <x v="1"/>
    <s v="United States"/>
    <s v="Inglewood"/>
    <x v="1"/>
    <n v="90301"/>
    <x v="1"/>
    <s v="OFF-PA-10002615"/>
    <x v="1"/>
    <x v="10"/>
    <x v="247"/>
    <x v="138"/>
    <n v="2"/>
    <n v="0"/>
    <n v="4.0571999999999999"/>
  </r>
  <r>
    <n v="276"/>
    <s v="CA-2014-118136"/>
    <x v="3"/>
    <x v="118"/>
    <d v="2014-09-18T00:00:00"/>
    <x v="2"/>
    <s v="BB-10990"/>
    <x v="121"/>
    <x v="1"/>
    <s v="United States"/>
    <s v="Inglewood"/>
    <x v="1"/>
    <n v="90301"/>
    <x v="1"/>
    <s v="OFF-AR-10001427"/>
    <x v="1"/>
    <x v="6"/>
    <x v="248"/>
    <x v="156"/>
    <n v="1"/>
    <n v="0"/>
    <n v="1.5548000000000002"/>
  </r>
  <r>
    <n v="277"/>
    <s v="CA-2014-132976"/>
    <x v="3"/>
    <x v="119"/>
    <d v="2014-10-18T00:00:00"/>
    <x v="1"/>
    <s v="AG-10495"/>
    <x v="122"/>
    <x v="1"/>
    <s v="United States"/>
    <s v="Philadelphia"/>
    <x v="9"/>
    <n v="19140"/>
    <x v="3"/>
    <s v="OFF-PA-10000673"/>
    <x v="1"/>
    <x v="10"/>
    <x v="249"/>
    <x v="25"/>
    <n v="2"/>
    <n v="0.2"/>
    <n v="4.0768000000000004"/>
  </r>
  <r>
    <n v="278"/>
    <s v="CA-2014-132976"/>
    <x v="3"/>
    <x v="119"/>
    <d v="2014-10-18T00:00:00"/>
    <x v="1"/>
    <s v="AG-10495"/>
    <x v="122"/>
    <x v="1"/>
    <s v="United States"/>
    <s v="Philadelphia"/>
    <x v="9"/>
    <n v="19140"/>
    <x v="3"/>
    <s v="OFF-PA-10004470"/>
    <x v="1"/>
    <x v="10"/>
    <x v="250"/>
    <x v="269"/>
    <n v="4"/>
    <n v="0.2"/>
    <n v="5.9071999999999987"/>
  </r>
  <r>
    <n v="279"/>
    <s v="CA-2014-132976"/>
    <x v="3"/>
    <x v="119"/>
    <d v="2014-10-18T00:00:00"/>
    <x v="1"/>
    <s v="AG-10495"/>
    <x v="122"/>
    <x v="1"/>
    <s v="United States"/>
    <s v="Philadelphia"/>
    <x v="9"/>
    <n v="19140"/>
    <x v="3"/>
    <s v="OFF-ST-10000876"/>
    <x v="1"/>
    <x v="4"/>
    <x v="251"/>
    <x v="270"/>
    <n v="6"/>
    <n v="0.2"/>
    <n v="5.9711999999999996"/>
  </r>
  <r>
    <n v="280"/>
    <s v="CA-2014-132976"/>
    <x v="3"/>
    <x v="119"/>
    <d v="2014-10-18T00:00:00"/>
    <x v="1"/>
    <s v="AG-10495"/>
    <x v="122"/>
    <x v="1"/>
    <s v="United States"/>
    <s v="Philadelphia"/>
    <x v="9"/>
    <n v="19140"/>
    <x v="3"/>
    <s v="OFF-LA-10002043"/>
    <x v="1"/>
    <x v="2"/>
    <x v="252"/>
    <x v="271"/>
    <n v="3"/>
    <n v="0.2"/>
    <n v="8.6940000000000008"/>
  </r>
  <r>
    <n v="281"/>
    <s v="US-2012-161991"/>
    <x v="1"/>
    <x v="120"/>
    <d v="2012-09-28T00:00:00"/>
    <x v="0"/>
    <s v="SC-20725"/>
    <x v="56"/>
    <x v="0"/>
    <s v="United States"/>
    <s v="Houston"/>
    <x v="5"/>
    <n v="77070"/>
    <x v="2"/>
    <s v="OFF-BI-10004967"/>
    <x v="1"/>
    <x v="8"/>
    <x v="253"/>
    <x v="272"/>
    <n v="5"/>
    <n v="0.8"/>
    <n v="-3.4320000000000004"/>
  </r>
  <r>
    <n v="282"/>
    <s v="US-2012-161991"/>
    <x v="1"/>
    <x v="120"/>
    <d v="2012-09-28T00:00:00"/>
    <x v="0"/>
    <s v="SC-20725"/>
    <x v="56"/>
    <x v="0"/>
    <s v="United States"/>
    <s v="Houston"/>
    <x v="5"/>
    <n v="77070"/>
    <x v="2"/>
    <s v="TEC-PH-10001760"/>
    <x v="2"/>
    <x v="7"/>
    <x v="254"/>
    <x v="273"/>
    <n v="7"/>
    <n v="0.2"/>
    <n v="376.11"/>
  </r>
  <r>
    <n v="283"/>
    <s v="CA-2012-130890"/>
    <x v="1"/>
    <x v="121"/>
    <d v="2012-11-06T00:00:00"/>
    <x v="1"/>
    <s v="JO-15280"/>
    <x v="123"/>
    <x v="0"/>
    <s v="United States"/>
    <s v="Los Angeles"/>
    <x v="1"/>
    <n v="90004"/>
    <x v="1"/>
    <s v="FUR-TA-10002903"/>
    <x v="0"/>
    <x v="3"/>
    <x v="255"/>
    <x v="274"/>
    <n v="5"/>
    <n v="0.2"/>
    <n v="51.942000000000007"/>
  </r>
  <r>
    <n v="284"/>
    <s v="CA-2012-130883"/>
    <x v="1"/>
    <x v="120"/>
    <d v="2012-10-02T00:00:00"/>
    <x v="1"/>
    <s v="TB-21520"/>
    <x v="14"/>
    <x v="0"/>
    <s v="United States"/>
    <s v="Portland"/>
    <x v="21"/>
    <n v="97206"/>
    <x v="1"/>
    <s v="OFF-PA-10000474"/>
    <x v="1"/>
    <x v="10"/>
    <x v="33"/>
    <x v="275"/>
    <n v="5"/>
    <n v="0.2"/>
    <n v="47.843999999999994"/>
  </r>
  <r>
    <n v="285"/>
    <s v="CA-2012-130883"/>
    <x v="1"/>
    <x v="120"/>
    <d v="2012-10-02T00:00:00"/>
    <x v="1"/>
    <s v="TB-21520"/>
    <x v="14"/>
    <x v="0"/>
    <s v="United States"/>
    <s v="Portland"/>
    <x v="21"/>
    <n v="97206"/>
    <x v="1"/>
    <s v="TEC-AC-10001956"/>
    <x v="2"/>
    <x v="11"/>
    <x v="256"/>
    <x v="276"/>
    <n v="5"/>
    <n v="0.2"/>
    <n v="47.959999999999987"/>
  </r>
  <r>
    <n v="286"/>
    <s v="CA-2012-130883"/>
    <x v="1"/>
    <x v="120"/>
    <d v="2012-10-02T00:00:00"/>
    <x v="1"/>
    <s v="TB-21520"/>
    <x v="14"/>
    <x v="0"/>
    <s v="United States"/>
    <s v="Portland"/>
    <x v="21"/>
    <n v="97206"/>
    <x v="1"/>
    <s v="OFF-PA-10004100"/>
    <x v="1"/>
    <x v="10"/>
    <x v="257"/>
    <x v="277"/>
    <n v="6"/>
    <n v="0.2"/>
    <n v="10.8864"/>
  </r>
  <r>
    <n v="287"/>
    <s v="CA-2013-112697"/>
    <x v="0"/>
    <x v="122"/>
    <d v="2013-12-21T00:00:00"/>
    <x v="0"/>
    <s v="AH-10195"/>
    <x v="124"/>
    <x v="1"/>
    <s v="United States"/>
    <s v="Tamarac"/>
    <x v="2"/>
    <n v="33319"/>
    <x v="0"/>
    <s v="OFF-BI-10000778"/>
    <x v="1"/>
    <x v="8"/>
    <x v="258"/>
    <x v="278"/>
    <n v="7"/>
    <n v="0.7"/>
    <n v="-169.3719999999999"/>
  </r>
  <r>
    <n v="288"/>
    <s v="CA-2013-112697"/>
    <x v="0"/>
    <x v="122"/>
    <d v="2013-12-21T00:00:00"/>
    <x v="0"/>
    <s v="AH-10195"/>
    <x v="124"/>
    <x v="1"/>
    <s v="United States"/>
    <s v="Tamarac"/>
    <x v="2"/>
    <n v="33319"/>
    <x v="0"/>
    <s v="OFF-AP-10002684"/>
    <x v="1"/>
    <x v="9"/>
    <x v="165"/>
    <x v="279"/>
    <n v="2"/>
    <n v="0.2"/>
    <n v="24.315999999999974"/>
  </r>
  <r>
    <n v="289"/>
    <s v="CA-2013-112697"/>
    <x v="0"/>
    <x v="122"/>
    <d v="2013-12-21T00:00:00"/>
    <x v="0"/>
    <s v="AH-10195"/>
    <x v="124"/>
    <x v="1"/>
    <s v="United States"/>
    <s v="Tamarac"/>
    <x v="2"/>
    <n v="33319"/>
    <x v="0"/>
    <s v="OFF-SU-10000646"/>
    <x v="1"/>
    <x v="14"/>
    <x v="259"/>
    <x v="280"/>
    <n v="5"/>
    <n v="0.2"/>
    <n v="-204.31449999999995"/>
  </r>
  <r>
    <n v="290"/>
    <s v="CA-2013-110772"/>
    <x v="0"/>
    <x v="73"/>
    <d v="2013-11-25T00:00:00"/>
    <x v="0"/>
    <s v="NZ-18565"/>
    <x v="125"/>
    <x v="2"/>
    <s v="United States"/>
    <s v="Columbus"/>
    <x v="24"/>
    <n v="43229"/>
    <x v="3"/>
    <s v="OFF-FA-10002983"/>
    <x v="1"/>
    <x v="13"/>
    <x v="260"/>
    <x v="281"/>
    <n v="7"/>
    <n v="0.2"/>
    <n v="6.6835999999999993"/>
  </r>
  <r>
    <n v="291"/>
    <s v="CA-2013-110772"/>
    <x v="0"/>
    <x v="73"/>
    <d v="2013-11-25T00:00:00"/>
    <x v="0"/>
    <s v="NZ-18565"/>
    <x v="125"/>
    <x v="2"/>
    <s v="United States"/>
    <s v="Columbus"/>
    <x v="24"/>
    <n v="43229"/>
    <x v="3"/>
    <s v="OFF-LA-10004689"/>
    <x v="1"/>
    <x v="2"/>
    <x v="261"/>
    <x v="282"/>
    <n v="8"/>
    <n v="0.2"/>
    <n v="6.2423999999999999"/>
  </r>
  <r>
    <n v="292"/>
    <s v="CA-2013-110772"/>
    <x v="0"/>
    <x v="73"/>
    <d v="2013-11-25T00:00:00"/>
    <x v="0"/>
    <s v="NZ-18565"/>
    <x v="125"/>
    <x v="2"/>
    <s v="United States"/>
    <s v="Columbus"/>
    <x v="24"/>
    <n v="43229"/>
    <x v="3"/>
    <s v="TEC-AC-10002001"/>
    <x v="2"/>
    <x v="11"/>
    <x v="262"/>
    <x v="283"/>
    <n v="2"/>
    <n v="0.2"/>
    <n v="54.396600000000007"/>
  </r>
  <r>
    <n v="293"/>
    <s v="CA-2013-110772"/>
    <x v="0"/>
    <x v="73"/>
    <d v="2013-11-25T00:00:00"/>
    <x v="0"/>
    <s v="NZ-18565"/>
    <x v="125"/>
    <x v="2"/>
    <s v="United States"/>
    <s v="Columbus"/>
    <x v="24"/>
    <n v="43229"/>
    <x v="3"/>
    <s v="FUR-BO-10004709"/>
    <x v="0"/>
    <x v="0"/>
    <x v="263"/>
    <x v="284"/>
    <n v="3"/>
    <n v="0.5"/>
    <n v="-48.703199999999995"/>
  </r>
  <r>
    <n v="294"/>
    <s v="CA-2011-111451"/>
    <x v="2"/>
    <x v="58"/>
    <d v="2011-12-28T00:00:00"/>
    <x v="2"/>
    <s v="KL-16555"/>
    <x v="126"/>
    <x v="1"/>
    <s v="United States"/>
    <s v="Colorado Springs"/>
    <x v="22"/>
    <n v="80906"/>
    <x v="1"/>
    <s v="FUR-FU-10004091"/>
    <x v="0"/>
    <x v="5"/>
    <x v="264"/>
    <x v="285"/>
    <n v="8"/>
    <n v="0.2"/>
    <n v="78.859200000000001"/>
  </r>
  <r>
    <n v="295"/>
    <s v="CA-2011-111451"/>
    <x v="2"/>
    <x v="58"/>
    <d v="2011-12-28T00:00:00"/>
    <x v="2"/>
    <s v="KL-16555"/>
    <x v="126"/>
    <x v="1"/>
    <s v="United States"/>
    <s v="Colorado Springs"/>
    <x v="22"/>
    <n v="80906"/>
    <x v="1"/>
    <s v="FUR-CH-10001891"/>
    <x v="0"/>
    <x v="1"/>
    <x v="265"/>
    <x v="286"/>
    <n v="3"/>
    <n v="0.2"/>
    <n v="20.155800000000013"/>
  </r>
  <r>
    <n v="296"/>
    <s v="CA-2011-111451"/>
    <x v="2"/>
    <x v="58"/>
    <d v="2011-12-28T00:00:00"/>
    <x v="2"/>
    <s v="KL-16555"/>
    <x v="126"/>
    <x v="1"/>
    <s v="United States"/>
    <s v="Colorado Springs"/>
    <x v="22"/>
    <n v="80906"/>
    <x v="1"/>
    <s v="FUR-FU-10002918"/>
    <x v="0"/>
    <x v="5"/>
    <x v="266"/>
    <x v="287"/>
    <n v="3"/>
    <n v="0.2"/>
    <n v="-24.564599999999999"/>
  </r>
  <r>
    <n v="297"/>
    <s v="CA-2011-111451"/>
    <x v="2"/>
    <x v="58"/>
    <d v="2011-12-28T00:00:00"/>
    <x v="2"/>
    <s v="KL-16555"/>
    <x v="126"/>
    <x v="1"/>
    <s v="United States"/>
    <s v="Colorado Springs"/>
    <x v="22"/>
    <n v="80906"/>
    <x v="1"/>
    <s v="OFF-BI-10004593"/>
    <x v="1"/>
    <x v="8"/>
    <x v="267"/>
    <x v="288"/>
    <n v="5"/>
    <n v="0.7"/>
    <n v="-62.88000000000001"/>
  </r>
  <r>
    <n v="298"/>
    <s v="CA-2011-111451"/>
    <x v="2"/>
    <x v="58"/>
    <d v="2011-12-28T00:00:00"/>
    <x v="2"/>
    <s v="KL-16555"/>
    <x v="126"/>
    <x v="1"/>
    <s v="United States"/>
    <s v="Colorado Springs"/>
    <x v="22"/>
    <n v="80906"/>
    <x v="1"/>
    <s v="OFF-FA-10004854"/>
    <x v="1"/>
    <x v="13"/>
    <x v="268"/>
    <x v="289"/>
    <n v="3"/>
    <n v="0.2"/>
    <n v="9.2987999999999964"/>
  </r>
  <r>
    <n v="299"/>
    <s v="CA-2013-142545"/>
    <x v="0"/>
    <x v="99"/>
    <d v="2013-11-04T00:00:00"/>
    <x v="1"/>
    <s v="JD-15895"/>
    <x v="63"/>
    <x v="1"/>
    <s v="United States"/>
    <s v="Belleville"/>
    <x v="30"/>
    <n v="7109"/>
    <x v="3"/>
    <s v="OFF-PA-10002105"/>
    <x v="1"/>
    <x v="10"/>
    <x v="269"/>
    <x v="56"/>
    <n v="5"/>
    <n v="0"/>
    <n v="15.552000000000001"/>
  </r>
  <r>
    <n v="300"/>
    <s v="CA-2013-142545"/>
    <x v="0"/>
    <x v="99"/>
    <d v="2013-11-04T00:00:00"/>
    <x v="1"/>
    <s v="JD-15895"/>
    <x v="63"/>
    <x v="1"/>
    <s v="United States"/>
    <s v="Belleville"/>
    <x v="30"/>
    <n v="7109"/>
    <x v="3"/>
    <s v="OFF-ST-10002756"/>
    <x v="1"/>
    <x v="4"/>
    <x v="270"/>
    <x v="290"/>
    <n v="8"/>
    <n v="0"/>
    <n v="10.824800000000096"/>
  </r>
  <r>
    <n v="301"/>
    <s v="CA-2013-142545"/>
    <x v="0"/>
    <x v="99"/>
    <d v="2013-11-04T00:00:00"/>
    <x v="1"/>
    <s v="JD-15895"/>
    <x v="63"/>
    <x v="1"/>
    <s v="United States"/>
    <s v="Belleville"/>
    <x v="30"/>
    <n v="7109"/>
    <x v="3"/>
    <s v="OFF-PA-10004243"/>
    <x v="1"/>
    <x v="10"/>
    <x v="271"/>
    <x v="291"/>
    <n v="3"/>
    <n v="0"/>
    <n v="27.316799999999997"/>
  </r>
  <r>
    <n v="302"/>
    <s v="CA-2013-142545"/>
    <x v="0"/>
    <x v="99"/>
    <d v="2013-11-04T00:00:00"/>
    <x v="1"/>
    <s v="JD-15895"/>
    <x v="63"/>
    <x v="1"/>
    <s v="United States"/>
    <s v="Belleville"/>
    <x v="30"/>
    <n v="7109"/>
    <x v="3"/>
    <s v="FUR-FU-10001861"/>
    <x v="0"/>
    <x v="5"/>
    <x v="272"/>
    <x v="292"/>
    <n v="4"/>
    <n v="0"/>
    <n v="38.023999999999994"/>
  </r>
  <r>
    <n v="303"/>
    <s v="CA-2013-142545"/>
    <x v="0"/>
    <x v="99"/>
    <d v="2013-11-04T00:00:00"/>
    <x v="1"/>
    <s v="JD-15895"/>
    <x v="63"/>
    <x v="1"/>
    <s v="United States"/>
    <s v="Belleville"/>
    <x v="30"/>
    <n v="7109"/>
    <x v="3"/>
    <s v="OFF-BI-10002706"/>
    <x v="1"/>
    <x v="8"/>
    <x v="273"/>
    <x v="293"/>
    <n v="1"/>
    <n v="0"/>
    <n v="6.5687999999999995"/>
  </r>
  <r>
    <n v="304"/>
    <s v="US-2014-152380"/>
    <x v="3"/>
    <x v="123"/>
    <d v="2014-11-24T00:00:00"/>
    <x v="1"/>
    <s v="JH-15910"/>
    <x v="101"/>
    <x v="0"/>
    <s v="United States"/>
    <s v="Chicago"/>
    <x v="10"/>
    <n v="60623"/>
    <x v="2"/>
    <s v="FUR-TA-10002533"/>
    <x v="0"/>
    <x v="3"/>
    <x v="274"/>
    <x v="294"/>
    <n v="3"/>
    <n v="0.5"/>
    <n v="-131.44500000000005"/>
  </r>
  <r>
    <n v="305"/>
    <s v="CA-2012-144253"/>
    <x v="1"/>
    <x v="124"/>
    <d v="2012-05-09T00:00:00"/>
    <x v="0"/>
    <s v="AS-10225"/>
    <x v="127"/>
    <x v="1"/>
    <s v="United States"/>
    <s v="New York City"/>
    <x v="15"/>
    <n v="10024"/>
    <x v="3"/>
    <s v="FUR-FU-10002671"/>
    <x v="0"/>
    <x v="5"/>
    <x v="275"/>
    <x v="295"/>
    <n v="2"/>
    <n v="0"/>
    <n v="12.863999999999999"/>
  </r>
  <r>
    <n v="306"/>
    <s v="CA-2011-130960"/>
    <x v="2"/>
    <x v="125"/>
    <d v="2012-01-04T00:00:00"/>
    <x v="1"/>
    <s v="KB-16600"/>
    <x v="33"/>
    <x v="1"/>
    <s v="United States"/>
    <s v="Taylor"/>
    <x v="12"/>
    <n v="48180"/>
    <x v="2"/>
    <s v="OFF-AR-10003651"/>
    <x v="1"/>
    <x v="6"/>
    <x v="276"/>
    <x v="296"/>
    <n v="3"/>
    <n v="0"/>
    <n v="2.8535999999999988"/>
  </r>
  <r>
    <n v="307"/>
    <s v="CA-2011-111003"/>
    <x v="2"/>
    <x v="106"/>
    <d v="2011-06-06T00:00:00"/>
    <x v="1"/>
    <s v="CR-12625"/>
    <x v="128"/>
    <x v="2"/>
    <s v="United States"/>
    <s v="Lakewood"/>
    <x v="30"/>
    <n v="8701"/>
    <x v="3"/>
    <s v="OFF-BI-10001072"/>
    <x v="1"/>
    <x v="8"/>
    <x v="277"/>
    <x v="297"/>
    <n v="3"/>
    <n v="0"/>
    <n v="20.9208"/>
  </r>
  <r>
    <n v="308"/>
    <s v="CA-2011-111003"/>
    <x v="2"/>
    <x v="106"/>
    <d v="2011-06-06T00:00:00"/>
    <x v="1"/>
    <s v="CR-12625"/>
    <x v="128"/>
    <x v="2"/>
    <s v="United States"/>
    <s v="Lakewood"/>
    <x v="30"/>
    <n v="8701"/>
    <x v="3"/>
    <s v="OFF-AR-10002135"/>
    <x v="1"/>
    <x v="6"/>
    <x v="278"/>
    <x v="298"/>
    <n v="6"/>
    <n v="0"/>
    <n v="83.867999999999967"/>
  </r>
  <r>
    <n v="309"/>
    <s v="CA-2014-126774"/>
    <x v="3"/>
    <x v="4"/>
    <d v="2014-04-18T00:00:00"/>
    <x v="2"/>
    <s v="SH-20395"/>
    <x v="129"/>
    <x v="0"/>
    <s v="United States"/>
    <s v="Arlington"/>
    <x v="17"/>
    <n v="22204"/>
    <x v="0"/>
    <s v="OFF-AR-10002804"/>
    <x v="1"/>
    <x v="6"/>
    <x v="279"/>
    <x v="299"/>
    <n v="1"/>
    <n v="0"/>
    <n v="2.0049000000000001"/>
  </r>
  <r>
    <n v="310"/>
    <s v="CA-2013-142902"/>
    <x v="0"/>
    <x v="126"/>
    <d v="2013-09-15T00:00:00"/>
    <x v="0"/>
    <s v="BP-11185"/>
    <x v="130"/>
    <x v="1"/>
    <s v="United States"/>
    <s v="Arvada"/>
    <x v="22"/>
    <n v="80004"/>
    <x v="1"/>
    <s v="FUR-FU-10001918"/>
    <x v="0"/>
    <x v="5"/>
    <x v="280"/>
    <x v="300"/>
    <n v="4"/>
    <n v="0.2"/>
    <n v="3.5948000000000011"/>
  </r>
  <r>
    <n v="311"/>
    <s v="CA-2013-142902"/>
    <x v="0"/>
    <x v="126"/>
    <d v="2013-09-15T00:00:00"/>
    <x v="0"/>
    <s v="BP-11185"/>
    <x v="130"/>
    <x v="1"/>
    <s v="United States"/>
    <s v="Arvada"/>
    <x v="22"/>
    <n v="80004"/>
    <x v="1"/>
    <s v="FUR-CH-10004086"/>
    <x v="0"/>
    <x v="1"/>
    <x v="281"/>
    <x v="301"/>
    <n v="2"/>
    <n v="0.2"/>
    <n v="52.511399999999981"/>
  </r>
  <r>
    <n v="312"/>
    <s v="CA-2013-142902"/>
    <x v="0"/>
    <x v="126"/>
    <d v="2013-09-15T00:00:00"/>
    <x v="0"/>
    <s v="BP-11185"/>
    <x v="130"/>
    <x v="1"/>
    <s v="United States"/>
    <s v="Arvada"/>
    <x v="22"/>
    <n v="80004"/>
    <x v="1"/>
    <s v="FUR-FU-10001756"/>
    <x v="0"/>
    <x v="5"/>
    <x v="282"/>
    <x v="302"/>
    <n v="1"/>
    <n v="0.2"/>
    <n v="1.7135999999999978"/>
  </r>
  <r>
    <n v="313"/>
    <s v="CA-2013-142902"/>
    <x v="0"/>
    <x v="126"/>
    <d v="2013-09-15T00:00:00"/>
    <x v="0"/>
    <s v="BP-11185"/>
    <x v="130"/>
    <x v="1"/>
    <s v="United States"/>
    <s v="Arvada"/>
    <x v="22"/>
    <n v="80004"/>
    <x v="1"/>
    <s v="OFF-LA-10000634"/>
    <x v="1"/>
    <x v="2"/>
    <x v="283"/>
    <x v="303"/>
    <n v="3"/>
    <n v="0.2"/>
    <n v="2.0358000000000001"/>
  </r>
  <r>
    <n v="314"/>
    <s v="CA-2011-120887"/>
    <x v="2"/>
    <x v="127"/>
    <d v="2011-10-03T00:00:00"/>
    <x v="1"/>
    <s v="TS-21205"/>
    <x v="131"/>
    <x v="1"/>
    <s v="United States"/>
    <s v="Hackensack"/>
    <x v="30"/>
    <n v="7601"/>
    <x v="3"/>
    <s v="FUR-FU-10001588"/>
    <x v="0"/>
    <x v="5"/>
    <x v="284"/>
    <x v="304"/>
    <n v="3"/>
    <n v="0"/>
    <n v="37.642200000000003"/>
  </r>
  <r>
    <n v="315"/>
    <s v="CA-2011-167850"/>
    <x v="2"/>
    <x v="128"/>
    <d v="2011-08-16T00:00:00"/>
    <x v="1"/>
    <s v="AG-10525"/>
    <x v="132"/>
    <x v="1"/>
    <s v="United States"/>
    <s v="Saint Petersburg"/>
    <x v="2"/>
    <n v="33710"/>
    <x v="0"/>
    <s v="TEC-PH-10002398"/>
    <x v="2"/>
    <x v="7"/>
    <x v="285"/>
    <x v="305"/>
    <n v="2"/>
    <n v="0.2"/>
    <n v="22.297999999999973"/>
  </r>
  <r>
    <n v="316"/>
    <s v="CA-2011-167850"/>
    <x v="2"/>
    <x v="128"/>
    <d v="2011-08-16T00:00:00"/>
    <x v="1"/>
    <s v="AG-10525"/>
    <x v="132"/>
    <x v="1"/>
    <s v="United States"/>
    <s v="Saint Petersburg"/>
    <x v="2"/>
    <n v="33710"/>
    <x v="0"/>
    <s v="OFF-PA-10001937"/>
    <x v="1"/>
    <x v="10"/>
    <x v="286"/>
    <x v="12"/>
    <n v="3"/>
    <n v="0.2"/>
    <n v="5.4432"/>
  </r>
  <r>
    <n v="317"/>
    <s v="CA-2011-164259"/>
    <x v="2"/>
    <x v="129"/>
    <d v="2011-12-30T00:00:00"/>
    <x v="2"/>
    <s v="SP-20860"/>
    <x v="133"/>
    <x v="1"/>
    <s v="United States"/>
    <s v="Philadelphia"/>
    <x v="9"/>
    <n v="19143"/>
    <x v="3"/>
    <s v="OFF-AR-10003373"/>
    <x v="1"/>
    <x v="6"/>
    <x v="287"/>
    <x v="306"/>
    <n v="4"/>
    <n v="0.2"/>
    <n v="8.674399999999995"/>
  </r>
  <r>
    <n v="318"/>
    <s v="CA-2011-164973"/>
    <x v="2"/>
    <x v="130"/>
    <d v="2011-11-09T00:00:00"/>
    <x v="1"/>
    <s v="NM-18445"/>
    <x v="134"/>
    <x v="2"/>
    <s v="United States"/>
    <s v="New York City"/>
    <x v="15"/>
    <n v="10024"/>
    <x v="3"/>
    <s v="FUR-CH-10002602"/>
    <x v="0"/>
    <x v="1"/>
    <x v="288"/>
    <x v="307"/>
    <n v="1"/>
    <n v="0.1"/>
    <n v="24.156800000000004"/>
  </r>
  <r>
    <n v="319"/>
    <s v="CA-2011-164973"/>
    <x v="2"/>
    <x v="130"/>
    <d v="2011-11-09T00:00:00"/>
    <x v="1"/>
    <s v="NM-18445"/>
    <x v="134"/>
    <x v="2"/>
    <s v="United States"/>
    <s v="New York City"/>
    <x v="15"/>
    <n v="10024"/>
    <x v="3"/>
    <s v="TEC-MA-10002927"/>
    <x v="2"/>
    <x v="15"/>
    <x v="289"/>
    <x v="308"/>
    <n v="2"/>
    <n v="0"/>
    <n v="1995.99"/>
  </r>
  <r>
    <n v="320"/>
    <s v="CA-2011-164973"/>
    <x v="2"/>
    <x v="130"/>
    <d v="2011-11-09T00:00:00"/>
    <x v="1"/>
    <s v="NM-18445"/>
    <x v="134"/>
    <x v="2"/>
    <s v="United States"/>
    <s v="New York City"/>
    <x v="15"/>
    <n v="10024"/>
    <x v="3"/>
    <s v="TEC-PH-10004093"/>
    <x v="2"/>
    <x v="7"/>
    <x v="40"/>
    <x v="309"/>
    <n v="6"/>
    <n v="0"/>
    <n v="80.022599999999997"/>
  </r>
  <r>
    <n v="321"/>
    <s v="CA-2011-164973"/>
    <x v="2"/>
    <x v="130"/>
    <d v="2011-11-09T00:00:00"/>
    <x v="1"/>
    <s v="NM-18445"/>
    <x v="134"/>
    <x v="2"/>
    <s v="United States"/>
    <s v="New York City"/>
    <x v="15"/>
    <n v="10024"/>
    <x v="3"/>
    <s v="TEC-AC-10000892"/>
    <x v="2"/>
    <x v="11"/>
    <x v="290"/>
    <x v="310"/>
    <n v="4"/>
    <n v="0"/>
    <n v="129.6"/>
  </r>
  <r>
    <n v="322"/>
    <s v="CA-2011-164973"/>
    <x v="2"/>
    <x v="130"/>
    <d v="2011-11-09T00:00:00"/>
    <x v="1"/>
    <s v="NM-18445"/>
    <x v="134"/>
    <x v="2"/>
    <s v="United States"/>
    <s v="New York City"/>
    <x v="15"/>
    <n v="10024"/>
    <x v="3"/>
    <s v="OFF-ST-10002974"/>
    <x v="1"/>
    <x v="4"/>
    <x v="123"/>
    <x v="311"/>
    <n v="1"/>
    <n v="0"/>
    <n v="13.070999999999998"/>
  </r>
  <r>
    <n v="323"/>
    <s v="CA-2011-156601"/>
    <x v="2"/>
    <x v="111"/>
    <d v="2011-09-24T00:00:00"/>
    <x v="1"/>
    <s v="FA-14230"/>
    <x v="135"/>
    <x v="1"/>
    <s v="United States"/>
    <s v="Long Beach"/>
    <x v="1"/>
    <n v="90805"/>
    <x v="1"/>
    <s v="OFF-FA-10000624"/>
    <x v="1"/>
    <x v="13"/>
    <x v="291"/>
    <x v="181"/>
    <n v="2"/>
    <n v="0"/>
    <n v="3.58"/>
  </r>
  <r>
    <n v="324"/>
    <s v="CA-2013-162138"/>
    <x v="0"/>
    <x v="131"/>
    <d v="2013-04-28T00:00:00"/>
    <x v="1"/>
    <s v="GK-14620"/>
    <x v="136"/>
    <x v="1"/>
    <s v="United States"/>
    <s v="Hesperia"/>
    <x v="1"/>
    <n v="92345"/>
    <x v="1"/>
    <s v="OFF-BI-10004593"/>
    <x v="1"/>
    <x v="8"/>
    <x v="267"/>
    <x v="312"/>
    <n v="6"/>
    <n v="0.2"/>
    <n v="81.744"/>
  </r>
  <r>
    <n v="325"/>
    <s v="CA-2013-162138"/>
    <x v="0"/>
    <x v="131"/>
    <d v="2013-04-28T00:00:00"/>
    <x v="1"/>
    <s v="GK-14620"/>
    <x v="136"/>
    <x v="1"/>
    <s v="United States"/>
    <s v="Hesperia"/>
    <x v="1"/>
    <n v="92345"/>
    <x v="1"/>
    <s v="TEC-AC-10001908"/>
    <x v="2"/>
    <x v="11"/>
    <x v="292"/>
    <x v="313"/>
    <n v="1"/>
    <n v="0"/>
    <n v="34.996499999999997"/>
  </r>
  <r>
    <n v="326"/>
    <s v="CA-2014-153339"/>
    <x v="3"/>
    <x v="132"/>
    <d v="2014-11-06T00:00:00"/>
    <x v="0"/>
    <s v="DJ-13510"/>
    <x v="137"/>
    <x v="1"/>
    <s v="United States"/>
    <s v="Murfreesboro"/>
    <x v="18"/>
    <n v="37130"/>
    <x v="0"/>
    <s v="FUR-FU-10001967"/>
    <x v="0"/>
    <x v="5"/>
    <x v="293"/>
    <x v="314"/>
    <n v="1"/>
    <n v="0.2"/>
    <n v="0.99949999999999894"/>
  </r>
  <r>
    <n v="327"/>
    <s v="US-2013-141544"/>
    <x v="0"/>
    <x v="133"/>
    <d v="2013-09-02T00:00:00"/>
    <x v="2"/>
    <s v="PO-18850"/>
    <x v="138"/>
    <x v="0"/>
    <s v="United States"/>
    <s v="Philadelphia"/>
    <x v="9"/>
    <n v="19143"/>
    <x v="3"/>
    <s v="TEC-PH-10003645"/>
    <x v="2"/>
    <x v="7"/>
    <x v="294"/>
    <x v="315"/>
    <n v="3"/>
    <n v="0.4"/>
    <n v="-67.876199999999997"/>
  </r>
  <r>
    <n v="328"/>
    <s v="US-2013-141544"/>
    <x v="0"/>
    <x v="133"/>
    <d v="2013-09-02T00:00:00"/>
    <x v="2"/>
    <s v="PO-18850"/>
    <x v="138"/>
    <x v="0"/>
    <s v="United States"/>
    <s v="Philadelphia"/>
    <x v="9"/>
    <n v="19143"/>
    <x v="3"/>
    <s v="OFF-ST-10000675"/>
    <x v="1"/>
    <x v="4"/>
    <x v="295"/>
    <x v="316"/>
    <n v="2"/>
    <n v="0.2"/>
    <n v="3.3889999999999993"/>
  </r>
  <r>
    <n v="329"/>
    <s v="US-2013-141544"/>
    <x v="0"/>
    <x v="133"/>
    <d v="2013-09-02T00:00:00"/>
    <x v="2"/>
    <s v="PO-18850"/>
    <x v="138"/>
    <x v="0"/>
    <s v="United States"/>
    <s v="Philadelphia"/>
    <x v="9"/>
    <n v="19143"/>
    <x v="3"/>
    <s v="FUR-CH-10003312"/>
    <x v="0"/>
    <x v="1"/>
    <x v="296"/>
    <x v="317"/>
    <n v="4"/>
    <n v="0.3"/>
    <n v="-258.50160000000011"/>
  </r>
  <r>
    <n v="330"/>
    <s v="US-2013-141544"/>
    <x v="0"/>
    <x v="133"/>
    <d v="2013-09-02T00:00:00"/>
    <x v="2"/>
    <s v="PO-18850"/>
    <x v="138"/>
    <x v="0"/>
    <s v="United States"/>
    <s v="Philadelphia"/>
    <x v="9"/>
    <n v="19143"/>
    <x v="3"/>
    <s v="OFF-LA-10001074"/>
    <x v="1"/>
    <x v="2"/>
    <x v="297"/>
    <x v="318"/>
    <n v="10"/>
    <n v="0.2"/>
    <n v="33.830999999999989"/>
  </r>
  <r>
    <n v="331"/>
    <s v="US-2013-141544"/>
    <x v="0"/>
    <x v="133"/>
    <d v="2013-09-02T00:00:00"/>
    <x v="2"/>
    <s v="PO-18850"/>
    <x v="138"/>
    <x v="0"/>
    <s v="United States"/>
    <s v="Philadelphia"/>
    <x v="9"/>
    <n v="19143"/>
    <x v="3"/>
    <s v="OFF-BI-10001524"/>
    <x v="1"/>
    <x v="8"/>
    <x v="298"/>
    <x v="319"/>
    <n v="6"/>
    <n v="0.7"/>
    <n v="-27.693600000000004"/>
  </r>
  <r>
    <n v="332"/>
    <s v="US-2013-150147"/>
    <x v="0"/>
    <x v="134"/>
    <d v="2013-04-30T00:00:00"/>
    <x v="0"/>
    <s v="JL-15850"/>
    <x v="139"/>
    <x v="0"/>
    <s v="United States"/>
    <s v="Philadelphia"/>
    <x v="9"/>
    <n v="19134"/>
    <x v="3"/>
    <s v="TEC-PH-10004614"/>
    <x v="2"/>
    <x v="7"/>
    <x v="299"/>
    <x v="320"/>
    <n v="2"/>
    <n v="0.4"/>
    <n v="-20.700000000000003"/>
  </r>
  <r>
    <n v="333"/>
    <s v="US-2013-150147"/>
    <x v="0"/>
    <x v="134"/>
    <d v="2013-04-30T00:00:00"/>
    <x v="0"/>
    <s v="JL-15850"/>
    <x v="139"/>
    <x v="0"/>
    <s v="United States"/>
    <s v="Philadelphia"/>
    <x v="9"/>
    <n v="19134"/>
    <x v="3"/>
    <s v="OFF-BI-10001153"/>
    <x v="1"/>
    <x v="8"/>
    <x v="300"/>
    <x v="321"/>
    <n v="2"/>
    <n v="0.7"/>
    <n v="-13.815999999999995"/>
  </r>
  <r>
    <n v="334"/>
    <s v="US-2013-150147"/>
    <x v="0"/>
    <x v="134"/>
    <d v="2013-04-30T00:00:00"/>
    <x v="0"/>
    <s v="JL-15850"/>
    <x v="139"/>
    <x v="0"/>
    <s v="United States"/>
    <s v="Philadelphia"/>
    <x v="9"/>
    <n v="19134"/>
    <x v="3"/>
    <s v="OFF-BI-10001982"/>
    <x v="1"/>
    <x v="8"/>
    <x v="301"/>
    <x v="322"/>
    <n v="3"/>
    <n v="0.7"/>
    <n v="-3.4271999999999991"/>
  </r>
  <r>
    <n v="335"/>
    <s v="CA-2012-137946"/>
    <x v="1"/>
    <x v="135"/>
    <d v="2012-09-04T00:00:00"/>
    <x v="0"/>
    <s v="DB-13615"/>
    <x v="140"/>
    <x v="0"/>
    <s v="United States"/>
    <s v="Los Angeles"/>
    <x v="1"/>
    <n v="90045"/>
    <x v="1"/>
    <s v="OFF-BI-10001922"/>
    <x v="1"/>
    <x v="8"/>
    <x v="302"/>
    <x v="323"/>
    <n v="1"/>
    <n v="0.2"/>
    <n v="1.6037999999999997"/>
  </r>
  <r>
    <n v="336"/>
    <s v="CA-2012-137946"/>
    <x v="1"/>
    <x v="135"/>
    <d v="2012-09-04T00:00:00"/>
    <x v="0"/>
    <s v="DB-13615"/>
    <x v="140"/>
    <x v="0"/>
    <s v="United States"/>
    <s v="Los Angeles"/>
    <x v="1"/>
    <n v="90045"/>
    <x v="1"/>
    <s v="TEC-CO-10001449"/>
    <x v="2"/>
    <x v="16"/>
    <x v="303"/>
    <x v="324"/>
    <n v="2"/>
    <n v="0.2"/>
    <n v="335.99440000000004"/>
  </r>
  <r>
    <n v="337"/>
    <s v="CA-2012-137946"/>
    <x v="1"/>
    <x v="135"/>
    <d v="2012-09-04T00:00:00"/>
    <x v="0"/>
    <s v="DB-13615"/>
    <x v="140"/>
    <x v="0"/>
    <s v="United States"/>
    <s v="Los Angeles"/>
    <x v="1"/>
    <n v="90045"/>
    <x v="1"/>
    <s v="OFF-BI-10004140"/>
    <x v="1"/>
    <x v="8"/>
    <x v="304"/>
    <x v="325"/>
    <n v="4"/>
    <n v="0.2"/>
    <n v="4.4899999999999984"/>
  </r>
  <r>
    <n v="338"/>
    <s v="CA-2011-129924"/>
    <x v="2"/>
    <x v="136"/>
    <d v="2011-07-17T00:00:00"/>
    <x v="1"/>
    <s v="AC-10420"/>
    <x v="141"/>
    <x v="1"/>
    <s v="United States"/>
    <s v="San Francisco"/>
    <x v="1"/>
    <n v="94122"/>
    <x v="1"/>
    <s v="OFF-BI-10003314"/>
    <x v="1"/>
    <x v="8"/>
    <x v="305"/>
    <x v="326"/>
    <n v="2"/>
    <n v="0.2"/>
    <n v="2.7956000000000003"/>
  </r>
  <r>
    <n v="339"/>
    <s v="CA-2011-129924"/>
    <x v="2"/>
    <x v="136"/>
    <d v="2011-07-17T00:00:00"/>
    <x v="1"/>
    <s v="AC-10420"/>
    <x v="141"/>
    <x v="1"/>
    <s v="United States"/>
    <s v="San Francisco"/>
    <x v="1"/>
    <n v="94122"/>
    <x v="1"/>
    <s v="FUR-TA-10004575"/>
    <x v="0"/>
    <x v="3"/>
    <x v="306"/>
    <x v="327"/>
    <n v="3"/>
    <n v="0.2"/>
    <n v="-17.458800000000053"/>
  </r>
  <r>
    <n v="340"/>
    <s v="CA-2012-128167"/>
    <x v="1"/>
    <x v="137"/>
    <d v="2012-06-26T00:00:00"/>
    <x v="0"/>
    <s v="KL-16645"/>
    <x v="107"/>
    <x v="0"/>
    <s v="United States"/>
    <s v="Layton"/>
    <x v="7"/>
    <n v="84041"/>
    <x v="1"/>
    <s v="OFF-FA-10000490"/>
    <x v="1"/>
    <x v="13"/>
    <x v="307"/>
    <x v="328"/>
    <n v="4"/>
    <n v="0"/>
    <n v="2.3311999999999999"/>
  </r>
  <r>
    <n v="341"/>
    <s v="CA-2011-122336"/>
    <x v="2"/>
    <x v="138"/>
    <d v="2011-04-17T00:00:00"/>
    <x v="0"/>
    <s v="JD-15895"/>
    <x v="63"/>
    <x v="1"/>
    <s v="United States"/>
    <s v="Philadelphia"/>
    <x v="9"/>
    <n v="19140"/>
    <x v="3"/>
    <s v="OFF-AR-10000122"/>
    <x v="1"/>
    <x v="6"/>
    <x v="308"/>
    <x v="329"/>
    <n v="4"/>
    <n v="0.2"/>
    <n v="1.1159999999999979"/>
  </r>
  <r>
    <n v="342"/>
    <s v="CA-2011-122336"/>
    <x v="2"/>
    <x v="138"/>
    <d v="2011-04-17T00:00:00"/>
    <x v="0"/>
    <s v="JD-15895"/>
    <x v="63"/>
    <x v="1"/>
    <s v="United States"/>
    <s v="Philadelphia"/>
    <x v="9"/>
    <n v="19140"/>
    <x v="3"/>
    <s v="OFF-BI-10003656"/>
    <x v="1"/>
    <x v="8"/>
    <x v="13"/>
    <x v="330"/>
    <n v="10"/>
    <n v="0.7"/>
    <n v="-407.97599999999989"/>
  </r>
  <r>
    <n v="343"/>
    <s v="CA-2011-122336"/>
    <x v="2"/>
    <x v="138"/>
    <d v="2011-04-17T00:00:00"/>
    <x v="0"/>
    <s v="JD-15895"/>
    <x v="63"/>
    <x v="1"/>
    <s v="United States"/>
    <s v="Philadelphia"/>
    <x v="9"/>
    <n v="19140"/>
    <x v="3"/>
    <s v="OFF-FA-10002780"/>
    <x v="1"/>
    <x v="13"/>
    <x v="33"/>
    <x v="331"/>
    <n v="13"/>
    <n v="0.2"/>
    <n v="10.072399999999996"/>
  </r>
  <r>
    <n v="344"/>
    <s v="CA-2011-122336"/>
    <x v="2"/>
    <x v="138"/>
    <d v="2011-04-17T00:00:00"/>
    <x v="0"/>
    <s v="JD-15895"/>
    <x v="63"/>
    <x v="1"/>
    <s v="United States"/>
    <s v="Philadelphia"/>
    <x v="9"/>
    <n v="19140"/>
    <x v="3"/>
    <s v="TEC-PH-10000702"/>
    <x v="2"/>
    <x v="7"/>
    <x v="309"/>
    <x v="332"/>
    <n v="12"/>
    <n v="0.4"/>
    <n v="8.3915999999999897"/>
  </r>
  <r>
    <n v="345"/>
    <s v="US-2012-120712"/>
    <x v="1"/>
    <x v="139"/>
    <d v="2012-12-24T00:00:00"/>
    <x v="1"/>
    <s v="CS-12130"/>
    <x v="79"/>
    <x v="0"/>
    <s v="United States"/>
    <s v="Austin"/>
    <x v="5"/>
    <n v="78745"/>
    <x v="2"/>
    <s v="OFF-ST-10000107"/>
    <x v="1"/>
    <x v="4"/>
    <x v="17"/>
    <x v="333"/>
    <n v="4"/>
    <n v="0.2"/>
    <n v="-2.2200000000000131"/>
  </r>
  <r>
    <n v="346"/>
    <s v="CA-2014-169901"/>
    <x v="3"/>
    <x v="140"/>
    <d v="2014-06-20T00:00:00"/>
    <x v="1"/>
    <s v="CC-12550"/>
    <x v="142"/>
    <x v="0"/>
    <s v="United States"/>
    <s v="San Francisco"/>
    <x v="1"/>
    <n v="94122"/>
    <x v="1"/>
    <s v="TEC-PH-10002293"/>
    <x v="2"/>
    <x v="7"/>
    <x v="126"/>
    <x v="334"/>
    <n v="3"/>
    <n v="0.2"/>
    <n v="4.7976000000000028"/>
  </r>
  <r>
    <n v="347"/>
    <s v="CA-2014-134306"/>
    <x v="3"/>
    <x v="141"/>
    <d v="2014-07-13T00:00:00"/>
    <x v="1"/>
    <s v="TD-20995"/>
    <x v="143"/>
    <x v="0"/>
    <s v="United States"/>
    <s v="Lowell"/>
    <x v="31"/>
    <n v="1852"/>
    <x v="3"/>
    <s v="OFF-AR-10004027"/>
    <x v="1"/>
    <x v="6"/>
    <x v="182"/>
    <x v="262"/>
    <n v="3"/>
    <n v="0"/>
    <n v="3.0996000000000006"/>
  </r>
  <r>
    <n v="348"/>
    <s v="CA-2014-134306"/>
    <x v="3"/>
    <x v="141"/>
    <d v="2014-07-13T00:00:00"/>
    <x v="1"/>
    <s v="TD-20995"/>
    <x v="143"/>
    <x v="0"/>
    <s v="United States"/>
    <s v="Lowell"/>
    <x v="31"/>
    <n v="1852"/>
    <x v="3"/>
    <s v="OFF-PA-10000249"/>
    <x v="1"/>
    <x v="10"/>
    <x v="33"/>
    <x v="335"/>
    <n v="2"/>
    <n v="0"/>
    <n v="11.543199999999999"/>
  </r>
  <r>
    <n v="349"/>
    <s v="CA-2014-134306"/>
    <x v="3"/>
    <x v="141"/>
    <d v="2014-07-13T00:00:00"/>
    <x v="1"/>
    <s v="TD-20995"/>
    <x v="143"/>
    <x v="0"/>
    <s v="United States"/>
    <s v="Lowell"/>
    <x v="31"/>
    <n v="1852"/>
    <x v="3"/>
    <s v="OFF-AR-10001374"/>
    <x v="1"/>
    <x v="6"/>
    <x v="310"/>
    <x v="91"/>
    <n v="2"/>
    <n v="0"/>
    <n v="4.1471999999999998"/>
  </r>
  <r>
    <n v="350"/>
    <s v="CA-2013-129714"/>
    <x v="0"/>
    <x v="142"/>
    <d v="2013-09-04T00:00:00"/>
    <x v="2"/>
    <s v="AB-10060"/>
    <x v="144"/>
    <x v="2"/>
    <s v="United States"/>
    <s v="New York City"/>
    <x v="15"/>
    <n v="10009"/>
    <x v="3"/>
    <s v="TEC-AC-10000290"/>
    <x v="2"/>
    <x v="11"/>
    <x v="232"/>
    <x v="336"/>
    <n v="1"/>
    <n v="0"/>
    <n v="2.3086000000000002"/>
  </r>
  <r>
    <n v="351"/>
    <s v="CA-2013-129714"/>
    <x v="0"/>
    <x v="142"/>
    <d v="2013-09-04T00:00:00"/>
    <x v="2"/>
    <s v="AB-10060"/>
    <x v="144"/>
    <x v="2"/>
    <s v="United States"/>
    <s v="New York City"/>
    <x v="15"/>
    <n v="10009"/>
    <x v="3"/>
    <s v="OFF-PA-10001970"/>
    <x v="1"/>
    <x v="10"/>
    <x v="311"/>
    <x v="335"/>
    <n v="2"/>
    <n v="0"/>
    <n v="11.543199999999999"/>
  </r>
  <r>
    <n v="352"/>
    <s v="CA-2013-129714"/>
    <x v="0"/>
    <x v="142"/>
    <d v="2013-09-04T00:00:00"/>
    <x v="2"/>
    <s v="AB-10060"/>
    <x v="144"/>
    <x v="2"/>
    <s v="United States"/>
    <s v="New York City"/>
    <x v="15"/>
    <n v="10009"/>
    <x v="3"/>
    <s v="OFF-BI-10002160"/>
    <x v="1"/>
    <x v="8"/>
    <x v="312"/>
    <x v="337"/>
    <n v="1"/>
    <n v="0.2"/>
    <n v="1.0668"/>
  </r>
  <r>
    <n v="353"/>
    <s v="CA-2013-129714"/>
    <x v="0"/>
    <x v="142"/>
    <d v="2013-09-04T00:00:00"/>
    <x v="2"/>
    <s v="AB-10060"/>
    <x v="144"/>
    <x v="2"/>
    <s v="United States"/>
    <s v="New York City"/>
    <x v="15"/>
    <n v="10009"/>
    <x v="3"/>
    <s v="OFF-PA-10001970"/>
    <x v="1"/>
    <x v="10"/>
    <x v="311"/>
    <x v="338"/>
    <n v="4"/>
    <n v="0"/>
    <n v="23.086399999999998"/>
  </r>
  <r>
    <n v="354"/>
    <s v="CA-2013-129714"/>
    <x v="0"/>
    <x v="142"/>
    <d v="2013-09-04T00:00:00"/>
    <x v="2"/>
    <s v="AB-10060"/>
    <x v="144"/>
    <x v="2"/>
    <s v="United States"/>
    <s v="New York City"/>
    <x v="15"/>
    <n v="10009"/>
    <x v="3"/>
    <s v="OFF-BI-10004995"/>
    <x v="1"/>
    <x v="8"/>
    <x v="313"/>
    <x v="339"/>
    <n v="4"/>
    <n v="0.2"/>
    <n v="1415.4295999999997"/>
  </r>
  <r>
    <n v="355"/>
    <s v="CA-2013-138520"/>
    <x v="0"/>
    <x v="143"/>
    <d v="2013-04-14T00:00:00"/>
    <x v="1"/>
    <s v="JL-15505"/>
    <x v="145"/>
    <x v="0"/>
    <s v="United States"/>
    <s v="New York City"/>
    <x v="15"/>
    <n v="10035"/>
    <x v="3"/>
    <s v="FUR-BO-10002268"/>
    <x v="0"/>
    <x v="0"/>
    <x v="314"/>
    <x v="340"/>
    <n v="6"/>
    <n v="0.2"/>
    <n v="-4.8588000000000022"/>
  </r>
  <r>
    <n v="356"/>
    <s v="CA-2013-138520"/>
    <x v="0"/>
    <x v="143"/>
    <d v="2013-04-14T00:00:00"/>
    <x v="1"/>
    <s v="JL-15505"/>
    <x v="145"/>
    <x v="0"/>
    <s v="United States"/>
    <s v="New York City"/>
    <x v="15"/>
    <n v="10035"/>
    <x v="3"/>
    <s v="OFF-EN-10001137"/>
    <x v="1"/>
    <x v="12"/>
    <x v="315"/>
    <x v="341"/>
    <n v="2"/>
    <n v="0"/>
    <n v="3.7995999999999999"/>
  </r>
  <r>
    <n v="357"/>
    <s v="CA-2013-138520"/>
    <x v="0"/>
    <x v="143"/>
    <d v="2013-04-14T00:00:00"/>
    <x v="1"/>
    <s v="JL-15505"/>
    <x v="145"/>
    <x v="0"/>
    <s v="United States"/>
    <s v="New York City"/>
    <x v="15"/>
    <n v="10035"/>
    <x v="3"/>
    <s v="OFF-AR-10002399"/>
    <x v="1"/>
    <x v="6"/>
    <x v="316"/>
    <x v="342"/>
    <n v="4"/>
    <n v="0"/>
    <n v="6.9863999999999997"/>
  </r>
  <r>
    <n v="358"/>
    <s v="CA-2013-138520"/>
    <x v="0"/>
    <x v="143"/>
    <d v="2013-04-14T00:00:00"/>
    <x v="1"/>
    <s v="JL-15505"/>
    <x v="145"/>
    <x v="0"/>
    <s v="United States"/>
    <s v="New York City"/>
    <x v="15"/>
    <n v="10035"/>
    <x v="3"/>
    <s v="OFF-PA-10002713"/>
    <x v="1"/>
    <x v="10"/>
    <x v="317"/>
    <x v="343"/>
    <n v="5"/>
    <n v="0"/>
    <n v="15.823999999999998"/>
  </r>
  <r>
    <n v="359"/>
    <s v="CA-2013-130001"/>
    <x v="0"/>
    <x v="131"/>
    <d v="2013-04-29T00:00:00"/>
    <x v="1"/>
    <s v="HK-14890"/>
    <x v="96"/>
    <x v="1"/>
    <s v="United States"/>
    <s v="Charlotte"/>
    <x v="3"/>
    <n v="28205"/>
    <x v="0"/>
    <s v="OFF-PA-10002666"/>
    <x v="1"/>
    <x v="10"/>
    <x v="186"/>
    <x v="344"/>
    <n v="5"/>
    <n v="0.2"/>
    <n v="11.324999999999996"/>
  </r>
  <r>
    <n v="360"/>
    <s v="CA-2014-155698"/>
    <x v="3"/>
    <x v="144"/>
    <d v="2014-03-12T00:00:00"/>
    <x v="2"/>
    <s v="VB-21745"/>
    <x v="146"/>
    <x v="1"/>
    <s v="United States"/>
    <s v="Columbus"/>
    <x v="32"/>
    <n v="31907"/>
    <x v="0"/>
    <s v="OFF-AP-10001124"/>
    <x v="1"/>
    <x v="9"/>
    <x v="318"/>
    <x v="345"/>
    <n v="8"/>
    <n v="0"/>
    <n v="168.4384"/>
  </r>
  <r>
    <n v="361"/>
    <s v="CA-2014-155698"/>
    <x v="3"/>
    <x v="144"/>
    <d v="2014-03-12T00:00:00"/>
    <x v="2"/>
    <s v="VB-21745"/>
    <x v="146"/>
    <x v="1"/>
    <s v="United States"/>
    <s v="Columbus"/>
    <x v="32"/>
    <n v="31907"/>
    <x v="0"/>
    <s v="OFF-LA-10001158"/>
    <x v="1"/>
    <x v="2"/>
    <x v="319"/>
    <x v="346"/>
    <n v="2"/>
    <n v="0"/>
    <n v="9.9359999999999999"/>
  </r>
  <r>
    <n v="362"/>
    <s v="CA-2014-144904"/>
    <x v="3"/>
    <x v="145"/>
    <d v="2014-10-02T00:00:00"/>
    <x v="1"/>
    <s v="KW-16435"/>
    <x v="147"/>
    <x v="0"/>
    <s v="United States"/>
    <s v="New York City"/>
    <x v="15"/>
    <n v="10009"/>
    <x v="3"/>
    <s v="OFF-LA-10001158"/>
    <x v="1"/>
    <x v="2"/>
    <x v="319"/>
    <x v="346"/>
    <n v="2"/>
    <n v="0"/>
    <n v="9.9359999999999999"/>
  </r>
  <r>
    <n v="363"/>
    <s v="CA-2014-144904"/>
    <x v="3"/>
    <x v="145"/>
    <d v="2014-10-02T00:00:00"/>
    <x v="1"/>
    <s v="KW-16435"/>
    <x v="147"/>
    <x v="0"/>
    <s v="United States"/>
    <s v="New York City"/>
    <x v="15"/>
    <n v="10009"/>
    <x v="3"/>
    <s v="FUR-CH-10000785"/>
    <x v="0"/>
    <x v="1"/>
    <x v="320"/>
    <x v="347"/>
    <n v="3"/>
    <n v="0.1"/>
    <n v="86.870400000000004"/>
  </r>
  <r>
    <n v="364"/>
    <s v="CA-2014-144904"/>
    <x v="3"/>
    <x v="145"/>
    <d v="2014-10-02T00:00:00"/>
    <x v="1"/>
    <s v="KW-16435"/>
    <x v="147"/>
    <x v="0"/>
    <s v="United States"/>
    <s v="New York City"/>
    <x v="15"/>
    <n v="10009"/>
    <x v="3"/>
    <s v="OFF-AR-10003732"/>
    <x v="1"/>
    <x v="6"/>
    <x v="321"/>
    <x v="348"/>
    <n v="2"/>
    <n v="0"/>
    <n v="1.4455999999999998"/>
  </r>
  <r>
    <n v="365"/>
    <s v="CA-2014-144904"/>
    <x v="3"/>
    <x v="145"/>
    <d v="2014-10-02T00:00:00"/>
    <x v="1"/>
    <s v="KW-16435"/>
    <x v="147"/>
    <x v="0"/>
    <s v="United States"/>
    <s v="New York City"/>
    <x v="15"/>
    <n v="10009"/>
    <x v="3"/>
    <s v="FUR-FU-10000023"/>
    <x v="0"/>
    <x v="5"/>
    <x v="322"/>
    <x v="349"/>
    <n v="8"/>
    <n v="0"/>
    <n v="20.732800000000001"/>
  </r>
  <r>
    <n v="366"/>
    <s v="CA-2011-123344"/>
    <x v="2"/>
    <x v="146"/>
    <d v="2011-09-29T00:00:00"/>
    <x v="1"/>
    <s v="JD-16060"/>
    <x v="148"/>
    <x v="0"/>
    <s v="United States"/>
    <s v="San Francisco"/>
    <x v="1"/>
    <n v="94109"/>
    <x v="1"/>
    <s v="OFF-ST-10001713"/>
    <x v="1"/>
    <x v="4"/>
    <x v="45"/>
    <x v="46"/>
    <n v="4"/>
    <n v="0"/>
    <n v="8.4783999999999935"/>
  </r>
  <r>
    <n v="367"/>
    <s v="CA-2013-155516"/>
    <x v="0"/>
    <x v="147"/>
    <d v="2013-10-22T00:00:00"/>
    <x v="3"/>
    <s v="MK-17905"/>
    <x v="149"/>
    <x v="1"/>
    <s v="United States"/>
    <s v="Manchester"/>
    <x v="29"/>
    <n v="6040"/>
    <x v="3"/>
    <s v="OFF-BI-10002412"/>
    <x v="1"/>
    <x v="8"/>
    <x v="323"/>
    <x v="350"/>
    <n v="4"/>
    <n v="0"/>
    <n v="10.44"/>
  </r>
  <r>
    <n v="368"/>
    <s v="CA-2013-155516"/>
    <x v="0"/>
    <x v="147"/>
    <d v="2013-10-22T00:00:00"/>
    <x v="3"/>
    <s v="MK-17905"/>
    <x v="149"/>
    <x v="1"/>
    <s v="United States"/>
    <s v="Manchester"/>
    <x v="29"/>
    <n v="6040"/>
    <x v="3"/>
    <s v="OFF-SU-10001225"/>
    <x v="1"/>
    <x v="14"/>
    <x v="33"/>
    <x v="351"/>
    <n v="2"/>
    <n v="0"/>
    <n v="0.14719999999999978"/>
  </r>
  <r>
    <n v="369"/>
    <s v="CA-2013-155516"/>
    <x v="0"/>
    <x v="147"/>
    <d v="2013-10-22T00:00:00"/>
    <x v="3"/>
    <s v="MK-17905"/>
    <x v="149"/>
    <x v="1"/>
    <s v="United States"/>
    <s v="Manchester"/>
    <x v="29"/>
    <n v="6040"/>
    <x v="3"/>
    <s v="OFF-ST-10002406"/>
    <x v="1"/>
    <x v="4"/>
    <x v="324"/>
    <x v="352"/>
    <n v="7"/>
    <n v="0"/>
    <n v="29.341200000000008"/>
  </r>
  <r>
    <n v="370"/>
    <s v="CA-2013-155516"/>
    <x v="0"/>
    <x v="147"/>
    <d v="2013-10-22T00:00:00"/>
    <x v="3"/>
    <s v="MK-17905"/>
    <x v="149"/>
    <x v="1"/>
    <s v="United States"/>
    <s v="Manchester"/>
    <x v="29"/>
    <n v="6040"/>
    <x v="3"/>
    <s v="FUR-BO-10002545"/>
    <x v="0"/>
    <x v="0"/>
    <x v="37"/>
    <x v="353"/>
    <n v="4"/>
    <n v="0"/>
    <n v="271.41920000000005"/>
  </r>
  <r>
    <n v="371"/>
    <s v="CA-2014-104745"/>
    <x v="3"/>
    <x v="148"/>
    <d v="2014-06-05T00:00:00"/>
    <x v="1"/>
    <s v="GT-14755"/>
    <x v="150"/>
    <x v="0"/>
    <s v="United States"/>
    <s v="Harlingen"/>
    <x v="5"/>
    <n v="78550"/>
    <x v="2"/>
    <s v="OFF-PA-10002036"/>
    <x v="1"/>
    <x v="10"/>
    <x v="325"/>
    <x v="233"/>
    <n v="5"/>
    <n v="0.2"/>
    <n v="9.3960000000000008"/>
  </r>
  <r>
    <n v="372"/>
    <s v="CA-2014-104745"/>
    <x v="3"/>
    <x v="148"/>
    <d v="2014-06-05T00:00:00"/>
    <x v="1"/>
    <s v="GT-14755"/>
    <x v="150"/>
    <x v="0"/>
    <s v="United States"/>
    <s v="Harlingen"/>
    <x v="5"/>
    <n v="78550"/>
    <x v="2"/>
    <s v="OFF-ST-10002205"/>
    <x v="1"/>
    <x v="4"/>
    <x v="326"/>
    <x v="354"/>
    <n v="3"/>
    <n v="0.2"/>
    <n v="4.6746000000000016"/>
  </r>
  <r>
    <n v="373"/>
    <s v="US-2011-119137"/>
    <x v="2"/>
    <x v="149"/>
    <d v="2011-07-27T00:00:00"/>
    <x v="1"/>
    <s v="AG-10900"/>
    <x v="151"/>
    <x v="0"/>
    <s v="United States"/>
    <s v="Tucson"/>
    <x v="16"/>
    <n v="85705"/>
    <x v="1"/>
    <s v="OFF-BI-10001982"/>
    <x v="1"/>
    <x v="8"/>
    <x v="301"/>
    <x v="355"/>
    <n v="5"/>
    <n v="0.7"/>
    <n v="-5.7119999999999997"/>
  </r>
  <r>
    <n v="374"/>
    <s v="US-2011-119137"/>
    <x v="2"/>
    <x v="149"/>
    <d v="2011-07-27T00:00:00"/>
    <x v="1"/>
    <s v="AG-10900"/>
    <x v="151"/>
    <x v="0"/>
    <s v="United States"/>
    <s v="Tucson"/>
    <x v="16"/>
    <n v="85705"/>
    <x v="1"/>
    <s v="TEC-AC-10003911"/>
    <x v="2"/>
    <x v="11"/>
    <x v="327"/>
    <x v="356"/>
    <n v="8"/>
    <n v="0.2"/>
    <n v="179.1887999999999"/>
  </r>
  <r>
    <n v="375"/>
    <s v="US-2011-119137"/>
    <x v="2"/>
    <x v="149"/>
    <d v="2011-07-27T00:00:00"/>
    <x v="1"/>
    <s v="AG-10900"/>
    <x v="151"/>
    <x v="0"/>
    <s v="United States"/>
    <s v="Tucson"/>
    <x v="16"/>
    <n v="85705"/>
    <x v="1"/>
    <s v="OFF-AR-10000658"/>
    <x v="1"/>
    <x v="6"/>
    <x v="328"/>
    <x v="357"/>
    <n v="1"/>
    <n v="0.2"/>
    <n v="0.92399999999999993"/>
  </r>
  <r>
    <n v="376"/>
    <s v="US-2011-119137"/>
    <x v="2"/>
    <x v="149"/>
    <d v="2011-07-27T00:00:00"/>
    <x v="1"/>
    <s v="AG-10900"/>
    <x v="151"/>
    <x v="0"/>
    <s v="United States"/>
    <s v="Tucson"/>
    <x v="16"/>
    <n v="85705"/>
    <x v="1"/>
    <s v="TEC-AC-10002076"/>
    <x v="2"/>
    <x v="11"/>
    <x v="329"/>
    <x v="358"/>
    <n v="10"/>
    <n v="0.2"/>
    <n v="-29.940000000000012"/>
  </r>
  <r>
    <n v="377"/>
    <s v="US-2013-134656"/>
    <x v="0"/>
    <x v="150"/>
    <d v="2013-10-02T00:00:00"/>
    <x v="2"/>
    <s v="MM-18280"/>
    <x v="152"/>
    <x v="1"/>
    <s v="United States"/>
    <s v="Quincy"/>
    <x v="10"/>
    <n v="62301"/>
    <x v="2"/>
    <s v="OFF-PA-10003039"/>
    <x v="1"/>
    <x v="10"/>
    <x v="330"/>
    <x v="306"/>
    <n v="4"/>
    <n v="0.2"/>
    <n v="30.979999999999993"/>
  </r>
  <r>
    <n v="378"/>
    <s v="US-2014-134481"/>
    <x v="3"/>
    <x v="151"/>
    <d v="2014-09-02T00:00:00"/>
    <x v="1"/>
    <s v="AR-10405"/>
    <x v="153"/>
    <x v="1"/>
    <s v="United States"/>
    <s v="Franklin"/>
    <x v="31"/>
    <n v="2038"/>
    <x v="3"/>
    <s v="FUR-TA-10004915"/>
    <x v="0"/>
    <x v="3"/>
    <x v="331"/>
    <x v="359"/>
    <n v="7"/>
    <n v="0.3"/>
    <n v="-297.68479999999983"/>
  </r>
  <r>
    <n v="379"/>
    <s v="CA-2012-130792"/>
    <x v="1"/>
    <x v="152"/>
    <d v="2012-05-05T00:00:00"/>
    <x v="1"/>
    <s v="RA-19915"/>
    <x v="154"/>
    <x v="0"/>
    <s v="United States"/>
    <s v="Houston"/>
    <x v="5"/>
    <n v="77095"/>
    <x v="2"/>
    <s v="OFF-AP-10000696"/>
    <x v="1"/>
    <x v="9"/>
    <x v="332"/>
    <x v="360"/>
    <n v="3"/>
    <n v="0.8"/>
    <n v="-20.332200000000007"/>
  </r>
  <r>
    <n v="380"/>
    <s v="CA-2012-130792"/>
    <x v="1"/>
    <x v="152"/>
    <d v="2012-05-05T00:00:00"/>
    <x v="1"/>
    <s v="RA-19915"/>
    <x v="154"/>
    <x v="0"/>
    <s v="United States"/>
    <s v="Houston"/>
    <x v="5"/>
    <n v="77095"/>
    <x v="2"/>
    <s v="OFF-ST-10003327"/>
    <x v="1"/>
    <x v="4"/>
    <x v="333"/>
    <x v="361"/>
    <n v="3"/>
    <n v="0.2"/>
    <n v="2.6810999999999954"/>
  </r>
  <r>
    <n v="381"/>
    <s v="CA-2012-130792"/>
    <x v="1"/>
    <x v="152"/>
    <d v="2012-05-05T00:00:00"/>
    <x v="1"/>
    <s v="RA-19915"/>
    <x v="154"/>
    <x v="0"/>
    <s v="United States"/>
    <s v="Houston"/>
    <x v="5"/>
    <n v="77095"/>
    <x v="2"/>
    <s v="OFF-BI-10000309"/>
    <x v="1"/>
    <x v="8"/>
    <x v="334"/>
    <x v="362"/>
    <n v="4"/>
    <n v="0.8"/>
    <n v="-18.872800000000009"/>
  </r>
  <r>
    <n v="382"/>
    <s v="CA-2013-134775"/>
    <x v="0"/>
    <x v="99"/>
    <d v="2013-10-30T00:00:00"/>
    <x v="2"/>
    <s v="AS-10285"/>
    <x v="155"/>
    <x v="1"/>
    <s v="United States"/>
    <s v="San Francisco"/>
    <x v="1"/>
    <n v="94109"/>
    <x v="1"/>
    <s v="OFF-PA-10004734"/>
    <x v="1"/>
    <x v="10"/>
    <x v="335"/>
    <x v="363"/>
    <n v="7"/>
    <n v="0"/>
    <n v="25.48"/>
  </r>
  <r>
    <n v="383"/>
    <s v="CA-2013-134775"/>
    <x v="0"/>
    <x v="99"/>
    <d v="2013-10-30T00:00:00"/>
    <x v="2"/>
    <s v="AS-10285"/>
    <x v="155"/>
    <x v="1"/>
    <s v="United States"/>
    <s v="San Francisco"/>
    <x v="1"/>
    <n v="94109"/>
    <x v="1"/>
    <s v="OFF-BI-10002225"/>
    <x v="1"/>
    <x v="8"/>
    <x v="336"/>
    <x v="364"/>
    <n v="3"/>
    <n v="0.2"/>
    <n v="17.337599999999998"/>
  </r>
  <r>
    <n v="384"/>
    <s v="CA-2012-125395"/>
    <x v="1"/>
    <x v="153"/>
    <d v="2012-06-29T00:00:00"/>
    <x v="0"/>
    <s v="LA-16780"/>
    <x v="156"/>
    <x v="1"/>
    <s v="United States"/>
    <s v="Taylor"/>
    <x v="12"/>
    <n v="48180"/>
    <x v="2"/>
    <s v="TEC-AC-10004708"/>
    <x v="2"/>
    <x v="11"/>
    <x v="337"/>
    <x v="365"/>
    <n v="2"/>
    <n v="0"/>
    <n v="8.7989999999999995"/>
  </r>
  <r>
    <n v="385"/>
    <s v="US-2012-168935"/>
    <x v="1"/>
    <x v="154"/>
    <d v="2012-12-02T00:00:00"/>
    <x v="1"/>
    <s v="DO-13435"/>
    <x v="157"/>
    <x v="0"/>
    <s v="United States"/>
    <s v="Pembroke Pines"/>
    <x v="2"/>
    <n v="33024"/>
    <x v="0"/>
    <s v="FUR-TA-10000617"/>
    <x v="0"/>
    <x v="3"/>
    <x v="338"/>
    <x v="366"/>
    <n v="3"/>
    <n v="0.45"/>
    <n v="-157.00949999999997"/>
  </r>
  <r>
    <n v="386"/>
    <s v="US-2012-168935"/>
    <x v="1"/>
    <x v="154"/>
    <d v="2012-12-02T00:00:00"/>
    <x v="1"/>
    <s v="DO-13435"/>
    <x v="157"/>
    <x v="0"/>
    <s v="United States"/>
    <s v="Pembroke Pines"/>
    <x v="2"/>
    <n v="33024"/>
    <x v="0"/>
    <s v="TEC-AC-10002335"/>
    <x v="2"/>
    <x v="11"/>
    <x v="339"/>
    <x v="367"/>
    <n v="3"/>
    <n v="0.2"/>
    <n v="-1.049700000000005"/>
  </r>
  <r>
    <n v="387"/>
    <s v="CA-2012-122756"/>
    <x v="1"/>
    <x v="155"/>
    <d v="2012-12-07T00:00:00"/>
    <x v="1"/>
    <s v="DK-13225"/>
    <x v="158"/>
    <x v="1"/>
    <s v="United States"/>
    <s v="Philadelphia"/>
    <x v="9"/>
    <n v="19140"/>
    <x v="3"/>
    <s v="TEC-MA-10001681"/>
    <x v="2"/>
    <x v="15"/>
    <x v="340"/>
    <x v="368"/>
    <n v="4"/>
    <n v="0.7"/>
    <n v="-337.63799999999981"/>
  </r>
  <r>
    <n v="388"/>
    <s v="CA-2012-122756"/>
    <x v="1"/>
    <x v="155"/>
    <d v="2012-12-07T00:00:00"/>
    <x v="1"/>
    <s v="DK-13225"/>
    <x v="158"/>
    <x v="1"/>
    <s v="United States"/>
    <s v="Philadelphia"/>
    <x v="9"/>
    <n v="19140"/>
    <x v="3"/>
    <s v="FUR-FU-10001935"/>
    <x v="0"/>
    <x v="5"/>
    <x v="341"/>
    <x v="369"/>
    <n v="1"/>
    <n v="0.2"/>
    <n v="0.77700000000000025"/>
  </r>
  <r>
    <n v="389"/>
    <s v="CA-2011-115973"/>
    <x v="2"/>
    <x v="156"/>
    <d v="2011-11-26T00:00:00"/>
    <x v="2"/>
    <s v="NG-18430"/>
    <x v="159"/>
    <x v="0"/>
    <s v="United States"/>
    <s v="Cincinnati"/>
    <x v="24"/>
    <n v="45231"/>
    <x v="3"/>
    <s v="OFF-AR-10004757"/>
    <x v="1"/>
    <x v="6"/>
    <x v="342"/>
    <x v="370"/>
    <n v="1"/>
    <n v="0.2"/>
    <n v="0.42639999999999978"/>
  </r>
  <r>
    <n v="390"/>
    <s v="CA-2014-101798"/>
    <x v="3"/>
    <x v="157"/>
    <d v="2014-12-16T00:00:00"/>
    <x v="1"/>
    <s v="MV-18190"/>
    <x v="160"/>
    <x v="0"/>
    <s v="United States"/>
    <s v="New York City"/>
    <x v="15"/>
    <n v="10009"/>
    <x v="3"/>
    <s v="OFF-BI-10000050"/>
    <x v="1"/>
    <x v="8"/>
    <x v="343"/>
    <x v="371"/>
    <n v="4"/>
    <n v="0.2"/>
    <n v="7.8839999999999986"/>
  </r>
  <r>
    <n v="391"/>
    <s v="CA-2014-101798"/>
    <x v="3"/>
    <x v="157"/>
    <d v="2014-12-16T00:00:00"/>
    <x v="1"/>
    <s v="MV-18190"/>
    <x v="160"/>
    <x v="0"/>
    <s v="United States"/>
    <s v="New York City"/>
    <x v="15"/>
    <n v="10009"/>
    <x v="3"/>
    <s v="TEC-AC-10001998"/>
    <x v="2"/>
    <x v="11"/>
    <x v="84"/>
    <x v="372"/>
    <n v="2"/>
    <n v="0"/>
    <n v="13.593199999999996"/>
  </r>
  <r>
    <n v="392"/>
    <s v="US-2011-135972"/>
    <x v="2"/>
    <x v="158"/>
    <d v="2011-09-23T00:00:00"/>
    <x v="0"/>
    <s v="JG-15115"/>
    <x v="161"/>
    <x v="0"/>
    <s v="United States"/>
    <s v="Des Moines"/>
    <x v="4"/>
    <n v="98198"/>
    <x v="1"/>
    <s v="TEC-PH-10003012"/>
    <x v="2"/>
    <x v="7"/>
    <x v="344"/>
    <x v="373"/>
    <n v="2"/>
    <n v="0.2"/>
    <n v="27.718199999999968"/>
  </r>
  <r>
    <n v="393"/>
    <s v="US-2011-135972"/>
    <x v="2"/>
    <x v="158"/>
    <d v="2011-09-23T00:00:00"/>
    <x v="0"/>
    <s v="JG-15115"/>
    <x v="161"/>
    <x v="0"/>
    <s v="United States"/>
    <s v="Des Moines"/>
    <x v="4"/>
    <n v="98198"/>
    <x v="1"/>
    <s v="TEC-CO-10002313"/>
    <x v="2"/>
    <x v="16"/>
    <x v="345"/>
    <x v="374"/>
    <n v="3"/>
    <n v="0"/>
    <n v="701.98829999999998"/>
  </r>
  <r>
    <n v="394"/>
    <s v="US-2011-134971"/>
    <x v="2"/>
    <x v="159"/>
    <d v="2011-06-10T00:00:00"/>
    <x v="0"/>
    <s v="BP-11095"/>
    <x v="162"/>
    <x v="1"/>
    <s v="United States"/>
    <s v="Peoria"/>
    <x v="10"/>
    <n v="61604"/>
    <x v="2"/>
    <s v="OFF-BI-10003982"/>
    <x v="1"/>
    <x v="8"/>
    <x v="346"/>
    <x v="375"/>
    <n v="3"/>
    <n v="0.8"/>
    <n v="-20.5623"/>
  </r>
  <r>
    <n v="395"/>
    <s v="CA-2014-102946"/>
    <x v="3"/>
    <x v="160"/>
    <d v="2014-07-06T00:00:00"/>
    <x v="1"/>
    <s v="VP-21730"/>
    <x v="163"/>
    <x v="2"/>
    <s v="United States"/>
    <s v="Las Vegas"/>
    <x v="33"/>
    <n v="89115"/>
    <x v="1"/>
    <s v="OFF-BI-10004492"/>
    <x v="1"/>
    <x v="8"/>
    <x v="347"/>
    <x v="376"/>
    <n v="3"/>
    <n v="0.2"/>
    <n v="25.579799999999992"/>
  </r>
  <r>
    <n v="396"/>
    <s v="CA-2014-165603"/>
    <x v="3"/>
    <x v="161"/>
    <d v="2014-10-20T00:00:00"/>
    <x v="0"/>
    <s v="SS-20140"/>
    <x v="164"/>
    <x v="1"/>
    <s v="United States"/>
    <s v="Warwick"/>
    <x v="34"/>
    <n v="2886"/>
    <x v="3"/>
    <s v="OFF-ST-10000798"/>
    <x v="1"/>
    <x v="4"/>
    <x v="348"/>
    <x v="377"/>
    <n v="2"/>
    <n v="0"/>
    <n v="9.4923999999999964"/>
  </r>
  <r>
    <n v="397"/>
    <s v="CA-2014-165603"/>
    <x v="3"/>
    <x v="161"/>
    <d v="2014-10-20T00:00:00"/>
    <x v="0"/>
    <s v="SS-20140"/>
    <x v="164"/>
    <x v="1"/>
    <s v="United States"/>
    <s v="Warwick"/>
    <x v="34"/>
    <n v="2886"/>
    <x v="3"/>
    <s v="OFF-PA-10002552"/>
    <x v="1"/>
    <x v="10"/>
    <x v="349"/>
    <x v="91"/>
    <n v="2"/>
    <n v="0"/>
    <n v="6.2208000000000006"/>
  </r>
  <r>
    <n v="398"/>
    <s v="CA-2012-122259"/>
    <x v="1"/>
    <x v="89"/>
    <d v="2012-11-04T00:00:00"/>
    <x v="1"/>
    <s v="HP-14815"/>
    <x v="6"/>
    <x v="2"/>
    <s v="United States"/>
    <s v="Jackson"/>
    <x v="12"/>
    <n v="49201"/>
    <x v="2"/>
    <s v="OFF-SU-10002573"/>
    <x v="1"/>
    <x v="14"/>
    <x v="350"/>
    <x v="378"/>
    <n v="4"/>
    <n v="0"/>
    <n v="21.035999999999994"/>
  </r>
  <r>
    <n v="399"/>
    <s v="CA-2013-108987"/>
    <x v="0"/>
    <x v="162"/>
    <d v="2013-09-11T00:00:00"/>
    <x v="0"/>
    <s v="AG-10675"/>
    <x v="165"/>
    <x v="0"/>
    <s v="United States"/>
    <s v="Houston"/>
    <x v="5"/>
    <n v="77036"/>
    <x v="2"/>
    <s v="OFF-ST-10001580"/>
    <x v="1"/>
    <x v="4"/>
    <x v="351"/>
    <x v="379"/>
    <n v="3"/>
    <n v="0.2"/>
    <n v="3.5951999999999984"/>
  </r>
  <r>
    <n v="400"/>
    <s v="CA-2013-108987"/>
    <x v="0"/>
    <x v="162"/>
    <d v="2013-09-11T00:00:00"/>
    <x v="0"/>
    <s v="AG-10675"/>
    <x v="165"/>
    <x v="0"/>
    <s v="United States"/>
    <s v="Houston"/>
    <x v="5"/>
    <n v="77036"/>
    <x v="2"/>
    <s v="FUR-BO-10004834"/>
    <x v="0"/>
    <x v="0"/>
    <x v="26"/>
    <x v="380"/>
    <n v="4"/>
    <n v="0.32"/>
    <n v="-317.15280000000007"/>
  </r>
  <r>
    <n v="401"/>
    <s v="CA-2013-108987"/>
    <x v="0"/>
    <x v="162"/>
    <d v="2013-09-11T00:00:00"/>
    <x v="0"/>
    <s v="AG-10675"/>
    <x v="165"/>
    <x v="0"/>
    <s v="United States"/>
    <s v="Houston"/>
    <x v="5"/>
    <n v="77036"/>
    <x v="2"/>
    <s v="OFF-ST-10000934"/>
    <x v="1"/>
    <x v="4"/>
    <x v="352"/>
    <x v="381"/>
    <n v="4"/>
    <n v="0.2"/>
    <n v="-32.783999999999999"/>
  </r>
  <r>
    <n v="402"/>
    <s v="CA-2013-108987"/>
    <x v="0"/>
    <x v="162"/>
    <d v="2013-09-11T00:00:00"/>
    <x v="0"/>
    <s v="AG-10675"/>
    <x v="165"/>
    <x v="0"/>
    <s v="United States"/>
    <s v="Houston"/>
    <x v="5"/>
    <n v="77036"/>
    <x v="2"/>
    <s v="TEC-AC-10000158"/>
    <x v="2"/>
    <x v="11"/>
    <x v="353"/>
    <x v="382"/>
    <n v="2"/>
    <n v="0.2"/>
    <n v="0.71979999999999933"/>
  </r>
  <r>
    <n v="403"/>
    <s v="CA-2011-113166"/>
    <x v="2"/>
    <x v="163"/>
    <d v="2011-12-26T00:00:00"/>
    <x v="2"/>
    <s v="LF-17185"/>
    <x v="166"/>
    <x v="0"/>
    <s v="United States"/>
    <s v="Miami"/>
    <x v="2"/>
    <n v="33180"/>
    <x v="0"/>
    <s v="OFF-PA-10001947"/>
    <x v="1"/>
    <x v="10"/>
    <x v="354"/>
    <x v="383"/>
    <n v="2"/>
    <n v="0.2"/>
    <n v="3.4683999999999999"/>
  </r>
  <r>
    <n v="404"/>
    <s v="CA-2011-155208"/>
    <x v="2"/>
    <x v="164"/>
    <d v="2011-04-20T00:00:00"/>
    <x v="1"/>
    <s v="SP-20650"/>
    <x v="70"/>
    <x v="1"/>
    <s v="United States"/>
    <s v="Wilmington"/>
    <x v="3"/>
    <n v="28403"/>
    <x v="0"/>
    <s v="OFF-AR-10003478"/>
    <x v="1"/>
    <x v="6"/>
    <x v="355"/>
    <x v="384"/>
    <n v="6"/>
    <n v="0.2"/>
    <n v="9.7680000000000007"/>
  </r>
  <r>
    <n v="405"/>
    <s v="CA-2014-117933"/>
    <x v="3"/>
    <x v="165"/>
    <d v="2014-12-30T00:00:00"/>
    <x v="1"/>
    <s v="RF-19840"/>
    <x v="167"/>
    <x v="0"/>
    <s v="United States"/>
    <s v="New York City"/>
    <x v="15"/>
    <n v="10024"/>
    <x v="3"/>
    <s v="OFF-AP-10004249"/>
    <x v="1"/>
    <x v="9"/>
    <x v="33"/>
    <x v="385"/>
    <n v="3"/>
    <n v="0"/>
    <n v="9.6956999999999987"/>
  </r>
  <r>
    <n v="406"/>
    <s v="CA-2014-117457"/>
    <x v="3"/>
    <x v="166"/>
    <d v="2014-12-13T00:00:00"/>
    <x v="1"/>
    <s v="KH-16510"/>
    <x v="168"/>
    <x v="0"/>
    <s v="United States"/>
    <s v="San Francisco"/>
    <x v="1"/>
    <n v="94110"/>
    <x v="1"/>
    <s v="TEC-AC-10000158"/>
    <x v="2"/>
    <x v="11"/>
    <x v="353"/>
    <x v="386"/>
    <n v="5"/>
    <n v="0"/>
    <n v="37.789500000000004"/>
  </r>
  <r>
    <n v="407"/>
    <s v="CA-2014-117457"/>
    <x v="3"/>
    <x v="166"/>
    <d v="2014-12-13T00:00:00"/>
    <x v="1"/>
    <s v="KH-16510"/>
    <x v="168"/>
    <x v="0"/>
    <s v="United States"/>
    <s v="San Francisco"/>
    <x v="1"/>
    <n v="94110"/>
    <x v="1"/>
    <s v="TEC-CO-10004115"/>
    <x v="2"/>
    <x v="16"/>
    <x v="356"/>
    <x v="387"/>
    <n v="3"/>
    <n v="0.2"/>
    <n v="434.99130000000002"/>
  </r>
  <r>
    <n v="408"/>
    <s v="CA-2014-117457"/>
    <x v="3"/>
    <x v="166"/>
    <d v="2014-12-13T00:00:00"/>
    <x v="1"/>
    <s v="KH-16510"/>
    <x v="168"/>
    <x v="0"/>
    <s v="United States"/>
    <s v="San Francisco"/>
    <x v="1"/>
    <n v="94110"/>
    <x v="1"/>
    <s v="OFF-PA-10003724"/>
    <x v="1"/>
    <x v="10"/>
    <x v="357"/>
    <x v="388"/>
    <n v="5"/>
    <n v="0"/>
    <n v="13.3035"/>
  </r>
  <r>
    <n v="409"/>
    <s v="CA-2014-117457"/>
    <x v="3"/>
    <x v="166"/>
    <d v="2014-12-13T00:00:00"/>
    <x v="1"/>
    <s v="KH-16510"/>
    <x v="168"/>
    <x v="0"/>
    <s v="United States"/>
    <s v="San Francisco"/>
    <x v="1"/>
    <n v="94110"/>
    <x v="1"/>
    <s v="FUR-TA-10002041"/>
    <x v="0"/>
    <x v="3"/>
    <x v="358"/>
    <x v="389"/>
    <n v="7"/>
    <n v="0.2"/>
    <n v="-112.95269999999994"/>
  </r>
  <r>
    <n v="410"/>
    <s v="CA-2014-117457"/>
    <x v="3"/>
    <x v="166"/>
    <d v="2014-12-13T00:00:00"/>
    <x v="1"/>
    <s v="KH-16510"/>
    <x v="168"/>
    <x v="0"/>
    <s v="United States"/>
    <s v="San Francisco"/>
    <x v="1"/>
    <n v="94110"/>
    <x v="1"/>
    <s v="OFF-PA-10002893"/>
    <x v="1"/>
    <x v="10"/>
    <x v="359"/>
    <x v="390"/>
    <n v="1"/>
    <n v="0"/>
    <n v="4.6463999999999999"/>
  </r>
  <r>
    <n v="411"/>
    <s v="CA-2014-117457"/>
    <x v="3"/>
    <x v="166"/>
    <d v="2014-12-13T00:00:00"/>
    <x v="1"/>
    <s v="KH-16510"/>
    <x v="168"/>
    <x v="0"/>
    <s v="United States"/>
    <s v="San Francisco"/>
    <x v="1"/>
    <n v="94110"/>
    <x v="1"/>
    <s v="OFF-LA-10003766"/>
    <x v="1"/>
    <x v="2"/>
    <x v="360"/>
    <x v="391"/>
    <n v="9"/>
    <n v="0"/>
    <n v="13.608000000000001"/>
  </r>
  <r>
    <n v="412"/>
    <s v="CA-2014-117457"/>
    <x v="3"/>
    <x v="166"/>
    <d v="2014-12-13T00:00:00"/>
    <x v="1"/>
    <s v="KH-16510"/>
    <x v="168"/>
    <x v="0"/>
    <s v="United States"/>
    <s v="San Francisco"/>
    <x v="1"/>
    <n v="94110"/>
    <x v="1"/>
    <s v="OFF-PA-10001970"/>
    <x v="1"/>
    <x v="10"/>
    <x v="361"/>
    <x v="392"/>
    <n v="1"/>
    <n v="0"/>
    <n v="27.430199999999999"/>
  </r>
  <r>
    <n v="413"/>
    <s v="CA-2014-117457"/>
    <x v="3"/>
    <x v="166"/>
    <d v="2014-12-13T00:00:00"/>
    <x v="1"/>
    <s v="KH-16510"/>
    <x v="168"/>
    <x v="0"/>
    <s v="United States"/>
    <s v="San Francisco"/>
    <x v="1"/>
    <n v="94110"/>
    <x v="1"/>
    <s v="FUR-BO-10001972"/>
    <x v="0"/>
    <x v="0"/>
    <x v="362"/>
    <x v="393"/>
    <n v="13"/>
    <n v="0.15"/>
    <n v="31.454799999999949"/>
  </r>
  <r>
    <n v="414"/>
    <s v="CA-2014-117457"/>
    <x v="3"/>
    <x v="166"/>
    <d v="2014-12-13T00:00:00"/>
    <x v="1"/>
    <s v="KH-16510"/>
    <x v="168"/>
    <x v="0"/>
    <s v="United States"/>
    <s v="San Francisco"/>
    <x v="1"/>
    <n v="94110"/>
    <x v="1"/>
    <s v="FUR-CH-10003956"/>
    <x v="0"/>
    <x v="1"/>
    <x v="363"/>
    <x v="394"/>
    <n v="2"/>
    <n v="0.2"/>
    <n v="-18.454800000000013"/>
  </r>
  <r>
    <n v="415"/>
    <s v="CA-2014-142636"/>
    <x v="3"/>
    <x v="132"/>
    <d v="2014-11-08T00:00:00"/>
    <x v="1"/>
    <s v="KC-16675"/>
    <x v="169"/>
    <x v="1"/>
    <s v="United States"/>
    <s v="Seattle"/>
    <x v="4"/>
    <n v="98105"/>
    <x v="1"/>
    <s v="OFF-PA-10000157"/>
    <x v="1"/>
    <x v="10"/>
    <x v="364"/>
    <x v="395"/>
    <n v="7"/>
    <n v="0"/>
    <n v="65.734199999999987"/>
  </r>
  <r>
    <n v="416"/>
    <s v="CA-2014-142636"/>
    <x v="3"/>
    <x v="132"/>
    <d v="2014-11-08T00:00:00"/>
    <x v="1"/>
    <s v="KC-16675"/>
    <x v="169"/>
    <x v="1"/>
    <s v="United States"/>
    <s v="Seattle"/>
    <x v="4"/>
    <n v="98105"/>
    <x v="1"/>
    <s v="FUR-CH-10001891"/>
    <x v="0"/>
    <x v="1"/>
    <x v="265"/>
    <x v="396"/>
    <n v="4"/>
    <n v="0.2"/>
    <n v="26.874400000000023"/>
  </r>
  <r>
    <n v="417"/>
    <s v="CA-2014-122105"/>
    <x v="3"/>
    <x v="92"/>
    <d v="2014-06-29T00:00:00"/>
    <x v="1"/>
    <s v="CJ-12010"/>
    <x v="170"/>
    <x v="0"/>
    <s v="United States"/>
    <s v="Huntington Beach"/>
    <x v="1"/>
    <n v="92646"/>
    <x v="1"/>
    <s v="OFF-AR-10004344"/>
    <x v="1"/>
    <x v="6"/>
    <x v="365"/>
    <x v="397"/>
    <n v="8"/>
    <n v="0"/>
    <n v="25.898399999999995"/>
  </r>
  <r>
    <n v="418"/>
    <s v="CA-2013-148796"/>
    <x v="0"/>
    <x v="167"/>
    <d v="2013-04-19T00:00:00"/>
    <x v="1"/>
    <s v="PB-19150"/>
    <x v="171"/>
    <x v="0"/>
    <s v="United States"/>
    <s v="Los Angeles"/>
    <x v="1"/>
    <n v="90004"/>
    <x v="1"/>
    <s v="FUR-CH-10004886"/>
    <x v="0"/>
    <x v="1"/>
    <x v="366"/>
    <x v="398"/>
    <n v="5"/>
    <n v="0.2"/>
    <n v="38.379999999999981"/>
  </r>
  <r>
    <n v="419"/>
    <s v="CA-2014-154816"/>
    <x v="3"/>
    <x v="44"/>
    <d v="2014-11-11T00:00:00"/>
    <x v="1"/>
    <s v="VB-21745"/>
    <x v="146"/>
    <x v="1"/>
    <s v="United States"/>
    <s v="Richmond"/>
    <x v="0"/>
    <n v="40475"/>
    <x v="0"/>
    <s v="OFF-PA-10003845"/>
    <x v="1"/>
    <x v="10"/>
    <x v="367"/>
    <x v="399"/>
    <n v="1"/>
    <n v="0"/>
    <n v="2.8322000000000003"/>
  </r>
  <r>
    <n v="420"/>
    <s v="CA-2014-110478"/>
    <x v="3"/>
    <x v="168"/>
    <d v="2014-03-10T00:00:00"/>
    <x v="1"/>
    <s v="SP-20860"/>
    <x v="133"/>
    <x v="1"/>
    <s v="United States"/>
    <s v="Los Angeles"/>
    <x v="1"/>
    <n v="90045"/>
    <x v="1"/>
    <s v="OFF-AR-10001573"/>
    <x v="1"/>
    <x v="6"/>
    <x v="368"/>
    <x v="400"/>
    <n v="4"/>
    <n v="0"/>
    <n v="2.702799999999999"/>
  </r>
  <r>
    <n v="421"/>
    <s v="CA-2014-110478"/>
    <x v="3"/>
    <x v="168"/>
    <d v="2014-03-10T00:00:00"/>
    <x v="1"/>
    <s v="SP-20860"/>
    <x v="133"/>
    <x v="1"/>
    <s v="United States"/>
    <s v="Los Angeles"/>
    <x v="1"/>
    <n v="90045"/>
    <x v="1"/>
    <s v="OFF-EN-10000483"/>
    <x v="1"/>
    <x v="12"/>
    <x v="369"/>
    <x v="401"/>
    <n v="1"/>
    <n v="0"/>
    <n v="7.0149999999999988"/>
  </r>
  <r>
    <n v="422"/>
    <s v="CA-2011-142048"/>
    <x v="2"/>
    <x v="169"/>
    <d v="2011-06-25T00:00:00"/>
    <x v="2"/>
    <s v="JE-15745"/>
    <x v="32"/>
    <x v="0"/>
    <s v="United States"/>
    <s v="Louisville"/>
    <x v="22"/>
    <n v="80027"/>
    <x v="1"/>
    <s v="TEC-AC-10004114"/>
    <x v="2"/>
    <x v="11"/>
    <x v="370"/>
    <x v="402"/>
    <n v="6"/>
    <n v="0.2"/>
    <n v="56.566200000000009"/>
  </r>
  <r>
    <n v="423"/>
    <s v="CA-2014-125388"/>
    <x v="3"/>
    <x v="15"/>
    <d v="2014-10-24T00:00:00"/>
    <x v="1"/>
    <s v="MP-17965"/>
    <x v="172"/>
    <x v="1"/>
    <s v="United States"/>
    <s v="Lawrence"/>
    <x v="31"/>
    <n v="1841"/>
    <x v="3"/>
    <s v="FUR-FU-10004712"/>
    <x v="0"/>
    <x v="5"/>
    <x v="371"/>
    <x v="403"/>
    <n v="4"/>
    <n v="0"/>
    <n v="14.705600000000004"/>
  </r>
  <r>
    <n v="424"/>
    <s v="CA-2014-125388"/>
    <x v="3"/>
    <x v="15"/>
    <d v="2014-10-24T00:00:00"/>
    <x v="1"/>
    <s v="MP-17965"/>
    <x v="172"/>
    <x v="1"/>
    <s v="United States"/>
    <s v="Lawrence"/>
    <x v="31"/>
    <n v="1841"/>
    <x v="3"/>
    <s v="OFF-ST-10000918"/>
    <x v="1"/>
    <x v="4"/>
    <x v="372"/>
    <x v="404"/>
    <n v="3"/>
    <n v="0"/>
    <n v="8.5019999999999989"/>
  </r>
  <r>
    <n v="425"/>
    <s v="CA-2014-155705"/>
    <x v="3"/>
    <x v="170"/>
    <d v="2014-08-24T00:00:00"/>
    <x v="0"/>
    <s v="NF-18385"/>
    <x v="173"/>
    <x v="0"/>
    <s v="United States"/>
    <s v="Jackson"/>
    <x v="35"/>
    <n v="39212"/>
    <x v="0"/>
    <s v="FUR-CH-10000015"/>
    <x v="0"/>
    <x v="1"/>
    <x v="373"/>
    <x v="405"/>
    <n v="4"/>
    <n v="0"/>
    <n v="225.26400000000001"/>
  </r>
  <r>
    <n v="426"/>
    <s v="CA-2014-149160"/>
    <x v="3"/>
    <x v="51"/>
    <d v="2014-11-27T00:00:00"/>
    <x v="0"/>
    <s v="JM-15265"/>
    <x v="25"/>
    <x v="1"/>
    <s v="United States"/>
    <s v="Canton"/>
    <x v="12"/>
    <n v="48187"/>
    <x v="2"/>
    <s v="FUR-FU-10003347"/>
    <x v="0"/>
    <x v="5"/>
    <x v="374"/>
    <x v="158"/>
    <n v="2"/>
    <n v="0"/>
    <n v="11.076000000000001"/>
  </r>
  <r>
    <n v="427"/>
    <s v="CA-2014-149160"/>
    <x v="3"/>
    <x v="51"/>
    <d v="2014-11-27T00:00:00"/>
    <x v="0"/>
    <s v="JM-15265"/>
    <x v="25"/>
    <x v="1"/>
    <s v="United States"/>
    <s v="Canton"/>
    <x v="12"/>
    <n v="48187"/>
    <x v="2"/>
    <s v="OFF-BI-10001543"/>
    <x v="1"/>
    <x v="8"/>
    <x v="375"/>
    <x v="406"/>
    <n v="8"/>
    <n v="0"/>
    <n v="138.20160000000001"/>
  </r>
  <r>
    <n v="428"/>
    <s v="CA-2011-101476"/>
    <x v="2"/>
    <x v="171"/>
    <d v="2011-09-13T00:00:00"/>
    <x v="2"/>
    <s v="SD-20485"/>
    <x v="174"/>
    <x v="2"/>
    <s v="United States"/>
    <s v="New Rochelle"/>
    <x v="15"/>
    <n v="10801"/>
    <x v="3"/>
    <s v="TEC-MA-10000029"/>
    <x v="2"/>
    <x v="15"/>
    <x v="376"/>
    <x v="407"/>
    <n v="1"/>
    <n v="0"/>
    <n v="30.095700000000001"/>
  </r>
  <r>
    <n v="429"/>
    <s v="CA-2014-152275"/>
    <x v="3"/>
    <x v="172"/>
    <d v="2014-10-09T00:00:00"/>
    <x v="1"/>
    <s v="KH-16630"/>
    <x v="175"/>
    <x v="1"/>
    <s v="United States"/>
    <s v="San Antonio"/>
    <x v="5"/>
    <n v="78207"/>
    <x v="2"/>
    <s v="OFF-AR-10000369"/>
    <x v="1"/>
    <x v="6"/>
    <x v="377"/>
    <x v="408"/>
    <n v="6"/>
    <n v="0.2"/>
    <n v="0.50039999999999996"/>
  </r>
  <r>
    <n v="430"/>
    <s v="US-2013-123750"/>
    <x v="0"/>
    <x v="173"/>
    <d v="2013-04-22T00:00:00"/>
    <x v="1"/>
    <s v="RB-19795"/>
    <x v="176"/>
    <x v="2"/>
    <s v="United States"/>
    <s v="Gastonia"/>
    <x v="3"/>
    <n v="28052"/>
    <x v="0"/>
    <s v="OFF-BI-10004584"/>
    <x v="1"/>
    <x v="8"/>
    <x v="378"/>
    <x v="409"/>
    <n v="2"/>
    <n v="0.7"/>
    <n v="-145.35079999999999"/>
  </r>
  <r>
    <n v="431"/>
    <s v="US-2013-123750"/>
    <x v="0"/>
    <x v="173"/>
    <d v="2013-04-22T00:00:00"/>
    <x v="1"/>
    <s v="RB-19795"/>
    <x v="176"/>
    <x v="2"/>
    <s v="United States"/>
    <s v="Gastonia"/>
    <x v="3"/>
    <n v="28052"/>
    <x v="0"/>
    <s v="TEC-AC-10004659"/>
    <x v="2"/>
    <x v="11"/>
    <x v="170"/>
    <x v="177"/>
    <n v="7"/>
    <n v="0.2"/>
    <n v="76.639499999999984"/>
  </r>
  <r>
    <n v="432"/>
    <s v="US-2013-123750"/>
    <x v="0"/>
    <x v="173"/>
    <d v="2013-04-22T00:00:00"/>
    <x v="1"/>
    <s v="RB-19795"/>
    <x v="176"/>
    <x v="2"/>
    <s v="United States"/>
    <s v="Gastonia"/>
    <x v="3"/>
    <n v="28052"/>
    <x v="0"/>
    <s v="TEC-AC-10004659"/>
    <x v="2"/>
    <x v="11"/>
    <x v="170"/>
    <x v="410"/>
    <n v="5"/>
    <n v="0.2"/>
    <n v="54.742499999999978"/>
  </r>
  <r>
    <n v="433"/>
    <s v="US-2013-123750"/>
    <x v="0"/>
    <x v="173"/>
    <d v="2013-04-22T00:00:00"/>
    <x v="1"/>
    <s v="RB-19795"/>
    <x v="176"/>
    <x v="2"/>
    <s v="United States"/>
    <s v="Gastonia"/>
    <x v="3"/>
    <n v="28052"/>
    <x v="0"/>
    <s v="OFF-ST-10000617"/>
    <x v="1"/>
    <x v="4"/>
    <x v="379"/>
    <x v="411"/>
    <n v="2"/>
    <n v="0.2"/>
    <n v="-0.7748000000000006"/>
  </r>
  <r>
    <n v="434"/>
    <s v="CA-2013-127369"/>
    <x v="0"/>
    <x v="112"/>
    <d v="2013-06-08T00:00:00"/>
    <x v="2"/>
    <s v="DB-13060"/>
    <x v="72"/>
    <x v="0"/>
    <s v="United States"/>
    <s v="Lowell"/>
    <x v="31"/>
    <n v="1852"/>
    <x v="3"/>
    <s v="OFF-ST-10003306"/>
    <x v="1"/>
    <x v="4"/>
    <x v="380"/>
    <x v="412"/>
    <n v="5"/>
    <n v="0"/>
    <n v="207.14699999999993"/>
  </r>
  <r>
    <n v="435"/>
    <s v="US-2011-150574"/>
    <x v="2"/>
    <x v="174"/>
    <d v="2011-12-25T00:00:00"/>
    <x v="1"/>
    <s v="MK-18160"/>
    <x v="177"/>
    <x v="0"/>
    <s v="United States"/>
    <s v="Jacksonville"/>
    <x v="2"/>
    <n v="32216"/>
    <x v="0"/>
    <s v="OFF-BI-10000773"/>
    <x v="1"/>
    <x v="8"/>
    <x v="381"/>
    <x v="413"/>
    <n v="2"/>
    <n v="0.7"/>
    <n v="-3.6891999999999996"/>
  </r>
  <r>
    <n v="436"/>
    <s v="US-2011-150574"/>
    <x v="2"/>
    <x v="174"/>
    <d v="2011-12-25T00:00:00"/>
    <x v="1"/>
    <s v="MK-18160"/>
    <x v="177"/>
    <x v="0"/>
    <s v="United States"/>
    <s v="Jacksonville"/>
    <x v="2"/>
    <n v="32216"/>
    <x v="0"/>
    <s v="TEC-AC-10002600"/>
    <x v="2"/>
    <x v="11"/>
    <x v="382"/>
    <x v="414"/>
    <n v="5"/>
    <n v="0.2"/>
    <n v="-18.584999999999994"/>
  </r>
  <r>
    <n v="437"/>
    <s v="CA-2013-147375"/>
    <x v="0"/>
    <x v="1"/>
    <d v="2013-06-15T00:00:00"/>
    <x v="0"/>
    <s v="PO-19180"/>
    <x v="178"/>
    <x v="2"/>
    <s v="United States"/>
    <s v="Chicago"/>
    <x v="10"/>
    <n v="60623"/>
    <x v="2"/>
    <s v="TEC-MA-10002937"/>
    <x v="2"/>
    <x v="15"/>
    <x v="383"/>
    <x v="415"/>
    <n v="3"/>
    <n v="0.3"/>
    <n v="43.199100000000044"/>
  </r>
  <r>
    <n v="438"/>
    <s v="CA-2013-147375"/>
    <x v="0"/>
    <x v="1"/>
    <d v="2013-06-15T00:00:00"/>
    <x v="0"/>
    <s v="PO-19180"/>
    <x v="178"/>
    <x v="2"/>
    <s v="United States"/>
    <s v="Chicago"/>
    <x v="10"/>
    <n v="60623"/>
    <x v="2"/>
    <s v="OFF-PA-10001970"/>
    <x v="1"/>
    <x v="10"/>
    <x v="361"/>
    <x v="416"/>
    <n v="7"/>
    <n v="0.2"/>
    <n v="113.63939999999998"/>
  </r>
  <r>
    <n v="439"/>
    <s v="CA-2014-130043"/>
    <x v="3"/>
    <x v="175"/>
    <d v="2014-09-20T00:00:00"/>
    <x v="1"/>
    <s v="BB-11545"/>
    <x v="179"/>
    <x v="1"/>
    <s v="United States"/>
    <s v="Houston"/>
    <x v="5"/>
    <n v="77070"/>
    <x v="2"/>
    <s v="OFF-PA-10002230"/>
    <x v="1"/>
    <x v="10"/>
    <x v="384"/>
    <x v="417"/>
    <n v="8"/>
    <n v="0.2"/>
    <n v="11.553600000000003"/>
  </r>
  <r>
    <n v="440"/>
    <s v="CA-2014-157252"/>
    <x v="3"/>
    <x v="176"/>
    <d v="2014-01-24T00:00:00"/>
    <x v="0"/>
    <s v="CV-12805"/>
    <x v="51"/>
    <x v="1"/>
    <s v="United States"/>
    <s v="New York City"/>
    <x v="15"/>
    <n v="10024"/>
    <x v="3"/>
    <s v="FUR-CH-10003396"/>
    <x v="0"/>
    <x v="1"/>
    <x v="385"/>
    <x v="418"/>
    <n v="3"/>
    <n v="0.1"/>
    <n v="2.3093999999999895"/>
  </r>
  <r>
    <n v="441"/>
    <s v="CA-2013-115756"/>
    <x v="0"/>
    <x v="64"/>
    <d v="2013-09-08T00:00:00"/>
    <x v="0"/>
    <s v="PK-19075"/>
    <x v="7"/>
    <x v="0"/>
    <s v="United States"/>
    <s v="Detroit"/>
    <x v="12"/>
    <n v="48227"/>
    <x v="2"/>
    <s v="FUR-FU-10000246"/>
    <x v="0"/>
    <x v="5"/>
    <x v="386"/>
    <x v="419"/>
    <n v="1"/>
    <n v="0"/>
    <n v="3.6659999999999986"/>
  </r>
  <r>
    <n v="442"/>
    <s v="CA-2013-115756"/>
    <x v="0"/>
    <x v="64"/>
    <d v="2013-09-08T00:00:00"/>
    <x v="0"/>
    <s v="PK-19075"/>
    <x v="7"/>
    <x v="0"/>
    <s v="United States"/>
    <s v="Detroit"/>
    <x v="12"/>
    <n v="48227"/>
    <x v="2"/>
    <s v="OFF-ST-10000060"/>
    <x v="1"/>
    <x v="4"/>
    <x v="387"/>
    <x v="420"/>
    <n v="3"/>
    <n v="0"/>
    <n v="23.392800000000008"/>
  </r>
  <r>
    <n v="443"/>
    <s v="CA-2013-115756"/>
    <x v="0"/>
    <x v="64"/>
    <d v="2013-09-08T00:00:00"/>
    <x v="0"/>
    <s v="PK-19075"/>
    <x v="7"/>
    <x v="0"/>
    <s v="United States"/>
    <s v="Detroit"/>
    <x v="12"/>
    <n v="48227"/>
    <x v="2"/>
    <s v="OFF-ST-10003058"/>
    <x v="1"/>
    <x v="4"/>
    <x v="388"/>
    <x v="421"/>
    <n v="3"/>
    <n v="0"/>
    <n v="20.575499999999998"/>
  </r>
  <r>
    <n v="444"/>
    <s v="CA-2013-115756"/>
    <x v="0"/>
    <x v="64"/>
    <d v="2013-09-08T00:00:00"/>
    <x v="0"/>
    <s v="PK-19075"/>
    <x v="7"/>
    <x v="0"/>
    <s v="United States"/>
    <s v="Detroit"/>
    <x v="12"/>
    <n v="48227"/>
    <x v="2"/>
    <s v="OFF-PA-10002222"/>
    <x v="1"/>
    <x v="10"/>
    <x v="389"/>
    <x v="422"/>
    <n v="4"/>
    <n v="0"/>
    <n v="42.025599999999997"/>
  </r>
  <r>
    <n v="445"/>
    <s v="CA-2013-115756"/>
    <x v="0"/>
    <x v="64"/>
    <d v="2013-09-08T00:00:00"/>
    <x v="0"/>
    <s v="PK-19075"/>
    <x v="7"/>
    <x v="0"/>
    <s v="United States"/>
    <s v="Detroit"/>
    <x v="12"/>
    <n v="48227"/>
    <x v="2"/>
    <s v="FUR-CH-10002372"/>
    <x v="0"/>
    <x v="1"/>
    <x v="390"/>
    <x v="423"/>
    <n v="3"/>
    <n v="0"/>
    <n v="29.152800000000013"/>
  </r>
  <r>
    <n v="446"/>
    <s v="CA-2013-115756"/>
    <x v="0"/>
    <x v="64"/>
    <d v="2013-09-08T00:00:00"/>
    <x v="0"/>
    <s v="PK-19075"/>
    <x v="7"/>
    <x v="0"/>
    <s v="United States"/>
    <s v="Detroit"/>
    <x v="12"/>
    <n v="48227"/>
    <x v="2"/>
    <s v="OFF-LA-10001317"/>
    <x v="1"/>
    <x v="2"/>
    <x v="391"/>
    <x v="424"/>
    <n v="7"/>
    <n v="0"/>
    <n v="10.584"/>
  </r>
  <r>
    <n v="447"/>
    <s v="CA-2014-154214"/>
    <x v="3"/>
    <x v="177"/>
    <d v="2014-03-26T00:00:00"/>
    <x v="0"/>
    <s v="TB-21595"/>
    <x v="180"/>
    <x v="0"/>
    <s v="United States"/>
    <s v="Columbus"/>
    <x v="14"/>
    <n v="47201"/>
    <x v="2"/>
    <s v="FUR-FU-10000206"/>
    <x v="0"/>
    <x v="5"/>
    <x v="392"/>
    <x v="425"/>
    <n v="1"/>
    <n v="0"/>
    <n v="1.3676999999999999"/>
  </r>
  <r>
    <n v="448"/>
    <s v="CA-2013-166674"/>
    <x v="0"/>
    <x v="178"/>
    <d v="2013-04-04T00:00:00"/>
    <x v="0"/>
    <s v="RB-19360"/>
    <x v="181"/>
    <x v="0"/>
    <s v="United States"/>
    <s v="Auburn"/>
    <x v="15"/>
    <n v="13021"/>
    <x v="3"/>
    <s v="OFF-AR-10000588"/>
    <x v="1"/>
    <x v="6"/>
    <x v="393"/>
    <x v="426"/>
    <n v="3"/>
    <n v="0"/>
    <n v="15.475200000000001"/>
  </r>
  <r>
    <n v="449"/>
    <s v="CA-2013-166674"/>
    <x v="0"/>
    <x v="178"/>
    <d v="2013-04-04T00:00:00"/>
    <x v="0"/>
    <s v="RB-19360"/>
    <x v="181"/>
    <x v="0"/>
    <s v="United States"/>
    <s v="Auburn"/>
    <x v="15"/>
    <n v="13021"/>
    <x v="3"/>
    <s v="OFF-ST-10001469"/>
    <x v="1"/>
    <x v="4"/>
    <x v="394"/>
    <x v="427"/>
    <n v="3"/>
    <n v="0"/>
    <n v="9.716399999999993"/>
  </r>
  <r>
    <n v="450"/>
    <s v="CA-2013-166674"/>
    <x v="0"/>
    <x v="178"/>
    <d v="2013-04-04T00:00:00"/>
    <x v="0"/>
    <s v="RB-19360"/>
    <x v="181"/>
    <x v="0"/>
    <s v="United States"/>
    <s v="Auburn"/>
    <x v="15"/>
    <n v="13021"/>
    <x v="3"/>
    <s v="OFF-AR-10001953"/>
    <x v="1"/>
    <x v="6"/>
    <x v="395"/>
    <x v="428"/>
    <n v="6"/>
    <n v="0"/>
    <n v="71.247600000000006"/>
  </r>
  <r>
    <n v="451"/>
    <s v="CA-2013-166674"/>
    <x v="0"/>
    <x v="178"/>
    <d v="2013-04-04T00:00:00"/>
    <x v="0"/>
    <s v="RB-19360"/>
    <x v="181"/>
    <x v="0"/>
    <s v="United States"/>
    <s v="Auburn"/>
    <x v="15"/>
    <n v="13021"/>
    <x v="3"/>
    <s v="OFF-AR-10003156"/>
    <x v="1"/>
    <x v="6"/>
    <x v="396"/>
    <x v="429"/>
    <n v="3"/>
    <n v="0"/>
    <n v="7.9248000000000012"/>
  </r>
  <r>
    <n v="452"/>
    <s v="CA-2013-166674"/>
    <x v="0"/>
    <x v="178"/>
    <d v="2013-04-04T00:00:00"/>
    <x v="0"/>
    <s v="RB-19360"/>
    <x v="181"/>
    <x v="0"/>
    <s v="United States"/>
    <s v="Auburn"/>
    <x v="15"/>
    <n v="13021"/>
    <x v="3"/>
    <s v="OFF-AR-10004974"/>
    <x v="1"/>
    <x v="6"/>
    <x v="397"/>
    <x v="296"/>
    <n v="3"/>
    <n v="0"/>
    <n v="2.8535999999999988"/>
  </r>
  <r>
    <n v="453"/>
    <s v="CA-2013-166674"/>
    <x v="0"/>
    <x v="178"/>
    <d v="2013-04-04T00:00:00"/>
    <x v="0"/>
    <s v="RB-19360"/>
    <x v="181"/>
    <x v="0"/>
    <s v="United States"/>
    <s v="Auburn"/>
    <x v="15"/>
    <n v="13021"/>
    <x v="3"/>
    <s v="TEC-PH-10002365"/>
    <x v="2"/>
    <x v="7"/>
    <x v="398"/>
    <x v="430"/>
    <n v="4"/>
    <n v="0"/>
    <n v="9.1311999999999998"/>
  </r>
  <r>
    <n v="454"/>
    <s v="CA-2014-147277"/>
    <x v="3"/>
    <x v="179"/>
    <d v="2014-10-25T00:00:00"/>
    <x v="1"/>
    <s v="EB-13705"/>
    <x v="182"/>
    <x v="1"/>
    <s v="United States"/>
    <s v="Akron"/>
    <x v="24"/>
    <n v="44312"/>
    <x v="3"/>
    <s v="FUR-TA-10001539"/>
    <x v="0"/>
    <x v="3"/>
    <x v="10"/>
    <x v="431"/>
    <n v="2"/>
    <n v="0.4"/>
    <n v="-75.830400000000054"/>
  </r>
  <r>
    <n v="455"/>
    <s v="CA-2014-147277"/>
    <x v="3"/>
    <x v="179"/>
    <d v="2014-10-25T00:00:00"/>
    <x v="1"/>
    <s v="EB-13705"/>
    <x v="182"/>
    <x v="1"/>
    <s v="United States"/>
    <s v="Akron"/>
    <x v="24"/>
    <n v="44312"/>
    <x v="3"/>
    <s v="OFF-ST-10000142"/>
    <x v="1"/>
    <x v="4"/>
    <x v="399"/>
    <x v="432"/>
    <n v="2"/>
    <n v="0.2"/>
    <n v="66.540799999999962"/>
  </r>
  <r>
    <n v="456"/>
    <s v="CA-2013-100153"/>
    <x v="0"/>
    <x v="180"/>
    <d v="2013-12-18T00:00:00"/>
    <x v="1"/>
    <s v="KH-16630"/>
    <x v="175"/>
    <x v="1"/>
    <s v="United States"/>
    <s v="Norman"/>
    <x v="26"/>
    <n v="73071"/>
    <x v="2"/>
    <s v="TEC-AC-10001772"/>
    <x v="2"/>
    <x v="11"/>
    <x v="400"/>
    <x v="433"/>
    <n v="4"/>
    <n v="0"/>
    <n v="24.913200000000003"/>
  </r>
  <r>
    <n v="457"/>
    <s v="US-2011-110674"/>
    <x v="2"/>
    <x v="181"/>
    <d v="2011-02-19T00:00:00"/>
    <x v="1"/>
    <s v="SC-20095"/>
    <x v="183"/>
    <x v="0"/>
    <s v="United States"/>
    <s v="Concord"/>
    <x v="1"/>
    <n v="94521"/>
    <x v="1"/>
    <s v="FUR-CH-10000225"/>
    <x v="0"/>
    <x v="1"/>
    <x v="401"/>
    <x v="434"/>
    <n v="2"/>
    <n v="0.2"/>
    <n v="-24.294000000000018"/>
  </r>
  <r>
    <n v="458"/>
    <s v="US-2013-157945"/>
    <x v="0"/>
    <x v="182"/>
    <d v="2013-10-02T00:00:00"/>
    <x v="1"/>
    <s v="NF-18385"/>
    <x v="173"/>
    <x v="0"/>
    <s v="United States"/>
    <s v="Decatur"/>
    <x v="10"/>
    <n v="62521"/>
    <x v="2"/>
    <s v="FUR-CH-10002331"/>
    <x v="0"/>
    <x v="1"/>
    <x v="402"/>
    <x v="435"/>
    <n v="3"/>
    <n v="0.3"/>
    <n v="-96.11460000000011"/>
  </r>
  <r>
    <n v="459"/>
    <s v="US-2013-157945"/>
    <x v="0"/>
    <x v="182"/>
    <d v="2013-10-02T00:00:00"/>
    <x v="1"/>
    <s v="NF-18385"/>
    <x v="173"/>
    <x v="0"/>
    <s v="United States"/>
    <s v="Decatur"/>
    <x v="10"/>
    <n v="62521"/>
    <x v="2"/>
    <s v="OFF-EN-10001415"/>
    <x v="1"/>
    <x v="12"/>
    <x v="33"/>
    <x v="436"/>
    <n v="2"/>
    <n v="0.2"/>
    <n v="3.3479999999999999"/>
  </r>
  <r>
    <n v="460"/>
    <s v="CA-2012-109638"/>
    <x v="1"/>
    <x v="83"/>
    <d v="2012-12-22T00:00:00"/>
    <x v="1"/>
    <s v="JH-15985"/>
    <x v="98"/>
    <x v="0"/>
    <s v="United States"/>
    <s v="Seattle"/>
    <x v="4"/>
    <n v="98115"/>
    <x v="1"/>
    <s v="OFF-AP-10002472"/>
    <x v="1"/>
    <x v="9"/>
    <x v="403"/>
    <x v="437"/>
    <n v="4"/>
    <n v="0"/>
    <n v="36.372"/>
  </r>
  <r>
    <n v="461"/>
    <s v="CA-2012-109638"/>
    <x v="1"/>
    <x v="83"/>
    <d v="2012-12-22T00:00:00"/>
    <x v="1"/>
    <s v="JH-15985"/>
    <x v="98"/>
    <x v="0"/>
    <s v="United States"/>
    <s v="Seattle"/>
    <x v="4"/>
    <n v="98115"/>
    <x v="1"/>
    <s v="TEC-AC-10004571"/>
    <x v="2"/>
    <x v="11"/>
    <x v="404"/>
    <x v="438"/>
    <n v="9"/>
    <n v="0"/>
    <n v="377.96220000000005"/>
  </r>
  <r>
    <n v="462"/>
    <s v="CA-2012-109638"/>
    <x v="1"/>
    <x v="83"/>
    <d v="2012-12-22T00:00:00"/>
    <x v="1"/>
    <s v="JH-15985"/>
    <x v="98"/>
    <x v="0"/>
    <s v="United States"/>
    <s v="Seattle"/>
    <x v="4"/>
    <n v="98115"/>
    <x v="1"/>
    <s v="OFF-BI-10001098"/>
    <x v="1"/>
    <x v="8"/>
    <x v="405"/>
    <x v="96"/>
    <n v="3"/>
    <n v="0.2"/>
    <n v="18.600599999999996"/>
  </r>
  <r>
    <n v="463"/>
    <s v="CA-2013-109869"/>
    <x v="0"/>
    <x v="183"/>
    <d v="2013-04-30T00:00:00"/>
    <x v="1"/>
    <s v="TN-21040"/>
    <x v="184"/>
    <x v="2"/>
    <s v="United States"/>
    <s v="Phoenix"/>
    <x v="16"/>
    <n v="85023"/>
    <x v="1"/>
    <s v="FUR-FU-10000023"/>
    <x v="0"/>
    <x v="5"/>
    <x v="322"/>
    <x v="439"/>
    <n v="5"/>
    <n v="0.2"/>
    <n v="7.0680000000000005"/>
  </r>
  <r>
    <n v="464"/>
    <s v="CA-2013-109869"/>
    <x v="0"/>
    <x v="183"/>
    <d v="2013-04-30T00:00:00"/>
    <x v="1"/>
    <s v="TN-21040"/>
    <x v="184"/>
    <x v="2"/>
    <s v="United States"/>
    <s v="Phoenix"/>
    <x v="16"/>
    <n v="85023"/>
    <x v="1"/>
    <s v="FUR-TA-10001889"/>
    <x v="0"/>
    <x v="3"/>
    <x v="406"/>
    <x v="440"/>
    <n v="6"/>
    <n v="0.5"/>
    <n v="-814.4831999999999"/>
  </r>
  <r>
    <n v="465"/>
    <s v="CA-2013-109869"/>
    <x v="0"/>
    <x v="183"/>
    <d v="2013-04-30T00:00:00"/>
    <x v="1"/>
    <s v="TN-21040"/>
    <x v="184"/>
    <x v="2"/>
    <s v="United States"/>
    <s v="Phoenix"/>
    <x v="16"/>
    <n v="85023"/>
    <x v="1"/>
    <s v="OFF-BI-10000315"/>
    <x v="1"/>
    <x v="8"/>
    <x v="407"/>
    <x v="441"/>
    <n v="5"/>
    <n v="0.7"/>
    <n v="-20.888999999999989"/>
  </r>
  <r>
    <n v="466"/>
    <s v="CA-2013-109869"/>
    <x v="0"/>
    <x v="183"/>
    <d v="2013-04-30T00:00:00"/>
    <x v="1"/>
    <s v="TN-21040"/>
    <x v="184"/>
    <x v="2"/>
    <s v="United States"/>
    <s v="Phoenix"/>
    <x v="16"/>
    <n v="85023"/>
    <x v="1"/>
    <s v="OFF-SU-10003505"/>
    <x v="1"/>
    <x v="14"/>
    <x v="408"/>
    <x v="442"/>
    <n v="2"/>
    <n v="0.2"/>
    <n v="-34.758000000000017"/>
  </r>
  <r>
    <n v="467"/>
    <s v="CA-2013-109869"/>
    <x v="0"/>
    <x v="183"/>
    <d v="2013-04-30T00:00:00"/>
    <x v="1"/>
    <s v="TN-21040"/>
    <x v="184"/>
    <x v="2"/>
    <s v="United States"/>
    <s v="Phoenix"/>
    <x v="16"/>
    <n v="85023"/>
    <x v="1"/>
    <s v="OFF-AP-10002578"/>
    <x v="1"/>
    <x v="9"/>
    <x v="409"/>
    <x v="443"/>
    <n v="2"/>
    <n v="0.2"/>
    <n v="5.8704000000000001"/>
  </r>
  <r>
    <n v="468"/>
    <s v="US-2012-101399"/>
    <x v="1"/>
    <x v="184"/>
    <d v="2012-01-24T00:00:00"/>
    <x v="1"/>
    <s v="JS-15940"/>
    <x v="185"/>
    <x v="2"/>
    <s v="United States"/>
    <s v="Park Ridge"/>
    <x v="10"/>
    <n v="60068"/>
    <x v="2"/>
    <s v="FUR-FU-10002918"/>
    <x v="0"/>
    <x v="5"/>
    <x v="266"/>
    <x v="444"/>
    <n v="7"/>
    <n v="0.6"/>
    <n v="-312.06139999999994"/>
  </r>
  <r>
    <n v="469"/>
    <s v="CA-2014-154907"/>
    <x v="3"/>
    <x v="185"/>
    <d v="2014-04-05T00:00:00"/>
    <x v="1"/>
    <s v="DS-13180"/>
    <x v="103"/>
    <x v="1"/>
    <s v="United States"/>
    <s v="Amarillo"/>
    <x v="5"/>
    <n v="79109"/>
    <x v="2"/>
    <s v="FUR-BO-10002824"/>
    <x v="0"/>
    <x v="0"/>
    <x v="410"/>
    <x v="445"/>
    <n v="2"/>
    <n v="0.32"/>
    <n v="-36.235200000000006"/>
  </r>
  <r>
    <n v="470"/>
    <s v="US-2013-100419"/>
    <x v="0"/>
    <x v="186"/>
    <d v="2013-12-21T00:00:00"/>
    <x v="0"/>
    <s v="CC-12670"/>
    <x v="113"/>
    <x v="0"/>
    <s v="United States"/>
    <s v="Chicago"/>
    <x v="10"/>
    <n v="60610"/>
    <x v="2"/>
    <s v="OFF-BI-10002194"/>
    <x v="1"/>
    <x v="8"/>
    <x v="411"/>
    <x v="446"/>
    <n v="3"/>
    <n v="0.8"/>
    <n v="-7.9001999999999999"/>
  </r>
  <r>
    <n v="471"/>
    <s v="CA-2012-154144"/>
    <x v="1"/>
    <x v="139"/>
    <d v="2012-12-24T00:00:00"/>
    <x v="1"/>
    <s v="MH-17785"/>
    <x v="186"/>
    <x v="1"/>
    <s v="United States"/>
    <s v="Lindenhurst"/>
    <x v="15"/>
    <n v="11757"/>
    <x v="3"/>
    <s v="OFF-PA-10004071"/>
    <x v="1"/>
    <x v="10"/>
    <x v="412"/>
    <x v="447"/>
    <n v="1"/>
    <n v="0"/>
    <n v="26.630399999999998"/>
  </r>
  <r>
    <n v="472"/>
    <s v="CA-2011-144666"/>
    <x v="2"/>
    <x v="187"/>
    <d v="2011-11-11T00:00:00"/>
    <x v="0"/>
    <s v="JP-15520"/>
    <x v="187"/>
    <x v="0"/>
    <s v="United States"/>
    <s v="San Francisco"/>
    <x v="1"/>
    <n v="94110"/>
    <x v="1"/>
    <s v="OFF-ST-10002743"/>
    <x v="1"/>
    <x v="4"/>
    <x v="413"/>
    <x v="448"/>
    <n v="3"/>
    <n v="0"/>
    <n v="3.4091999999999842"/>
  </r>
  <r>
    <n v="473"/>
    <s v="CA-2011-144666"/>
    <x v="2"/>
    <x v="187"/>
    <d v="2011-11-11T00:00:00"/>
    <x v="0"/>
    <s v="JP-15520"/>
    <x v="187"/>
    <x v="0"/>
    <s v="United States"/>
    <s v="San Francisco"/>
    <x v="1"/>
    <n v="94110"/>
    <x v="1"/>
    <s v="FUR-BO-10001601"/>
    <x v="0"/>
    <x v="0"/>
    <x v="414"/>
    <x v="449"/>
    <n v="2"/>
    <n v="0.15"/>
    <n v="10.478399999999979"/>
  </r>
  <r>
    <n v="474"/>
    <s v="CA-2011-144666"/>
    <x v="2"/>
    <x v="187"/>
    <d v="2011-11-11T00:00:00"/>
    <x v="0"/>
    <s v="JP-15520"/>
    <x v="187"/>
    <x v="0"/>
    <s v="United States"/>
    <s v="San Francisco"/>
    <x v="1"/>
    <n v="94110"/>
    <x v="1"/>
    <s v="TEC-PH-10002680"/>
    <x v="2"/>
    <x v="7"/>
    <x v="415"/>
    <x v="450"/>
    <n v="4"/>
    <n v="0.2"/>
    <n v="87.995999999999924"/>
  </r>
  <r>
    <n v="475"/>
    <s v="CA-2011-144666"/>
    <x v="2"/>
    <x v="187"/>
    <d v="2011-11-11T00:00:00"/>
    <x v="0"/>
    <s v="JP-15520"/>
    <x v="187"/>
    <x v="0"/>
    <s v="United States"/>
    <s v="San Francisco"/>
    <x v="1"/>
    <n v="94110"/>
    <x v="1"/>
    <s v="OFF-ST-10001321"/>
    <x v="1"/>
    <x v="4"/>
    <x v="416"/>
    <x v="451"/>
    <n v="6"/>
    <n v="0"/>
    <n v="24.980400000000007"/>
  </r>
  <r>
    <n v="476"/>
    <s v="CA-2011-144666"/>
    <x v="2"/>
    <x v="187"/>
    <d v="2011-11-11T00:00:00"/>
    <x v="0"/>
    <s v="JP-15520"/>
    <x v="187"/>
    <x v="0"/>
    <s v="United States"/>
    <s v="San Francisco"/>
    <x v="1"/>
    <n v="94110"/>
    <x v="1"/>
    <s v="OFF-PA-10001509"/>
    <x v="1"/>
    <x v="10"/>
    <x v="417"/>
    <x v="452"/>
    <n v="7"/>
    <n v="0"/>
    <n v="28.818999999999996"/>
  </r>
  <r>
    <n v="477"/>
    <s v="CA-2011-144666"/>
    <x v="2"/>
    <x v="187"/>
    <d v="2011-11-11T00:00:00"/>
    <x v="0"/>
    <s v="JP-15520"/>
    <x v="187"/>
    <x v="0"/>
    <s v="United States"/>
    <s v="San Francisco"/>
    <x v="1"/>
    <n v="94110"/>
    <x v="1"/>
    <s v="OFF-PA-10003465"/>
    <x v="1"/>
    <x v="10"/>
    <x v="418"/>
    <x v="453"/>
    <n v="5"/>
    <n v="0"/>
    <n v="45.527999999999992"/>
  </r>
  <r>
    <n v="478"/>
    <s v="CA-2013-103891"/>
    <x v="0"/>
    <x v="188"/>
    <d v="2013-07-20T00:00:00"/>
    <x v="1"/>
    <s v="KH-16690"/>
    <x v="120"/>
    <x v="1"/>
    <s v="United States"/>
    <s v="Los Angeles"/>
    <x v="1"/>
    <n v="90008"/>
    <x v="1"/>
    <s v="TEC-PH-10000149"/>
    <x v="2"/>
    <x v="7"/>
    <x v="419"/>
    <x v="454"/>
    <n v="6"/>
    <n v="0.2"/>
    <n v="7.1819999999999951"/>
  </r>
  <r>
    <n v="479"/>
    <s v="CA-2013-152632"/>
    <x v="0"/>
    <x v="189"/>
    <d v="2013-11-03T00:00:00"/>
    <x v="1"/>
    <s v="JE-15475"/>
    <x v="188"/>
    <x v="0"/>
    <s v="United States"/>
    <s v="Troy"/>
    <x v="15"/>
    <n v="12180"/>
    <x v="3"/>
    <s v="FUR-FU-10002671"/>
    <x v="0"/>
    <x v="5"/>
    <x v="275"/>
    <x v="455"/>
    <n v="3"/>
    <n v="0"/>
    <n v="19.295999999999999"/>
  </r>
  <r>
    <n v="480"/>
    <s v="CA-2013-100790"/>
    <x v="0"/>
    <x v="190"/>
    <d v="2013-07-03T00:00:00"/>
    <x v="1"/>
    <s v="JG-15805"/>
    <x v="189"/>
    <x v="1"/>
    <s v="United States"/>
    <s v="New York City"/>
    <x v="15"/>
    <n v="10024"/>
    <x v="3"/>
    <s v="OFF-AR-10003045"/>
    <x v="1"/>
    <x v="6"/>
    <x v="420"/>
    <x v="456"/>
    <n v="5"/>
    <n v="0"/>
    <n v="6.6150000000000002"/>
  </r>
  <r>
    <n v="481"/>
    <s v="CA-2013-100790"/>
    <x v="0"/>
    <x v="190"/>
    <d v="2013-07-03T00:00:00"/>
    <x v="1"/>
    <s v="JG-15805"/>
    <x v="189"/>
    <x v="1"/>
    <s v="United States"/>
    <s v="New York City"/>
    <x v="15"/>
    <n v="10024"/>
    <x v="3"/>
    <s v="OFF-ST-10000689"/>
    <x v="1"/>
    <x v="4"/>
    <x v="421"/>
    <x v="457"/>
    <n v="5"/>
    <n v="0"/>
    <n v="84.51"/>
  </r>
  <r>
    <n v="482"/>
    <s v="CA-2011-134677"/>
    <x v="2"/>
    <x v="191"/>
    <d v="2011-10-10T00:00:00"/>
    <x v="1"/>
    <s v="XP-21865"/>
    <x v="190"/>
    <x v="0"/>
    <s v="United States"/>
    <s v="San Diego"/>
    <x v="1"/>
    <n v="92024"/>
    <x v="1"/>
    <s v="TEC-AC-10001445"/>
    <x v="2"/>
    <x v="11"/>
    <x v="422"/>
    <x v="458"/>
    <n v="3"/>
    <n v="0"/>
    <n v="1.9088999999999996"/>
  </r>
  <r>
    <n v="483"/>
    <s v="CA-2011-127691"/>
    <x v="2"/>
    <x v="192"/>
    <d v="2011-07-27T00:00:00"/>
    <x v="1"/>
    <s v="EM-14065"/>
    <x v="191"/>
    <x v="0"/>
    <s v="United States"/>
    <s v="New York City"/>
    <x v="15"/>
    <n v="10024"/>
    <x v="3"/>
    <s v="OFF-AR-10002053"/>
    <x v="1"/>
    <x v="6"/>
    <x v="79"/>
    <x v="459"/>
    <n v="2"/>
    <n v="0"/>
    <n v="1.6688000000000001"/>
  </r>
  <r>
    <n v="484"/>
    <s v="CA-2011-127691"/>
    <x v="2"/>
    <x v="192"/>
    <d v="2011-07-27T00:00:00"/>
    <x v="1"/>
    <s v="EM-14065"/>
    <x v="191"/>
    <x v="0"/>
    <s v="United States"/>
    <s v="New York City"/>
    <x v="15"/>
    <n v="10024"/>
    <x v="3"/>
    <s v="TEC-AC-10002567"/>
    <x v="2"/>
    <x v="11"/>
    <x v="423"/>
    <x v="460"/>
    <n v="2"/>
    <n v="0"/>
    <n v="57.592799999999997"/>
  </r>
  <r>
    <n v="485"/>
    <s v="CA-2014-140963"/>
    <x v="3"/>
    <x v="193"/>
    <d v="2014-06-14T00:00:00"/>
    <x v="2"/>
    <s v="MT-18070"/>
    <x v="192"/>
    <x v="2"/>
    <s v="United States"/>
    <s v="Los Angeles"/>
    <x v="1"/>
    <n v="90045"/>
    <x v="1"/>
    <s v="OFF-LA-10003923"/>
    <x v="1"/>
    <x v="2"/>
    <x v="424"/>
    <x v="461"/>
    <n v="2"/>
    <n v="0"/>
    <n v="14.8"/>
  </r>
  <r>
    <n v="486"/>
    <s v="CA-2014-140963"/>
    <x v="3"/>
    <x v="193"/>
    <d v="2014-06-14T00:00:00"/>
    <x v="2"/>
    <s v="MT-18070"/>
    <x v="192"/>
    <x v="2"/>
    <s v="United States"/>
    <s v="Los Angeles"/>
    <x v="1"/>
    <n v="90045"/>
    <x v="1"/>
    <s v="FUR-BO-10001337"/>
    <x v="0"/>
    <x v="0"/>
    <x v="425"/>
    <x v="462"/>
    <n v="5"/>
    <n v="0.15"/>
    <n v="-30.24499999999999"/>
  </r>
  <r>
    <n v="487"/>
    <s v="CA-2014-140963"/>
    <x v="3"/>
    <x v="193"/>
    <d v="2014-06-14T00:00:00"/>
    <x v="2"/>
    <s v="MT-18070"/>
    <x v="192"/>
    <x v="2"/>
    <s v="United States"/>
    <s v="Los Angeles"/>
    <x v="1"/>
    <n v="90045"/>
    <x v="1"/>
    <s v="TEC-PH-10001924"/>
    <x v="2"/>
    <x v="7"/>
    <x v="426"/>
    <x v="463"/>
    <n v="5"/>
    <n v="0.2"/>
    <n v="17.497500000000016"/>
  </r>
  <r>
    <n v="488"/>
    <s v="CA-2011-154627"/>
    <x v="2"/>
    <x v="194"/>
    <d v="2011-10-31T00:00:00"/>
    <x v="2"/>
    <s v="SA-20830"/>
    <x v="193"/>
    <x v="0"/>
    <s v="United States"/>
    <s v="Chicago"/>
    <x v="10"/>
    <n v="60610"/>
    <x v="2"/>
    <s v="TEC-PH-10001363"/>
    <x v="2"/>
    <x v="7"/>
    <x v="427"/>
    <x v="464"/>
    <n v="6"/>
    <n v="0.2"/>
    <n v="341.99399999999969"/>
  </r>
  <r>
    <n v="489"/>
    <s v="CA-2011-133753"/>
    <x v="2"/>
    <x v="3"/>
    <d v="2011-06-13T00:00:00"/>
    <x v="0"/>
    <s v="CW-11905"/>
    <x v="194"/>
    <x v="2"/>
    <s v="United States"/>
    <s v="Huntsville"/>
    <x v="5"/>
    <n v="77340"/>
    <x v="2"/>
    <s v="TEC-PH-10000376"/>
    <x v="2"/>
    <x v="7"/>
    <x v="428"/>
    <x v="465"/>
    <n v="1"/>
    <n v="0.2"/>
    <n v="0.59940000000000015"/>
  </r>
  <r>
    <n v="490"/>
    <s v="CA-2011-133753"/>
    <x v="2"/>
    <x v="3"/>
    <d v="2011-06-13T00:00:00"/>
    <x v="0"/>
    <s v="CW-11905"/>
    <x v="194"/>
    <x v="2"/>
    <s v="United States"/>
    <s v="Huntsville"/>
    <x v="5"/>
    <n v="77340"/>
    <x v="2"/>
    <s v="TEC-AC-10000303"/>
    <x v="2"/>
    <x v="11"/>
    <x v="429"/>
    <x v="466"/>
    <n v="2"/>
    <n v="0.2"/>
    <n v="10.397399999999998"/>
  </r>
  <r>
    <n v="491"/>
    <s v="CA-2011-133753"/>
    <x v="2"/>
    <x v="3"/>
    <d v="2011-06-13T00:00:00"/>
    <x v="0"/>
    <s v="CW-11905"/>
    <x v="194"/>
    <x v="2"/>
    <s v="United States"/>
    <s v="Huntsville"/>
    <x v="5"/>
    <n v="77340"/>
    <x v="2"/>
    <s v="OFF-AR-10001953"/>
    <x v="1"/>
    <x v="6"/>
    <x v="395"/>
    <x v="467"/>
    <n v="2"/>
    <n v="0.2"/>
    <n v="6.1572000000000031"/>
  </r>
  <r>
    <n v="492"/>
    <s v="CA-2011-113362"/>
    <x v="2"/>
    <x v="80"/>
    <d v="2011-09-19T00:00:00"/>
    <x v="1"/>
    <s v="AJ-10960"/>
    <x v="195"/>
    <x v="0"/>
    <s v="United States"/>
    <s v="Rochester"/>
    <x v="15"/>
    <n v="14609"/>
    <x v="3"/>
    <s v="OFF-ST-10001809"/>
    <x v="1"/>
    <x v="4"/>
    <x v="430"/>
    <x v="468"/>
    <n v="5"/>
    <n v="0"/>
    <n v="8.9829999999999899"/>
  </r>
  <r>
    <n v="493"/>
    <s v="CA-2011-113362"/>
    <x v="2"/>
    <x v="80"/>
    <d v="2011-09-19T00:00:00"/>
    <x v="1"/>
    <s v="AJ-10960"/>
    <x v="195"/>
    <x v="0"/>
    <s v="United States"/>
    <s v="Rochester"/>
    <x v="15"/>
    <n v="14609"/>
    <x v="3"/>
    <s v="OFF-EN-10003845"/>
    <x v="1"/>
    <x v="12"/>
    <x v="431"/>
    <x v="469"/>
    <n v="3"/>
    <n v="0"/>
    <n v="5.0921999999999992"/>
  </r>
  <r>
    <n v="494"/>
    <s v="CA-2013-169166"/>
    <x v="0"/>
    <x v="195"/>
    <d v="2013-05-15T00:00:00"/>
    <x v="1"/>
    <s v="SS-20590"/>
    <x v="196"/>
    <x v="0"/>
    <s v="United States"/>
    <s v="Seattle"/>
    <x v="4"/>
    <n v="98115"/>
    <x v="1"/>
    <s v="TEC-AC-10000991"/>
    <x v="2"/>
    <x v="11"/>
    <x v="432"/>
    <x v="470"/>
    <n v="2"/>
    <n v="0"/>
    <n v="13.157200000000003"/>
  </r>
  <r>
    <n v="495"/>
    <s v="US-2013-120929"/>
    <x v="0"/>
    <x v="196"/>
    <d v="2013-03-22T00:00:00"/>
    <x v="0"/>
    <s v="RO-19780"/>
    <x v="197"/>
    <x v="0"/>
    <s v="United States"/>
    <s v="Memphis"/>
    <x v="18"/>
    <n v="38109"/>
    <x v="0"/>
    <s v="FUR-TA-10001857"/>
    <x v="0"/>
    <x v="3"/>
    <x v="433"/>
    <x v="471"/>
    <n v="3"/>
    <n v="0.4"/>
    <n v="-94.941000000000017"/>
  </r>
  <r>
    <n v="496"/>
    <s v="CA-2012-134782"/>
    <x v="1"/>
    <x v="17"/>
    <d v="2012-12-31T00:00:00"/>
    <x v="1"/>
    <s v="MD-17350"/>
    <x v="198"/>
    <x v="0"/>
    <s v="United States"/>
    <s v="Fayetteville"/>
    <x v="36"/>
    <n v="72701"/>
    <x v="0"/>
    <s v="OFF-EN-10001434"/>
    <x v="1"/>
    <x v="12"/>
    <x v="434"/>
    <x v="472"/>
    <n v="2"/>
    <n v="0"/>
    <n v="51.655799999999999"/>
  </r>
  <r>
    <n v="497"/>
    <s v="CA-2013-126158"/>
    <x v="0"/>
    <x v="197"/>
    <d v="2013-08-01T00:00:00"/>
    <x v="1"/>
    <s v="SC-20095"/>
    <x v="183"/>
    <x v="0"/>
    <s v="United States"/>
    <s v="Costa Mesa"/>
    <x v="1"/>
    <n v="92627"/>
    <x v="1"/>
    <s v="OFF-BI-10002498"/>
    <x v="1"/>
    <x v="8"/>
    <x v="435"/>
    <x v="473"/>
    <n v="8"/>
    <n v="0.2"/>
    <n v="40.370399999999997"/>
  </r>
  <r>
    <n v="498"/>
    <s v="CA-2013-126158"/>
    <x v="0"/>
    <x v="197"/>
    <d v="2013-08-01T00:00:00"/>
    <x v="1"/>
    <s v="SC-20095"/>
    <x v="183"/>
    <x v="0"/>
    <s v="United States"/>
    <s v="Costa Mesa"/>
    <x v="1"/>
    <n v="92627"/>
    <x v="1"/>
    <s v="FUR-FU-10004864"/>
    <x v="0"/>
    <x v="5"/>
    <x v="436"/>
    <x v="474"/>
    <n v="4"/>
    <n v="0"/>
    <n v="81.843199999999996"/>
  </r>
  <r>
    <n v="499"/>
    <s v="CA-2013-126158"/>
    <x v="0"/>
    <x v="197"/>
    <d v="2013-08-01T00:00:00"/>
    <x v="1"/>
    <s v="SC-20095"/>
    <x v="183"/>
    <x v="0"/>
    <s v="United States"/>
    <s v="Costa Mesa"/>
    <x v="1"/>
    <n v="92627"/>
    <x v="1"/>
    <s v="FUR-CH-10002602"/>
    <x v="0"/>
    <x v="1"/>
    <x v="288"/>
    <x v="475"/>
    <n v="2"/>
    <n v="0.2"/>
    <n v="18.11760000000001"/>
  </r>
  <r>
    <n v="500"/>
    <s v="CA-2013-126158"/>
    <x v="0"/>
    <x v="197"/>
    <d v="2013-08-01T00:00:00"/>
    <x v="1"/>
    <s v="SC-20095"/>
    <x v="183"/>
    <x v="0"/>
    <s v="United States"/>
    <s v="Costa Mesa"/>
    <x v="1"/>
    <n v="92627"/>
    <x v="1"/>
    <s v="FUR-FU-10000073"/>
    <x v="0"/>
    <x v="5"/>
    <x v="437"/>
    <x v="476"/>
    <n v="9"/>
    <n v="0"/>
    <n v="22.868999999999996"/>
  </r>
  <r>
    <n v="501"/>
    <s v="US-2013-105578"/>
    <x v="0"/>
    <x v="198"/>
    <d v="2013-06-05T00:00:00"/>
    <x v="1"/>
    <s v="MY-17380"/>
    <x v="199"/>
    <x v="1"/>
    <s v="United States"/>
    <s v="Parker"/>
    <x v="22"/>
    <n v="80134"/>
    <x v="1"/>
    <s v="OFF-BI-10001670"/>
    <x v="1"/>
    <x v="8"/>
    <x v="438"/>
    <x v="477"/>
    <n v="2"/>
    <n v="0.7"/>
    <n v="-15.079999999999998"/>
  </r>
  <r>
    <n v="502"/>
    <s v="US-2013-105578"/>
    <x v="0"/>
    <x v="198"/>
    <d v="2013-06-05T00:00:00"/>
    <x v="1"/>
    <s v="MY-17380"/>
    <x v="199"/>
    <x v="1"/>
    <s v="United States"/>
    <s v="Parker"/>
    <x v="22"/>
    <n v="80134"/>
    <x v="1"/>
    <s v="OFF-BI-10001658"/>
    <x v="1"/>
    <x v="8"/>
    <x v="439"/>
    <x v="478"/>
    <n v="2"/>
    <n v="0.7"/>
    <n v="-11.961599999999997"/>
  </r>
  <r>
    <n v="503"/>
    <s v="US-2013-105578"/>
    <x v="0"/>
    <x v="198"/>
    <d v="2013-06-05T00:00:00"/>
    <x v="1"/>
    <s v="MY-17380"/>
    <x v="199"/>
    <x v="1"/>
    <s v="United States"/>
    <s v="Parker"/>
    <x v="22"/>
    <n v="80134"/>
    <x v="1"/>
    <s v="FUR-CH-10001215"/>
    <x v="0"/>
    <x v="1"/>
    <x v="440"/>
    <x v="479"/>
    <n v="2"/>
    <n v="0.2"/>
    <n v="50.097999999999985"/>
  </r>
  <r>
    <n v="504"/>
    <s v="US-2013-105578"/>
    <x v="0"/>
    <x v="198"/>
    <d v="2013-06-05T00:00:00"/>
    <x v="1"/>
    <s v="MY-17380"/>
    <x v="199"/>
    <x v="1"/>
    <s v="United States"/>
    <s v="Parker"/>
    <x v="22"/>
    <n v="80134"/>
    <x v="1"/>
    <s v="OFF-BI-10000831"/>
    <x v="1"/>
    <x v="8"/>
    <x v="441"/>
    <x v="480"/>
    <n v="3"/>
    <n v="0.7"/>
    <n v="-1.9007999999999998"/>
  </r>
  <r>
    <n v="505"/>
    <s v="US-2013-105578"/>
    <x v="0"/>
    <x v="198"/>
    <d v="2013-06-05T00:00:00"/>
    <x v="1"/>
    <s v="MY-17380"/>
    <x v="199"/>
    <x v="1"/>
    <s v="United States"/>
    <s v="Parker"/>
    <x v="22"/>
    <n v="80134"/>
    <x v="1"/>
    <s v="OFF-PA-10000357"/>
    <x v="1"/>
    <x v="10"/>
    <x v="442"/>
    <x v="481"/>
    <n v="1"/>
    <n v="0.2"/>
    <n v="11.8871"/>
  </r>
  <r>
    <n v="506"/>
    <s v="CA-2014-134978"/>
    <x v="3"/>
    <x v="105"/>
    <d v="2014-11-16T00:00:00"/>
    <x v="0"/>
    <s v="EB-13705"/>
    <x v="182"/>
    <x v="1"/>
    <s v="United States"/>
    <s v="New York City"/>
    <x v="15"/>
    <n v="10024"/>
    <x v="3"/>
    <s v="OFF-BI-10003274"/>
    <x v="1"/>
    <x v="8"/>
    <x v="122"/>
    <x v="482"/>
    <n v="5"/>
    <n v="0.2"/>
    <n v="5.3729999999999993"/>
  </r>
  <r>
    <n v="507"/>
    <s v="CA-2012-145352"/>
    <x v="1"/>
    <x v="199"/>
    <d v="2012-03-22T00:00:00"/>
    <x v="1"/>
    <s v="CM-12385"/>
    <x v="200"/>
    <x v="0"/>
    <s v="United States"/>
    <s v="Atlanta"/>
    <x v="32"/>
    <n v="30318"/>
    <x v="0"/>
    <s v="OFF-AR-10001662"/>
    <x v="1"/>
    <x v="6"/>
    <x v="443"/>
    <x v="483"/>
    <n v="1"/>
    <n v="0"/>
    <n v="0.73980000000000024"/>
  </r>
  <r>
    <n v="508"/>
    <s v="CA-2012-145352"/>
    <x v="1"/>
    <x v="199"/>
    <d v="2012-03-22T00:00:00"/>
    <x v="1"/>
    <s v="CM-12385"/>
    <x v="200"/>
    <x v="0"/>
    <s v="United States"/>
    <s v="Atlanta"/>
    <x v="32"/>
    <n v="30318"/>
    <x v="0"/>
    <s v="OFF-AR-10003856"/>
    <x v="1"/>
    <x v="6"/>
    <x v="444"/>
    <x v="484"/>
    <n v="3"/>
    <n v="0"/>
    <n v="2.1683999999999997"/>
  </r>
  <r>
    <n v="509"/>
    <s v="CA-2012-145352"/>
    <x v="1"/>
    <x v="199"/>
    <d v="2012-03-22T00:00:00"/>
    <x v="1"/>
    <s v="CM-12385"/>
    <x v="200"/>
    <x v="0"/>
    <s v="United States"/>
    <s v="Atlanta"/>
    <x v="32"/>
    <n v="30318"/>
    <x v="0"/>
    <s v="OFF-ST-10001228"/>
    <x v="1"/>
    <x v="4"/>
    <x v="445"/>
    <x v="485"/>
    <n v="3"/>
    <n v="0"/>
    <n v="11.684999999999999"/>
  </r>
  <r>
    <n v="510"/>
    <s v="CA-2012-145352"/>
    <x v="1"/>
    <x v="199"/>
    <d v="2012-03-22T00:00:00"/>
    <x v="1"/>
    <s v="CM-12385"/>
    <x v="200"/>
    <x v="0"/>
    <s v="United States"/>
    <s v="Atlanta"/>
    <x v="32"/>
    <n v="30318"/>
    <x v="0"/>
    <s v="OFF-BI-10003527"/>
    <x v="1"/>
    <x v="8"/>
    <x v="446"/>
    <x v="486"/>
    <n v="5"/>
    <n v="0"/>
    <n v="3177.4749999999999"/>
  </r>
  <r>
    <n v="511"/>
    <s v="CA-2014-135307"/>
    <x v="3"/>
    <x v="200"/>
    <d v="2014-11-28T00:00:00"/>
    <x v="2"/>
    <s v="LS-17245"/>
    <x v="201"/>
    <x v="0"/>
    <s v="United States"/>
    <s v="Gladstone"/>
    <x v="25"/>
    <n v="64118"/>
    <x v="2"/>
    <s v="FUR-FU-10001290"/>
    <x v="0"/>
    <x v="5"/>
    <x v="447"/>
    <x v="487"/>
    <n v="3"/>
    <n v="0"/>
    <n v="40.415999999999997"/>
  </r>
  <r>
    <n v="512"/>
    <s v="CA-2014-135307"/>
    <x v="3"/>
    <x v="200"/>
    <d v="2014-11-28T00:00:00"/>
    <x v="2"/>
    <s v="LS-17245"/>
    <x v="201"/>
    <x v="0"/>
    <s v="United States"/>
    <s v="Gladstone"/>
    <x v="25"/>
    <n v="64118"/>
    <x v="2"/>
    <s v="TEC-AC-10002399"/>
    <x v="2"/>
    <x v="11"/>
    <x v="448"/>
    <x v="488"/>
    <n v="2"/>
    <n v="0"/>
    <n v="12.172799999999999"/>
  </r>
  <r>
    <n v="513"/>
    <s v="CA-2013-106341"/>
    <x v="0"/>
    <x v="201"/>
    <d v="2013-10-24T00:00:00"/>
    <x v="2"/>
    <s v="LF-17185"/>
    <x v="166"/>
    <x v="0"/>
    <s v="United States"/>
    <s v="Newark"/>
    <x v="24"/>
    <n v="43055"/>
    <x v="3"/>
    <s v="OFF-AR-10002053"/>
    <x v="1"/>
    <x v="6"/>
    <x v="79"/>
    <x v="489"/>
    <n v="3"/>
    <n v="0.2"/>
    <n v="0.71520000000000028"/>
  </r>
  <r>
    <n v="514"/>
    <s v="CA-2014-163405"/>
    <x v="3"/>
    <x v="202"/>
    <d v="2014-12-26T00:00:00"/>
    <x v="1"/>
    <s v="BN-11515"/>
    <x v="202"/>
    <x v="0"/>
    <s v="United States"/>
    <s v="Los Angeles"/>
    <x v="1"/>
    <n v="90049"/>
    <x v="1"/>
    <s v="OFF-AR-10003811"/>
    <x v="1"/>
    <x v="6"/>
    <x v="449"/>
    <x v="153"/>
    <n v="3"/>
    <n v="0"/>
    <n v="1.7901"/>
  </r>
  <r>
    <n v="515"/>
    <s v="CA-2014-163405"/>
    <x v="3"/>
    <x v="202"/>
    <d v="2014-12-26T00:00:00"/>
    <x v="1"/>
    <s v="BN-11515"/>
    <x v="202"/>
    <x v="0"/>
    <s v="United States"/>
    <s v="Los Angeles"/>
    <x v="1"/>
    <n v="90049"/>
    <x v="1"/>
    <s v="OFF-AR-10001246"/>
    <x v="1"/>
    <x v="6"/>
    <x v="450"/>
    <x v="490"/>
    <n v="2"/>
    <n v="0"/>
    <n v="1.7051999999999996"/>
  </r>
  <r>
    <n v="516"/>
    <s v="CA-2014-127432"/>
    <x v="3"/>
    <x v="203"/>
    <d v="2014-01-28T00:00:00"/>
    <x v="1"/>
    <s v="AD-10180"/>
    <x v="57"/>
    <x v="2"/>
    <s v="United States"/>
    <s v="Great Falls"/>
    <x v="37"/>
    <n v="59405"/>
    <x v="1"/>
    <s v="TEC-CO-10003236"/>
    <x v="2"/>
    <x v="16"/>
    <x v="451"/>
    <x v="491"/>
    <n v="5"/>
    <n v="0"/>
    <n v="1379.9769999999999"/>
  </r>
  <r>
    <n v="517"/>
    <s v="CA-2014-127432"/>
    <x v="3"/>
    <x v="203"/>
    <d v="2014-01-28T00:00:00"/>
    <x v="1"/>
    <s v="AD-10180"/>
    <x v="57"/>
    <x v="2"/>
    <s v="United States"/>
    <s v="Great Falls"/>
    <x v="37"/>
    <n v="59405"/>
    <x v="1"/>
    <s v="OFF-ST-10004507"/>
    <x v="1"/>
    <x v="4"/>
    <x v="452"/>
    <x v="492"/>
    <n v="3"/>
    <n v="0"/>
    <n v="13.891499999999999"/>
  </r>
  <r>
    <n v="518"/>
    <s v="CA-2014-127432"/>
    <x v="3"/>
    <x v="203"/>
    <d v="2014-01-28T00:00:00"/>
    <x v="1"/>
    <s v="AD-10180"/>
    <x v="57"/>
    <x v="2"/>
    <s v="United States"/>
    <s v="Great Falls"/>
    <x v="37"/>
    <n v="59405"/>
    <x v="1"/>
    <s v="OFF-PA-10001667"/>
    <x v="1"/>
    <x v="10"/>
    <x v="453"/>
    <x v="493"/>
    <n v="2"/>
    <n v="0"/>
    <n v="5.3819999999999997"/>
  </r>
  <r>
    <n v="519"/>
    <s v="CA-2014-127432"/>
    <x v="3"/>
    <x v="203"/>
    <d v="2014-01-28T00:00:00"/>
    <x v="1"/>
    <s v="AD-10180"/>
    <x v="57"/>
    <x v="2"/>
    <s v="United States"/>
    <s v="Great Falls"/>
    <x v="37"/>
    <n v="59405"/>
    <x v="1"/>
    <s v="OFF-ST-10004459"/>
    <x v="1"/>
    <x v="4"/>
    <x v="454"/>
    <x v="494"/>
    <n v="3"/>
    <n v="0"/>
    <n v="56.300999999999988"/>
  </r>
  <r>
    <n v="520"/>
    <s v="CA-2012-157812"/>
    <x v="1"/>
    <x v="204"/>
    <d v="2012-03-26T00:00:00"/>
    <x v="1"/>
    <s v="DB-13210"/>
    <x v="203"/>
    <x v="0"/>
    <s v="United States"/>
    <s v="Houston"/>
    <x v="5"/>
    <n v="77041"/>
    <x v="2"/>
    <s v="TEC-AC-10000171"/>
    <x v="2"/>
    <x v="11"/>
    <x v="43"/>
    <x v="495"/>
    <n v="1"/>
    <n v="0.2"/>
    <n v="5.2877000000000001"/>
  </r>
  <r>
    <n v="521"/>
    <s v="CA-2012-157812"/>
    <x v="1"/>
    <x v="204"/>
    <d v="2012-03-26T00:00:00"/>
    <x v="1"/>
    <s v="DB-13210"/>
    <x v="203"/>
    <x v="0"/>
    <s v="United States"/>
    <s v="Houston"/>
    <x v="5"/>
    <n v="77041"/>
    <x v="2"/>
    <s v="OFF-ST-10000736"/>
    <x v="1"/>
    <x v="4"/>
    <x v="455"/>
    <x v="434"/>
    <n v="2"/>
    <n v="0.2"/>
    <n v="-25.91360000000001"/>
  </r>
  <r>
    <n v="522"/>
    <s v="CA-2012-157812"/>
    <x v="1"/>
    <x v="204"/>
    <d v="2012-03-26T00:00:00"/>
    <x v="1"/>
    <s v="DB-13210"/>
    <x v="203"/>
    <x v="0"/>
    <s v="United States"/>
    <s v="Houston"/>
    <x v="5"/>
    <n v="77041"/>
    <x v="2"/>
    <s v="OFF-BI-10000285"/>
    <x v="1"/>
    <x v="8"/>
    <x v="456"/>
    <x v="496"/>
    <n v="9"/>
    <n v="0.8"/>
    <n v="-21.167999999999999"/>
  </r>
  <r>
    <n v="523"/>
    <s v="CA-2014-145142"/>
    <x v="3"/>
    <x v="205"/>
    <d v="2014-01-26T00:00:00"/>
    <x v="2"/>
    <s v="MC-17605"/>
    <x v="204"/>
    <x v="1"/>
    <s v="United States"/>
    <s v="Detroit"/>
    <x v="12"/>
    <n v="48234"/>
    <x v="2"/>
    <s v="FUR-TA-10001857"/>
    <x v="0"/>
    <x v="3"/>
    <x v="433"/>
    <x v="497"/>
    <n v="2"/>
    <n v="0"/>
    <n v="21.097999999999985"/>
  </r>
  <r>
    <n v="524"/>
    <s v="US-2013-139486"/>
    <x v="0"/>
    <x v="206"/>
    <d v="2013-05-24T00:00:00"/>
    <x v="2"/>
    <s v="LH-17155"/>
    <x v="109"/>
    <x v="0"/>
    <s v="United States"/>
    <s v="Los Angeles"/>
    <x v="1"/>
    <n v="90032"/>
    <x v="1"/>
    <s v="TEC-PH-10003555"/>
    <x v="2"/>
    <x v="7"/>
    <x v="457"/>
    <x v="498"/>
    <n v="3"/>
    <n v="0.2"/>
    <n v="-12.414599999999997"/>
  </r>
  <r>
    <n v="525"/>
    <s v="US-2013-139486"/>
    <x v="0"/>
    <x v="206"/>
    <d v="2013-05-24T00:00:00"/>
    <x v="2"/>
    <s v="LH-17155"/>
    <x v="109"/>
    <x v="0"/>
    <s v="United States"/>
    <s v="Los Angeles"/>
    <x v="1"/>
    <n v="90032"/>
    <x v="1"/>
    <s v="TEC-AC-10003832"/>
    <x v="2"/>
    <x v="11"/>
    <x v="458"/>
    <x v="499"/>
    <n v="2"/>
    <n v="0"/>
    <n v="27.166600000000003"/>
  </r>
  <r>
    <n v="526"/>
    <s v="CA-2012-158792"/>
    <x v="1"/>
    <x v="207"/>
    <d v="2013-01-02T00:00:00"/>
    <x v="1"/>
    <s v="BD-11605"/>
    <x v="205"/>
    <x v="0"/>
    <s v="United States"/>
    <s v="Lawrence"/>
    <x v="31"/>
    <n v="1841"/>
    <x v="3"/>
    <s v="OFF-FA-10002815"/>
    <x v="1"/>
    <x v="13"/>
    <x v="33"/>
    <x v="500"/>
    <n v="5"/>
    <n v="0"/>
    <n v="10.434000000000001"/>
  </r>
  <r>
    <n v="527"/>
    <s v="CA-2014-113558"/>
    <x v="3"/>
    <x v="208"/>
    <d v="2014-10-27T00:00:00"/>
    <x v="1"/>
    <s v="PH-18790"/>
    <x v="206"/>
    <x v="2"/>
    <s v="United States"/>
    <s v="Lakeland"/>
    <x v="2"/>
    <n v="33801"/>
    <x v="0"/>
    <s v="FUR-CH-10003379"/>
    <x v="0"/>
    <x v="1"/>
    <x v="459"/>
    <x v="501"/>
    <n v="3"/>
    <n v="0.2"/>
    <n v="42.746999999999986"/>
  </r>
  <r>
    <n v="528"/>
    <s v="CA-2014-113558"/>
    <x v="3"/>
    <x v="208"/>
    <d v="2014-10-27T00:00:00"/>
    <x v="1"/>
    <s v="PH-18790"/>
    <x v="206"/>
    <x v="2"/>
    <s v="United States"/>
    <s v="Lakeland"/>
    <x v="2"/>
    <n v="33801"/>
    <x v="0"/>
    <s v="FUR-FU-10001756"/>
    <x v="0"/>
    <x v="5"/>
    <x v="282"/>
    <x v="502"/>
    <n v="3"/>
    <n v="0.2"/>
    <n v="5.1407999999999916"/>
  </r>
  <r>
    <n v="529"/>
    <s v="US-2012-138303"/>
    <x v="1"/>
    <x v="37"/>
    <d v="2012-09-07T00:00:00"/>
    <x v="1"/>
    <s v="MG-18145"/>
    <x v="207"/>
    <x v="0"/>
    <s v="United States"/>
    <s v="Philadelphia"/>
    <x v="9"/>
    <n v="19134"/>
    <x v="3"/>
    <s v="OFF-ST-10004963"/>
    <x v="1"/>
    <x v="4"/>
    <x v="460"/>
    <x v="503"/>
    <n v="3"/>
    <n v="0.2"/>
    <n v="-7.2672000000000043"/>
  </r>
  <r>
    <n v="530"/>
    <s v="US-2012-138303"/>
    <x v="1"/>
    <x v="37"/>
    <d v="2012-09-07T00:00:00"/>
    <x v="1"/>
    <s v="MG-18145"/>
    <x v="207"/>
    <x v="0"/>
    <s v="United States"/>
    <s v="Philadelphia"/>
    <x v="9"/>
    <n v="19134"/>
    <x v="3"/>
    <s v="OFF-SU-10002881"/>
    <x v="1"/>
    <x v="14"/>
    <x v="461"/>
    <x v="504"/>
    <n v="1"/>
    <n v="0.2"/>
    <n v="-149.9058"/>
  </r>
  <r>
    <n v="531"/>
    <s v="US-2012-138303"/>
    <x v="1"/>
    <x v="37"/>
    <d v="2012-09-07T00:00:00"/>
    <x v="1"/>
    <s v="MG-18145"/>
    <x v="207"/>
    <x v="0"/>
    <s v="United States"/>
    <s v="Philadelphia"/>
    <x v="9"/>
    <n v="19134"/>
    <x v="3"/>
    <s v="OFF-EN-10001335"/>
    <x v="1"/>
    <x v="12"/>
    <x v="462"/>
    <x v="505"/>
    <n v="6"/>
    <n v="0.2"/>
    <n v="19.692"/>
  </r>
  <r>
    <n v="532"/>
    <s v="CA-2012-102848"/>
    <x v="1"/>
    <x v="209"/>
    <d v="2012-11-09T00:00:00"/>
    <x v="0"/>
    <s v="KB-16240"/>
    <x v="208"/>
    <x v="1"/>
    <s v="United States"/>
    <s v="Los Angeles"/>
    <x v="1"/>
    <n v="90036"/>
    <x v="1"/>
    <s v="FUR-CH-10000595"/>
    <x v="0"/>
    <x v="1"/>
    <x v="463"/>
    <x v="506"/>
    <n v="1"/>
    <n v="0.2"/>
    <n v="11.919999999999987"/>
  </r>
  <r>
    <n v="533"/>
    <s v="US-2014-129441"/>
    <x v="3"/>
    <x v="210"/>
    <d v="2014-09-12T00:00:00"/>
    <x v="1"/>
    <s v="JC-15340"/>
    <x v="209"/>
    <x v="0"/>
    <s v="United States"/>
    <s v="Los Angeles"/>
    <x v="1"/>
    <n v="90032"/>
    <x v="1"/>
    <s v="FUR-FU-10000448"/>
    <x v="0"/>
    <x v="5"/>
    <x v="464"/>
    <x v="507"/>
    <n v="3"/>
    <n v="0"/>
    <n v="2.3969999999999985"/>
  </r>
  <r>
    <n v="534"/>
    <s v="CA-2013-168753"/>
    <x v="0"/>
    <x v="211"/>
    <d v="2013-06-02T00:00:00"/>
    <x v="0"/>
    <s v="RL-19615"/>
    <x v="210"/>
    <x v="0"/>
    <s v="United States"/>
    <s v="Montgomery"/>
    <x v="19"/>
    <n v="36116"/>
    <x v="0"/>
    <s v="TEC-PH-10000984"/>
    <x v="2"/>
    <x v="7"/>
    <x v="465"/>
    <x v="508"/>
    <n v="5"/>
    <n v="0"/>
    <n v="274.38600000000008"/>
  </r>
  <r>
    <n v="535"/>
    <s v="CA-2013-168753"/>
    <x v="0"/>
    <x v="211"/>
    <d v="2013-06-02T00:00:00"/>
    <x v="0"/>
    <s v="RL-19615"/>
    <x v="210"/>
    <x v="0"/>
    <s v="United States"/>
    <s v="Montgomery"/>
    <x v="19"/>
    <n v="36116"/>
    <x v="0"/>
    <s v="OFF-BI-10002557"/>
    <x v="1"/>
    <x v="8"/>
    <x v="246"/>
    <x v="509"/>
    <n v="5"/>
    <n v="0"/>
    <n v="11.375"/>
  </r>
  <r>
    <n v="536"/>
    <s v="CA-2013-126613"/>
    <x v="0"/>
    <x v="212"/>
    <d v="2013-07-17T00:00:00"/>
    <x v="1"/>
    <s v="AA-10375"/>
    <x v="211"/>
    <x v="0"/>
    <s v="United States"/>
    <s v="Mesa"/>
    <x v="16"/>
    <n v="85204"/>
    <x v="1"/>
    <s v="OFF-ST-10001325"/>
    <x v="1"/>
    <x v="4"/>
    <x v="466"/>
    <x v="510"/>
    <n v="2"/>
    <n v="0.2"/>
    <n v="1.4672000000000001"/>
  </r>
  <r>
    <n v="537"/>
    <s v="US-2014-122637"/>
    <x v="3"/>
    <x v="213"/>
    <d v="2014-09-09T00:00:00"/>
    <x v="0"/>
    <s v="EP-13915"/>
    <x v="212"/>
    <x v="0"/>
    <s v="United States"/>
    <s v="Chicago"/>
    <x v="10"/>
    <n v="60653"/>
    <x v="2"/>
    <s v="OFF-BI-10002429"/>
    <x v="1"/>
    <x v="8"/>
    <x v="467"/>
    <x v="511"/>
    <n v="7"/>
    <n v="0.8"/>
    <n v="-68.185600000000022"/>
  </r>
  <r>
    <n v="538"/>
    <s v="CA-2012-147851"/>
    <x v="1"/>
    <x v="155"/>
    <d v="2012-12-08T00:00:00"/>
    <x v="1"/>
    <s v="MP-17470"/>
    <x v="88"/>
    <x v="2"/>
    <s v="United States"/>
    <s v="New York City"/>
    <x v="15"/>
    <n v="10009"/>
    <x v="3"/>
    <s v="OFF-BI-10004528"/>
    <x v="1"/>
    <x v="8"/>
    <x v="468"/>
    <x v="512"/>
    <n v="4"/>
    <n v="0.2"/>
    <n v="3.359999999999999"/>
  </r>
  <r>
    <n v="539"/>
    <s v="CA-2012-134894"/>
    <x v="1"/>
    <x v="214"/>
    <d v="2012-12-11T00:00:00"/>
    <x v="1"/>
    <s v="DK-12985"/>
    <x v="213"/>
    <x v="0"/>
    <s v="United States"/>
    <s v="Henderson"/>
    <x v="0"/>
    <n v="42420"/>
    <x v="0"/>
    <s v="OFF-AP-10001271"/>
    <x v="1"/>
    <x v="9"/>
    <x v="469"/>
    <x v="513"/>
    <n v="3"/>
    <n v="0"/>
    <n v="41.293800000000005"/>
  </r>
  <r>
    <n v="540"/>
    <s v="CA-2012-134894"/>
    <x v="1"/>
    <x v="214"/>
    <d v="2012-12-11T00:00:00"/>
    <x v="1"/>
    <s v="DK-12985"/>
    <x v="213"/>
    <x v="0"/>
    <s v="United States"/>
    <s v="Henderson"/>
    <x v="0"/>
    <n v="42420"/>
    <x v="0"/>
    <s v="FUR-CH-10002647"/>
    <x v="0"/>
    <x v="1"/>
    <x v="470"/>
    <x v="514"/>
    <n v="4"/>
    <n v="0"/>
    <n v="70.980000000000018"/>
  </r>
  <r>
    <n v="541"/>
    <s v="CA-2011-140795"/>
    <x v="2"/>
    <x v="215"/>
    <d v="2011-02-04T00:00:00"/>
    <x v="2"/>
    <s v="BD-11500"/>
    <x v="214"/>
    <x v="0"/>
    <s v="United States"/>
    <s v="Green Bay"/>
    <x v="6"/>
    <n v="54302"/>
    <x v="2"/>
    <s v="TEC-AC-10001432"/>
    <x v="2"/>
    <x v="11"/>
    <x v="471"/>
    <x v="515"/>
    <n v="6"/>
    <n v="0"/>
    <n v="206.31600000000006"/>
  </r>
  <r>
    <n v="542"/>
    <s v="CA-2013-136924"/>
    <x v="0"/>
    <x v="216"/>
    <d v="2013-07-18T00:00:00"/>
    <x v="2"/>
    <s v="ES-14080"/>
    <x v="20"/>
    <x v="1"/>
    <s v="United States"/>
    <s v="Tucson"/>
    <x v="16"/>
    <n v="85705"/>
    <x v="1"/>
    <s v="TEC-PH-10002262"/>
    <x v="2"/>
    <x v="7"/>
    <x v="472"/>
    <x v="516"/>
    <n v="8"/>
    <n v="0.2"/>
    <n v="38.086400000000026"/>
  </r>
  <r>
    <n v="543"/>
    <s v="US-2012-120131"/>
    <x v="1"/>
    <x v="217"/>
    <d v="2012-12-23T00:00:00"/>
    <x v="1"/>
    <s v="LM-17065"/>
    <x v="215"/>
    <x v="0"/>
    <s v="United States"/>
    <s v="Springfield"/>
    <x v="24"/>
    <n v="45503"/>
    <x v="3"/>
    <s v="OFF-ST-10001809"/>
    <x v="1"/>
    <x v="4"/>
    <x v="430"/>
    <x v="517"/>
    <n v="9"/>
    <n v="0.2"/>
    <n v="-145.52460000000002"/>
  </r>
  <r>
    <n v="544"/>
    <s v="CA-2011-103849"/>
    <x v="2"/>
    <x v="218"/>
    <d v="2011-05-16T00:00:00"/>
    <x v="1"/>
    <s v="PG-18895"/>
    <x v="38"/>
    <x v="0"/>
    <s v="United States"/>
    <s v="Fort Worth"/>
    <x v="5"/>
    <n v="76106"/>
    <x v="2"/>
    <s v="TEC-AC-10001465"/>
    <x v="2"/>
    <x v="11"/>
    <x v="473"/>
    <x v="518"/>
    <n v="2"/>
    <n v="0.2"/>
    <n v="7.263999999999994"/>
  </r>
  <r>
    <n v="545"/>
    <s v="CA-2011-103849"/>
    <x v="2"/>
    <x v="218"/>
    <d v="2011-05-16T00:00:00"/>
    <x v="1"/>
    <s v="PG-18895"/>
    <x v="38"/>
    <x v="0"/>
    <s v="United States"/>
    <s v="Fort Worth"/>
    <x v="5"/>
    <n v="76106"/>
    <x v="2"/>
    <s v="TEC-PH-10002597"/>
    <x v="2"/>
    <x v="7"/>
    <x v="474"/>
    <x v="519"/>
    <n v="1"/>
    <n v="0.2"/>
    <n v="6.2995000000000019"/>
  </r>
  <r>
    <n v="546"/>
    <s v="CA-2011-103849"/>
    <x v="2"/>
    <x v="218"/>
    <d v="2011-05-16T00:00:00"/>
    <x v="1"/>
    <s v="PG-18895"/>
    <x v="38"/>
    <x v="0"/>
    <s v="United States"/>
    <s v="Fort Worth"/>
    <x v="5"/>
    <n v="76106"/>
    <x v="2"/>
    <s v="FUR-FU-10000723"/>
    <x v="0"/>
    <x v="5"/>
    <x v="475"/>
    <x v="520"/>
    <n v="4"/>
    <n v="0.6"/>
    <n v="-84.292799999999986"/>
  </r>
  <r>
    <n v="547"/>
    <s v="CA-2014-162929"/>
    <x v="3"/>
    <x v="123"/>
    <d v="2014-11-23T00:00:00"/>
    <x v="2"/>
    <s v="AS-10135"/>
    <x v="216"/>
    <x v="2"/>
    <s v="United States"/>
    <s v="New York City"/>
    <x v="15"/>
    <n v="10035"/>
    <x v="3"/>
    <s v="OFF-BI-10000404"/>
    <x v="1"/>
    <x v="8"/>
    <x v="476"/>
    <x v="521"/>
    <n v="6"/>
    <n v="0.2"/>
    <n v="13.931999999999999"/>
  </r>
  <r>
    <n v="548"/>
    <s v="CA-2014-162929"/>
    <x v="3"/>
    <x v="123"/>
    <d v="2014-11-23T00:00:00"/>
    <x v="2"/>
    <s v="AS-10135"/>
    <x v="216"/>
    <x v="2"/>
    <s v="United States"/>
    <s v="New York City"/>
    <x v="15"/>
    <n v="10035"/>
    <x v="3"/>
    <s v="OFF-PA-10002986"/>
    <x v="1"/>
    <x v="10"/>
    <x v="477"/>
    <x v="522"/>
    <n v="2"/>
    <n v="0"/>
    <n v="6.4127999999999998"/>
  </r>
  <r>
    <n v="549"/>
    <s v="CA-2012-113173"/>
    <x v="1"/>
    <x v="219"/>
    <d v="2012-11-17T00:00:00"/>
    <x v="0"/>
    <s v="DK-13225"/>
    <x v="158"/>
    <x v="1"/>
    <s v="United States"/>
    <s v="Chicago"/>
    <x v="10"/>
    <n v="60653"/>
    <x v="2"/>
    <s v="OFF-ST-10000604"/>
    <x v="1"/>
    <x v="4"/>
    <x v="54"/>
    <x v="523"/>
    <n v="9"/>
    <n v="0.2"/>
    <n v="15.641999999999982"/>
  </r>
  <r>
    <n v="550"/>
    <s v="CA-2012-113173"/>
    <x v="1"/>
    <x v="219"/>
    <d v="2012-11-17T00:00:00"/>
    <x v="0"/>
    <s v="DK-13225"/>
    <x v="158"/>
    <x v="1"/>
    <s v="United States"/>
    <s v="Chicago"/>
    <x v="10"/>
    <n v="60653"/>
    <x v="2"/>
    <s v="OFF-BI-10004738"/>
    <x v="1"/>
    <x v="8"/>
    <x v="92"/>
    <x v="524"/>
    <n v="3"/>
    <n v="0.8"/>
    <n v="-17.045999999999999"/>
  </r>
  <r>
    <n v="551"/>
    <s v="CA-2012-113173"/>
    <x v="1"/>
    <x v="219"/>
    <d v="2012-11-17T00:00:00"/>
    <x v="0"/>
    <s v="DK-13225"/>
    <x v="158"/>
    <x v="1"/>
    <s v="United States"/>
    <s v="Chicago"/>
    <x v="10"/>
    <n v="60653"/>
    <x v="2"/>
    <s v="OFF-SU-10001935"/>
    <x v="1"/>
    <x v="14"/>
    <x v="33"/>
    <x v="525"/>
    <n v="5"/>
    <n v="0.2"/>
    <n v="-1.7440000000000015"/>
  </r>
  <r>
    <n v="552"/>
    <s v="CA-2013-136406"/>
    <x v="0"/>
    <x v="173"/>
    <d v="2013-04-18T00:00:00"/>
    <x v="0"/>
    <s v="BD-11320"/>
    <x v="217"/>
    <x v="0"/>
    <s v="United States"/>
    <s v="San Francisco"/>
    <x v="1"/>
    <n v="94110"/>
    <x v="1"/>
    <s v="FUR-CH-10002024"/>
    <x v="0"/>
    <x v="1"/>
    <x v="478"/>
    <x v="526"/>
    <n v="2"/>
    <n v="0.2"/>
    <n v="0"/>
  </r>
  <r>
    <n v="553"/>
    <s v="CA-2014-112774"/>
    <x v="3"/>
    <x v="220"/>
    <d v="2014-09-13T00:00:00"/>
    <x v="2"/>
    <s v="RC-19960"/>
    <x v="53"/>
    <x v="0"/>
    <s v="United States"/>
    <s v="Jacksonville"/>
    <x v="2"/>
    <n v="32216"/>
    <x v="0"/>
    <s v="FUR-FU-10003039"/>
    <x v="0"/>
    <x v="5"/>
    <x v="479"/>
    <x v="527"/>
    <n v="1"/>
    <n v="0.2"/>
    <n v="6.0381999999999998"/>
  </r>
  <r>
    <n v="554"/>
    <s v="CA-2014-101945"/>
    <x v="3"/>
    <x v="221"/>
    <d v="2014-11-29T00:00:00"/>
    <x v="1"/>
    <s v="GT-14710"/>
    <x v="218"/>
    <x v="0"/>
    <s v="United States"/>
    <s v="Houston"/>
    <x v="5"/>
    <n v="77070"/>
    <x v="2"/>
    <s v="OFF-FA-10004248"/>
    <x v="1"/>
    <x v="13"/>
    <x v="480"/>
    <x v="528"/>
    <n v="3"/>
    <n v="0.2"/>
    <n v="2.5707"/>
  </r>
  <r>
    <n v="555"/>
    <s v="CA-2014-100650"/>
    <x v="3"/>
    <x v="222"/>
    <d v="2014-07-04T00:00:00"/>
    <x v="0"/>
    <s v="DK-13225"/>
    <x v="158"/>
    <x v="1"/>
    <s v="United States"/>
    <s v="Anaheim"/>
    <x v="1"/>
    <n v="92804"/>
    <x v="1"/>
    <s v="OFF-ST-10001780"/>
    <x v="1"/>
    <x v="4"/>
    <x v="481"/>
    <x v="529"/>
    <n v="2"/>
    <n v="0"/>
    <n v="310.98720000000003"/>
  </r>
  <r>
    <n v="556"/>
    <s v="CA-2011-155852"/>
    <x v="2"/>
    <x v="223"/>
    <d v="2011-03-07T00:00:00"/>
    <x v="0"/>
    <s v="AJ-10945"/>
    <x v="219"/>
    <x v="0"/>
    <s v="United States"/>
    <s v="Wilmington"/>
    <x v="3"/>
    <n v="28403"/>
    <x v="0"/>
    <s v="OFF-AR-10003560"/>
    <x v="1"/>
    <x v="6"/>
    <x v="482"/>
    <x v="530"/>
    <n v="4"/>
    <n v="0.2"/>
    <n v="3.4047999999999981"/>
  </r>
  <r>
    <n v="557"/>
    <s v="CA-2013-113243"/>
    <x v="0"/>
    <x v="224"/>
    <d v="2013-06-16T00:00:00"/>
    <x v="1"/>
    <s v="OT-18730"/>
    <x v="220"/>
    <x v="0"/>
    <s v="United States"/>
    <s v="Los Angeles"/>
    <x v="1"/>
    <n v="90045"/>
    <x v="1"/>
    <s v="OFF-LA-10001297"/>
    <x v="1"/>
    <x v="2"/>
    <x v="483"/>
    <x v="346"/>
    <n v="2"/>
    <n v="0"/>
    <n v="9.9359999999999999"/>
  </r>
  <r>
    <n v="558"/>
    <s v="CA-2013-113243"/>
    <x v="0"/>
    <x v="224"/>
    <d v="2013-06-16T00:00:00"/>
    <x v="1"/>
    <s v="OT-18730"/>
    <x v="220"/>
    <x v="0"/>
    <s v="United States"/>
    <s v="Los Angeles"/>
    <x v="1"/>
    <n v="90045"/>
    <x v="1"/>
    <s v="FUR-TA-10004256"/>
    <x v="0"/>
    <x v="3"/>
    <x v="484"/>
    <x v="531"/>
    <n v="4"/>
    <n v="0.2"/>
    <n v="-217.04800000000017"/>
  </r>
  <r>
    <n v="559"/>
    <s v="CA-2013-113243"/>
    <x v="0"/>
    <x v="224"/>
    <d v="2013-06-16T00:00:00"/>
    <x v="1"/>
    <s v="OT-18730"/>
    <x v="220"/>
    <x v="0"/>
    <s v="United States"/>
    <s v="Los Angeles"/>
    <x v="1"/>
    <n v="90045"/>
    <x v="1"/>
    <s v="OFF-PA-10003441"/>
    <x v="1"/>
    <x v="10"/>
    <x v="485"/>
    <x v="56"/>
    <n v="5"/>
    <n v="0"/>
    <n v="15.552000000000001"/>
  </r>
  <r>
    <n v="560"/>
    <s v="CA-2014-118731"/>
    <x v="3"/>
    <x v="225"/>
    <d v="2014-11-23T00:00:00"/>
    <x v="0"/>
    <s v="LP-17080"/>
    <x v="221"/>
    <x v="0"/>
    <s v="United States"/>
    <s v="San Francisco"/>
    <x v="1"/>
    <n v="94110"/>
    <x v="1"/>
    <s v="FUR-FU-10003347"/>
    <x v="0"/>
    <x v="5"/>
    <x v="374"/>
    <x v="532"/>
    <n v="3"/>
    <n v="0"/>
    <n v="16.614000000000001"/>
  </r>
  <r>
    <n v="561"/>
    <s v="CA-2014-118731"/>
    <x v="3"/>
    <x v="225"/>
    <d v="2014-11-23T00:00:00"/>
    <x v="0"/>
    <s v="LP-17080"/>
    <x v="221"/>
    <x v="0"/>
    <s v="United States"/>
    <s v="San Francisco"/>
    <x v="1"/>
    <n v="94110"/>
    <x v="1"/>
    <s v="OFF-BI-10000069"/>
    <x v="1"/>
    <x v="8"/>
    <x v="486"/>
    <x v="533"/>
    <n v="7"/>
    <n v="0.2"/>
    <n v="27.318199999999983"/>
  </r>
  <r>
    <n v="562"/>
    <s v="CA-2011-145576"/>
    <x v="2"/>
    <x v="80"/>
    <d v="2011-09-18T00:00:00"/>
    <x v="0"/>
    <s v="CA-12775"/>
    <x v="222"/>
    <x v="0"/>
    <s v="United States"/>
    <s v="Tampa"/>
    <x v="2"/>
    <n v="33614"/>
    <x v="0"/>
    <s v="OFF-AP-10003914"/>
    <x v="1"/>
    <x v="9"/>
    <x v="487"/>
    <x v="534"/>
    <n v="5"/>
    <n v="0.2"/>
    <n v="1.3000000000000007"/>
  </r>
  <r>
    <n v="563"/>
    <s v="CA-2011-145576"/>
    <x v="2"/>
    <x v="80"/>
    <d v="2011-09-18T00:00:00"/>
    <x v="0"/>
    <s v="CA-12775"/>
    <x v="222"/>
    <x v="0"/>
    <s v="United States"/>
    <s v="Tampa"/>
    <x v="2"/>
    <n v="33614"/>
    <x v="0"/>
    <s v="FUR-FU-10004020"/>
    <x v="0"/>
    <x v="5"/>
    <x v="488"/>
    <x v="535"/>
    <n v="3"/>
    <n v="0.2"/>
    <n v="3.7743000000000002"/>
  </r>
  <r>
    <n v="564"/>
    <s v="CA-2012-130736"/>
    <x v="1"/>
    <x v="214"/>
    <d v="2012-12-09T00:00:00"/>
    <x v="2"/>
    <s v="JF-15490"/>
    <x v="223"/>
    <x v="0"/>
    <s v="United States"/>
    <s v="Seattle"/>
    <x v="4"/>
    <n v="98105"/>
    <x v="1"/>
    <s v="OFF-FA-10003467"/>
    <x v="1"/>
    <x v="13"/>
    <x v="489"/>
    <x v="536"/>
    <n v="2"/>
    <n v="0"/>
    <n v="0"/>
  </r>
  <r>
    <n v="565"/>
    <s v="CA-2012-130736"/>
    <x v="1"/>
    <x v="214"/>
    <d v="2012-12-09T00:00:00"/>
    <x v="2"/>
    <s v="JF-15490"/>
    <x v="223"/>
    <x v="0"/>
    <s v="United States"/>
    <s v="Seattle"/>
    <x v="4"/>
    <n v="98105"/>
    <x v="1"/>
    <s v="OFF-LA-10000634"/>
    <x v="1"/>
    <x v="2"/>
    <x v="283"/>
    <x v="537"/>
    <n v="1"/>
    <n v="0"/>
    <n v="1.2005999999999999"/>
  </r>
  <r>
    <n v="566"/>
    <s v="CA-2014-137099"/>
    <x v="3"/>
    <x v="226"/>
    <d v="2014-12-11T00:00:00"/>
    <x v="2"/>
    <s v="FP-14320"/>
    <x v="224"/>
    <x v="0"/>
    <s v="United States"/>
    <s v="Los Angeles"/>
    <x v="1"/>
    <n v="90008"/>
    <x v="1"/>
    <s v="TEC-PH-10002496"/>
    <x v="2"/>
    <x v="7"/>
    <x v="490"/>
    <x v="538"/>
    <n v="3"/>
    <n v="0.2"/>
    <n v="46.796999999999983"/>
  </r>
  <r>
    <n v="567"/>
    <s v="CA-2014-156951"/>
    <x v="3"/>
    <x v="172"/>
    <d v="2014-10-09T00:00:00"/>
    <x v="1"/>
    <s v="EB-13840"/>
    <x v="225"/>
    <x v="1"/>
    <s v="United States"/>
    <s v="Seattle"/>
    <x v="4"/>
    <n v="98105"/>
    <x v="1"/>
    <s v="OFF-PA-10004530"/>
    <x v="1"/>
    <x v="10"/>
    <x v="491"/>
    <x v="539"/>
    <n v="8"/>
    <n v="0"/>
    <n v="45.001600000000003"/>
  </r>
  <r>
    <n v="568"/>
    <s v="CA-2014-156951"/>
    <x v="3"/>
    <x v="172"/>
    <d v="2014-10-09T00:00:00"/>
    <x v="1"/>
    <s v="EB-13840"/>
    <x v="225"/>
    <x v="1"/>
    <s v="United States"/>
    <s v="Seattle"/>
    <x v="4"/>
    <n v="98105"/>
    <x v="1"/>
    <s v="OFF-BI-10001107"/>
    <x v="1"/>
    <x v="8"/>
    <x v="492"/>
    <x v="540"/>
    <n v="7"/>
    <n v="0.2"/>
    <n v="27.3672"/>
  </r>
  <r>
    <n v="569"/>
    <s v="CA-2014-156951"/>
    <x v="3"/>
    <x v="172"/>
    <d v="2014-10-09T00:00:00"/>
    <x v="1"/>
    <s v="EB-13840"/>
    <x v="225"/>
    <x v="1"/>
    <s v="United States"/>
    <s v="Seattle"/>
    <x v="4"/>
    <n v="98105"/>
    <x v="1"/>
    <s v="OFF-PA-10004451"/>
    <x v="1"/>
    <x v="10"/>
    <x v="493"/>
    <x v="541"/>
    <n v="3"/>
    <n v="0"/>
    <n v="9.3312000000000008"/>
  </r>
  <r>
    <n v="570"/>
    <s v="CA-2014-156951"/>
    <x v="3"/>
    <x v="172"/>
    <d v="2014-10-09T00:00:00"/>
    <x v="1"/>
    <s v="EB-13840"/>
    <x v="225"/>
    <x v="1"/>
    <s v="United States"/>
    <s v="Seattle"/>
    <x v="4"/>
    <n v="98105"/>
    <x v="1"/>
    <s v="FUR-CH-10004997"/>
    <x v="0"/>
    <x v="1"/>
    <x v="494"/>
    <x v="542"/>
    <n v="3"/>
    <n v="0.2"/>
    <n v="0"/>
  </r>
  <r>
    <n v="571"/>
    <s v="CA-2014-164826"/>
    <x v="3"/>
    <x v="116"/>
    <d v="2015-01-05T00:00:00"/>
    <x v="1"/>
    <s v="JF-15415"/>
    <x v="226"/>
    <x v="0"/>
    <s v="United States"/>
    <s v="New York City"/>
    <x v="15"/>
    <n v="10024"/>
    <x v="3"/>
    <s v="OFF-LA-10001297"/>
    <x v="1"/>
    <x v="2"/>
    <x v="483"/>
    <x v="543"/>
    <n v="7"/>
    <n v="0"/>
    <n v="34.775999999999996"/>
  </r>
  <r>
    <n v="572"/>
    <s v="CA-2014-164826"/>
    <x v="3"/>
    <x v="116"/>
    <d v="2015-01-05T00:00:00"/>
    <x v="1"/>
    <s v="JF-15415"/>
    <x v="226"/>
    <x v="0"/>
    <s v="United States"/>
    <s v="New York City"/>
    <x v="15"/>
    <n v="10024"/>
    <x v="3"/>
    <s v="OFF-FA-10000585"/>
    <x v="1"/>
    <x v="13"/>
    <x v="202"/>
    <x v="544"/>
    <n v="4"/>
    <n v="0"/>
    <n v="6.4215999999999998"/>
  </r>
  <r>
    <n v="573"/>
    <s v="CA-2014-164826"/>
    <x v="3"/>
    <x v="116"/>
    <d v="2015-01-05T00:00:00"/>
    <x v="1"/>
    <s v="JF-15415"/>
    <x v="226"/>
    <x v="0"/>
    <s v="United States"/>
    <s v="New York City"/>
    <x v="15"/>
    <n v="10024"/>
    <x v="3"/>
    <s v="OFF-BI-10001922"/>
    <x v="1"/>
    <x v="8"/>
    <x v="302"/>
    <x v="545"/>
    <n v="7"/>
    <n v="0.2"/>
    <n v="11.226599999999999"/>
  </r>
  <r>
    <n v="574"/>
    <s v="CA-2014-164826"/>
    <x v="3"/>
    <x v="116"/>
    <d v="2015-01-05T00:00:00"/>
    <x v="1"/>
    <s v="JF-15415"/>
    <x v="226"/>
    <x v="0"/>
    <s v="United States"/>
    <s v="New York City"/>
    <x v="15"/>
    <n v="10024"/>
    <x v="3"/>
    <s v="TEC-PH-10000347"/>
    <x v="2"/>
    <x v="7"/>
    <x v="495"/>
    <x v="546"/>
    <n v="3"/>
    <n v="0"/>
    <n v="4.0095000000000001"/>
  </r>
  <r>
    <n v="575"/>
    <s v="CA-2013-127250"/>
    <x v="0"/>
    <x v="54"/>
    <d v="2013-11-08T00:00:00"/>
    <x v="1"/>
    <s v="SF-20200"/>
    <x v="227"/>
    <x v="0"/>
    <s v="United States"/>
    <s v="Marysville"/>
    <x v="4"/>
    <n v="98270"/>
    <x v="1"/>
    <s v="OFF-AR-10003394"/>
    <x v="1"/>
    <x v="6"/>
    <x v="496"/>
    <x v="138"/>
    <n v="3"/>
    <n v="0"/>
    <n v="2.3814000000000002"/>
  </r>
  <r>
    <n v="576"/>
    <s v="CA-2012-149713"/>
    <x v="1"/>
    <x v="227"/>
    <d v="2012-09-22T00:00:00"/>
    <x v="0"/>
    <s v="TG-21640"/>
    <x v="228"/>
    <x v="0"/>
    <s v="United States"/>
    <s v="Long Beach"/>
    <x v="1"/>
    <n v="90805"/>
    <x v="1"/>
    <s v="OFF-PA-10004530"/>
    <x v="1"/>
    <x v="10"/>
    <x v="491"/>
    <x v="547"/>
    <n v="14"/>
    <n v="0"/>
    <n v="78.752800000000008"/>
  </r>
  <r>
    <n v="577"/>
    <s v="CA-2012-149713"/>
    <x v="1"/>
    <x v="227"/>
    <d v="2012-09-22T00:00:00"/>
    <x v="0"/>
    <s v="TG-21640"/>
    <x v="228"/>
    <x v="0"/>
    <s v="United States"/>
    <s v="Long Beach"/>
    <x v="1"/>
    <n v="90805"/>
    <x v="1"/>
    <s v="OFF-PA-10001450"/>
    <x v="1"/>
    <x v="10"/>
    <x v="497"/>
    <x v="548"/>
    <n v="4"/>
    <n v="0"/>
    <n v="9.7608000000000015"/>
  </r>
  <r>
    <n v="578"/>
    <s v="CA-2012-149713"/>
    <x v="1"/>
    <x v="227"/>
    <d v="2012-09-22T00:00:00"/>
    <x v="0"/>
    <s v="TG-21640"/>
    <x v="228"/>
    <x v="0"/>
    <s v="United States"/>
    <s v="Long Beach"/>
    <x v="1"/>
    <n v="90805"/>
    <x v="1"/>
    <s v="OFF-SU-10001574"/>
    <x v="1"/>
    <x v="14"/>
    <x v="498"/>
    <x v="549"/>
    <n v="2"/>
    <n v="0"/>
    <n v="2.1899999999999995"/>
  </r>
  <r>
    <n v="579"/>
    <s v="CA-2014-118640"/>
    <x v="3"/>
    <x v="228"/>
    <d v="2014-07-27T00:00:00"/>
    <x v="1"/>
    <s v="CS-11950"/>
    <x v="229"/>
    <x v="0"/>
    <s v="United States"/>
    <s v="Chicago"/>
    <x v="10"/>
    <n v="60610"/>
    <x v="2"/>
    <s v="OFF-ST-10002974"/>
    <x v="1"/>
    <x v="4"/>
    <x v="123"/>
    <x v="550"/>
    <n v="2"/>
    <n v="0.2"/>
    <n v="8.7139999999999951"/>
  </r>
  <r>
    <n v="580"/>
    <s v="CA-2014-118640"/>
    <x v="3"/>
    <x v="228"/>
    <d v="2014-07-27T00:00:00"/>
    <x v="1"/>
    <s v="CS-11950"/>
    <x v="229"/>
    <x v="0"/>
    <s v="United States"/>
    <s v="Chicago"/>
    <x v="10"/>
    <n v="60610"/>
    <x v="2"/>
    <s v="FUR-FU-10001475"/>
    <x v="0"/>
    <x v="5"/>
    <x v="499"/>
    <x v="551"/>
    <n v="1"/>
    <n v="0.6"/>
    <n v="-5.7148000000000003"/>
  </r>
  <r>
    <n v="581"/>
    <s v="CA-2012-132906"/>
    <x v="1"/>
    <x v="229"/>
    <d v="2012-09-14T00:00:00"/>
    <x v="1"/>
    <s v="CC-12145"/>
    <x v="230"/>
    <x v="0"/>
    <s v="United States"/>
    <s v="Los Angeles"/>
    <x v="1"/>
    <n v="90004"/>
    <x v="1"/>
    <s v="OFF-SU-10004498"/>
    <x v="1"/>
    <x v="14"/>
    <x v="500"/>
    <x v="552"/>
    <n v="4"/>
    <n v="0"/>
    <n v="1.5456000000000003"/>
  </r>
  <r>
    <n v="582"/>
    <s v="CA-2014-145233"/>
    <x v="3"/>
    <x v="96"/>
    <d v="2014-12-06T00:00:00"/>
    <x v="1"/>
    <s v="DV-13465"/>
    <x v="231"/>
    <x v="0"/>
    <s v="United States"/>
    <s v="Denver"/>
    <x v="22"/>
    <n v="80219"/>
    <x v="1"/>
    <s v="TEC-PH-10004977"/>
    <x v="2"/>
    <x v="7"/>
    <x v="34"/>
    <x v="553"/>
    <n v="3"/>
    <n v="0.2"/>
    <n v="52.917299999999955"/>
  </r>
  <r>
    <n v="583"/>
    <s v="CA-2014-145233"/>
    <x v="3"/>
    <x v="96"/>
    <d v="2014-12-06T00:00:00"/>
    <x v="1"/>
    <s v="DV-13465"/>
    <x v="231"/>
    <x v="0"/>
    <s v="United States"/>
    <s v="Denver"/>
    <x v="22"/>
    <n v="80219"/>
    <x v="1"/>
    <s v="TEC-PH-10000586"/>
    <x v="2"/>
    <x v="7"/>
    <x v="501"/>
    <x v="554"/>
    <n v="2"/>
    <n v="0.2"/>
    <n v="9.2386000000000053"/>
  </r>
  <r>
    <n v="584"/>
    <s v="CA-2014-145233"/>
    <x v="3"/>
    <x v="96"/>
    <d v="2014-12-06T00:00:00"/>
    <x v="1"/>
    <s v="DV-13465"/>
    <x v="231"/>
    <x v="0"/>
    <s v="United States"/>
    <s v="Denver"/>
    <x v="22"/>
    <n v="80219"/>
    <x v="1"/>
    <s v="OFF-AP-10000358"/>
    <x v="1"/>
    <x v="9"/>
    <x v="95"/>
    <x v="555"/>
    <n v="3"/>
    <n v="0.2"/>
    <n v="3.5045999999999964"/>
  </r>
  <r>
    <n v="585"/>
    <s v="CA-2014-145233"/>
    <x v="3"/>
    <x v="96"/>
    <d v="2014-12-06T00:00:00"/>
    <x v="1"/>
    <s v="DV-13465"/>
    <x v="231"/>
    <x v="0"/>
    <s v="United States"/>
    <s v="Denver"/>
    <x v="22"/>
    <n v="80219"/>
    <x v="1"/>
    <s v="OFF-BI-10002764"/>
    <x v="1"/>
    <x v="8"/>
    <x v="502"/>
    <x v="556"/>
    <n v="7"/>
    <n v="0.7"/>
    <n v="-4.7480999999999973"/>
  </r>
  <r>
    <n v="586"/>
    <s v="CA-2014-145233"/>
    <x v="3"/>
    <x v="96"/>
    <d v="2014-12-06T00:00:00"/>
    <x v="1"/>
    <s v="DV-13465"/>
    <x v="231"/>
    <x v="0"/>
    <s v="United States"/>
    <s v="Denver"/>
    <x v="22"/>
    <n v="80219"/>
    <x v="1"/>
    <s v="TEC-PH-10001254"/>
    <x v="2"/>
    <x v="7"/>
    <x v="143"/>
    <x v="557"/>
    <n v="4"/>
    <n v="0.2"/>
    <n v="30.477599999999981"/>
  </r>
  <r>
    <n v="587"/>
    <s v="CA-2012-128139"/>
    <x v="1"/>
    <x v="230"/>
    <d v="2012-07-09T00:00:00"/>
    <x v="1"/>
    <s v="BD-11725"/>
    <x v="232"/>
    <x v="0"/>
    <s v="United States"/>
    <s v="Richmond"/>
    <x v="0"/>
    <n v="40475"/>
    <x v="0"/>
    <s v="FUR-CH-10003956"/>
    <x v="0"/>
    <x v="1"/>
    <x v="363"/>
    <x v="558"/>
    <n v="1"/>
    <n v="0"/>
    <n v="4.968599999999995"/>
  </r>
  <r>
    <n v="588"/>
    <s v="CA-2012-128139"/>
    <x v="1"/>
    <x v="230"/>
    <d v="2012-07-09T00:00:00"/>
    <x v="1"/>
    <s v="BD-11725"/>
    <x v="232"/>
    <x v="0"/>
    <s v="United States"/>
    <s v="Richmond"/>
    <x v="0"/>
    <n v="40475"/>
    <x v="0"/>
    <s v="OFF-LA-10003930"/>
    <x v="1"/>
    <x v="2"/>
    <x v="503"/>
    <x v="559"/>
    <n v="3"/>
    <n v="0"/>
    <n v="144.51570000000001"/>
  </r>
  <r>
    <n v="589"/>
    <s v="US-2013-156986"/>
    <x v="0"/>
    <x v="231"/>
    <d v="2013-03-25T00:00:00"/>
    <x v="1"/>
    <s v="ZC-21910"/>
    <x v="233"/>
    <x v="0"/>
    <s v="United States"/>
    <s v="Salem"/>
    <x v="21"/>
    <n v="97301"/>
    <x v="1"/>
    <s v="TEC-PH-10003800"/>
    <x v="2"/>
    <x v="7"/>
    <x v="504"/>
    <x v="560"/>
    <n v="2"/>
    <n v="0.2"/>
    <n v="-20.136200000000006"/>
  </r>
  <r>
    <n v="590"/>
    <s v="US-2013-156986"/>
    <x v="0"/>
    <x v="231"/>
    <d v="2013-03-25T00:00:00"/>
    <x v="1"/>
    <s v="ZC-21910"/>
    <x v="233"/>
    <x v="0"/>
    <s v="United States"/>
    <s v="Salem"/>
    <x v="21"/>
    <n v="97301"/>
    <x v="1"/>
    <s v="OFF-PA-10002005"/>
    <x v="1"/>
    <x v="10"/>
    <x v="505"/>
    <x v="561"/>
    <n v="4"/>
    <n v="0.2"/>
    <n v="7.2576000000000001"/>
  </r>
  <r>
    <n v="591"/>
    <s v="US-2013-156986"/>
    <x v="0"/>
    <x v="231"/>
    <d v="2013-03-25T00:00:00"/>
    <x v="1"/>
    <s v="ZC-21910"/>
    <x v="233"/>
    <x v="0"/>
    <s v="United States"/>
    <s v="Salem"/>
    <x v="21"/>
    <n v="97301"/>
    <x v="1"/>
    <s v="OFF-BI-10002498"/>
    <x v="1"/>
    <x v="8"/>
    <x v="435"/>
    <x v="562"/>
    <n v="3"/>
    <n v="0.7"/>
    <n v="-12.896100000000004"/>
  </r>
  <r>
    <n v="592"/>
    <s v="US-2013-156986"/>
    <x v="0"/>
    <x v="231"/>
    <d v="2013-03-25T00:00:00"/>
    <x v="1"/>
    <s v="ZC-21910"/>
    <x v="233"/>
    <x v="0"/>
    <s v="United States"/>
    <s v="Salem"/>
    <x v="21"/>
    <n v="97301"/>
    <x v="1"/>
    <s v="OFF-PA-10004101"/>
    <x v="1"/>
    <x v="10"/>
    <x v="506"/>
    <x v="563"/>
    <n v="2"/>
    <n v="0.2"/>
    <n v="3.6288"/>
  </r>
  <r>
    <n v="593"/>
    <s v="CA-2011-135405"/>
    <x v="2"/>
    <x v="232"/>
    <d v="2011-01-14T00:00:00"/>
    <x v="1"/>
    <s v="MS-17830"/>
    <x v="234"/>
    <x v="0"/>
    <s v="United States"/>
    <s v="Laredo"/>
    <x v="5"/>
    <n v="78041"/>
    <x v="2"/>
    <s v="OFF-AR-10004078"/>
    <x v="1"/>
    <x v="6"/>
    <x v="507"/>
    <x v="564"/>
    <n v="2"/>
    <n v="0.2"/>
    <n v="1.1679999999999997"/>
  </r>
  <r>
    <n v="594"/>
    <s v="CA-2011-135405"/>
    <x v="2"/>
    <x v="232"/>
    <d v="2011-01-14T00:00:00"/>
    <x v="1"/>
    <s v="MS-17830"/>
    <x v="234"/>
    <x v="0"/>
    <s v="United States"/>
    <s v="Laredo"/>
    <x v="5"/>
    <n v="78041"/>
    <x v="2"/>
    <s v="TEC-AC-10001266"/>
    <x v="2"/>
    <x v="11"/>
    <x v="196"/>
    <x v="565"/>
    <n v="3"/>
    <n v="0.2"/>
    <n v="9.7499999999999964"/>
  </r>
  <r>
    <n v="595"/>
    <s v="CA-2011-131450"/>
    <x v="2"/>
    <x v="233"/>
    <d v="2011-08-15T00:00:00"/>
    <x v="1"/>
    <s v="LR-16915"/>
    <x v="235"/>
    <x v="0"/>
    <s v="United States"/>
    <s v="San Diego"/>
    <x v="1"/>
    <n v="92024"/>
    <x v="1"/>
    <s v="OFF-AP-10004708"/>
    <x v="1"/>
    <x v="9"/>
    <x v="508"/>
    <x v="566"/>
    <n v="2"/>
    <n v="0"/>
    <n v="22.074799999999996"/>
  </r>
  <r>
    <n v="596"/>
    <s v="CA-2011-131450"/>
    <x v="2"/>
    <x v="233"/>
    <d v="2011-08-15T00:00:00"/>
    <x v="1"/>
    <s v="LR-16915"/>
    <x v="235"/>
    <x v="0"/>
    <s v="United States"/>
    <s v="San Diego"/>
    <x v="1"/>
    <n v="92024"/>
    <x v="1"/>
    <s v="TEC-CO-10004115"/>
    <x v="2"/>
    <x v="16"/>
    <x v="356"/>
    <x v="387"/>
    <n v="3"/>
    <n v="0.2"/>
    <n v="434.99130000000002"/>
  </r>
  <r>
    <n v="597"/>
    <s v="CA-2011-131450"/>
    <x v="2"/>
    <x v="233"/>
    <d v="2011-08-15T00:00:00"/>
    <x v="1"/>
    <s v="LR-16915"/>
    <x v="235"/>
    <x v="0"/>
    <s v="United States"/>
    <s v="San Diego"/>
    <x v="1"/>
    <n v="92024"/>
    <x v="1"/>
    <s v="TEC-PH-10002398"/>
    <x v="2"/>
    <x v="7"/>
    <x v="285"/>
    <x v="567"/>
    <n v="5"/>
    <n v="0.2"/>
    <n v="55.744999999999948"/>
  </r>
  <r>
    <n v="598"/>
    <s v="CA-2011-131450"/>
    <x v="2"/>
    <x v="233"/>
    <d v="2011-08-15T00:00:00"/>
    <x v="1"/>
    <s v="LR-16915"/>
    <x v="235"/>
    <x v="0"/>
    <s v="United States"/>
    <s v="San Diego"/>
    <x v="1"/>
    <n v="92024"/>
    <x v="1"/>
    <s v="FUR-FU-10001979"/>
    <x v="0"/>
    <x v="5"/>
    <x v="509"/>
    <x v="568"/>
    <n v="8"/>
    <n v="0"/>
    <n v="91.772800000000018"/>
  </r>
  <r>
    <n v="599"/>
    <s v="CA-2013-120180"/>
    <x v="0"/>
    <x v="216"/>
    <d v="2013-07-17T00:00:00"/>
    <x v="2"/>
    <s v="TP-21130"/>
    <x v="236"/>
    <x v="0"/>
    <s v="United States"/>
    <s v="Philadelphia"/>
    <x v="9"/>
    <n v="19134"/>
    <x v="3"/>
    <s v="OFF-SU-10004115"/>
    <x v="1"/>
    <x v="14"/>
    <x v="510"/>
    <x v="569"/>
    <n v="2"/>
    <n v="0.2"/>
    <n v="1.0178000000000007"/>
  </r>
  <r>
    <n v="600"/>
    <s v="US-2013-100720"/>
    <x v="0"/>
    <x v="87"/>
    <d v="2013-07-22T00:00:00"/>
    <x v="1"/>
    <s v="CK-12205"/>
    <x v="237"/>
    <x v="0"/>
    <s v="United States"/>
    <s v="Philadelphia"/>
    <x v="9"/>
    <n v="19120"/>
    <x v="3"/>
    <s v="TEC-PH-10001425"/>
    <x v="2"/>
    <x v="7"/>
    <x v="511"/>
    <x v="570"/>
    <n v="3"/>
    <n v="0.4"/>
    <n v="-28.796400000000006"/>
  </r>
  <r>
    <n v="601"/>
    <s v="US-2013-100720"/>
    <x v="0"/>
    <x v="87"/>
    <d v="2013-07-22T00:00:00"/>
    <x v="1"/>
    <s v="CK-12205"/>
    <x v="237"/>
    <x v="0"/>
    <s v="United States"/>
    <s v="Philadelphia"/>
    <x v="9"/>
    <n v="19120"/>
    <x v="3"/>
    <s v="TEC-PH-10003963"/>
    <x v="2"/>
    <x v="7"/>
    <x v="512"/>
    <x v="571"/>
    <n v="4"/>
    <n v="0.4"/>
    <n v="-115.35440000000006"/>
  </r>
  <r>
    <n v="602"/>
    <s v="US-2013-100720"/>
    <x v="0"/>
    <x v="87"/>
    <d v="2013-07-22T00:00:00"/>
    <x v="1"/>
    <s v="CK-12205"/>
    <x v="237"/>
    <x v="0"/>
    <s v="United States"/>
    <s v="Philadelphia"/>
    <x v="9"/>
    <n v="19120"/>
    <x v="3"/>
    <s v="OFF-SU-10001574"/>
    <x v="1"/>
    <x v="14"/>
    <x v="498"/>
    <x v="572"/>
    <n v="2"/>
    <n v="0.2"/>
    <n v="0.72999999999999954"/>
  </r>
  <r>
    <n v="603"/>
    <s v="CA-2011-149958"/>
    <x v="2"/>
    <x v="234"/>
    <d v="2011-03-19T00:00:00"/>
    <x v="1"/>
    <s v="AS-10240"/>
    <x v="238"/>
    <x v="0"/>
    <s v="United States"/>
    <s v="Tampa"/>
    <x v="2"/>
    <n v="33614"/>
    <x v="0"/>
    <s v="OFF-ST-10001490"/>
    <x v="1"/>
    <x v="4"/>
    <x v="513"/>
    <x v="573"/>
    <n v="1"/>
    <n v="0.2"/>
    <n v="17.84699999999998"/>
  </r>
  <r>
    <n v="604"/>
    <s v="CA-2011-149958"/>
    <x v="2"/>
    <x v="234"/>
    <d v="2011-03-19T00:00:00"/>
    <x v="1"/>
    <s v="AS-10240"/>
    <x v="238"/>
    <x v="0"/>
    <s v="United States"/>
    <s v="Tampa"/>
    <x v="2"/>
    <n v="33614"/>
    <x v="0"/>
    <s v="FUR-FU-10001756"/>
    <x v="0"/>
    <x v="5"/>
    <x v="282"/>
    <x v="502"/>
    <n v="3"/>
    <n v="0.2"/>
    <n v="5.1407999999999916"/>
  </r>
  <r>
    <n v="605"/>
    <s v="CA-2011-149958"/>
    <x v="2"/>
    <x v="234"/>
    <d v="2011-03-19T00:00:00"/>
    <x v="1"/>
    <s v="AS-10240"/>
    <x v="238"/>
    <x v="0"/>
    <s v="United States"/>
    <s v="Tampa"/>
    <x v="2"/>
    <n v="33614"/>
    <x v="0"/>
    <s v="OFF-BI-10000773"/>
    <x v="1"/>
    <x v="8"/>
    <x v="381"/>
    <x v="574"/>
    <n v="3"/>
    <n v="0.7"/>
    <n v="-5.5338000000000012"/>
  </r>
  <r>
    <n v="606"/>
    <s v="CA-2011-149958"/>
    <x v="2"/>
    <x v="234"/>
    <d v="2011-03-19T00:00:00"/>
    <x v="1"/>
    <s v="AS-10240"/>
    <x v="238"/>
    <x v="0"/>
    <s v="United States"/>
    <s v="Tampa"/>
    <x v="2"/>
    <n v="33614"/>
    <x v="0"/>
    <s v="OFF-BI-10001543"/>
    <x v="1"/>
    <x v="8"/>
    <x v="375"/>
    <x v="575"/>
    <n v="4"/>
    <n v="0.7"/>
    <n v="-31.671199999999999"/>
  </r>
  <r>
    <n v="607"/>
    <s v="CA-2011-149958"/>
    <x v="2"/>
    <x v="234"/>
    <d v="2011-03-19T00:00:00"/>
    <x v="1"/>
    <s v="AS-10240"/>
    <x v="238"/>
    <x v="0"/>
    <s v="United States"/>
    <s v="Tampa"/>
    <x v="2"/>
    <n v="33614"/>
    <x v="0"/>
    <s v="OFF-PA-10002120"/>
    <x v="1"/>
    <x v="10"/>
    <x v="514"/>
    <x v="576"/>
    <n v="3"/>
    <n v="0.2"/>
    <n v="47.815200000000004"/>
  </r>
  <r>
    <n v="608"/>
    <s v="US-2011-105767"/>
    <x v="2"/>
    <x v="235"/>
    <d v="2011-05-27T00:00:00"/>
    <x v="1"/>
    <s v="AR-10510"/>
    <x v="239"/>
    <x v="0"/>
    <s v="United States"/>
    <s v="Philadelphia"/>
    <x v="9"/>
    <n v="19134"/>
    <x v="3"/>
    <s v="OFF-BI-10000848"/>
    <x v="1"/>
    <x v="8"/>
    <x v="515"/>
    <x v="577"/>
    <n v="2"/>
    <n v="0.7"/>
    <n v="-2.6256000000000004"/>
  </r>
  <r>
    <n v="609"/>
    <s v="US-2011-105767"/>
    <x v="2"/>
    <x v="235"/>
    <d v="2011-05-27T00:00:00"/>
    <x v="1"/>
    <s v="AR-10510"/>
    <x v="239"/>
    <x v="0"/>
    <s v="United States"/>
    <s v="Philadelphia"/>
    <x v="9"/>
    <n v="19134"/>
    <x v="3"/>
    <s v="OFF-AR-10001246"/>
    <x v="1"/>
    <x v="6"/>
    <x v="450"/>
    <x v="578"/>
    <n v="9"/>
    <n v="0.2"/>
    <n v="2.3813999999999984"/>
  </r>
  <r>
    <n v="610"/>
    <s v="US-2011-105767"/>
    <x v="2"/>
    <x v="235"/>
    <d v="2011-05-27T00:00:00"/>
    <x v="1"/>
    <s v="AR-10510"/>
    <x v="239"/>
    <x v="0"/>
    <s v="United States"/>
    <s v="Philadelphia"/>
    <x v="9"/>
    <n v="19134"/>
    <x v="3"/>
    <s v="TEC-PH-10003092"/>
    <x v="2"/>
    <x v="7"/>
    <x v="516"/>
    <x v="579"/>
    <n v="2"/>
    <n v="0.4"/>
    <n v="-10.117800000000003"/>
  </r>
  <r>
    <n v="611"/>
    <s v="CA-2013-161816"/>
    <x v="0"/>
    <x v="236"/>
    <d v="2013-05-02T00:00:00"/>
    <x v="2"/>
    <s v="NB-18655"/>
    <x v="240"/>
    <x v="1"/>
    <s v="United States"/>
    <s v="Dallas"/>
    <x v="5"/>
    <n v="75217"/>
    <x v="2"/>
    <s v="TEC-PH-10003012"/>
    <x v="2"/>
    <x v="7"/>
    <x v="344"/>
    <x v="580"/>
    <n v="3"/>
    <n v="0.2"/>
    <n v="41.577299999999951"/>
  </r>
  <r>
    <n v="612"/>
    <s v="CA-2013-161816"/>
    <x v="0"/>
    <x v="236"/>
    <d v="2013-05-02T00:00:00"/>
    <x v="2"/>
    <s v="NB-18655"/>
    <x v="240"/>
    <x v="1"/>
    <s v="United States"/>
    <s v="Dallas"/>
    <x v="5"/>
    <n v="75217"/>
    <x v="2"/>
    <s v="OFF-LA-10004345"/>
    <x v="1"/>
    <x v="2"/>
    <x v="517"/>
    <x v="581"/>
    <n v="4"/>
    <n v="0.2"/>
    <n v="5.6955999999999989"/>
  </r>
  <r>
    <n v="613"/>
    <s v="CA-2013-121223"/>
    <x v="0"/>
    <x v="108"/>
    <d v="2013-09-14T00:00:00"/>
    <x v="0"/>
    <s v="GD-14590"/>
    <x v="241"/>
    <x v="1"/>
    <s v="United States"/>
    <s v="Philadelphia"/>
    <x v="9"/>
    <n v="19143"/>
    <x v="3"/>
    <s v="OFF-PA-10001204"/>
    <x v="1"/>
    <x v="10"/>
    <x v="518"/>
    <x v="582"/>
    <n v="2"/>
    <n v="0.2"/>
    <n v="2.6399999999999997"/>
  </r>
  <r>
    <n v="614"/>
    <s v="CA-2013-121223"/>
    <x v="0"/>
    <x v="108"/>
    <d v="2013-09-14T00:00:00"/>
    <x v="0"/>
    <s v="GD-14590"/>
    <x v="241"/>
    <x v="1"/>
    <s v="United States"/>
    <s v="Philadelphia"/>
    <x v="9"/>
    <n v="19143"/>
    <x v="3"/>
    <s v="TEC-PH-10004667"/>
    <x v="2"/>
    <x v="7"/>
    <x v="519"/>
    <x v="583"/>
    <n v="9"/>
    <n v="0.4"/>
    <n v="-157.93830000000008"/>
  </r>
  <r>
    <n v="615"/>
    <s v="CA-2014-138611"/>
    <x v="3"/>
    <x v="237"/>
    <d v="2014-11-18T00:00:00"/>
    <x v="0"/>
    <s v="CK-12595"/>
    <x v="242"/>
    <x v="0"/>
    <s v="United States"/>
    <s v="Grove City"/>
    <x v="24"/>
    <n v="43123"/>
    <x v="3"/>
    <s v="TEC-PH-10000011"/>
    <x v="2"/>
    <x v="7"/>
    <x v="220"/>
    <x v="584"/>
    <n v="10"/>
    <n v="0.4"/>
    <n v="15.99199999999999"/>
  </r>
  <r>
    <n v="616"/>
    <s v="CA-2014-138611"/>
    <x v="3"/>
    <x v="237"/>
    <d v="2014-11-18T00:00:00"/>
    <x v="0"/>
    <s v="CK-12595"/>
    <x v="242"/>
    <x v="0"/>
    <s v="United States"/>
    <s v="Grove City"/>
    <x v="24"/>
    <n v="43123"/>
    <x v="3"/>
    <s v="OFF-BI-10002949"/>
    <x v="1"/>
    <x v="8"/>
    <x v="520"/>
    <x v="585"/>
    <n v="2"/>
    <n v="0.7"/>
    <n v="-2.7967999999999993"/>
  </r>
  <r>
    <n v="617"/>
    <s v="CA-2014-117947"/>
    <x v="3"/>
    <x v="238"/>
    <d v="2014-08-24T00:00:00"/>
    <x v="0"/>
    <s v="NG-18355"/>
    <x v="243"/>
    <x v="1"/>
    <s v="United States"/>
    <s v="New York City"/>
    <x v="15"/>
    <n v="10011"/>
    <x v="3"/>
    <s v="FUR-FU-10003849"/>
    <x v="0"/>
    <x v="5"/>
    <x v="521"/>
    <x v="586"/>
    <n v="2"/>
    <n v="0"/>
    <n v="15.787199999999999"/>
  </r>
  <r>
    <n v="618"/>
    <s v="CA-2014-117947"/>
    <x v="3"/>
    <x v="238"/>
    <d v="2014-08-24T00:00:00"/>
    <x v="0"/>
    <s v="NG-18355"/>
    <x v="243"/>
    <x v="1"/>
    <s v="United States"/>
    <s v="New York City"/>
    <x v="15"/>
    <n v="10011"/>
    <x v="3"/>
    <s v="FUR-FU-10000010"/>
    <x v="0"/>
    <x v="5"/>
    <x v="522"/>
    <x v="587"/>
    <n v="2"/>
    <n v="0"/>
    <n v="3.0813999999999995"/>
  </r>
  <r>
    <n v="619"/>
    <s v="CA-2014-117947"/>
    <x v="3"/>
    <x v="238"/>
    <d v="2014-08-24T00:00:00"/>
    <x v="0"/>
    <s v="NG-18355"/>
    <x v="243"/>
    <x v="1"/>
    <s v="United States"/>
    <s v="New York City"/>
    <x v="15"/>
    <n v="10011"/>
    <x v="3"/>
    <s v="OFF-BI-10002824"/>
    <x v="1"/>
    <x v="8"/>
    <x v="523"/>
    <x v="588"/>
    <n v="9"/>
    <n v="0.2"/>
    <n v="33.569999999999986"/>
  </r>
  <r>
    <n v="620"/>
    <s v="CA-2014-117947"/>
    <x v="3"/>
    <x v="238"/>
    <d v="2014-08-24T00:00:00"/>
    <x v="0"/>
    <s v="NG-18355"/>
    <x v="243"/>
    <x v="1"/>
    <s v="United States"/>
    <s v="New York City"/>
    <x v="15"/>
    <n v="10011"/>
    <x v="3"/>
    <s v="TEC-PH-10002538"/>
    <x v="2"/>
    <x v="7"/>
    <x v="524"/>
    <x v="589"/>
    <n v="1"/>
    <n v="0"/>
    <n v="10.993899999999996"/>
  </r>
  <r>
    <n v="621"/>
    <s v="CA-2014-117947"/>
    <x v="3"/>
    <x v="238"/>
    <d v="2014-08-24T00:00:00"/>
    <x v="0"/>
    <s v="NG-18355"/>
    <x v="243"/>
    <x v="1"/>
    <s v="United States"/>
    <s v="New York City"/>
    <x v="15"/>
    <n v="10011"/>
    <x v="3"/>
    <s v="FUR-FU-10000521"/>
    <x v="0"/>
    <x v="5"/>
    <x v="138"/>
    <x v="590"/>
    <n v="3"/>
    <n v="0"/>
    <n v="27.286199999999994"/>
  </r>
  <r>
    <n v="622"/>
    <s v="US-2011-111171"/>
    <x v="2"/>
    <x v="58"/>
    <d v="2011-12-31T00:00:00"/>
    <x v="1"/>
    <s v="CA-12265"/>
    <x v="244"/>
    <x v="0"/>
    <s v="United States"/>
    <s v="Chicago"/>
    <x v="10"/>
    <n v="60610"/>
    <x v="2"/>
    <s v="OFF-BI-10002103"/>
    <x v="1"/>
    <x v="8"/>
    <x v="525"/>
    <x v="591"/>
    <n v="5"/>
    <n v="0.8"/>
    <n v="-14.773"/>
  </r>
  <r>
    <n v="623"/>
    <s v="CA-2012-138009"/>
    <x v="1"/>
    <x v="239"/>
    <d v="2012-12-03T00:00:00"/>
    <x v="1"/>
    <s v="SF-20965"/>
    <x v="245"/>
    <x v="1"/>
    <s v="United States"/>
    <s v="Dearborn"/>
    <x v="12"/>
    <n v="48126"/>
    <x v="2"/>
    <s v="FUR-CH-10004853"/>
    <x v="0"/>
    <x v="1"/>
    <x v="526"/>
    <x v="85"/>
    <n v="2"/>
    <n v="0"/>
    <n v="87.568399999999968"/>
  </r>
  <r>
    <n v="624"/>
    <s v="CA-2012-138009"/>
    <x v="1"/>
    <x v="239"/>
    <d v="2012-12-03T00:00:00"/>
    <x v="1"/>
    <s v="SF-20965"/>
    <x v="245"/>
    <x v="1"/>
    <s v="United States"/>
    <s v="Dearborn"/>
    <x v="12"/>
    <n v="48126"/>
    <x v="2"/>
    <s v="OFF-AP-10000179"/>
    <x v="1"/>
    <x v="9"/>
    <x v="527"/>
    <x v="592"/>
    <n v="5"/>
    <n v="0.1"/>
    <n v="178.90100000000001"/>
  </r>
  <r>
    <n v="625"/>
    <s v="CA-2012-138009"/>
    <x v="1"/>
    <x v="239"/>
    <d v="2012-12-03T00:00:00"/>
    <x v="1"/>
    <s v="SF-20965"/>
    <x v="245"/>
    <x v="1"/>
    <s v="United States"/>
    <s v="Dearborn"/>
    <x v="12"/>
    <n v="48126"/>
    <x v="2"/>
    <s v="OFF-ST-10001272"/>
    <x v="1"/>
    <x v="4"/>
    <x v="528"/>
    <x v="593"/>
    <n v="4"/>
    <n v="0"/>
    <n v="130.87"/>
  </r>
  <r>
    <n v="626"/>
    <s v="CA-2012-138009"/>
    <x v="1"/>
    <x v="239"/>
    <d v="2012-12-03T00:00:00"/>
    <x v="1"/>
    <s v="SF-20965"/>
    <x v="245"/>
    <x v="1"/>
    <s v="United States"/>
    <s v="Dearborn"/>
    <x v="12"/>
    <n v="48126"/>
    <x v="2"/>
    <s v="OFF-AR-10004042"/>
    <x v="1"/>
    <x v="6"/>
    <x v="30"/>
    <x v="594"/>
    <n v="9"/>
    <n v="0"/>
    <n v="46.927799999999984"/>
  </r>
  <r>
    <n v="627"/>
    <s v="CA-2014-163020"/>
    <x v="3"/>
    <x v="175"/>
    <d v="2014-09-20T00:00:00"/>
    <x v="1"/>
    <s v="MO-17800"/>
    <x v="246"/>
    <x v="2"/>
    <s v="United States"/>
    <s v="New York City"/>
    <x v="15"/>
    <n v="10009"/>
    <x v="3"/>
    <s v="FUR-FU-10000221"/>
    <x v="0"/>
    <x v="5"/>
    <x v="529"/>
    <x v="595"/>
    <n v="7"/>
    <n v="0"/>
    <n v="12.090399999999999"/>
  </r>
  <r>
    <n v="628"/>
    <s v="CA-2014-153787"/>
    <x v="3"/>
    <x v="240"/>
    <d v="2014-05-24T00:00:00"/>
    <x v="1"/>
    <s v="AT-10735"/>
    <x v="247"/>
    <x v="0"/>
    <s v="United States"/>
    <s v="Seattle"/>
    <x v="4"/>
    <n v="98115"/>
    <x v="1"/>
    <s v="OFF-AP-10001563"/>
    <x v="1"/>
    <x v="9"/>
    <x v="530"/>
    <x v="596"/>
    <n v="2"/>
    <n v="0"/>
    <n v="28.176399999999987"/>
  </r>
  <r>
    <n v="629"/>
    <s v="CA-2014-133431"/>
    <x v="3"/>
    <x v="94"/>
    <d v="2014-12-22T00:00:00"/>
    <x v="1"/>
    <s v="LC-17140"/>
    <x v="95"/>
    <x v="0"/>
    <s v="United States"/>
    <s v="San Francisco"/>
    <x v="1"/>
    <n v="94122"/>
    <x v="1"/>
    <s v="OFF-BI-10000605"/>
    <x v="1"/>
    <x v="8"/>
    <x v="531"/>
    <x v="597"/>
    <n v="5"/>
    <n v="0.2"/>
    <n v="5.1434999999999977"/>
  </r>
  <r>
    <n v="630"/>
    <s v="CA-2014-133431"/>
    <x v="3"/>
    <x v="94"/>
    <d v="2014-12-22T00:00:00"/>
    <x v="1"/>
    <s v="LC-17140"/>
    <x v="95"/>
    <x v="0"/>
    <s v="United States"/>
    <s v="San Francisco"/>
    <x v="1"/>
    <n v="94122"/>
    <x v="1"/>
    <s v="OFF-PA-10002615"/>
    <x v="1"/>
    <x v="10"/>
    <x v="247"/>
    <x v="598"/>
    <n v="3"/>
    <n v="0"/>
    <n v="6.0857999999999999"/>
  </r>
  <r>
    <n v="631"/>
    <s v="US-2013-135720"/>
    <x v="0"/>
    <x v="25"/>
    <d v="2013-12-14T00:00:00"/>
    <x v="0"/>
    <s v="FM-14380"/>
    <x v="248"/>
    <x v="0"/>
    <s v="United States"/>
    <s v="Aurora"/>
    <x v="22"/>
    <n v="80013"/>
    <x v="1"/>
    <s v="OFF-ST-10001963"/>
    <x v="1"/>
    <x v="4"/>
    <x v="532"/>
    <x v="599"/>
    <n v="3"/>
    <n v="0.2"/>
    <n v="-51.719100000000012"/>
  </r>
  <r>
    <n v="632"/>
    <s v="US-2013-135720"/>
    <x v="0"/>
    <x v="25"/>
    <d v="2013-12-14T00:00:00"/>
    <x v="0"/>
    <s v="FM-14380"/>
    <x v="248"/>
    <x v="0"/>
    <s v="United States"/>
    <s v="Aurora"/>
    <x v="22"/>
    <n v="80013"/>
    <x v="1"/>
    <s v="TEC-AC-10001267"/>
    <x v="2"/>
    <x v="11"/>
    <x v="533"/>
    <x v="600"/>
    <n v="5"/>
    <n v="0.2"/>
    <n v="29.950000000000003"/>
  </r>
  <r>
    <n v="633"/>
    <s v="US-2013-135720"/>
    <x v="0"/>
    <x v="25"/>
    <d v="2013-12-14T00:00:00"/>
    <x v="0"/>
    <s v="FM-14380"/>
    <x v="248"/>
    <x v="0"/>
    <s v="United States"/>
    <s v="Aurora"/>
    <x v="22"/>
    <n v="80013"/>
    <x v="1"/>
    <s v="TEC-PH-10002103"/>
    <x v="2"/>
    <x v="7"/>
    <x v="534"/>
    <x v="601"/>
    <n v="4"/>
    <n v="0.2"/>
    <n v="30.076800000000006"/>
  </r>
  <r>
    <n v="634"/>
    <s v="CA-2014-144694"/>
    <x v="3"/>
    <x v="241"/>
    <d v="2014-09-27T00:00:00"/>
    <x v="0"/>
    <s v="BD-11605"/>
    <x v="205"/>
    <x v="0"/>
    <s v="United States"/>
    <s v="Miami"/>
    <x v="2"/>
    <n v="33180"/>
    <x v="0"/>
    <s v="TEC-AC-10002857"/>
    <x v="2"/>
    <x v="11"/>
    <x v="535"/>
    <x v="602"/>
    <n v="3"/>
    <n v="0.2"/>
    <n v="2.458499999999999"/>
  </r>
  <r>
    <n v="635"/>
    <s v="CA-2014-144694"/>
    <x v="3"/>
    <x v="241"/>
    <d v="2014-09-27T00:00:00"/>
    <x v="0"/>
    <s v="BD-11605"/>
    <x v="205"/>
    <x v="0"/>
    <s v="United States"/>
    <s v="Miami"/>
    <x v="2"/>
    <n v="33180"/>
    <x v="0"/>
    <s v="OFF-LA-10003930"/>
    <x v="1"/>
    <x v="2"/>
    <x v="503"/>
    <x v="603"/>
    <n v="3"/>
    <n v="0.2"/>
    <n v="85.529700000000005"/>
  </r>
  <r>
    <n v="636"/>
    <s v="CA-2012-168004"/>
    <x v="1"/>
    <x v="242"/>
    <d v="2012-10-09T00:00:00"/>
    <x v="0"/>
    <s v="DJ-13420"/>
    <x v="249"/>
    <x v="1"/>
    <s v="United States"/>
    <s v="Warner Robins"/>
    <x v="32"/>
    <n v="31088"/>
    <x v="0"/>
    <s v="FUR-CH-10001482"/>
    <x v="0"/>
    <x v="1"/>
    <x v="536"/>
    <x v="604"/>
    <n v="3"/>
    <n v="0"/>
    <n v="43.223399999999984"/>
  </r>
  <r>
    <n v="637"/>
    <s v="US-2013-123470"/>
    <x v="0"/>
    <x v="243"/>
    <d v="2013-08-22T00:00:00"/>
    <x v="1"/>
    <s v="ME-17725"/>
    <x v="250"/>
    <x v="0"/>
    <s v="United States"/>
    <s v="Aurora"/>
    <x v="22"/>
    <n v="80013"/>
    <x v="1"/>
    <s v="OFF-BI-10001989"/>
    <x v="1"/>
    <x v="8"/>
    <x v="537"/>
    <x v="605"/>
    <n v="3"/>
    <n v="0.7"/>
    <n v="-13.846800000000002"/>
  </r>
  <r>
    <n v="638"/>
    <s v="US-2013-123470"/>
    <x v="0"/>
    <x v="243"/>
    <d v="2013-08-22T00:00:00"/>
    <x v="1"/>
    <s v="ME-17725"/>
    <x v="250"/>
    <x v="0"/>
    <s v="United States"/>
    <s v="Aurora"/>
    <x v="22"/>
    <n v="80013"/>
    <x v="1"/>
    <s v="OFF-AP-10003287"/>
    <x v="1"/>
    <x v="9"/>
    <x v="538"/>
    <x v="606"/>
    <n v="3"/>
    <n v="0.2"/>
    <n v="12.232799999999997"/>
  </r>
  <r>
    <n v="639"/>
    <s v="CA-2013-115917"/>
    <x v="0"/>
    <x v="244"/>
    <d v="2013-05-26T00:00:00"/>
    <x v="1"/>
    <s v="RB-19465"/>
    <x v="46"/>
    <x v="2"/>
    <s v="United States"/>
    <s v="Vallejo"/>
    <x v="1"/>
    <n v="94591"/>
    <x v="1"/>
    <s v="FUR-FU-10000576"/>
    <x v="0"/>
    <x v="5"/>
    <x v="219"/>
    <x v="607"/>
    <n v="5"/>
    <n v="0"/>
    <n v="272.79200000000003"/>
  </r>
  <r>
    <n v="640"/>
    <s v="CA-2013-115917"/>
    <x v="0"/>
    <x v="244"/>
    <d v="2013-05-26T00:00:00"/>
    <x v="1"/>
    <s v="RB-19465"/>
    <x v="46"/>
    <x v="2"/>
    <s v="United States"/>
    <s v="Vallejo"/>
    <x v="1"/>
    <n v="94591"/>
    <x v="1"/>
    <s v="OFF-BI-10004728"/>
    <x v="1"/>
    <x v="8"/>
    <x v="539"/>
    <x v="608"/>
    <n v="4"/>
    <n v="0.2"/>
    <n v="5.0128000000000004"/>
  </r>
  <r>
    <n v="641"/>
    <s v="CA-2013-147067"/>
    <x v="0"/>
    <x v="122"/>
    <d v="2013-12-23T00:00:00"/>
    <x v="1"/>
    <s v="JD-16150"/>
    <x v="251"/>
    <x v="1"/>
    <s v="United States"/>
    <s v="Minneapolis"/>
    <x v="11"/>
    <n v="55407"/>
    <x v="2"/>
    <s v="FUR-FU-10000732"/>
    <x v="0"/>
    <x v="5"/>
    <x v="540"/>
    <x v="609"/>
    <n v="3"/>
    <n v="0"/>
    <n v="6.0287999999999995"/>
  </r>
  <r>
    <n v="642"/>
    <s v="CA-2014-167913"/>
    <x v="3"/>
    <x v="245"/>
    <d v="2014-08-04T00:00:00"/>
    <x v="0"/>
    <s v="JL-15835"/>
    <x v="252"/>
    <x v="0"/>
    <s v="United States"/>
    <s v="Mission Viejo"/>
    <x v="1"/>
    <n v="92691"/>
    <x v="1"/>
    <s v="OFF-ST-10000585"/>
    <x v="1"/>
    <x v="4"/>
    <x v="541"/>
    <x v="610"/>
    <n v="2"/>
    <n v="0"/>
    <n v="85.903999999999996"/>
  </r>
  <r>
    <n v="643"/>
    <s v="CA-2014-167913"/>
    <x v="3"/>
    <x v="245"/>
    <d v="2014-08-04T00:00:00"/>
    <x v="0"/>
    <s v="JL-15835"/>
    <x v="252"/>
    <x v="0"/>
    <s v="United States"/>
    <s v="Mission Viejo"/>
    <x v="1"/>
    <n v="92691"/>
    <x v="1"/>
    <s v="OFF-LA-10002787"/>
    <x v="1"/>
    <x v="2"/>
    <x v="542"/>
    <x v="611"/>
    <n v="7"/>
    <n v="0"/>
    <n v="12.599999999999998"/>
  </r>
  <r>
    <n v="644"/>
    <s v="CA-2014-106103"/>
    <x v="3"/>
    <x v="193"/>
    <d v="2014-06-16T00:00:00"/>
    <x v="1"/>
    <s v="SC-20305"/>
    <x v="253"/>
    <x v="0"/>
    <s v="United States"/>
    <s v="Rochester Hills"/>
    <x v="12"/>
    <n v="48307"/>
    <x v="2"/>
    <s v="TEC-AC-10003832"/>
    <x v="2"/>
    <x v="11"/>
    <x v="458"/>
    <x v="612"/>
    <n v="4"/>
    <n v="0"/>
    <n v="54.333200000000005"/>
  </r>
  <r>
    <n v="645"/>
    <s v="US-2014-127719"/>
    <x v="3"/>
    <x v="246"/>
    <d v="2014-07-26T00:00:00"/>
    <x v="1"/>
    <s v="TW-21025"/>
    <x v="69"/>
    <x v="2"/>
    <s v="United States"/>
    <s v="Plainfield"/>
    <x v="30"/>
    <n v="7060"/>
    <x v="3"/>
    <s v="OFF-PA-10001934"/>
    <x v="1"/>
    <x v="10"/>
    <x v="543"/>
    <x v="90"/>
    <n v="1"/>
    <n v="0"/>
    <n v="3.1752000000000002"/>
  </r>
  <r>
    <n v="646"/>
    <s v="CA-2014-126221"/>
    <x v="3"/>
    <x v="247"/>
    <d v="2015-01-06T00:00:00"/>
    <x v="1"/>
    <s v="CC-12430"/>
    <x v="254"/>
    <x v="2"/>
    <s v="United States"/>
    <s v="Columbus"/>
    <x v="14"/>
    <n v="47201"/>
    <x v="2"/>
    <s v="OFF-AP-10002457"/>
    <x v="1"/>
    <x v="9"/>
    <x v="544"/>
    <x v="613"/>
    <n v="2"/>
    <n v="0"/>
    <n v="56.510999999999996"/>
  </r>
  <r>
    <n v="647"/>
    <s v="CA-2013-103947"/>
    <x v="0"/>
    <x v="178"/>
    <d v="2013-04-09T00:00:00"/>
    <x v="1"/>
    <s v="BB-10990"/>
    <x v="121"/>
    <x v="1"/>
    <s v="United States"/>
    <s v="Sierra Vista"/>
    <x v="16"/>
    <n v="85635"/>
    <x v="1"/>
    <s v="OFF-FA-10003112"/>
    <x v="1"/>
    <x v="13"/>
    <x v="33"/>
    <x v="614"/>
    <n v="5"/>
    <n v="0.2"/>
    <n v="9.8624999999999972"/>
  </r>
  <r>
    <n v="648"/>
    <s v="CA-2013-103947"/>
    <x v="0"/>
    <x v="178"/>
    <d v="2013-04-09T00:00:00"/>
    <x v="1"/>
    <s v="BB-10990"/>
    <x v="121"/>
    <x v="1"/>
    <s v="United States"/>
    <s v="Sierra Vista"/>
    <x v="16"/>
    <n v="85635"/>
    <x v="1"/>
    <s v="OFF-AP-10002350"/>
    <x v="1"/>
    <x v="9"/>
    <x v="545"/>
    <x v="615"/>
    <n v="2"/>
    <n v="0.2"/>
    <n v="3.0143999999999993"/>
  </r>
  <r>
    <n v="649"/>
    <s v="CA-2013-160745"/>
    <x v="0"/>
    <x v="25"/>
    <d v="2013-12-17T00:00:00"/>
    <x v="0"/>
    <s v="AR-10825"/>
    <x v="255"/>
    <x v="1"/>
    <s v="United States"/>
    <s v="Vancouver"/>
    <x v="4"/>
    <n v="98661"/>
    <x v="1"/>
    <s v="FUR-FU-10001935"/>
    <x v="0"/>
    <x v="5"/>
    <x v="341"/>
    <x v="616"/>
    <n v="4"/>
    <n v="0"/>
    <n v="6.0680000000000014"/>
  </r>
  <r>
    <n v="650"/>
    <s v="CA-2013-160745"/>
    <x v="0"/>
    <x v="25"/>
    <d v="2013-12-17T00:00:00"/>
    <x v="0"/>
    <s v="AR-10825"/>
    <x v="255"/>
    <x v="1"/>
    <s v="United States"/>
    <s v="Vancouver"/>
    <x v="4"/>
    <n v="98661"/>
    <x v="1"/>
    <s v="TEC-PH-10003273"/>
    <x v="2"/>
    <x v="7"/>
    <x v="171"/>
    <x v="214"/>
    <n v="3"/>
    <n v="0.2"/>
    <n v="22.678200000000018"/>
  </r>
  <r>
    <n v="651"/>
    <s v="CA-2013-160745"/>
    <x v="0"/>
    <x v="25"/>
    <d v="2013-12-17T00:00:00"/>
    <x v="0"/>
    <s v="AR-10825"/>
    <x v="255"/>
    <x v="1"/>
    <s v="United States"/>
    <s v="Vancouver"/>
    <x v="4"/>
    <n v="98661"/>
    <x v="1"/>
    <s v="TEC-AC-10001142"/>
    <x v="2"/>
    <x v="11"/>
    <x v="546"/>
    <x v="617"/>
    <n v="4"/>
    <n v="0"/>
    <n v="31.599999999999966"/>
  </r>
  <r>
    <n v="652"/>
    <s v="CA-2013-132661"/>
    <x v="0"/>
    <x v="248"/>
    <d v="2013-10-30T00:00:00"/>
    <x v="1"/>
    <s v="SR-20740"/>
    <x v="256"/>
    <x v="2"/>
    <s v="United States"/>
    <s v="New York City"/>
    <x v="15"/>
    <n v="10024"/>
    <x v="3"/>
    <s v="OFF-PA-10000482"/>
    <x v="1"/>
    <x v="10"/>
    <x v="67"/>
    <x v="618"/>
    <n v="10"/>
    <n v="0"/>
    <n v="178.31799999999998"/>
  </r>
  <r>
    <n v="653"/>
    <s v="CA-2014-140844"/>
    <x v="3"/>
    <x v="249"/>
    <d v="2014-06-24T00:00:00"/>
    <x v="1"/>
    <s v="AR-10405"/>
    <x v="153"/>
    <x v="1"/>
    <s v="United States"/>
    <s v="New York City"/>
    <x v="15"/>
    <n v="10035"/>
    <x v="3"/>
    <s v="OFF-PA-10003892"/>
    <x v="1"/>
    <x v="10"/>
    <x v="62"/>
    <x v="619"/>
    <n v="2"/>
    <n v="0"/>
    <n v="45.975399999999993"/>
  </r>
  <r>
    <n v="654"/>
    <s v="CA-2014-140844"/>
    <x v="3"/>
    <x v="249"/>
    <d v="2014-06-24T00:00:00"/>
    <x v="1"/>
    <s v="AR-10405"/>
    <x v="153"/>
    <x v="1"/>
    <s v="United States"/>
    <s v="New York City"/>
    <x v="15"/>
    <n v="10035"/>
    <x v="3"/>
    <s v="TEC-AC-10001101"/>
    <x v="2"/>
    <x v="11"/>
    <x v="547"/>
    <x v="620"/>
    <n v="8"/>
    <n v="0"/>
    <n v="10.311999999999998"/>
  </r>
  <r>
    <n v="655"/>
    <s v="CA-2013-137239"/>
    <x v="0"/>
    <x v="250"/>
    <d v="2013-08-29T00:00:00"/>
    <x v="1"/>
    <s v="CR-12730"/>
    <x v="257"/>
    <x v="0"/>
    <s v="United States"/>
    <s v="Columbus"/>
    <x v="24"/>
    <n v="43229"/>
    <x v="3"/>
    <s v="OFF-AP-10002439"/>
    <x v="1"/>
    <x v="9"/>
    <x v="548"/>
    <x v="621"/>
    <n v="2"/>
    <n v="0.2"/>
    <n v="8.5163999999999938"/>
  </r>
  <r>
    <n v="656"/>
    <s v="CA-2013-137239"/>
    <x v="0"/>
    <x v="250"/>
    <d v="2013-08-29T00:00:00"/>
    <x v="1"/>
    <s v="CR-12730"/>
    <x v="257"/>
    <x v="0"/>
    <s v="United States"/>
    <s v="Columbus"/>
    <x v="24"/>
    <n v="43229"/>
    <x v="3"/>
    <s v="OFF-BI-10002827"/>
    <x v="1"/>
    <x v="8"/>
    <x v="549"/>
    <x v="622"/>
    <n v="2"/>
    <n v="0.7"/>
    <n v="-2.6543999999999999"/>
  </r>
  <r>
    <n v="657"/>
    <s v="CA-2013-137239"/>
    <x v="0"/>
    <x v="250"/>
    <d v="2013-08-29T00:00:00"/>
    <x v="1"/>
    <s v="CR-12730"/>
    <x v="257"/>
    <x v="0"/>
    <s v="United States"/>
    <s v="Columbus"/>
    <x v="24"/>
    <n v="43229"/>
    <x v="3"/>
    <s v="OFF-EN-10002230"/>
    <x v="1"/>
    <x v="12"/>
    <x v="550"/>
    <x v="623"/>
    <n v="2"/>
    <n v="0.2"/>
    <n v="45.322199999999995"/>
  </r>
  <r>
    <n v="658"/>
    <s v="US-2013-156097"/>
    <x v="0"/>
    <x v="251"/>
    <d v="2013-09-20T00:00:00"/>
    <x v="3"/>
    <s v="EH-14125"/>
    <x v="258"/>
    <x v="2"/>
    <s v="United States"/>
    <s v="Aurora"/>
    <x v="10"/>
    <n v="60505"/>
    <x v="2"/>
    <s v="FUR-CH-10001215"/>
    <x v="0"/>
    <x v="1"/>
    <x v="440"/>
    <x v="624"/>
    <n v="2"/>
    <n v="0.3"/>
    <n v="-50.098000000000013"/>
  </r>
  <r>
    <n v="659"/>
    <s v="US-2013-156097"/>
    <x v="0"/>
    <x v="251"/>
    <d v="2013-09-20T00:00:00"/>
    <x v="3"/>
    <s v="EH-14125"/>
    <x v="258"/>
    <x v="2"/>
    <s v="United States"/>
    <s v="Aurora"/>
    <x v="10"/>
    <n v="60505"/>
    <x v="2"/>
    <s v="OFF-BI-10004654"/>
    <x v="1"/>
    <x v="8"/>
    <x v="68"/>
    <x v="625"/>
    <n v="2"/>
    <n v="0.8"/>
    <n v="-3.4619999999999997"/>
  </r>
  <r>
    <n v="660"/>
    <s v="CA-2012-146563"/>
    <x v="1"/>
    <x v="252"/>
    <d v="2012-08-28T00:00:00"/>
    <x v="1"/>
    <s v="CB-12025"/>
    <x v="90"/>
    <x v="0"/>
    <s v="United States"/>
    <s v="Arlington"/>
    <x v="5"/>
    <n v="76017"/>
    <x v="2"/>
    <s v="OFF-ST-10001490"/>
    <x v="1"/>
    <x v="4"/>
    <x v="513"/>
    <x v="626"/>
    <n v="7"/>
    <n v="0.2"/>
    <n v="124.92899999999986"/>
  </r>
  <r>
    <n v="661"/>
    <s v="CA-2012-146563"/>
    <x v="1"/>
    <x v="252"/>
    <d v="2012-08-28T00:00:00"/>
    <x v="1"/>
    <s v="CB-12025"/>
    <x v="90"/>
    <x v="0"/>
    <s v="United States"/>
    <s v="Arlington"/>
    <x v="5"/>
    <n v="76017"/>
    <x v="2"/>
    <s v="OFF-ST-10001511"/>
    <x v="1"/>
    <x v="4"/>
    <x v="551"/>
    <x v="627"/>
    <n v="14"/>
    <n v="0.2"/>
    <n v="-135.7650000000001"/>
  </r>
  <r>
    <n v="662"/>
    <s v="CA-2012-146563"/>
    <x v="1"/>
    <x v="252"/>
    <d v="2012-08-28T00:00:00"/>
    <x v="1"/>
    <s v="CB-12025"/>
    <x v="90"/>
    <x v="0"/>
    <s v="United States"/>
    <s v="Arlington"/>
    <x v="5"/>
    <n v="76017"/>
    <x v="2"/>
    <s v="FUR-TA-10001768"/>
    <x v="0"/>
    <x v="3"/>
    <x v="114"/>
    <x v="628"/>
    <n v="5"/>
    <n v="0.3"/>
    <n v="-118.12950000000006"/>
  </r>
  <r>
    <n v="663"/>
    <s v="CA-2012-146563"/>
    <x v="1"/>
    <x v="252"/>
    <d v="2012-08-28T00:00:00"/>
    <x v="1"/>
    <s v="CB-12025"/>
    <x v="90"/>
    <x v="0"/>
    <s v="United States"/>
    <s v="Arlington"/>
    <x v="5"/>
    <n v="76017"/>
    <x v="2"/>
    <s v="OFF-BI-10003981"/>
    <x v="1"/>
    <x v="8"/>
    <x v="109"/>
    <x v="629"/>
    <n v="3"/>
    <n v="0.8"/>
    <n v="-4.2222000000000008"/>
  </r>
  <r>
    <n v="664"/>
    <s v="CA-2013-123666"/>
    <x v="0"/>
    <x v="253"/>
    <d v="2013-03-31T00:00:00"/>
    <x v="1"/>
    <s v="SP-20545"/>
    <x v="259"/>
    <x v="1"/>
    <s v="United States"/>
    <s v="New York City"/>
    <x v="15"/>
    <n v="10011"/>
    <x v="3"/>
    <s v="OFF-ST-10001522"/>
    <x v="1"/>
    <x v="4"/>
    <x v="195"/>
    <x v="630"/>
    <n v="5"/>
    <n v="0"/>
    <n v="18.397999999999968"/>
  </r>
  <r>
    <n v="665"/>
    <s v="CA-2013-143308"/>
    <x v="0"/>
    <x v="254"/>
    <d v="2013-11-05T00:00:00"/>
    <x v="3"/>
    <s v="RC-19825"/>
    <x v="116"/>
    <x v="0"/>
    <s v="United States"/>
    <s v="Louisville"/>
    <x v="0"/>
    <n v="40214"/>
    <x v="0"/>
    <s v="OFF-FA-10000621"/>
    <x v="1"/>
    <x v="13"/>
    <x v="110"/>
    <x v="631"/>
    <n v="3"/>
    <n v="0"/>
    <n v="5.2625999999999999"/>
  </r>
  <r>
    <n v="666"/>
    <s v="CA-2014-132682"/>
    <x v="3"/>
    <x v="110"/>
    <d v="2014-06-11T00:00:00"/>
    <x v="0"/>
    <s v="TH-21235"/>
    <x v="260"/>
    <x v="1"/>
    <s v="United States"/>
    <s v="Dallas"/>
    <x v="5"/>
    <n v="75081"/>
    <x v="2"/>
    <s v="OFF-SU-10004231"/>
    <x v="1"/>
    <x v="14"/>
    <x v="552"/>
    <x v="632"/>
    <n v="3"/>
    <n v="0.2"/>
    <n v="2.0789999999999997"/>
  </r>
  <r>
    <n v="667"/>
    <s v="CA-2014-132682"/>
    <x v="3"/>
    <x v="110"/>
    <d v="2014-06-11T00:00:00"/>
    <x v="0"/>
    <s v="TH-21235"/>
    <x v="260"/>
    <x v="1"/>
    <s v="United States"/>
    <s v="Dallas"/>
    <x v="5"/>
    <n v="75081"/>
    <x v="2"/>
    <s v="OFF-PA-10000474"/>
    <x v="1"/>
    <x v="10"/>
    <x v="33"/>
    <x v="633"/>
    <n v="3"/>
    <n v="0.2"/>
    <n v="28.706399999999991"/>
  </r>
  <r>
    <n v="668"/>
    <s v="CA-2014-132682"/>
    <x v="3"/>
    <x v="110"/>
    <d v="2014-06-11T00:00:00"/>
    <x v="0"/>
    <s v="TH-21235"/>
    <x v="260"/>
    <x v="1"/>
    <s v="United States"/>
    <s v="Dallas"/>
    <x v="5"/>
    <n v="75081"/>
    <x v="2"/>
    <s v="TEC-PH-10004042"/>
    <x v="2"/>
    <x v="7"/>
    <x v="553"/>
    <x v="634"/>
    <n v="3"/>
    <n v="0.2"/>
    <n v="28.618200000000002"/>
  </r>
  <r>
    <n v="669"/>
    <s v="CA-2011-156314"/>
    <x v="2"/>
    <x v="163"/>
    <d v="2011-12-26T00:00:00"/>
    <x v="2"/>
    <s v="RP-19390"/>
    <x v="261"/>
    <x v="0"/>
    <s v="United States"/>
    <s v="Cleveland"/>
    <x v="24"/>
    <n v="44105"/>
    <x v="3"/>
    <s v="FUR-FU-10003096"/>
    <x v="0"/>
    <x v="5"/>
    <x v="554"/>
    <x v="635"/>
    <n v="5"/>
    <n v="0.2"/>
    <n v="8.7285000000000004"/>
  </r>
  <r>
    <n v="670"/>
    <s v="US-2014-106663"/>
    <x v="3"/>
    <x v="255"/>
    <d v="2014-06-14T00:00:00"/>
    <x v="1"/>
    <s v="MO-17800"/>
    <x v="246"/>
    <x v="2"/>
    <s v="United States"/>
    <s v="Chicago"/>
    <x v="10"/>
    <n v="60653"/>
    <x v="2"/>
    <s v="FUR-FU-10002759"/>
    <x v="0"/>
    <x v="5"/>
    <x v="555"/>
    <x v="112"/>
    <n v="3"/>
    <n v="0.6"/>
    <n v="-14.385599999999997"/>
  </r>
  <r>
    <n v="671"/>
    <s v="US-2014-106663"/>
    <x v="3"/>
    <x v="255"/>
    <d v="2014-06-14T00:00:00"/>
    <x v="1"/>
    <s v="MO-17800"/>
    <x v="246"/>
    <x v="2"/>
    <s v="United States"/>
    <s v="Chicago"/>
    <x v="10"/>
    <n v="60653"/>
    <x v="2"/>
    <s v="FUR-TA-10000688"/>
    <x v="0"/>
    <x v="3"/>
    <x v="556"/>
    <x v="636"/>
    <n v="1"/>
    <n v="0.5"/>
    <n v="-71.890500000000017"/>
  </r>
  <r>
    <n v="672"/>
    <s v="US-2014-106663"/>
    <x v="3"/>
    <x v="255"/>
    <d v="2014-06-14T00:00:00"/>
    <x v="1"/>
    <s v="MO-17800"/>
    <x v="246"/>
    <x v="2"/>
    <s v="United States"/>
    <s v="Chicago"/>
    <x v="10"/>
    <n v="60653"/>
    <x v="2"/>
    <s v="OFF-PA-10002377"/>
    <x v="1"/>
    <x v="10"/>
    <x v="557"/>
    <x v="637"/>
    <n v="8"/>
    <n v="0.2"/>
    <n v="11.359999999999998"/>
  </r>
  <r>
    <n v="673"/>
    <s v="CA-2014-111178"/>
    <x v="3"/>
    <x v="140"/>
    <d v="2014-06-23T00:00:00"/>
    <x v="1"/>
    <s v="TD-20995"/>
    <x v="143"/>
    <x v="0"/>
    <s v="United States"/>
    <s v="Quincy"/>
    <x v="10"/>
    <n v="62301"/>
    <x v="2"/>
    <s v="OFF-AR-10001954"/>
    <x v="1"/>
    <x v="6"/>
    <x v="558"/>
    <x v="638"/>
    <n v="5"/>
    <n v="0.2"/>
    <n v="1.7115"/>
  </r>
  <r>
    <n v="674"/>
    <s v="CA-2014-130351"/>
    <x v="3"/>
    <x v="256"/>
    <d v="2014-12-09T00:00:00"/>
    <x v="2"/>
    <s v="RB-19570"/>
    <x v="262"/>
    <x v="0"/>
    <s v="United States"/>
    <s v="Columbus"/>
    <x v="14"/>
    <n v="47201"/>
    <x v="2"/>
    <s v="OFF-AP-10004532"/>
    <x v="1"/>
    <x v="9"/>
    <x v="559"/>
    <x v="639"/>
    <n v="3"/>
    <n v="0"/>
    <n v="16.588799999999999"/>
  </r>
  <r>
    <n v="675"/>
    <s v="CA-2014-130351"/>
    <x v="3"/>
    <x v="256"/>
    <d v="2014-12-09T00:00:00"/>
    <x v="2"/>
    <s v="RB-19570"/>
    <x v="262"/>
    <x v="0"/>
    <s v="United States"/>
    <s v="Columbus"/>
    <x v="14"/>
    <n v="47201"/>
    <x v="2"/>
    <s v="OFF-PA-10002137"/>
    <x v="1"/>
    <x v="10"/>
    <x v="560"/>
    <x v="640"/>
    <n v="5"/>
    <n v="0"/>
    <n v="17.504999999999995"/>
  </r>
  <r>
    <n v="676"/>
    <s v="CA-2014-130351"/>
    <x v="3"/>
    <x v="256"/>
    <d v="2014-12-09T00:00:00"/>
    <x v="2"/>
    <s v="RB-19570"/>
    <x v="262"/>
    <x v="0"/>
    <s v="United States"/>
    <s v="Columbus"/>
    <x v="14"/>
    <n v="47201"/>
    <x v="2"/>
    <s v="TEC-AC-10003832"/>
    <x v="2"/>
    <x v="11"/>
    <x v="458"/>
    <x v="641"/>
    <n v="3"/>
    <n v="0"/>
    <n v="40.749900000000004"/>
  </r>
  <r>
    <n v="677"/>
    <s v="US-2014-119438"/>
    <x v="3"/>
    <x v="257"/>
    <d v="2014-03-24T00:00:00"/>
    <x v="1"/>
    <s v="CD-11980"/>
    <x v="263"/>
    <x v="0"/>
    <s v="United States"/>
    <s v="Tyler"/>
    <x v="5"/>
    <n v="75701"/>
    <x v="2"/>
    <s v="OFF-AP-10000804"/>
    <x v="1"/>
    <x v="9"/>
    <x v="561"/>
    <x v="642"/>
    <n v="3"/>
    <n v="0.8"/>
    <n v="-7.3920000000000021"/>
  </r>
  <r>
    <n v="678"/>
    <s v="US-2014-119438"/>
    <x v="3"/>
    <x v="257"/>
    <d v="2014-03-24T00:00:00"/>
    <x v="1"/>
    <s v="CD-11980"/>
    <x v="263"/>
    <x v="0"/>
    <s v="United States"/>
    <s v="Tyler"/>
    <x v="5"/>
    <n v="75701"/>
    <x v="2"/>
    <s v="TEC-AC-10003614"/>
    <x v="2"/>
    <x v="11"/>
    <x v="562"/>
    <x v="643"/>
    <n v="3"/>
    <n v="0.2"/>
    <n v="4.5200999999999958"/>
  </r>
  <r>
    <n v="679"/>
    <s v="US-2014-119438"/>
    <x v="3"/>
    <x v="257"/>
    <d v="2014-03-24T00:00:00"/>
    <x v="1"/>
    <s v="CD-11980"/>
    <x v="263"/>
    <x v="0"/>
    <s v="United States"/>
    <s v="Tyler"/>
    <x v="5"/>
    <n v="75701"/>
    <x v="2"/>
    <s v="FUR-FU-10003553"/>
    <x v="0"/>
    <x v="5"/>
    <x v="563"/>
    <x v="644"/>
    <n v="3"/>
    <n v="0.6"/>
    <n v="-41.261999999999972"/>
  </r>
  <r>
    <n v="680"/>
    <s v="US-2014-119438"/>
    <x v="3"/>
    <x v="257"/>
    <d v="2014-03-24T00:00:00"/>
    <x v="1"/>
    <s v="CD-11980"/>
    <x v="263"/>
    <x v="0"/>
    <s v="United States"/>
    <s v="Tyler"/>
    <x v="5"/>
    <n v="75701"/>
    <x v="2"/>
    <s v="OFF-BI-10004632"/>
    <x v="1"/>
    <x v="8"/>
    <x v="564"/>
    <x v="645"/>
    <n v="3"/>
    <n v="0.8"/>
    <n v="-320.23950000000013"/>
  </r>
  <r>
    <n v="681"/>
    <s v="CA-2013-164511"/>
    <x v="0"/>
    <x v="258"/>
    <d v="2013-11-25T00:00:00"/>
    <x v="1"/>
    <s v="DJ-13630"/>
    <x v="264"/>
    <x v="0"/>
    <s v="United States"/>
    <s v="New York City"/>
    <x v="15"/>
    <n v="10024"/>
    <x v="3"/>
    <s v="OFF-BI-10003305"/>
    <x v="1"/>
    <x v="8"/>
    <x v="565"/>
    <x v="646"/>
    <n v="3"/>
    <n v="0.2"/>
    <n v="4.6643999999999988"/>
  </r>
  <r>
    <n v="682"/>
    <s v="CA-2013-164511"/>
    <x v="0"/>
    <x v="258"/>
    <d v="2013-11-25T00:00:00"/>
    <x v="1"/>
    <s v="DJ-13630"/>
    <x v="264"/>
    <x v="0"/>
    <s v="United States"/>
    <s v="New York City"/>
    <x v="15"/>
    <n v="10024"/>
    <x v="3"/>
    <s v="OFF-ST-10002583"/>
    <x v="1"/>
    <x v="4"/>
    <x v="566"/>
    <x v="647"/>
    <n v="2"/>
    <n v="0"/>
    <n v="2.598399999999998"/>
  </r>
  <r>
    <n v="683"/>
    <s v="CA-2013-164511"/>
    <x v="0"/>
    <x v="258"/>
    <d v="2013-11-25T00:00:00"/>
    <x v="1"/>
    <s v="DJ-13630"/>
    <x v="264"/>
    <x v="0"/>
    <s v="United States"/>
    <s v="New York City"/>
    <x v="15"/>
    <n v="10024"/>
    <x v="3"/>
    <s v="OFF-ST-10004507"/>
    <x v="1"/>
    <x v="4"/>
    <x v="452"/>
    <x v="648"/>
    <n v="4"/>
    <n v="0"/>
    <n v="18.521999999999998"/>
  </r>
  <r>
    <n v="684"/>
    <s v="US-2014-168116"/>
    <x v="3"/>
    <x v="259"/>
    <d v="2014-11-05T00:00:00"/>
    <x v="3"/>
    <s v="GT-14635"/>
    <x v="265"/>
    <x v="1"/>
    <s v="United States"/>
    <s v="Burlington"/>
    <x v="3"/>
    <n v="27217"/>
    <x v="0"/>
    <s v="TEC-MA-10004125"/>
    <x v="2"/>
    <x v="15"/>
    <x v="567"/>
    <x v="649"/>
    <n v="4"/>
    <n v="0.5"/>
    <n v="-3839.9903999999988"/>
  </r>
  <r>
    <n v="685"/>
    <s v="US-2014-168116"/>
    <x v="3"/>
    <x v="259"/>
    <d v="2014-11-05T00:00:00"/>
    <x v="3"/>
    <s v="GT-14635"/>
    <x v="265"/>
    <x v="1"/>
    <s v="United States"/>
    <s v="Burlington"/>
    <x v="3"/>
    <n v="27217"/>
    <x v="0"/>
    <s v="OFF-AP-10002457"/>
    <x v="1"/>
    <x v="9"/>
    <x v="544"/>
    <x v="650"/>
    <n v="2"/>
    <n v="0.2"/>
    <n v="14.650999999999989"/>
  </r>
  <r>
    <n v="686"/>
    <s v="CA-2011-157784"/>
    <x v="2"/>
    <x v="260"/>
    <d v="2011-07-08T00:00:00"/>
    <x v="2"/>
    <s v="MC-17845"/>
    <x v="266"/>
    <x v="0"/>
    <s v="United States"/>
    <s v="Jackson"/>
    <x v="35"/>
    <n v="39212"/>
    <x v="0"/>
    <s v="TEC-AC-10003911"/>
    <x v="2"/>
    <x v="11"/>
    <x v="327"/>
    <x v="651"/>
    <n v="3"/>
    <n v="0"/>
    <n v="163.18979999999999"/>
  </r>
  <r>
    <n v="687"/>
    <s v="CA-2011-157784"/>
    <x v="2"/>
    <x v="260"/>
    <d v="2011-07-08T00:00:00"/>
    <x v="2"/>
    <s v="MC-17845"/>
    <x v="266"/>
    <x v="0"/>
    <s v="United States"/>
    <s v="Jackson"/>
    <x v="35"/>
    <n v="39212"/>
    <x v="0"/>
    <s v="OFF-LA-10001934"/>
    <x v="1"/>
    <x v="2"/>
    <x v="568"/>
    <x v="2"/>
    <n v="2"/>
    <n v="0"/>
    <n v="6.8713999999999995"/>
  </r>
  <r>
    <n v="688"/>
    <s v="CA-2011-157784"/>
    <x v="2"/>
    <x v="260"/>
    <d v="2011-07-08T00:00:00"/>
    <x v="2"/>
    <s v="MC-17845"/>
    <x v="266"/>
    <x v="0"/>
    <s v="United States"/>
    <s v="Jackson"/>
    <x v="35"/>
    <n v="39212"/>
    <x v="0"/>
    <s v="OFF-PA-10000304"/>
    <x v="1"/>
    <x v="10"/>
    <x v="88"/>
    <x v="541"/>
    <n v="3"/>
    <n v="0"/>
    <n v="9.3312000000000008"/>
  </r>
  <r>
    <n v="689"/>
    <s v="CA-2014-161480"/>
    <x v="3"/>
    <x v="53"/>
    <d v="2014-12-30T00:00:00"/>
    <x v="1"/>
    <s v="RA-19285"/>
    <x v="267"/>
    <x v="0"/>
    <s v="United States"/>
    <s v="New York City"/>
    <x v="15"/>
    <n v="10035"/>
    <x v="3"/>
    <s v="FUR-BO-10004015"/>
    <x v="0"/>
    <x v="0"/>
    <x v="569"/>
    <x v="652"/>
    <n v="2"/>
    <n v="0.2"/>
    <n v="4.7995999999999768"/>
  </r>
  <r>
    <n v="690"/>
    <s v="US-2011-117135"/>
    <x v="2"/>
    <x v="261"/>
    <d v="2011-06-23T00:00:00"/>
    <x v="0"/>
    <s v="NP-18325"/>
    <x v="268"/>
    <x v="0"/>
    <s v="United States"/>
    <s v="Waynesboro"/>
    <x v="17"/>
    <n v="22980"/>
    <x v="0"/>
    <s v="FUR-FU-10004071"/>
    <x v="0"/>
    <x v="5"/>
    <x v="570"/>
    <x v="653"/>
    <n v="1"/>
    <n v="0"/>
    <n v="14.561400000000006"/>
  </r>
  <r>
    <n v="691"/>
    <s v="US-2011-117135"/>
    <x v="2"/>
    <x v="261"/>
    <d v="2011-06-23T00:00:00"/>
    <x v="0"/>
    <s v="NP-18325"/>
    <x v="268"/>
    <x v="0"/>
    <s v="United States"/>
    <s v="Waynesboro"/>
    <x v="17"/>
    <n v="22980"/>
    <x v="0"/>
    <s v="TEC-PH-10002033"/>
    <x v="2"/>
    <x v="7"/>
    <x v="11"/>
    <x v="654"/>
    <n v="1"/>
    <n v="0"/>
    <n v="74.053200000000004"/>
  </r>
  <r>
    <n v="692"/>
    <s v="US-2011-117135"/>
    <x v="2"/>
    <x v="261"/>
    <d v="2011-06-23T00:00:00"/>
    <x v="0"/>
    <s v="NP-18325"/>
    <x v="268"/>
    <x v="0"/>
    <s v="United States"/>
    <s v="Waynesboro"/>
    <x v="17"/>
    <n v="22980"/>
    <x v="0"/>
    <s v="OFF-ST-10002444"/>
    <x v="1"/>
    <x v="4"/>
    <x v="571"/>
    <x v="655"/>
    <n v="3"/>
    <n v="0"/>
    <n v="10.315199999999999"/>
  </r>
  <r>
    <n v="693"/>
    <s v="CA-2012-131534"/>
    <x v="1"/>
    <x v="262"/>
    <d v="2012-04-02T00:00:00"/>
    <x v="1"/>
    <s v="AB-10165"/>
    <x v="269"/>
    <x v="0"/>
    <s v="United States"/>
    <s v="Los Angeles"/>
    <x v="1"/>
    <n v="90036"/>
    <x v="1"/>
    <s v="TEC-AC-10002253"/>
    <x v="2"/>
    <x v="11"/>
    <x v="572"/>
    <x v="656"/>
    <n v="1"/>
    <n v="0"/>
    <n v="24.936000000000007"/>
  </r>
  <r>
    <n v="694"/>
    <s v="CA-2012-131534"/>
    <x v="1"/>
    <x v="262"/>
    <d v="2012-04-02T00:00:00"/>
    <x v="1"/>
    <s v="AB-10165"/>
    <x v="269"/>
    <x v="0"/>
    <s v="United States"/>
    <s v="Los Angeles"/>
    <x v="1"/>
    <n v="90036"/>
    <x v="1"/>
    <s v="OFF-PA-10000743"/>
    <x v="1"/>
    <x v="10"/>
    <x v="573"/>
    <x v="657"/>
    <n v="5"/>
    <n v="0"/>
    <n v="16.032"/>
  </r>
  <r>
    <n v="695"/>
    <s v="CA-2012-119291"/>
    <x v="1"/>
    <x v="263"/>
    <d v="2012-05-17T00:00:00"/>
    <x v="2"/>
    <s v="JO-15550"/>
    <x v="270"/>
    <x v="2"/>
    <s v="United States"/>
    <s v="Chester"/>
    <x v="9"/>
    <n v="19013"/>
    <x v="3"/>
    <s v="OFF-AR-10003373"/>
    <x v="1"/>
    <x v="6"/>
    <x v="287"/>
    <x v="658"/>
    <n v="8"/>
    <n v="0.2"/>
    <n v="17.34879999999999"/>
  </r>
  <r>
    <n v="696"/>
    <s v="CA-2012-119291"/>
    <x v="1"/>
    <x v="263"/>
    <d v="2012-05-17T00:00:00"/>
    <x v="2"/>
    <s v="JO-15550"/>
    <x v="270"/>
    <x v="2"/>
    <s v="United States"/>
    <s v="Chester"/>
    <x v="9"/>
    <n v="19013"/>
    <x v="3"/>
    <s v="OFF-LA-10002312"/>
    <x v="1"/>
    <x v="2"/>
    <x v="574"/>
    <x v="659"/>
    <n v="4"/>
    <n v="0.2"/>
    <n v="17.759999999999998"/>
  </r>
  <r>
    <n v="697"/>
    <s v="CA-2012-119291"/>
    <x v="1"/>
    <x v="263"/>
    <d v="2012-05-17T00:00:00"/>
    <x v="2"/>
    <s v="JO-15550"/>
    <x v="270"/>
    <x v="2"/>
    <s v="United States"/>
    <s v="Chester"/>
    <x v="9"/>
    <n v="19013"/>
    <x v="3"/>
    <s v="OFF-EN-10000927"/>
    <x v="1"/>
    <x v="12"/>
    <x v="81"/>
    <x v="83"/>
    <n v="7"/>
    <n v="0.2"/>
    <n v="62.807499999999976"/>
  </r>
  <r>
    <n v="698"/>
    <s v="CA-2012-119291"/>
    <x v="1"/>
    <x v="263"/>
    <d v="2012-05-17T00:00:00"/>
    <x v="2"/>
    <s v="JO-15550"/>
    <x v="270"/>
    <x v="2"/>
    <s v="United States"/>
    <s v="Chester"/>
    <x v="9"/>
    <n v="19013"/>
    <x v="3"/>
    <s v="OFF-LA-10003510"/>
    <x v="1"/>
    <x v="2"/>
    <x v="575"/>
    <x v="660"/>
    <n v="4"/>
    <n v="0.2"/>
    <n v="31.751200000000001"/>
  </r>
  <r>
    <n v="699"/>
    <s v="CA-2012-119291"/>
    <x v="1"/>
    <x v="263"/>
    <d v="2012-05-17T00:00:00"/>
    <x v="2"/>
    <s v="JO-15550"/>
    <x v="270"/>
    <x v="2"/>
    <s v="United States"/>
    <s v="Chester"/>
    <x v="9"/>
    <n v="19013"/>
    <x v="3"/>
    <s v="OFF-AR-10001118"/>
    <x v="1"/>
    <x v="6"/>
    <x v="576"/>
    <x v="661"/>
    <n v="1"/>
    <n v="0.2"/>
    <n v="0.8088000000000003"/>
  </r>
  <r>
    <n v="700"/>
    <s v="CA-2012-119291"/>
    <x v="1"/>
    <x v="263"/>
    <d v="2012-05-17T00:00:00"/>
    <x v="2"/>
    <s v="JO-15550"/>
    <x v="270"/>
    <x v="2"/>
    <s v="United States"/>
    <s v="Chester"/>
    <x v="9"/>
    <n v="19013"/>
    <x v="3"/>
    <s v="OFF-BI-10001575"/>
    <x v="1"/>
    <x v="8"/>
    <x v="577"/>
    <x v="662"/>
    <n v="2"/>
    <n v="0.7"/>
    <n v="-13.6312"/>
  </r>
  <r>
    <n v="701"/>
    <s v="CA-2012-119291"/>
    <x v="1"/>
    <x v="263"/>
    <d v="2012-05-17T00:00:00"/>
    <x v="2"/>
    <s v="JO-15550"/>
    <x v="270"/>
    <x v="2"/>
    <s v="United States"/>
    <s v="Chester"/>
    <x v="9"/>
    <n v="19013"/>
    <x v="3"/>
    <s v="OFF-BI-10001982"/>
    <x v="1"/>
    <x v="8"/>
    <x v="301"/>
    <x v="322"/>
    <n v="3"/>
    <n v="0.7"/>
    <n v="-3.4271999999999991"/>
  </r>
  <r>
    <n v="702"/>
    <s v="CA-2014-114552"/>
    <x v="3"/>
    <x v="264"/>
    <d v="2014-09-09T00:00:00"/>
    <x v="1"/>
    <s v="Dl-13600"/>
    <x v="114"/>
    <x v="1"/>
    <s v="United States"/>
    <s v="Cleveland"/>
    <x v="24"/>
    <n v="44105"/>
    <x v="3"/>
    <s v="FUR-FU-10002960"/>
    <x v="0"/>
    <x v="5"/>
    <x v="190"/>
    <x v="663"/>
    <n v="3"/>
    <n v="0.2"/>
    <n v="4.1448"/>
  </r>
  <r>
    <n v="703"/>
    <s v="CA-2013-163755"/>
    <x v="0"/>
    <x v="254"/>
    <d v="2013-11-09T00:00:00"/>
    <x v="0"/>
    <s v="AS-10285"/>
    <x v="155"/>
    <x v="1"/>
    <s v="United States"/>
    <s v="Seattle"/>
    <x v="4"/>
    <n v="98103"/>
    <x v="1"/>
    <s v="FUR-FU-10003394"/>
    <x v="0"/>
    <x v="5"/>
    <x v="578"/>
    <x v="664"/>
    <n v="3"/>
    <n v="0"/>
    <n v="35.679599999999979"/>
  </r>
  <r>
    <n v="704"/>
    <s v="CA-2012-142027"/>
    <x v="1"/>
    <x v="265"/>
    <d v="2012-04-14T00:00:00"/>
    <x v="1"/>
    <s v="JK-15370"/>
    <x v="271"/>
    <x v="0"/>
    <s v="United States"/>
    <s v="Long Beach"/>
    <x v="1"/>
    <n v="90805"/>
    <x v="1"/>
    <s v="FUR-TA-10002774"/>
    <x v="0"/>
    <x v="3"/>
    <x v="579"/>
    <x v="665"/>
    <n v="3"/>
    <n v="0.2"/>
    <n v="-13.871700000000047"/>
  </r>
  <r>
    <n v="705"/>
    <s v="CA-2011-138527"/>
    <x v="2"/>
    <x v="171"/>
    <d v="2011-09-17T00:00:00"/>
    <x v="1"/>
    <s v="BN-11470"/>
    <x v="272"/>
    <x v="1"/>
    <s v="United States"/>
    <s v="Cary"/>
    <x v="3"/>
    <n v="27511"/>
    <x v="0"/>
    <s v="OFF-PA-10001800"/>
    <x v="1"/>
    <x v="10"/>
    <x v="580"/>
    <x v="563"/>
    <n v="2"/>
    <n v="0.2"/>
    <n v="3.6288"/>
  </r>
  <r>
    <n v="706"/>
    <s v="CA-2011-138527"/>
    <x v="2"/>
    <x v="171"/>
    <d v="2011-09-17T00:00:00"/>
    <x v="1"/>
    <s v="BN-11470"/>
    <x v="272"/>
    <x v="1"/>
    <s v="United States"/>
    <s v="Cary"/>
    <x v="3"/>
    <n v="27511"/>
    <x v="0"/>
    <s v="OFF-AP-10001469"/>
    <x v="1"/>
    <x v="9"/>
    <x v="581"/>
    <x v="666"/>
    <n v="5"/>
    <n v="0.2"/>
    <n v="18.769499999999987"/>
  </r>
  <r>
    <n v="707"/>
    <s v="CA-2011-138527"/>
    <x v="2"/>
    <x v="171"/>
    <d v="2011-09-17T00:00:00"/>
    <x v="1"/>
    <s v="BN-11470"/>
    <x v="272"/>
    <x v="1"/>
    <s v="United States"/>
    <s v="Cary"/>
    <x v="3"/>
    <n v="27511"/>
    <x v="0"/>
    <s v="TEC-AC-10002399"/>
    <x v="2"/>
    <x v="11"/>
    <x v="448"/>
    <x v="667"/>
    <n v="1"/>
    <n v="0.2"/>
    <n v="2.2823999999999991"/>
  </r>
  <r>
    <n v="708"/>
    <s v="CA-2011-112158"/>
    <x v="2"/>
    <x v="266"/>
    <d v="2011-12-04T00:00:00"/>
    <x v="2"/>
    <s v="DP-13165"/>
    <x v="273"/>
    <x v="0"/>
    <s v="United States"/>
    <s v="New York City"/>
    <x v="15"/>
    <n v="10035"/>
    <x v="3"/>
    <s v="TEC-AC-10003628"/>
    <x v="2"/>
    <x v="11"/>
    <x v="244"/>
    <x v="668"/>
    <n v="4"/>
    <n v="0"/>
    <n v="52.78240000000001"/>
  </r>
  <r>
    <n v="709"/>
    <s v="CA-2011-112158"/>
    <x v="2"/>
    <x v="266"/>
    <d v="2011-12-04T00:00:00"/>
    <x v="2"/>
    <s v="DP-13165"/>
    <x v="273"/>
    <x v="0"/>
    <s v="United States"/>
    <s v="New York City"/>
    <x v="15"/>
    <n v="10035"/>
    <x v="3"/>
    <s v="FUR-BO-10003272"/>
    <x v="0"/>
    <x v="0"/>
    <x v="582"/>
    <x v="669"/>
    <n v="5"/>
    <n v="0.2"/>
    <n v="-110.49000000000007"/>
  </r>
  <r>
    <n v="710"/>
    <s v="CA-2011-112158"/>
    <x v="2"/>
    <x v="266"/>
    <d v="2011-12-04T00:00:00"/>
    <x v="2"/>
    <s v="DP-13165"/>
    <x v="273"/>
    <x v="0"/>
    <s v="United States"/>
    <s v="New York City"/>
    <x v="15"/>
    <n v="10035"/>
    <x v="3"/>
    <s v="OFF-BI-10000050"/>
    <x v="1"/>
    <x v="8"/>
    <x v="343"/>
    <x v="670"/>
    <n v="8"/>
    <n v="0.2"/>
    <n v="15.767999999999997"/>
  </r>
  <r>
    <n v="711"/>
    <s v="CA-2011-113887"/>
    <x v="2"/>
    <x v="267"/>
    <d v="2011-04-07T00:00:00"/>
    <x v="2"/>
    <s v="TH-21550"/>
    <x v="274"/>
    <x v="2"/>
    <s v="United States"/>
    <s v="New York City"/>
    <x v="15"/>
    <n v="10035"/>
    <x v="3"/>
    <s v="OFF-PA-10004071"/>
    <x v="1"/>
    <x v="10"/>
    <x v="412"/>
    <x v="447"/>
    <n v="1"/>
    <n v="0"/>
    <n v="26.630399999999998"/>
  </r>
  <r>
    <n v="712"/>
    <s v="CA-2014-146136"/>
    <x v="3"/>
    <x v="213"/>
    <d v="2014-09-08T00:00:00"/>
    <x v="1"/>
    <s v="AP-10915"/>
    <x v="275"/>
    <x v="0"/>
    <s v="United States"/>
    <s v="Palm Coast"/>
    <x v="2"/>
    <n v="32137"/>
    <x v="0"/>
    <s v="OFF-EN-10001219"/>
    <x v="1"/>
    <x v="12"/>
    <x v="583"/>
    <x v="671"/>
    <n v="4"/>
    <n v="0.2"/>
    <n v="8.8623999999999992"/>
  </r>
  <r>
    <n v="713"/>
    <s v="US-2014-100048"/>
    <x v="3"/>
    <x v="240"/>
    <d v="2014-05-25T00:00:00"/>
    <x v="1"/>
    <s v="RS-19765"/>
    <x v="276"/>
    <x v="1"/>
    <s v="United States"/>
    <s v="Mount Vernon"/>
    <x v="15"/>
    <n v="10550"/>
    <x v="3"/>
    <s v="OFF-AP-10001154"/>
    <x v="1"/>
    <x v="9"/>
    <x v="584"/>
    <x v="672"/>
    <n v="6"/>
    <n v="0"/>
    <n v="109.72260000000001"/>
  </r>
  <r>
    <n v="714"/>
    <s v="US-2014-100048"/>
    <x v="3"/>
    <x v="240"/>
    <d v="2014-05-25T00:00:00"/>
    <x v="1"/>
    <s v="RS-19765"/>
    <x v="276"/>
    <x v="1"/>
    <s v="United States"/>
    <s v="Mount Vernon"/>
    <x v="15"/>
    <n v="10550"/>
    <x v="3"/>
    <s v="TEC-PH-10003012"/>
    <x v="2"/>
    <x v="7"/>
    <x v="344"/>
    <x v="673"/>
    <n v="2"/>
    <n v="0"/>
    <n v="89.314199999999971"/>
  </r>
  <r>
    <n v="715"/>
    <s v="US-2014-100048"/>
    <x v="3"/>
    <x v="240"/>
    <d v="2014-05-25T00:00:00"/>
    <x v="1"/>
    <s v="RS-19765"/>
    <x v="276"/>
    <x v="1"/>
    <s v="United States"/>
    <s v="Mount Vernon"/>
    <x v="15"/>
    <n v="10550"/>
    <x v="3"/>
    <s v="TEC-AC-10001606"/>
    <x v="2"/>
    <x v="11"/>
    <x v="585"/>
    <x v="674"/>
    <n v="3"/>
    <n v="0"/>
    <n v="113.98860000000001"/>
  </r>
  <r>
    <n v="716"/>
    <s v="CA-2011-153150"/>
    <x v="2"/>
    <x v="268"/>
    <d v="2011-07-06T00:00:00"/>
    <x v="0"/>
    <s v="Dl-13600"/>
    <x v="114"/>
    <x v="1"/>
    <s v="United States"/>
    <s v="Seattle"/>
    <x v="4"/>
    <n v="98105"/>
    <x v="1"/>
    <s v="OFF-BI-10003355"/>
    <x v="1"/>
    <x v="8"/>
    <x v="586"/>
    <x v="548"/>
    <n v="5"/>
    <n v="0.2"/>
    <n v="6.9719999999999995"/>
  </r>
  <r>
    <n v="717"/>
    <s v="CA-2011-130092"/>
    <x v="2"/>
    <x v="269"/>
    <d v="2011-01-15T00:00:00"/>
    <x v="2"/>
    <s v="SV-20365"/>
    <x v="277"/>
    <x v="0"/>
    <s v="United States"/>
    <s v="Dover"/>
    <x v="13"/>
    <n v="19901"/>
    <x v="3"/>
    <s v="FUR-FU-10000010"/>
    <x v="0"/>
    <x v="5"/>
    <x v="522"/>
    <x v="587"/>
    <n v="2"/>
    <n v="0"/>
    <n v="3.0813999999999995"/>
  </r>
  <r>
    <n v="718"/>
    <s v="CA-2014-108910"/>
    <x v="3"/>
    <x v="241"/>
    <d v="2014-09-30T00:00:00"/>
    <x v="1"/>
    <s v="KC-16540"/>
    <x v="110"/>
    <x v="0"/>
    <s v="United States"/>
    <s v="Newark"/>
    <x v="24"/>
    <n v="43055"/>
    <x v="3"/>
    <s v="FUR-FU-10002253"/>
    <x v="0"/>
    <x v="5"/>
    <x v="587"/>
    <x v="675"/>
    <n v="3"/>
    <n v="0.2"/>
    <n v="24.475800000000007"/>
  </r>
  <r>
    <n v="719"/>
    <s v="CA-2011-104472"/>
    <x v="2"/>
    <x v="270"/>
    <d v="2011-06-07T00:00:00"/>
    <x v="1"/>
    <s v="CK-12325"/>
    <x v="278"/>
    <x v="2"/>
    <s v="United States"/>
    <s v="Orem"/>
    <x v="7"/>
    <n v="84057"/>
    <x v="1"/>
    <s v="OFF-BI-10001658"/>
    <x v="1"/>
    <x v="8"/>
    <x v="439"/>
    <x v="676"/>
    <n v="3"/>
    <n v="0.2"/>
    <n v="19.4376"/>
  </r>
  <r>
    <n v="720"/>
    <s v="CA-2011-104472"/>
    <x v="2"/>
    <x v="270"/>
    <d v="2011-06-07T00:00:00"/>
    <x v="1"/>
    <s v="CK-12325"/>
    <x v="278"/>
    <x v="2"/>
    <s v="United States"/>
    <s v="Orem"/>
    <x v="7"/>
    <n v="84057"/>
    <x v="1"/>
    <s v="FUR-FU-10000246"/>
    <x v="0"/>
    <x v="5"/>
    <x v="386"/>
    <x v="677"/>
    <n v="6"/>
    <n v="0"/>
    <n v="21.995999999999992"/>
  </r>
  <r>
    <n v="721"/>
    <s v="CA-2013-112942"/>
    <x v="0"/>
    <x v="271"/>
    <d v="2013-02-18T00:00:00"/>
    <x v="1"/>
    <s v="RD-19810"/>
    <x v="279"/>
    <x v="2"/>
    <s v="United States"/>
    <s v="Los Angeles"/>
    <x v="1"/>
    <n v="90045"/>
    <x v="1"/>
    <s v="OFF-PA-10004092"/>
    <x v="1"/>
    <x v="10"/>
    <x v="588"/>
    <x v="678"/>
    <n v="3"/>
    <n v="0"/>
    <n v="73.41"/>
  </r>
  <r>
    <n v="722"/>
    <s v="CA-2013-142335"/>
    <x v="0"/>
    <x v="272"/>
    <d v="2013-12-20T00:00:00"/>
    <x v="1"/>
    <s v="MP-17965"/>
    <x v="172"/>
    <x v="1"/>
    <s v="United States"/>
    <s v="Detroit"/>
    <x v="12"/>
    <n v="48205"/>
    <x v="2"/>
    <s v="FUR-TA-10000198"/>
    <x v="0"/>
    <x v="3"/>
    <x v="589"/>
    <x v="679"/>
    <n v="3"/>
    <n v="0"/>
    <n v="231.41160000000002"/>
  </r>
  <r>
    <n v="723"/>
    <s v="CA-2013-142335"/>
    <x v="0"/>
    <x v="272"/>
    <d v="2013-12-20T00:00:00"/>
    <x v="1"/>
    <s v="MP-17965"/>
    <x v="172"/>
    <x v="1"/>
    <s v="United States"/>
    <s v="Detroit"/>
    <x v="12"/>
    <n v="48205"/>
    <x v="2"/>
    <s v="OFF-ST-10000036"/>
    <x v="1"/>
    <x v="4"/>
    <x v="590"/>
    <x v="680"/>
    <n v="3"/>
    <n v="0"/>
    <n v="80.019899999999993"/>
  </r>
  <r>
    <n v="724"/>
    <s v="CA-2011-117429"/>
    <x v="2"/>
    <x v="273"/>
    <d v="2011-10-13T00:00:00"/>
    <x v="1"/>
    <s v="MR-17545"/>
    <x v="280"/>
    <x v="2"/>
    <s v="United States"/>
    <s v="Philadelphia"/>
    <x v="9"/>
    <n v="19140"/>
    <x v="3"/>
    <s v="FUR-FU-10000222"/>
    <x v="0"/>
    <x v="5"/>
    <x v="591"/>
    <x v="681"/>
    <n v="5"/>
    <n v="0.2"/>
    <n v="21.112000000000002"/>
  </r>
  <r>
    <n v="725"/>
    <s v="CA-2013-114713"/>
    <x v="0"/>
    <x v="274"/>
    <d v="2013-07-13T00:00:00"/>
    <x v="1"/>
    <s v="SC-20695"/>
    <x v="281"/>
    <x v="1"/>
    <s v="United States"/>
    <s v="Hialeah"/>
    <x v="2"/>
    <n v="33012"/>
    <x v="0"/>
    <s v="OFF-SU-10004664"/>
    <x v="1"/>
    <x v="14"/>
    <x v="592"/>
    <x v="682"/>
    <n v="7"/>
    <n v="0.2"/>
    <n v="5.1281999999999996"/>
  </r>
  <r>
    <n v="726"/>
    <s v="CA-2014-144113"/>
    <x v="3"/>
    <x v="118"/>
    <d v="2014-09-21T00:00:00"/>
    <x v="1"/>
    <s v="JF-15355"/>
    <x v="282"/>
    <x v="0"/>
    <s v="United States"/>
    <s v="Austin"/>
    <x v="5"/>
    <n v="78745"/>
    <x v="2"/>
    <s v="OFF-EN-10001141"/>
    <x v="1"/>
    <x v="12"/>
    <x v="593"/>
    <x v="683"/>
    <n v="2"/>
    <n v="0.2"/>
    <n v="6.3684000000000003"/>
  </r>
  <r>
    <n v="727"/>
    <s v="CA-2014-144113"/>
    <x v="3"/>
    <x v="118"/>
    <d v="2014-09-21T00:00:00"/>
    <x v="1"/>
    <s v="JF-15355"/>
    <x v="282"/>
    <x v="0"/>
    <s v="United States"/>
    <s v="Austin"/>
    <x v="5"/>
    <n v="78745"/>
    <x v="2"/>
    <s v="TEC-PH-10002170"/>
    <x v="2"/>
    <x v="7"/>
    <x v="594"/>
    <x v="684"/>
    <n v="1"/>
    <n v="0.2"/>
    <n v="5.5992000000000015"/>
  </r>
  <r>
    <n v="728"/>
    <s v="US-2013-150861"/>
    <x v="0"/>
    <x v="275"/>
    <d v="2013-12-07T00:00:00"/>
    <x v="2"/>
    <s v="EG-13900"/>
    <x v="283"/>
    <x v="0"/>
    <s v="United States"/>
    <s v="Oceanside"/>
    <x v="15"/>
    <n v="11572"/>
    <x v="3"/>
    <s v="OFF-PA-10001954"/>
    <x v="1"/>
    <x v="10"/>
    <x v="595"/>
    <x v="685"/>
    <n v="8"/>
    <n v="0"/>
    <n v="84.051199999999994"/>
  </r>
  <r>
    <n v="729"/>
    <s v="US-2013-150861"/>
    <x v="0"/>
    <x v="275"/>
    <d v="2013-12-07T00:00:00"/>
    <x v="2"/>
    <s v="EG-13900"/>
    <x v="283"/>
    <x v="0"/>
    <s v="United States"/>
    <s v="Oceanside"/>
    <x v="15"/>
    <n v="11572"/>
    <x v="3"/>
    <s v="FUR-TA-10002228"/>
    <x v="0"/>
    <x v="3"/>
    <x v="596"/>
    <x v="686"/>
    <n v="2"/>
    <n v="0.4"/>
    <n v="-153.34560000000005"/>
  </r>
  <r>
    <n v="730"/>
    <s v="US-2013-150861"/>
    <x v="0"/>
    <x v="275"/>
    <d v="2013-12-07T00:00:00"/>
    <x v="2"/>
    <s v="EG-13900"/>
    <x v="283"/>
    <x v="0"/>
    <s v="United States"/>
    <s v="Oceanside"/>
    <x v="15"/>
    <n v="11572"/>
    <x v="3"/>
    <s v="OFF-ST-10004634"/>
    <x v="1"/>
    <x v="4"/>
    <x v="597"/>
    <x v="687"/>
    <n v="3"/>
    <n v="0"/>
    <n v="10.088999999999999"/>
  </r>
  <r>
    <n v="731"/>
    <s v="US-2013-150861"/>
    <x v="0"/>
    <x v="275"/>
    <d v="2013-12-07T00:00:00"/>
    <x v="2"/>
    <s v="EG-13900"/>
    <x v="283"/>
    <x v="0"/>
    <s v="United States"/>
    <s v="Oceanside"/>
    <x v="15"/>
    <n v="11572"/>
    <x v="3"/>
    <s v="FUR-CH-10002965"/>
    <x v="0"/>
    <x v="1"/>
    <x v="226"/>
    <x v="688"/>
    <n v="3"/>
    <n v="0.1"/>
    <n v="102.49980000000001"/>
  </r>
  <r>
    <n v="732"/>
    <s v="US-2013-150861"/>
    <x v="0"/>
    <x v="275"/>
    <d v="2013-12-07T00:00:00"/>
    <x v="2"/>
    <s v="EG-13900"/>
    <x v="283"/>
    <x v="0"/>
    <s v="United States"/>
    <s v="Oceanside"/>
    <x v="15"/>
    <n v="11572"/>
    <x v="3"/>
    <s v="OFF-LA-10001317"/>
    <x v="1"/>
    <x v="2"/>
    <x v="391"/>
    <x v="689"/>
    <n v="2"/>
    <n v="0"/>
    <n v="3.024"/>
  </r>
  <r>
    <n v="733"/>
    <s v="CA-2014-131954"/>
    <x v="3"/>
    <x v="276"/>
    <d v="2014-01-26T00:00:00"/>
    <x v="1"/>
    <s v="DS-13030"/>
    <x v="284"/>
    <x v="2"/>
    <s v="United States"/>
    <s v="Seattle"/>
    <x v="4"/>
    <n v="98115"/>
    <x v="1"/>
    <s v="OFF-ST-10000736"/>
    <x v="1"/>
    <x v="4"/>
    <x v="455"/>
    <x v="423"/>
    <n v="3"/>
    <n v="0"/>
    <n v="9.7175999999999902"/>
  </r>
  <r>
    <n v="734"/>
    <s v="CA-2014-131954"/>
    <x v="3"/>
    <x v="276"/>
    <d v="2014-01-26T00:00:00"/>
    <x v="1"/>
    <s v="DS-13030"/>
    <x v="284"/>
    <x v="2"/>
    <s v="United States"/>
    <s v="Seattle"/>
    <x v="4"/>
    <n v="98115"/>
    <x v="1"/>
    <s v="TEC-AC-10003610"/>
    <x v="2"/>
    <x v="11"/>
    <x v="598"/>
    <x v="690"/>
    <n v="3"/>
    <n v="0"/>
    <n v="86.385600000000011"/>
  </r>
  <r>
    <n v="735"/>
    <s v="CA-2014-131954"/>
    <x v="3"/>
    <x v="276"/>
    <d v="2014-01-26T00:00:00"/>
    <x v="1"/>
    <s v="DS-13030"/>
    <x v="284"/>
    <x v="2"/>
    <s v="United States"/>
    <s v="Seattle"/>
    <x v="4"/>
    <n v="98115"/>
    <x v="1"/>
    <s v="OFF-BI-10003982"/>
    <x v="1"/>
    <x v="8"/>
    <x v="346"/>
    <x v="691"/>
    <n v="6"/>
    <n v="0.2"/>
    <n v="33.647399999999998"/>
  </r>
  <r>
    <n v="736"/>
    <s v="CA-2014-131954"/>
    <x v="3"/>
    <x v="276"/>
    <d v="2014-01-26T00:00:00"/>
    <x v="1"/>
    <s v="DS-13030"/>
    <x v="284"/>
    <x v="2"/>
    <s v="United States"/>
    <s v="Seattle"/>
    <x v="4"/>
    <n v="98115"/>
    <x v="1"/>
    <s v="OFF-BI-10003291"/>
    <x v="1"/>
    <x v="8"/>
    <x v="44"/>
    <x v="692"/>
    <n v="4"/>
    <n v="0.2"/>
    <n v="9.4283999999999963"/>
  </r>
  <r>
    <n v="737"/>
    <s v="CA-2014-131954"/>
    <x v="3"/>
    <x v="276"/>
    <d v="2014-01-26T00:00:00"/>
    <x v="1"/>
    <s v="DS-13030"/>
    <x v="284"/>
    <x v="2"/>
    <s v="United States"/>
    <s v="Seattle"/>
    <x v="4"/>
    <n v="98115"/>
    <x v="1"/>
    <s v="FUR-BO-10001619"/>
    <x v="0"/>
    <x v="0"/>
    <x v="599"/>
    <x v="693"/>
    <n v="1"/>
    <n v="0"/>
    <n v="18.695599999999999"/>
  </r>
  <r>
    <n v="738"/>
    <s v="CA-2014-131954"/>
    <x v="3"/>
    <x v="276"/>
    <d v="2014-01-26T00:00:00"/>
    <x v="1"/>
    <s v="DS-13030"/>
    <x v="284"/>
    <x v="2"/>
    <s v="United States"/>
    <s v="Seattle"/>
    <x v="4"/>
    <n v="98115"/>
    <x v="1"/>
    <s v="OFF-BI-10000138"/>
    <x v="1"/>
    <x v="8"/>
    <x v="600"/>
    <x v="694"/>
    <n v="5"/>
    <n v="0.2"/>
    <n v="6.5519999999999996"/>
  </r>
  <r>
    <n v="739"/>
    <s v="CA-2011-132500"/>
    <x v="2"/>
    <x v="78"/>
    <d v="2011-09-12T00:00:00"/>
    <x v="1"/>
    <s v="GZ-14470"/>
    <x v="47"/>
    <x v="0"/>
    <s v="United States"/>
    <s v="San Francisco"/>
    <x v="1"/>
    <n v="94110"/>
    <x v="1"/>
    <s v="TEC-AC-10001383"/>
    <x v="2"/>
    <x v="11"/>
    <x v="601"/>
    <x v="695"/>
    <n v="2"/>
    <n v="0"/>
    <n v="8.4965999999999937"/>
  </r>
  <r>
    <n v="740"/>
    <s v="CA-2011-112326"/>
    <x v="2"/>
    <x v="277"/>
    <d v="2011-01-09T00:00:00"/>
    <x v="1"/>
    <s v="PO-19195"/>
    <x v="285"/>
    <x v="2"/>
    <s v="United States"/>
    <s v="Naperville"/>
    <x v="10"/>
    <n v="60540"/>
    <x v="2"/>
    <s v="OFF-LA-10003223"/>
    <x v="1"/>
    <x v="2"/>
    <x v="602"/>
    <x v="696"/>
    <n v="3"/>
    <n v="0.2"/>
    <n v="4.2716999999999992"/>
  </r>
  <r>
    <n v="741"/>
    <s v="CA-2011-112326"/>
    <x v="2"/>
    <x v="277"/>
    <d v="2011-01-09T00:00:00"/>
    <x v="1"/>
    <s v="PO-19195"/>
    <x v="285"/>
    <x v="2"/>
    <s v="United States"/>
    <s v="Naperville"/>
    <x v="10"/>
    <n v="60540"/>
    <x v="2"/>
    <s v="OFF-ST-10002743"/>
    <x v="1"/>
    <x v="4"/>
    <x v="413"/>
    <x v="697"/>
    <n v="3"/>
    <n v="0.2"/>
    <n v="-64.774800000000013"/>
  </r>
  <r>
    <n v="742"/>
    <s v="CA-2011-112326"/>
    <x v="2"/>
    <x v="277"/>
    <d v="2011-01-09T00:00:00"/>
    <x v="1"/>
    <s v="PO-19195"/>
    <x v="285"/>
    <x v="2"/>
    <s v="United States"/>
    <s v="Naperville"/>
    <x v="10"/>
    <n v="60540"/>
    <x v="2"/>
    <s v="OFF-BI-10004094"/>
    <x v="1"/>
    <x v="8"/>
    <x v="603"/>
    <x v="698"/>
    <n v="2"/>
    <n v="0.8"/>
    <n v="-5.4870000000000001"/>
  </r>
  <r>
    <n v="743"/>
    <s v="US-2013-146710"/>
    <x v="0"/>
    <x v="278"/>
    <d v="2013-09-02T00:00:00"/>
    <x v="1"/>
    <s v="SS-20875"/>
    <x v="286"/>
    <x v="0"/>
    <s v="United States"/>
    <s v="Dallas"/>
    <x v="5"/>
    <n v="75220"/>
    <x v="2"/>
    <s v="OFF-SU-10004498"/>
    <x v="1"/>
    <x v="14"/>
    <x v="500"/>
    <x v="699"/>
    <n v="5"/>
    <n v="0.2"/>
    <n v="-10.948000000000002"/>
  </r>
  <r>
    <n v="744"/>
    <s v="US-2013-146710"/>
    <x v="0"/>
    <x v="278"/>
    <d v="2013-09-02T00:00:00"/>
    <x v="1"/>
    <s v="SS-20875"/>
    <x v="286"/>
    <x v="0"/>
    <s v="United States"/>
    <s v="Dallas"/>
    <x v="5"/>
    <n v="75220"/>
    <x v="2"/>
    <s v="OFF-PA-10002615"/>
    <x v="1"/>
    <x v="10"/>
    <x v="247"/>
    <x v="700"/>
    <n v="1"/>
    <n v="0.2"/>
    <n v="1.1465999999999998"/>
  </r>
  <r>
    <n v="745"/>
    <s v="US-2013-146710"/>
    <x v="0"/>
    <x v="278"/>
    <d v="2013-09-02T00:00:00"/>
    <x v="1"/>
    <s v="SS-20875"/>
    <x v="286"/>
    <x v="0"/>
    <s v="United States"/>
    <s v="Dallas"/>
    <x v="5"/>
    <n v="75220"/>
    <x v="2"/>
    <s v="OFF-PA-10004971"/>
    <x v="1"/>
    <x v="10"/>
    <x v="604"/>
    <x v="701"/>
    <n v="1"/>
    <n v="0.2"/>
    <n v="1.6762000000000001"/>
  </r>
  <r>
    <n v="746"/>
    <s v="US-2013-146710"/>
    <x v="0"/>
    <x v="278"/>
    <d v="2013-09-02T00:00:00"/>
    <x v="1"/>
    <s v="SS-20875"/>
    <x v="286"/>
    <x v="0"/>
    <s v="United States"/>
    <s v="Dallas"/>
    <x v="5"/>
    <n v="75220"/>
    <x v="2"/>
    <s v="OFF-SU-10004261"/>
    <x v="1"/>
    <x v="14"/>
    <x v="605"/>
    <x v="702"/>
    <n v="4"/>
    <n v="0.2"/>
    <n v="6.2063999999999897"/>
  </r>
  <r>
    <n v="747"/>
    <s v="CA-2011-124429"/>
    <x v="2"/>
    <x v="279"/>
    <d v="2011-05-27T00:00:00"/>
    <x v="3"/>
    <s v="MH-17785"/>
    <x v="186"/>
    <x v="1"/>
    <s v="United States"/>
    <s v="San Diego"/>
    <x v="1"/>
    <n v="92105"/>
    <x v="1"/>
    <s v="FUR-TA-10002607"/>
    <x v="0"/>
    <x v="3"/>
    <x v="221"/>
    <x v="703"/>
    <n v="10"/>
    <n v="0.2"/>
    <n v="-28.355999999999952"/>
  </r>
  <r>
    <n v="748"/>
    <s v="CA-2011-124429"/>
    <x v="2"/>
    <x v="279"/>
    <d v="2011-05-27T00:00:00"/>
    <x v="3"/>
    <s v="MH-17785"/>
    <x v="186"/>
    <x v="1"/>
    <s v="United States"/>
    <s v="San Diego"/>
    <x v="1"/>
    <n v="92105"/>
    <x v="1"/>
    <s v="OFF-ST-10001809"/>
    <x v="1"/>
    <x v="4"/>
    <x v="430"/>
    <x v="704"/>
    <n v="4"/>
    <n v="0"/>
    <n v="7.1863999999999919"/>
  </r>
  <r>
    <n v="749"/>
    <s v="CA-2013-150889"/>
    <x v="0"/>
    <x v="231"/>
    <d v="2013-03-23T00:00:00"/>
    <x v="0"/>
    <s v="PB-19105"/>
    <x v="287"/>
    <x v="0"/>
    <s v="United States"/>
    <s v="Evanston"/>
    <x v="10"/>
    <n v="60201"/>
    <x v="2"/>
    <s v="TEC-PH-10000004"/>
    <x v="2"/>
    <x v="7"/>
    <x v="606"/>
    <x v="705"/>
    <n v="1"/>
    <n v="0.2"/>
    <n v="0.89939999999999909"/>
  </r>
  <r>
    <n v="750"/>
    <s v="CA-2014-126074"/>
    <x v="3"/>
    <x v="280"/>
    <d v="2014-10-07T00:00:00"/>
    <x v="1"/>
    <s v="RF-19735"/>
    <x v="288"/>
    <x v="0"/>
    <s v="United States"/>
    <s v="Trenton"/>
    <x v="12"/>
    <n v="48183"/>
    <x v="2"/>
    <s v="OFF-BI-10003638"/>
    <x v="1"/>
    <x v="8"/>
    <x v="607"/>
    <x v="706"/>
    <n v="3"/>
    <n v="0"/>
    <n v="26.702999999999999"/>
  </r>
  <r>
    <n v="751"/>
    <s v="CA-2014-126074"/>
    <x v="3"/>
    <x v="280"/>
    <d v="2014-10-07T00:00:00"/>
    <x v="1"/>
    <s v="RF-19735"/>
    <x v="288"/>
    <x v="0"/>
    <s v="United States"/>
    <s v="Trenton"/>
    <x v="12"/>
    <n v="48183"/>
    <x v="2"/>
    <s v="FUR-FU-10003577"/>
    <x v="0"/>
    <x v="5"/>
    <x v="608"/>
    <x v="707"/>
    <n v="11"/>
    <n v="0"/>
    <n v="56.7864"/>
  </r>
  <r>
    <n v="752"/>
    <s v="CA-2014-126074"/>
    <x v="3"/>
    <x v="280"/>
    <d v="2014-10-07T00:00:00"/>
    <x v="1"/>
    <s v="RF-19735"/>
    <x v="288"/>
    <x v="0"/>
    <s v="United States"/>
    <s v="Trenton"/>
    <x v="12"/>
    <n v="48183"/>
    <x v="2"/>
    <s v="OFF-AR-10003478"/>
    <x v="1"/>
    <x v="6"/>
    <x v="355"/>
    <x v="708"/>
    <n v="7"/>
    <n v="0"/>
    <n v="22.792000000000002"/>
  </r>
  <r>
    <n v="753"/>
    <s v="CA-2014-126074"/>
    <x v="3"/>
    <x v="280"/>
    <d v="2014-10-07T00:00:00"/>
    <x v="1"/>
    <s v="RF-19735"/>
    <x v="288"/>
    <x v="0"/>
    <s v="United States"/>
    <s v="Trenton"/>
    <x v="12"/>
    <n v="48183"/>
    <x v="2"/>
    <s v="OFF-BI-10000546"/>
    <x v="1"/>
    <x v="8"/>
    <x v="609"/>
    <x v="709"/>
    <n v="1"/>
    <n v="0"/>
    <n v="1.4112"/>
  </r>
  <r>
    <n v="754"/>
    <s v="CA-2013-110499"/>
    <x v="0"/>
    <x v="281"/>
    <d v="2013-04-10T00:00:00"/>
    <x v="2"/>
    <s v="YC-21895"/>
    <x v="289"/>
    <x v="1"/>
    <s v="United States"/>
    <s v="San Francisco"/>
    <x v="1"/>
    <n v="94110"/>
    <x v="1"/>
    <s v="TEC-CO-10002095"/>
    <x v="2"/>
    <x v="16"/>
    <x v="610"/>
    <x v="387"/>
    <n v="3"/>
    <n v="0.2"/>
    <n v="374.99249999999995"/>
  </r>
  <r>
    <n v="755"/>
    <s v="CA-2012-135272"/>
    <x v="1"/>
    <x v="214"/>
    <d v="2012-12-12T00:00:00"/>
    <x v="1"/>
    <s v="MS-17830"/>
    <x v="234"/>
    <x v="0"/>
    <s v="United States"/>
    <s v="Los Angeles"/>
    <x v="1"/>
    <n v="90036"/>
    <x v="1"/>
    <s v="FUR-FU-10002759"/>
    <x v="0"/>
    <x v="5"/>
    <x v="555"/>
    <x v="710"/>
    <n v="4"/>
    <n v="0"/>
    <n v="28.7712"/>
  </r>
  <r>
    <n v="756"/>
    <s v="CA-2013-140928"/>
    <x v="0"/>
    <x v="31"/>
    <d v="2013-09-23T00:00:00"/>
    <x v="1"/>
    <s v="NB-18655"/>
    <x v="240"/>
    <x v="1"/>
    <s v="United States"/>
    <s v="Jacksonville"/>
    <x v="2"/>
    <n v="32216"/>
    <x v="0"/>
    <s v="FUR-TA-10001095"/>
    <x v="0"/>
    <x v="3"/>
    <x v="611"/>
    <x v="711"/>
    <n v="4"/>
    <n v="0.45"/>
    <n v="-167.3184"/>
  </r>
  <r>
    <n v="757"/>
    <s v="CA-2011-106803"/>
    <x v="2"/>
    <x v="282"/>
    <d v="2012-01-02T00:00:00"/>
    <x v="1"/>
    <s v="DC-13285"/>
    <x v="290"/>
    <x v="0"/>
    <s v="United States"/>
    <s v="Cottage Grove"/>
    <x v="11"/>
    <n v="55016"/>
    <x v="2"/>
    <s v="OFF-ST-10002444"/>
    <x v="1"/>
    <x v="4"/>
    <x v="571"/>
    <x v="335"/>
    <n v="2"/>
    <n v="0"/>
    <n v="6.8767999999999994"/>
  </r>
  <r>
    <n v="758"/>
    <s v="CA-2011-106803"/>
    <x v="2"/>
    <x v="282"/>
    <d v="2012-01-02T00:00:00"/>
    <x v="1"/>
    <s v="DC-13285"/>
    <x v="290"/>
    <x v="0"/>
    <s v="United States"/>
    <s v="Cottage Grove"/>
    <x v="11"/>
    <n v="55016"/>
    <x v="2"/>
    <s v="TEC-AC-10001267"/>
    <x v="2"/>
    <x v="11"/>
    <x v="533"/>
    <x v="712"/>
    <n v="4"/>
    <n v="0"/>
    <n v="47.92"/>
  </r>
  <r>
    <n v="759"/>
    <s v="CA-2014-117240"/>
    <x v="3"/>
    <x v="283"/>
    <d v="2014-07-29T00:00:00"/>
    <x v="1"/>
    <s v="CP-12340"/>
    <x v="291"/>
    <x v="1"/>
    <s v="United States"/>
    <s v="New York City"/>
    <x v="15"/>
    <n v="10009"/>
    <x v="3"/>
    <s v="OFF-BI-10000848"/>
    <x v="1"/>
    <x v="8"/>
    <x v="515"/>
    <x v="535"/>
    <n v="3"/>
    <n v="0.2"/>
    <n v="4.2665999999999986"/>
  </r>
  <r>
    <n v="760"/>
    <s v="CA-2014-133333"/>
    <x v="3"/>
    <x v="65"/>
    <d v="2014-09-23T00:00:00"/>
    <x v="1"/>
    <s v="BF-11020"/>
    <x v="292"/>
    <x v="1"/>
    <s v="United States"/>
    <s v="Green Bay"/>
    <x v="6"/>
    <n v="54302"/>
    <x v="2"/>
    <s v="OFF-PA-10002377"/>
    <x v="1"/>
    <x v="10"/>
    <x v="557"/>
    <x v="20"/>
    <n v="4"/>
    <n v="0"/>
    <n v="10.223999999999998"/>
  </r>
  <r>
    <n v="761"/>
    <s v="CA-2012-112319"/>
    <x v="1"/>
    <x v="284"/>
    <d v="2012-09-05T00:00:00"/>
    <x v="1"/>
    <s v="AR-10510"/>
    <x v="239"/>
    <x v="0"/>
    <s v="United States"/>
    <s v="Los Angeles"/>
    <x v="1"/>
    <n v="90004"/>
    <x v="1"/>
    <s v="OFF-PA-10003441"/>
    <x v="1"/>
    <x v="10"/>
    <x v="485"/>
    <x v="713"/>
    <n v="9"/>
    <n v="0"/>
    <n v="27.993600000000001"/>
  </r>
  <r>
    <n v="762"/>
    <s v="CA-2014-126046"/>
    <x v="3"/>
    <x v="132"/>
    <d v="2014-11-08T00:00:00"/>
    <x v="1"/>
    <s v="JC-16105"/>
    <x v="36"/>
    <x v="1"/>
    <s v="United States"/>
    <s v="Atlanta"/>
    <x v="32"/>
    <n v="30318"/>
    <x v="0"/>
    <s v="OFF-LA-10004484"/>
    <x v="1"/>
    <x v="2"/>
    <x v="612"/>
    <x v="714"/>
    <n v="3"/>
    <n v="0"/>
    <n v="5.6993999999999998"/>
  </r>
  <r>
    <n v="763"/>
    <s v="CA-2012-114923"/>
    <x v="1"/>
    <x v="285"/>
    <d v="2012-02-13T00:00:00"/>
    <x v="1"/>
    <s v="LH-17020"/>
    <x v="293"/>
    <x v="0"/>
    <s v="United States"/>
    <s v="Columbus"/>
    <x v="24"/>
    <n v="43229"/>
    <x v="3"/>
    <s v="TEC-PH-10003931"/>
    <x v="2"/>
    <x v="7"/>
    <x v="159"/>
    <x v="715"/>
    <n v="3"/>
    <n v="0.4"/>
    <n v="-26.995499999999993"/>
  </r>
  <r>
    <n v="764"/>
    <s v="CA-2011-162775"/>
    <x v="2"/>
    <x v="286"/>
    <d v="2011-01-16T00:00:00"/>
    <x v="0"/>
    <s v="CS-12250"/>
    <x v="294"/>
    <x v="1"/>
    <s v="United States"/>
    <s v="Bossier City"/>
    <x v="28"/>
    <n v="71111"/>
    <x v="0"/>
    <s v="OFF-EN-10001990"/>
    <x v="1"/>
    <x v="12"/>
    <x v="33"/>
    <x v="716"/>
    <n v="2"/>
    <n v="0"/>
    <n v="5.3391999999999991"/>
  </r>
  <r>
    <n v="765"/>
    <s v="CA-2011-162775"/>
    <x v="2"/>
    <x v="286"/>
    <d v="2011-01-16T00:00:00"/>
    <x v="0"/>
    <s v="CS-12250"/>
    <x v="294"/>
    <x v="1"/>
    <s v="United States"/>
    <s v="Bossier City"/>
    <x v="28"/>
    <n v="71111"/>
    <x v="0"/>
    <s v="OFF-EN-10001532"/>
    <x v="1"/>
    <x v="12"/>
    <x v="613"/>
    <x v="717"/>
    <n v="3"/>
    <n v="0"/>
    <n v="25.47"/>
  </r>
  <r>
    <n v="766"/>
    <s v="CA-2011-162775"/>
    <x v="2"/>
    <x v="286"/>
    <d v="2011-01-16T00:00:00"/>
    <x v="0"/>
    <s v="CS-12250"/>
    <x v="294"/>
    <x v="1"/>
    <s v="United States"/>
    <s v="Bossier City"/>
    <x v="28"/>
    <n v="71111"/>
    <x v="0"/>
    <s v="TEC-AC-10003174"/>
    <x v="2"/>
    <x v="11"/>
    <x v="614"/>
    <x v="718"/>
    <n v="6"/>
    <n v="0"/>
    <n v="258.69600000000003"/>
  </r>
  <r>
    <n v="767"/>
    <s v="CA-2011-162775"/>
    <x v="2"/>
    <x v="286"/>
    <d v="2011-01-16T00:00:00"/>
    <x v="0"/>
    <s v="CS-12250"/>
    <x v="294"/>
    <x v="1"/>
    <s v="United States"/>
    <s v="Bossier City"/>
    <x v="28"/>
    <n v="71111"/>
    <x v="0"/>
    <s v="OFF-BI-10004187"/>
    <x v="1"/>
    <x v="8"/>
    <x v="33"/>
    <x v="719"/>
    <n v="3"/>
    <n v="0"/>
    <n v="2.7071999999999994"/>
  </r>
  <r>
    <n v="768"/>
    <s v="CA-2011-162775"/>
    <x v="2"/>
    <x v="286"/>
    <d v="2011-01-16T00:00:00"/>
    <x v="0"/>
    <s v="CS-12250"/>
    <x v="294"/>
    <x v="1"/>
    <s v="United States"/>
    <s v="Bossier City"/>
    <x v="28"/>
    <n v="71111"/>
    <x v="0"/>
    <s v="OFF-ST-10000025"/>
    <x v="1"/>
    <x v="4"/>
    <x v="615"/>
    <x v="720"/>
    <n v="6"/>
    <n v="0"/>
    <n v="34.354799999999955"/>
  </r>
  <r>
    <n v="769"/>
    <s v="CA-2011-106810"/>
    <x v="2"/>
    <x v="287"/>
    <d v="2011-05-20T00:00:00"/>
    <x v="1"/>
    <s v="AJ-10795"/>
    <x v="295"/>
    <x v="1"/>
    <s v="United States"/>
    <s v="Saint Petersburg"/>
    <x v="2"/>
    <n v="33710"/>
    <x v="0"/>
    <s v="FUR-FU-10004306"/>
    <x v="0"/>
    <x v="5"/>
    <x v="616"/>
    <x v="721"/>
    <n v="2"/>
    <n v="0.2"/>
    <n v="23.315999999999988"/>
  </r>
  <r>
    <n v="770"/>
    <s v="CA-2013-157245"/>
    <x v="0"/>
    <x v="288"/>
    <d v="2013-05-25T00:00:00"/>
    <x v="1"/>
    <s v="LE-16810"/>
    <x v="97"/>
    <x v="0"/>
    <s v="United States"/>
    <s v="Arlington"/>
    <x v="17"/>
    <n v="22204"/>
    <x v="0"/>
    <s v="FUR-CH-10003746"/>
    <x v="0"/>
    <x v="1"/>
    <x v="617"/>
    <x v="722"/>
    <n v="2"/>
    <n v="0"/>
    <n v="179.74880000000002"/>
  </r>
  <r>
    <n v="771"/>
    <s v="CA-2014-104220"/>
    <x v="3"/>
    <x v="289"/>
    <d v="2014-02-06T00:00:00"/>
    <x v="1"/>
    <s v="BV-11245"/>
    <x v="296"/>
    <x v="1"/>
    <s v="United States"/>
    <s v="Des Moines"/>
    <x v="23"/>
    <n v="50315"/>
    <x v="2"/>
    <s v="OFF-BI-10001036"/>
    <x v="1"/>
    <x v="8"/>
    <x v="618"/>
    <x v="723"/>
    <n v="2"/>
    <n v="0"/>
    <n v="9.14"/>
  </r>
  <r>
    <n v="772"/>
    <s v="CA-2014-104220"/>
    <x v="3"/>
    <x v="289"/>
    <d v="2014-02-06T00:00:00"/>
    <x v="1"/>
    <s v="BV-11245"/>
    <x v="296"/>
    <x v="1"/>
    <s v="United States"/>
    <s v="Des Moines"/>
    <x v="23"/>
    <n v="50315"/>
    <x v="2"/>
    <s v="TEC-PH-10004614"/>
    <x v="2"/>
    <x v="7"/>
    <x v="299"/>
    <x v="724"/>
    <n v="3"/>
    <n v="0"/>
    <n v="51.75"/>
  </r>
  <r>
    <n v="773"/>
    <s v="CA-2014-104220"/>
    <x v="3"/>
    <x v="289"/>
    <d v="2014-02-06T00:00:00"/>
    <x v="1"/>
    <s v="BV-11245"/>
    <x v="296"/>
    <x v="1"/>
    <s v="United States"/>
    <s v="Des Moines"/>
    <x v="23"/>
    <n v="50315"/>
    <x v="2"/>
    <s v="OFF-BI-10000301"/>
    <x v="1"/>
    <x v="8"/>
    <x v="619"/>
    <x v="725"/>
    <n v="5"/>
    <n v="0"/>
    <n v="16.175000000000001"/>
  </r>
  <r>
    <n v="774"/>
    <s v="CA-2014-104220"/>
    <x v="3"/>
    <x v="289"/>
    <d v="2014-02-06T00:00:00"/>
    <x v="1"/>
    <s v="BV-11245"/>
    <x v="296"/>
    <x v="1"/>
    <s v="United States"/>
    <s v="Des Moines"/>
    <x v="23"/>
    <n v="50315"/>
    <x v="2"/>
    <s v="OFF-BI-10003910"/>
    <x v="1"/>
    <x v="8"/>
    <x v="8"/>
    <x v="726"/>
    <n v="1"/>
    <n v="0"/>
    <n v="3.4695"/>
  </r>
  <r>
    <n v="775"/>
    <s v="CA-2014-104220"/>
    <x v="3"/>
    <x v="289"/>
    <d v="2014-02-06T00:00:00"/>
    <x v="1"/>
    <s v="BV-11245"/>
    <x v="296"/>
    <x v="1"/>
    <s v="United States"/>
    <s v="Des Moines"/>
    <x v="23"/>
    <n v="50315"/>
    <x v="2"/>
    <s v="OFF-AR-10004648"/>
    <x v="1"/>
    <x v="6"/>
    <x v="620"/>
    <x v="727"/>
    <n v="2"/>
    <n v="0"/>
    <n v="10.881"/>
  </r>
  <r>
    <n v="776"/>
    <s v="CA-2014-104220"/>
    <x v="3"/>
    <x v="289"/>
    <d v="2014-02-06T00:00:00"/>
    <x v="1"/>
    <s v="BV-11245"/>
    <x v="296"/>
    <x v="1"/>
    <s v="United States"/>
    <s v="Des Moines"/>
    <x v="23"/>
    <n v="50315"/>
    <x v="2"/>
    <s v="FUR-FU-10002597"/>
    <x v="0"/>
    <x v="5"/>
    <x v="621"/>
    <x v="728"/>
    <n v="7"/>
    <n v="0"/>
    <n v="14.523600000000002"/>
  </r>
  <r>
    <n v="777"/>
    <s v="CA-2011-165974"/>
    <x v="2"/>
    <x v="290"/>
    <d v="2011-07-06T00:00:00"/>
    <x v="1"/>
    <s v="DL-12865"/>
    <x v="297"/>
    <x v="0"/>
    <s v="United States"/>
    <s v="Cincinnati"/>
    <x v="24"/>
    <n v="45231"/>
    <x v="3"/>
    <s v="OFF-AR-10003405"/>
    <x v="1"/>
    <x v="6"/>
    <x v="622"/>
    <x v="729"/>
    <n v="7"/>
    <n v="0.2"/>
    <n v="3.6854999999999958"/>
  </r>
  <r>
    <n v="778"/>
    <s v="CA-2012-144267"/>
    <x v="1"/>
    <x v="291"/>
    <d v="2012-08-23T00:00:00"/>
    <x v="2"/>
    <s v="NZ-18565"/>
    <x v="125"/>
    <x v="2"/>
    <s v="United States"/>
    <s v="San Francisco"/>
    <x v="1"/>
    <n v="94110"/>
    <x v="1"/>
    <s v="FUR-CH-10002335"/>
    <x v="0"/>
    <x v="1"/>
    <x v="623"/>
    <x v="730"/>
    <n v="3"/>
    <n v="0.2"/>
    <n v="40.800600000000003"/>
  </r>
  <r>
    <n v="779"/>
    <s v="CA-2012-144267"/>
    <x v="1"/>
    <x v="291"/>
    <d v="2012-08-23T00:00:00"/>
    <x v="2"/>
    <s v="NZ-18565"/>
    <x v="125"/>
    <x v="2"/>
    <s v="United States"/>
    <s v="San Francisco"/>
    <x v="1"/>
    <n v="94110"/>
    <x v="1"/>
    <s v="OFF-PA-10000157"/>
    <x v="1"/>
    <x v="10"/>
    <x v="364"/>
    <x v="731"/>
    <n v="3"/>
    <n v="0"/>
    <n v="28.171799999999998"/>
  </r>
  <r>
    <n v="780"/>
    <s v="CA-2012-144267"/>
    <x v="1"/>
    <x v="291"/>
    <d v="2012-08-23T00:00:00"/>
    <x v="2"/>
    <s v="NZ-18565"/>
    <x v="125"/>
    <x v="2"/>
    <s v="United States"/>
    <s v="San Francisco"/>
    <x v="1"/>
    <n v="94110"/>
    <x v="1"/>
    <s v="OFF-PA-10001947"/>
    <x v="1"/>
    <x v="10"/>
    <x v="354"/>
    <x v="100"/>
    <n v="4"/>
    <n v="0"/>
    <n v="11.720800000000001"/>
  </r>
  <r>
    <n v="781"/>
    <s v="CA-2012-144267"/>
    <x v="1"/>
    <x v="291"/>
    <d v="2012-08-23T00:00:00"/>
    <x v="2"/>
    <s v="NZ-18565"/>
    <x v="125"/>
    <x v="2"/>
    <s v="United States"/>
    <s v="San Francisco"/>
    <x v="1"/>
    <n v="94110"/>
    <x v="1"/>
    <s v="OFF-PA-10003657"/>
    <x v="1"/>
    <x v="10"/>
    <x v="624"/>
    <x v="732"/>
    <n v="1"/>
    <n v="0"/>
    <n v="1.9259999999999997"/>
  </r>
  <r>
    <n v="782"/>
    <s v="US-2012-157014"/>
    <x v="1"/>
    <x v="292"/>
    <d v="2012-10-06T00:00:00"/>
    <x v="0"/>
    <s v="BM-11785"/>
    <x v="298"/>
    <x v="0"/>
    <s v="United States"/>
    <s v="Columbus"/>
    <x v="24"/>
    <n v="43229"/>
    <x v="3"/>
    <s v="OFF-BI-10001098"/>
    <x v="1"/>
    <x v="8"/>
    <x v="405"/>
    <x v="733"/>
    <n v="5"/>
    <n v="0.7"/>
    <n v="-22.448999999999991"/>
  </r>
  <r>
    <n v="783"/>
    <s v="US-2012-157014"/>
    <x v="1"/>
    <x v="292"/>
    <d v="2012-10-06T00:00:00"/>
    <x v="0"/>
    <s v="BM-11785"/>
    <x v="298"/>
    <x v="0"/>
    <s v="United States"/>
    <s v="Columbus"/>
    <x v="24"/>
    <n v="43229"/>
    <x v="3"/>
    <s v="TEC-AC-10002167"/>
    <x v="2"/>
    <x v="11"/>
    <x v="46"/>
    <x v="734"/>
    <n v="2"/>
    <n v="0.2"/>
    <n v="-2.6999999999999993"/>
  </r>
  <r>
    <n v="784"/>
    <s v="US-2012-157014"/>
    <x v="1"/>
    <x v="292"/>
    <d v="2012-10-06T00:00:00"/>
    <x v="0"/>
    <s v="BM-11785"/>
    <x v="298"/>
    <x v="0"/>
    <s v="United States"/>
    <s v="Columbus"/>
    <x v="24"/>
    <n v="43229"/>
    <x v="3"/>
    <s v="FUR-BO-10004409"/>
    <x v="0"/>
    <x v="0"/>
    <x v="625"/>
    <x v="735"/>
    <n v="1"/>
    <n v="0.5"/>
    <n v="-15.615600000000001"/>
  </r>
  <r>
    <n v="785"/>
    <s v="US-2012-157014"/>
    <x v="1"/>
    <x v="292"/>
    <d v="2012-10-06T00:00:00"/>
    <x v="0"/>
    <s v="BM-11785"/>
    <x v="298"/>
    <x v="0"/>
    <s v="United States"/>
    <s v="Columbus"/>
    <x v="24"/>
    <n v="43229"/>
    <x v="3"/>
    <s v="TEC-AC-10000057"/>
    <x v="2"/>
    <x v="11"/>
    <x v="626"/>
    <x v="736"/>
    <n v="2"/>
    <n v="0.2"/>
    <n v="0.59979999999999656"/>
  </r>
  <r>
    <n v="786"/>
    <s v="CA-2012-154921"/>
    <x v="1"/>
    <x v="293"/>
    <d v="2012-05-28T00:00:00"/>
    <x v="1"/>
    <s v="EA-14035"/>
    <x v="105"/>
    <x v="1"/>
    <s v="United States"/>
    <s v="Columbia"/>
    <x v="20"/>
    <n v="29203"/>
    <x v="0"/>
    <s v="OFF-EN-10000056"/>
    <x v="1"/>
    <x v="12"/>
    <x v="627"/>
    <x v="737"/>
    <n v="3"/>
    <n v="0"/>
    <n v="87.744299999999981"/>
  </r>
  <r>
    <n v="787"/>
    <s v="CA-2014-129567"/>
    <x v="3"/>
    <x v="294"/>
    <d v="2014-03-22T00:00:00"/>
    <x v="0"/>
    <s v="CL-12565"/>
    <x v="52"/>
    <x v="0"/>
    <s v="United States"/>
    <s v="Lancaster"/>
    <x v="1"/>
    <n v="93534"/>
    <x v="1"/>
    <s v="OFF-BI-10000014"/>
    <x v="1"/>
    <x v="8"/>
    <x v="628"/>
    <x v="738"/>
    <n v="2"/>
    <n v="0.2"/>
    <n v="5.8914"/>
  </r>
  <r>
    <n v="788"/>
    <s v="CA-2012-154620"/>
    <x v="1"/>
    <x v="295"/>
    <d v="2012-12-16T00:00:00"/>
    <x v="1"/>
    <s v="LT-17110"/>
    <x v="299"/>
    <x v="0"/>
    <s v="United States"/>
    <s v="Lancaster"/>
    <x v="1"/>
    <n v="93534"/>
    <x v="1"/>
    <s v="FUR-CH-10004675"/>
    <x v="0"/>
    <x v="1"/>
    <x v="629"/>
    <x v="739"/>
    <n v="2"/>
    <n v="0.2"/>
    <n v="34.89279999999998"/>
  </r>
  <r>
    <n v="789"/>
    <s v="CA-2012-115938"/>
    <x v="1"/>
    <x v="153"/>
    <d v="2012-06-30T00:00:00"/>
    <x v="1"/>
    <s v="SA-20830"/>
    <x v="193"/>
    <x v="0"/>
    <s v="United States"/>
    <s v="Richmond"/>
    <x v="17"/>
    <n v="23223"/>
    <x v="0"/>
    <s v="OFF-BI-10001543"/>
    <x v="1"/>
    <x v="8"/>
    <x v="375"/>
    <x v="740"/>
    <n v="4"/>
    <n v="0"/>
    <n v="69.100800000000007"/>
  </r>
  <r>
    <n v="790"/>
    <s v="CA-2012-115938"/>
    <x v="1"/>
    <x v="153"/>
    <d v="2012-06-30T00:00:00"/>
    <x v="1"/>
    <s v="SA-20830"/>
    <x v="193"/>
    <x v="0"/>
    <s v="United States"/>
    <s v="Richmond"/>
    <x v="17"/>
    <n v="23223"/>
    <x v="0"/>
    <s v="OFF-ST-10001321"/>
    <x v="1"/>
    <x v="4"/>
    <x v="416"/>
    <x v="741"/>
    <n v="1"/>
    <n v="0"/>
    <n v="4.1634000000000011"/>
  </r>
  <r>
    <n v="791"/>
    <s v="CA-2012-115938"/>
    <x v="1"/>
    <x v="153"/>
    <d v="2012-06-30T00:00:00"/>
    <x v="1"/>
    <s v="SA-20830"/>
    <x v="193"/>
    <x v="0"/>
    <s v="United States"/>
    <s v="Richmond"/>
    <x v="17"/>
    <n v="23223"/>
    <x v="0"/>
    <s v="OFF-BI-10001132"/>
    <x v="1"/>
    <x v="8"/>
    <x v="630"/>
    <x v="742"/>
    <n v="8"/>
    <n v="0"/>
    <n v="21.089600000000001"/>
  </r>
  <r>
    <n v="792"/>
    <s v="CA-2012-115938"/>
    <x v="1"/>
    <x v="153"/>
    <d v="2012-06-30T00:00:00"/>
    <x v="1"/>
    <s v="SA-20830"/>
    <x v="193"/>
    <x v="0"/>
    <s v="United States"/>
    <s v="Richmond"/>
    <x v="17"/>
    <n v="23223"/>
    <x v="0"/>
    <s v="FUR-CH-10003199"/>
    <x v="0"/>
    <x v="1"/>
    <x v="631"/>
    <x v="743"/>
    <n v="3"/>
    <n v="0"/>
    <n v="79.905599999999993"/>
  </r>
  <r>
    <n v="793"/>
    <s v="CA-2013-105256"/>
    <x v="0"/>
    <x v="244"/>
    <d v="2013-05-21T00:00:00"/>
    <x v="3"/>
    <s v="JK-15730"/>
    <x v="300"/>
    <x v="0"/>
    <s v="United States"/>
    <s v="Asheville"/>
    <x v="3"/>
    <n v="28806"/>
    <x v="0"/>
    <s v="TEC-PH-10001530"/>
    <x v="2"/>
    <x v="7"/>
    <x v="632"/>
    <x v="744"/>
    <n v="5"/>
    <n v="0.2"/>
    <n v="85.247500000000002"/>
  </r>
  <r>
    <n v="794"/>
    <s v="CA-2011-156433"/>
    <x v="2"/>
    <x v="59"/>
    <d v="2011-09-26T00:00:00"/>
    <x v="1"/>
    <s v="ES-14020"/>
    <x v="301"/>
    <x v="0"/>
    <s v="United States"/>
    <s v="San Francisco"/>
    <x v="1"/>
    <n v="94110"/>
    <x v="1"/>
    <s v="OFF-LA-10001569"/>
    <x v="1"/>
    <x v="2"/>
    <x v="633"/>
    <x v="745"/>
    <n v="2"/>
    <n v="0"/>
    <n v="4.5815999999999999"/>
  </r>
  <r>
    <n v="795"/>
    <s v="CA-2011-156433"/>
    <x v="2"/>
    <x v="59"/>
    <d v="2011-09-26T00:00:00"/>
    <x v="1"/>
    <s v="ES-14020"/>
    <x v="301"/>
    <x v="0"/>
    <s v="United States"/>
    <s v="San Francisco"/>
    <x v="1"/>
    <n v="94110"/>
    <x v="1"/>
    <s v="OFF-PA-10003724"/>
    <x v="1"/>
    <x v="10"/>
    <x v="357"/>
    <x v="746"/>
    <n v="4"/>
    <n v="0"/>
    <n v="10.642799999999999"/>
  </r>
  <r>
    <n v="796"/>
    <s v="CA-2014-151428"/>
    <x v="3"/>
    <x v="296"/>
    <d v="2014-09-27T00:00:00"/>
    <x v="1"/>
    <s v="RH-19495"/>
    <x v="302"/>
    <x v="0"/>
    <s v="United States"/>
    <s v="Rochester"/>
    <x v="11"/>
    <n v="55901"/>
    <x v="2"/>
    <s v="OFF-BI-10000546"/>
    <x v="1"/>
    <x v="8"/>
    <x v="609"/>
    <x v="171"/>
    <n v="7"/>
    <n v="0"/>
    <n v="9.8783999999999992"/>
  </r>
  <r>
    <n v="797"/>
    <s v="CA-2012-124653"/>
    <x v="1"/>
    <x v="100"/>
    <d v="2012-12-26T00:00:00"/>
    <x v="2"/>
    <s v="DB-13120"/>
    <x v="106"/>
    <x v="1"/>
    <s v="United States"/>
    <s v="Rochester"/>
    <x v="15"/>
    <n v="14609"/>
    <x v="3"/>
    <s v="OFF-PA-10000176"/>
    <x v="1"/>
    <x v="10"/>
    <x v="634"/>
    <x v="747"/>
    <n v="7"/>
    <n v="0"/>
    <n v="63.739199999999997"/>
  </r>
  <r>
    <n v="798"/>
    <s v="CA-2012-124653"/>
    <x v="1"/>
    <x v="100"/>
    <d v="2012-12-26T00:00:00"/>
    <x v="2"/>
    <s v="DB-13120"/>
    <x v="106"/>
    <x v="1"/>
    <s v="United States"/>
    <s v="Rochester"/>
    <x v="15"/>
    <n v="14609"/>
    <x v="3"/>
    <s v="OFF-PA-10002365"/>
    <x v="1"/>
    <x v="10"/>
    <x v="12"/>
    <x v="91"/>
    <n v="2"/>
    <n v="0"/>
    <n v="6.2208000000000006"/>
  </r>
  <r>
    <n v="799"/>
    <s v="CA-2012-124653"/>
    <x v="1"/>
    <x v="100"/>
    <d v="2012-12-26T00:00:00"/>
    <x v="2"/>
    <s v="DB-13120"/>
    <x v="106"/>
    <x v="1"/>
    <s v="United States"/>
    <s v="Rochester"/>
    <x v="15"/>
    <n v="14609"/>
    <x v="3"/>
    <s v="OFF-LA-10002271"/>
    <x v="1"/>
    <x v="2"/>
    <x v="635"/>
    <x v="748"/>
    <n v="7"/>
    <n v="0"/>
    <n v="10.348799999999999"/>
  </r>
  <r>
    <n v="800"/>
    <s v="CA-2012-101910"/>
    <x v="1"/>
    <x v="154"/>
    <d v="2012-12-03T00:00:00"/>
    <x v="1"/>
    <s v="CD-11920"/>
    <x v="303"/>
    <x v="0"/>
    <s v="United States"/>
    <s v="Lake Elsinore"/>
    <x v="1"/>
    <n v="92530"/>
    <x v="1"/>
    <s v="FUR-CH-10002647"/>
    <x v="0"/>
    <x v="1"/>
    <x v="470"/>
    <x v="514"/>
    <n v="5"/>
    <n v="0.2"/>
    <n v="17.745000000000019"/>
  </r>
  <r>
    <n v="801"/>
    <s v="CA-2014-105809"/>
    <x v="3"/>
    <x v="297"/>
    <d v="2014-02-24T00:00:00"/>
    <x v="2"/>
    <s v="HW-14935"/>
    <x v="304"/>
    <x v="1"/>
    <s v="United States"/>
    <s v="San Diego"/>
    <x v="1"/>
    <n v="92105"/>
    <x v="1"/>
    <s v="FUR-FU-10004090"/>
    <x v="0"/>
    <x v="5"/>
    <x v="636"/>
    <x v="749"/>
    <n v="1"/>
    <n v="0"/>
    <n v="7.3358999999999988"/>
  </r>
  <r>
    <n v="802"/>
    <s v="CA-2014-105809"/>
    <x v="3"/>
    <x v="297"/>
    <d v="2014-02-24T00:00:00"/>
    <x v="2"/>
    <s v="HW-14935"/>
    <x v="304"/>
    <x v="1"/>
    <s v="United States"/>
    <s v="San Diego"/>
    <x v="1"/>
    <n v="92105"/>
    <x v="1"/>
    <s v="TEC-PH-10001580"/>
    <x v="2"/>
    <x v="7"/>
    <x v="231"/>
    <x v="750"/>
    <n v="2"/>
    <n v="0.2"/>
    <n v="18.897199999999991"/>
  </r>
  <r>
    <n v="803"/>
    <s v="CA-2013-136133"/>
    <x v="0"/>
    <x v="298"/>
    <d v="2013-08-24T00:00:00"/>
    <x v="0"/>
    <s v="HW-14935"/>
    <x v="304"/>
    <x v="1"/>
    <s v="United States"/>
    <s v="New York City"/>
    <x v="15"/>
    <n v="10024"/>
    <x v="3"/>
    <s v="OFF-AP-10000576"/>
    <x v="1"/>
    <x v="9"/>
    <x v="637"/>
    <x v="751"/>
    <n v="9"/>
    <n v="0"/>
    <n v="99.48960000000001"/>
  </r>
  <r>
    <n v="804"/>
    <s v="CA-2013-115504"/>
    <x v="0"/>
    <x v="299"/>
    <d v="2013-03-18T00:00:00"/>
    <x v="1"/>
    <s v="MC-18130"/>
    <x v="305"/>
    <x v="1"/>
    <s v="United States"/>
    <s v="Monroe"/>
    <x v="28"/>
    <n v="71203"/>
    <x v="0"/>
    <s v="OFF-PA-10003953"/>
    <x v="1"/>
    <x v="10"/>
    <x v="638"/>
    <x v="91"/>
    <n v="2"/>
    <n v="0"/>
    <n v="6.2208000000000006"/>
  </r>
  <r>
    <n v="805"/>
    <s v="CA-2014-135783"/>
    <x v="3"/>
    <x v="300"/>
    <d v="2014-04-25T00:00:00"/>
    <x v="2"/>
    <s v="GM-14440"/>
    <x v="306"/>
    <x v="0"/>
    <s v="United States"/>
    <s v="San Francisco"/>
    <x v="1"/>
    <n v="94122"/>
    <x v="1"/>
    <s v="FUR-FU-10000794"/>
    <x v="0"/>
    <x v="5"/>
    <x v="639"/>
    <x v="723"/>
    <n v="2"/>
    <n v="0"/>
    <n v="6.2151999999999994"/>
  </r>
  <r>
    <n v="806"/>
    <s v="CA-2011-134313"/>
    <x v="2"/>
    <x v="301"/>
    <d v="2011-11-07T00:00:00"/>
    <x v="1"/>
    <s v="RA-19915"/>
    <x v="154"/>
    <x v="0"/>
    <s v="United States"/>
    <s v="Denver"/>
    <x v="22"/>
    <n v="80219"/>
    <x v="1"/>
    <s v="OFF-AR-10001897"/>
    <x v="1"/>
    <x v="6"/>
    <x v="640"/>
    <x v="752"/>
    <n v="3"/>
    <n v="0.2"/>
    <n v="4.3176000000000005"/>
  </r>
  <r>
    <n v="807"/>
    <s v="CA-2011-134313"/>
    <x v="2"/>
    <x v="301"/>
    <d v="2011-11-07T00:00:00"/>
    <x v="1"/>
    <s v="RA-19915"/>
    <x v="154"/>
    <x v="0"/>
    <s v="United States"/>
    <s v="Denver"/>
    <x v="22"/>
    <n v="80219"/>
    <x v="1"/>
    <s v="TEC-PH-10001795"/>
    <x v="2"/>
    <x v="7"/>
    <x v="641"/>
    <x v="753"/>
    <n v="4"/>
    <n v="0.2"/>
    <n v="247.99599999999981"/>
  </r>
  <r>
    <n v="808"/>
    <s v="CA-2012-140921"/>
    <x v="1"/>
    <x v="302"/>
    <d v="2012-02-05T00:00:00"/>
    <x v="2"/>
    <s v="AA-10375"/>
    <x v="211"/>
    <x v="0"/>
    <s v="United States"/>
    <s v="Omaha"/>
    <x v="8"/>
    <n v="68104"/>
    <x v="2"/>
    <s v="FUR-FU-10003347"/>
    <x v="0"/>
    <x v="5"/>
    <x v="374"/>
    <x v="158"/>
    <n v="2"/>
    <n v="0"/>
    <n v="11.076000000000001"/>
  </r>
  <r>
    <n v="809"/>
    <s v="CA-2012-140921"/>
    <x v="1"/>
    <x v="302"/>
    <d v="2012-02-05T00:00:00"/>
    <x v="2"/>
    <s v="AA-10375"/>
    <x v="211"/>
    <x v="0"/>
    <s v="United States"/>
    <s v="Omaha"/>
    <x v="8"/>
    <n v="68104"/>
    <x v="2"/>
    <s v="TEC-AC-10004901"/>
    <x v="2"/>
    <x v="11"/>
    <x v="642"/>
    <x v="145"/>
    <n v="3"/>
    <n v="0"/>
    <n v="50.989800000000002"/>
  </r>
  <r>
    <n v="810"/>
    <s v="CA-2011-151995"/>
    <x v="2"/>
    <x v="303"/>
    <d v="2011-10-15T00:00:00"/>
    <x v="2"/>
    <s v="ZC-21910"/>
    <x v="233"/>
    <x v="0"/>
    <s v="United States"/>
    <s v="Edmonds"/>
    <x v="4"/>
    <n v="98026"/>
    <x v="1"/>
    <s v="OFF-AR-10003190"/>
    <x v="1"/>
    <x v="6"/>
    <x v="643"/>
    <x v="132"/>
    <n v="4"/>
    <n v="0"/>
    <n v="3.2256"/>
  </r>
  <r>
    <n v="811"/>
    <s v="CA-2011-151995"/>
    <x v="2"/>
    <x v="303"/>
    <d v="2011-10-15T00:00:00"/>
    <x v="2"/>
    <s v="ZC-21910"/>
    <x v="233"/>
    <x v="0"/>
    <s v="United States"/>
    <s v="Edmonds"/>
    <x v="4"/>
    <n v="98026"/>
    <x v="1"/>
    <s v="FUR-TA-10002903"/>
    <x v="0"/>
    <x v="3"/>
    <x v="255"/>
    <x v="754"/>
    <n v="5"/>
    <n v="0"/>
    <n v="311.65199999999999"/>
  </r>
  <r>
    <n v="812"/>
    <s v="CA-2011-151995"/>
    <x v="2"/>
    <x v="303"/>
    <d v="2011-10-15T00:00:00"/>
    <x v="2"/>
    <s v="ZC-21910"/>
    <x v="233"/>
    <x v="0"/>
    <s v="United States"/>
    <s v="Edmonds"/>
    <x v="4"/>
    <n v="98026"/>
    <x v="1"/>
    <s v="OFF-AP-10000240"/>
    <x v="1"/>
    <x v="9"/>
    <x v="644"/>
    <x v="755"/>
    <n v="4"/>
    <n v="0"/>
    <n v="62.036799999999971"/>
  </r>
  <r>
    <n v="813"/>
    <s v="CA-2011-151995"/>
    <x v="2"/>
    <x v="303"/>
    <d v="2011-10-15T00:00:00"/>
    <x v="2"/>
    <s v="ZC-21910"/>
    <x v="233"/>
    <x v="0"/>
    <s v="United States"/>
    <s v="Edmonds"/>
    <x v="4"/>
    <n v="98026"/>
    <x v="1"/>
    <s v="TEC-AC-10001101"/>
    <x v="2"/>
    <x v="11"/>
    <x v="547"/>
    <x v="756"/>
    <n v="2"/>
    <n v="0"/>
    <n v="2.5779999999999994"/>
  </r>
  <r>
    <n v="814"/>
    <s v="CA-2014-143686"/>
    <x v="3"/>
    <x v="304"/>
    <d v="2014-05-15T00:00:00"/>
    <x v="3"/>
    <s v="PJ-19015"/>
    <x v="307"/>
    <x v="0"/>
    <s v="United States"/>
    <s v="Santa Ana"/>
    <x v="1"/>
    <n v="92704"/>
    <x v="1"/>
    <s v="FUR-FU-10000794"/>
    <x v="0"/>
    <x v="5"/>
    <x v="639"/>
    <x v="723"/>
    <n v="2"/>
    <n v="0"/>
    <n v="6.2151999999999994"/>
  </r>
  <r>
    <n v="815"/>
    <s v="CA-2014-143686"/>
    <x v="3"/>
    <x v="304"/>
    <d v="2014-05-15T00:00:00"/>
    <x v="3"/>
    <s v="PJ-19015"/>
    <x v="307"/>
    <x v="0"/>
    <s v="United States"/>
    <s v="Santa Ana"/>
    <x v="1"/>
    <n v="92704"/>
    <x v="1"/>
    <s v="TEC-AC-10001838"/>
    <x v="2"/>
    <x v="11"/>
    <x v="645"/>
    <x v="757"/>
    <n v="7"/>
    <n v="0"/>
    <n v="601.96990000000005"/>
  </r>
  <r>
    <n v="816"/>
    <s v="CA-2012-106565"/>
    <x v="1"/>
    <x v="305"/>
    <d v="2012-03-23T00:00:00"/>
    <x v="2"/>
    <s v="BW-11110"/>
    <x v="308"/>
    <x v="1"/>
    <s v="United States"/>
    <s v="Milwaukee"/>
    <x v="6"/>
    <n v="53209"/>
    <x v="2"/>
    <s v="OFF-PA-10000061"/>
    <x v="1"/>
    <x v="10"/>
    <x v="179"/>
    <x v="187"/>
    <n v="8"/>
    <n v="0"/>
    <n v="24.883200000000002"/>
  </r>
  <r>
    <n v="817"/>
    <s v="CA-2013-149370"/>
    <x v="0"/>
    <x v="306"/>
    <d v="2013-09-20T00:00:00"/>
    <x v="1"/>
    <s v="DB-13210"/>
    <x v="203"/>
    <x v="0"/>
    <s v="United States"/>
    <s v="Philadelphia"/>
    <x v="9"/>
    <n v="19140"/>
    <x v="3"/>
    <s v="OFF-PA-10003651"/>
    <x v="1"/>
    <x v="10"/>
    <x v="646"/>
    <x v="758"/>
    <n v="1"/>
    <n v="0.2"/>
    <n v="1.8703999999999998"/>
  </r>
  <r>
    <n v="818"/>
    <s v="CA-2011-140858"/>
    <x v="2"/>
    <x v="307"/>
    <d v="2011-07-02T00:00:00"/>
    <x v="1"/>
    <s v="CA-12775"/>
    <x v="222"/>
    <x v="0"/>
    <s v="United States"/>
    <s v="Philadelphia"/>
    <x v="9"/>
    <n v="19140"/>
    <x v="3"/>
    <s v="OFF-PA-10000304"/>
    <x v="1"/>
    <x v="10"/>
    <x v="88"/>
    <x v="759"/>
    <n v="8"/>
    <n v="0.2"/>
    <n v="14.5152"/>
  </r>
  <r>
    <n v="819"/>
    <s v="CA-2011-140858"/>
    <x v="2"/>
    <x v="307"/>
    <d v="2011-07-02T00:00:00"/>
    <x v="1"/>
    <s v="CA-12775"/>
    <x v="222"/>
    <x v="0"/>
    <s v="United States"/>
    <s v="Philadelphia"/>
    <x v="9"/>
    <n v="19140"/>
    <x v="3"/>
    <s v="OFF-BI-10003094"/>
    <x v="1"/>
    <x v="8"/>
    <x v="647"/>
    <x v="760"/>
    <n v="3"/>
    <n v="0.7"/>
    <n v="-2.4287999999999998"/>
  </r>
  <r>
    <n v="820"/>
    <s v="CA-2011-140858"/>
    <x v="2"/>
    <x v="307"/>
    <d v="2011-07-02T00:00:00"/>
    <x v="1"/>
    <s v="CA-12775"/>
    <x v="222"/>
    <x v="0"/>
    <s v="United States"/>
    <s v="Philadelphia"/>
    <x v="9"/>
    <n v="19140"/>
    <x v="3"/>
    <s v="FUR-CH-10001394"/>
    <x v="0"/>
    <x v="1"/>
    <x v="648"/>
    <x v="761"/>
    <n v="5"/>
    <n v="0.3"/>
    <n v="0"/>
  </r>
  <r>
    <n v="821"/>
    <s v="CA-2011-140858"/>
    <x v="2"/>
    <x v="307"/>
    <d v="2011-07-02T00:00:00"/>
    <x v="1"/>
    <s v="CA-12775"/>
    <x v="222"/>
    <x v="0"/>
    <s v="United States"/>
    <s v="Philadelphia"/>
    <x v="9"/>
    <n v="19140"/>
    <x v="3"/>
    <s v="OFF-BI-10004230"/>
    <x v="1"/>
    <x v="8"/>
    <x v="649"/>
    <x v="762"/>
    <n v="3"/>
    <n v="0.7"/>
    <n v="-22.796399999999991"/>
  </r>
  <r>
    <n v="822"/>
    <s v="CA-2011-140858"/>
    <x v="2"/>
    <x v="307"/>
    <d v="2011-07-02T00:00:00"/>
    <x v="1"/>
    <s v="CA-12775"/>
    <x v="222"/>
    <x v="0"/>
    <s v="United States"/>
    <s v="Philadelphia"/>
    <x v="9"/>
    <n v="19140"/>
    <x v="3"/>
    <s v="OFF-PA-10003395"/>
    <x v="1"/>
    <x v="10"/>
    <x v="650"/>
    <x v="763"/>
    <n v="4"/>
    <n v="0.2"/>
    <n v="117.43199999999999"/>
  </r>
  <r>
    <n v="823"/>
    <s v="CA-2014-101434"/>
    <x v="3"/>
    <x v="308"/>
    <d v="2014-06-28T00:00:00"/>
    <x v="1"/>
    <s v="TR-21325"/>
    <x v="309"/>
    <x v="0"/>
    <s v="United States"/>
    <s v="Belleville"/>
    <x v="30"/>
    <n v="7109"/>
    <x v="3"/>
    <s v="TEC-AC-10002402"/>
    <x v="2"/>
    <x v="11"/>
    <x v="651"/>
    <x v="764"/>
    <n v="3"/>
    <n v="0"/>
    <n v="71.990999999999985"/>
  </r>
  <r>
    <n v="824"/>
    <s v="CA-2014-101434"/>
    <x v="3"/>
    <x v="308"/>
    <d v="2014-06-28T00:00:00"/>
    <x v="1"/>
    <s v="TR-21325"/>
    <x v="309"/>
    <x v="0"/>
    <s v="United States"/>
    <s v="Belleville"/>
    <x v="30"/>
    <n v="7109"/>
    <x v="3"/>
    <s v="OFF-LA-10003223"/>
    <x v="1"/>
    <x v="2"/>
    <x v="602"/>
    <x v="765"/>
    <n v="2"/>
    <n v="0"/>
    <n v="4.8117999999999999"/>
  </r>
  <r>
    <n v="825"/>
    <s v="US-2011-102071"/>
    <x v="2"/>
    <x v="309"/>
    <d v="2011-05-15T00:00:00"/>
    <x v="1"/>
    <s v="PG-18820"/>
    <x v="310"/>
    <x v="0"/>
    <s v="United States"/>
    <s v="San Francisco"/>
    <x v="1"/>
    <n v="94110"/>
    <x v="1"/>
    <s v="TEC-AC-10003441"/>
    <x v="2"/>
    <x v="11"/>
    <x v="652"/>
    <x v="766"/>
    <n v="4"/>
    <n v="0"/>
    <n v="4.0679999999999978"/>
  </r>
  <r>
    <n v="826"/>
    <s v="US-2011-102071"/>
    <x v="2"/>
    <x v="309"/>
    <d v="2011-05-15T00:00:00"/>
    <x v="1"/>
    <s v="PG-18820"/>
    <x v="310"/>
    <x v="0"/>
    <s v="United States"/>
    <s v="San Francisco"/>
    <x v="1"/>
    <n v="94110"/>
    <x v="1"/>
    <s v="TEC-AC-10000109"/>
    <x v="2"/>
    <x v="11"/>
    <x v="200"/>
    <x v="767"/>
    <n v="3"/>
    <n v="0"/>
    <n v="40.31280000000001"/>
  </r>
  <r>
    <n v="827"/>
    <s v="CA-2014-126956"/>
    <x v="3"/>
    <x v="170"/>
    <d v="2014-08-29T00:00:00"/>
    <x v="1"/>
    <s v="GT-14710"/>
    <x v="218"/>
    <x v="0"/>
    <s v="United States"/>
    <s v="Lakeville"/>
    <x v="11"/>
    <n v="55044"/>
    <x v="2"/>
    <s v="OFF-FA-10002280"/>
    <x v="1"/>
    <x v="13"/>
    <x v="653"/>
    <x v="768"/>
    <n v="7"/>
    <n v="0"/>
    <n v="16.8"/>
  </r>
  <r>
    <n v="828"/>
    <s v="CA-2014-126956"/>
    <x v="3"/>
    <x v="170"/>
    <d v="2014-08-29T00:00:00"/>
    <x v="1"/>
    <s v="GT-14710"/>
    <x v="218"/>
    <x v="0"/>
    <s v="United States"/>
    <s v="Lakeville"/>
    <x v="11"/>
    <n v="55044"/>
    <x v="2"/>
    <s v="OFF-SU-10000381"/>
    <x v="1"/>
    <x v="14"/>
    <x v="654"/>
    <x v="769"/>
    <n v="4"/>
    <n v="0"/>
    <n v="10.799599999999998"/>
  </r>
  <r>
    <n v="829"/>
    <s v="CA-2014-126956"/>
    <x v="3"/>
    <x v="170"/>
    <d v="2014-08-29T00:00:00"/>
    <x v="1"/>
    <s v="GT-14710"/>
    <x v="218"/>
    <x v="0"/>
    <s v="United States"/>
    <s v="Lakeville"/>
    <x v="11"/>
    <n v="55044"/>
    <x v="2"/>
    <s v="OFF-EN-10004459"/>
    <x v="1"/>
    <x v="12"/>
    <x v="655"/>
    <x v="770"/>
    <n v="2"/>
    <n v="0"/>
    <n v="7.4871999999999996"/>
  </r>
  <r>
    <n v="830"/>
    <s v="CA-2014-129462"/>
    <x v="3"/>
    <x v="114"/>
    <d v="2014-06-22T00:00:00"/>
    <x v="0"/>
    <s v="JE-15745"/>
    <x v="32"/>
    <x v="0"/>
    <s v="United States"/>
    <s v="Florence"/>
    <x v="0"/>
    <n v="41042"/>
    <x v="0"/>
    <s v="FUR-CH-10000665"/>
    <x v="0"/>
    <x v="1"/>
    <x v="656"/>
    <x v="85"/>
    <n v="2"/>
    <n v="0"/>
    <n v="90.587999999999965"/>
  </r>
  <r>
    <n v="831"/>
    <s v="CA-2014-129462"/>
    <x v="3"/>
    <x v="114"/>
    <d v="2014-06-22T00:00:00"/>
    <x v="0"/>
    <s v="JE-15745"/>
    <x v="32"/>
    <x v="0"/>
    <s v="United States"/>
    <s v="Florence"/>
    <x v="0"/>
    <n v="41042"/>
    <x v="0"/>
    <s v="OFF-AP-10003884"/>
    <x v="1"/>
    <x v="9"/>
    <x v="657"/>
    <x v="771"/>
    <n v="3"/>
    <n v="0"/>
    <n v="50.584800000000008"/>
  </r>
  <r>
    <n v="832"/>
    <s v="CA-2014-129462"/>
    <x v="3"/>
    <x v="114"/>
    <d v="2014-06-22T00:00:00"/>
    <x v="0"/>
    <s v="JE-15745"/>
    <x v="32"/>
    <x v="0"/>
    <s v="United States"/>
    <s v="Florence"/>
    <x v="0"/>
    <n v="41042"/>
    <x v="0"/>
    <s v="TEC-PH-10001557"/>
    <x v="2"/>
    <x v="7"/>
    <x v="658"/>
    <x v="772"/>
    <n v="2"/>
    <n v="0"/>
    <n v="51.834599999999995"/>
  </r>
  <r>
    <n v="833"/>
    <s v="CA-2014-129462"/>
    <x v="3"/>
    <x v="114"/>
    <d v="2014-06-22T00:00:00"/>
    <x v="0"/>
    <s v="JE-15745"/>
    <x v="32"/>
    <x v="0"/>
    <s v="United States"/>
    <s v="Florence"/>
    <x v="0"/>
    <n v="41042"/>
    <x v="0"/>
    <s v="TEC-PH-10002085"/>
    <x v="2"/>
    <x v="7"/>
    <x v="659"/>
    <x v="773"/>
    <n v="1"/>
    <n v="0"/>
    <n v="17.157400000000003"/>
  </r>
  <r>
    <n v="834"/>
    <s v="CA-2013-165316"/>
    <x v="0"/>
    <x v="310"/>
    <d v="2013-07-28T00:00:00"/>
    <x v="1"/>
    <s v="JB-15400"/>
    <x v="80"/>
    <x v="1"/>
    <s v="United States"/>
    <s v="Tampa"/>
    <x v="2"/>
    <n v="33614"/>
    <x v="0"/>
    <s v="OFF-AR-10002956"/>
    <x v="1"/>
    <x v="6"/>
    <x v="660"/>
    <x v="774"/>
    <n v="2"/>
    <n v="0.2"/>
    <n v="2.6411999999999995"/>
  </r>
  <r>
    <n v="835"/>
    <s v="CA-2013-165316"/>
    <x v="0"/>
    <x v="310"/>
    <d v="2013-07-28T00:00:00"/>
    <x v="1"/>
    <s v="JB-15400"/>
    <x v="80"/>
    <x v="1"/>
    <s v="United States"/>
    <s v="Tampa"/>
    <x v="2"/>
    <n v="33614"/>
    <x v="0"/>
    <s v="OFF-AP-10003266"/>
    <x v="1"/>
    <x v="9"/>
    <x v="661"/>
    <x v="775"/>
    <n v="2"/>
    <n v="0.2"/>
    <n v="6.5164"/>
  </r>
  <r>
    <n v="836"/>
    <s v="CA-2013-165316"/>
    <x v="0"/>
    <x v="310"/>
    <d v="2013-07-28T00:00:00"/>
    <x v="1"/>
    <s v="JB-15400"/>
    <x v="80"/>
    <x v="1"/>
    <s v="United States"/>
    <s v="Tampa"/>
    <x v="2"/>
    <n v="33614"/>
    <x v="0"/>
    <s v="TEC-MA-10004002"/>
    <x v="2"/>
    <x v="15"/>
    <x v="662"/>
    <x v="776"/>
    <n v="1"/>
    <n v="0.5"/>
    <n v="-111.49950000000007"/>
  </r>
  <r>
    <n v="837"/>
    <s v="US-2011-115987"/>
    <x v="2"/>
    <x v="78"/>
    <d v="2011-09-13T00:00:00"/>
    <x v="0"/>
    <s v="LH-17020"/>
    <x v="293"/>
    <x v="0"/>
    <s v="United States"/>
    <s v="Tyler"/>
    <x v="5"/>
    <n v="75701"/>
    <x v="2"/>
    <s v="OFF-BI-10001071"/>
    <x v="1"/>
    <x v="8"/>
    <x v="663"/>
    <x v="777"/>
    <n v="4"/>
    <n v="0.8"/>
    <n v="-79.335199999999986"/>
  </r>
  <r>
    <n v="838"/>
    <s v="US-2014-156083"/>
    <x v="3"/>
    <x v="259"/>
    <d v="2014-11-12T00:00:00"/>
    <x v="1"/>
    <s v="JL-15175"/>
    <x v="311"/>
    <x v="2"/>
    <s v="United States"/>
    <s v="Columbia"/>
    <x v="18"/>
    <n v="38401"/>
    <x v="0"/>
    <s v="OFF-PA-10001560"/>
    <x v="1"/>
    <x v="10"/>
    <x v="664"/>
    <x v="778"/>
    <n v="2"/>
    <n v="0.2"/>
    <n v="3.2615999999999996"/>
  </r>
  <r>
    <n v="839"/>
    <s v="US-2013-137547"/>
    <x v="0"/>
    <x v="311"/>
    <d v="2013-03-13T00:00:00"/>
    <x v="1"/>
    <s v="EB-13705"/>
    <x v="182"/>
    <x v="1"/>
    <s v="United States"/>
    <s v="Fort Worth"/>
    <x v="5"/>
    <n v="76106"/>
    <x v="2"/>
    <s v="TEC-PH-10002365"/>
    <x v="2"/>
    <x v="7"/>
    <x v="398"/>
    <x v="779"/>
    <n v="3"/>
    <n v="0.2"/>
    <n v="1.5804"/>
  </r>
  <r>
    <n v="840"/>
    <s v="CA-2012-100454"/>
    <x v="1"/>
    <x v="312"/>
    <d v="2012-11-25T00:00:00"/>
    <x v="1"/>
    <s v="BM-11650"/>
    <x v="312"/>
    <x v="1"/>
    <s v="United States"/>
    <s v="New York City"/>
    <x v="15"/>
    <n v="10035"/>
    <x v="3"/>
    <s v="OFF-AR-10004648"/>
    <x v="1"/>
    <x v="6"/>
    <x v="620"/>
    <x v="780"/>
    <n v="3"/>
    <n v="0"/>
    <n v="16.3215"/>
  </r>
  <r>
    <n v="841"/>
    <s v="CA-2012-100454"/>
    <x v="1"/>
    <x v="312"/>
    <d v="2012-11-25T00:00:00"/>
    <x v="1"/>
    <s v="BM-11650"/>
    <x v="312"/>
    <x v="1"/>
    <s v="United States"/>
    <s v="New York City"/>
    <x v="15"/>
    <n v="10035"/>
    <x v="3"/>
    <s v="OFF-AR-10002578"/>
    <x v="1"/>
    <x v="6"/>
    <x v="665"/>
    <x v="132"/>
    <n v="4"/>
    <n v="0"/>
    <n v="3.3407999999999998"/>
  </r>
  <r>
    <n v="842"/>
    <s v="CA-2012-100454"/>
    <x v="1"/>
    <x v="312"/>
    <d v="2012-11-25T00:00:00"/>
    <x v="1"/>
    <s v="BM-11650"/>
    <x v="312"/>
    <x v="1"/>
    <s v="United States"/>
    <s v="New York City"/>
    <x v="15"/>
    <n v="10035"/>
    <x v="3"/>
    <s v="FUR-BO-10001519"/>
    <x v="0"/>
    <x v="0"/>
    <x v="666"/>
    <x v="781"/>
    <n v="4"/>
    <n v="0.2"/>
    <n v="9.3024000000000058"/>
  </r>
  <r>
    <n v="843"/>
    <s v="CA-2013-161669"/>
    <x v="0"/>
    <x v="77"/>
    <d v="2013-11-10T00:00:00"/>
    <x v="2"/>
    <s v="EM-14095"/>
    <x v="313"/>
    <x v="1"/>
    <s v="United States"/>
    <s v="Los Angeles"/>
    <x v="1"/>
    <n v="90036"/>
    <x v="1"/>
    <s v="OFF-BI-10001294"/>
    <x v="1"/>
    <x v="8"/>
    <x v="667"/>
    <x v="782"/>
    <n v="4"/>
    <n v="0.2"/>
    <n v="11.699999999999996"/>
  </r>
  <r>
    <n v="844"/>
    <s v="CA-2013-161669"/>
    <x v="0"/>
    <x v="77"/>
    <d v="2013-11-10T00:00:00"/>
    <x v="2"/>
    <s v="EM-14095"/>
    <x v="313"/>
    <x v="1"/>
    <s v="United States"/>
    <s v="Los Angeles"/>
    <x v="1"/>
    <n v="90036"/>
    <x v="1"/>
    <s v="OFF-BI-10001636"/>
    <x v="1"/>
    <x v="8"/>
    <x v="668"/>
    <x v="783"/>
    <n v="4"/>
    <n v="0.2"/>
    <n v="8.767199999999999"/>
  </r>
  <r>
    <n v="845"/>
    <s v="CA-2013-161669"/>
    <x v="0"/>
    <x v="77"/>
    <d v="2013-11-10T00:00:00"/>
    <x v="2"/>
    <s v="EM-14095"/>
    <x v="313"/>
    <x v="1"/>
    <s v="United States"/>
    <s v="Los Angeles"/>
    <x v="1"/>
    <n v="90036"/>
    <x v="1"/>
    <s v="OFF-SU-10002503"/>
    <x v="1"/>
    <x v="14"/>
    <x v="669"/>
    <x v="716"/>
    <n v="2"/>
    <n v="0"/>
    <n v="3.2943999999999996"/>
  </r>
  <r>
    <n v="846"/>
    <s v="CA-2013-161669"/>
    <x v="0"/>
    <x v="77"/>
    <d v="2013-11-10T00:00:00"/>
    <x v="2"/>
    <s v="EM-14095"/>
    <x v="313"/>
    <x v="1"/>
    <s v="United States"/>
    <s v="Los Angeles"/>
    <x v="1"/>
    <n v="90036"/>
    <x v="1"/>
    <s v="OFF-LA-10004093"/>
    <x v="1"/>
    <x v="2"/>
    <x v="670"/>
    <x v="2"/>
    <n v="2"/>
    <n v="0"/>
    <n v="6.8713999999999995"/>
  </r>
  <r>
    <n v="847"/>
    <s v="CA-2012-114300"/>
    <x v="1"/>
    <x v="313"/>
    <d v="2012-10-17T00:00:00"/>
    <x v="1"/>
    <s v="AF-10885"/>
    <x v="314"/>
    <x v="0"/>
    <s v="United States"/>
    <s v="Louisville"/>
    <x v="0"/>
    <n v="40214"/>
    <x v="0"/>
    <s v="TEC-PH-10001552"/>
    <x v="2"/>
    <x v="7"/>
    <x v="178"/>
    <x v="784"/>
    <n v="7"/>
    <n v="0"/>
    <n v="23.441600000000005"/>
  </r>
  <r>
    <n v="848"/>
    <s v="CA-2012-114300"/>
    <x v="1"/>
    <x v="313"/>
    <d v="2012-10-17T00:00:00"/>
    <x v="1"/>
    <s v="AF-10885"/>
    <x v="314"/>
    <x v="0"/>
    <s v="United States"/>
    <s v="Louisville"/>
    <x v="0"/>
    <n v="40214"/>
    <x v="0"/>
    <s v="FUR-CH-10001891"/>
    <x v="0"/>
    <x v="1"/>
    <x v="265"/>
    <x v="785"/>
    <n v="3"/>
    <n v="0"/>
    <n v="77.743800000000022"/>
  </r>
  <r>
    <n v="849"/>
    <s v="CA-2014-107503"/>
    <x v="3"/>
    <x v="314"/>
    <d v="2014-01-07T00:00:00"/>
    <x v="1"/>
    <s v="GA-14725"/>
    <x v="315"/>
    <x v="0"/>
    <s v="United States"/>
    <s v="Lorain"/>
    <x v="24"/>
    <n v="44052"/>
    <x v="3"/>
    <s v="FUR-FU-10003878"/>
    <x v="0"/>
    <x v="5"/>
    <x v="671"/>
    <x v="786"/>
    <n v="4"/>
    <n v="0.2"/>
    <n v="8.5567999999999991"/>
  </r>
  <r>
    <n v="850"/>
    <s v="CA-2011-107755"/>
    <x v="2"/>
    <x v="315"/>
    <d v="2011-02-13T00:00:00"/>
    <x v="1"/>
    <s v="CK-12760"/>
    <x v="316"/>
    <x v="1"/>
    <s v="United States"/>
    <s v="Linden"/>
    <x v="30"/>
    <n v="7036"/>
    <x v="3"/>
    <s v="TEC-AC-10000710"/>
    <x v="2"/>
    <x v="11"/>
    <x v="672"/>
    <x v="787"/>
    <n v="7"/>
    <n v="0"/>
    <n v="49.604800000000012"/>
  </r>
  <r>
    <n v="851"/>
    <s v="CA-2013-152534"/>
    <x v="0"/>
    <x v="23"/>
    <d v="2013-06-26T00:00:00"/>
    <x v="0"/>
    <s v="DP-13105"/>
    <x v="317"/>
    <x v="1"/>
    <s v="United States"/>
    <s v="Salinas"/>
    <x v="1"/>
    <n v="93905"/>
    <x v="1"/>
    <s v="OFF-AR-10002335"/>
    <x v="1"/>
    <x v="6"/>
    <x v="673"/>
    <x v="788"/>
    <n v="2"/>
    <n v="0"/>
    <n v="1.3416000000000001"/>
  </r>
  <r>
    <n v="852"/>
    <s v="CA-2013-152534"/>
    <x v="0"/>
    <x v="23"/>
    <d v="2013-06-26T00:00:00"/>
    <x v="0"/>
    <s v="DP-13105"/>
    <x v="317"/>
    <x v="1"/>
    <s v="United States"/>
    <s v="Salinas"/>
    <x v="1"/>
    <n v="93905"/>
    <x v="1"/>
    <s v="OFF-PA-10001870"/>
    <x v="1"/>
    <x v="10"/>
    <x v="674"/>
    <x v="789"/>
    <n v="6"/>
    <n v="0"/>
    <n v="18.662400000000002"/>
  </r>
  <r>
    <n v="853"/>
    <s v="CA-2013-113747"/>
    <x v="0"/>
    <x v="316"/>
    <d v="2013-06-05T00:00:00"/>
    <x v="1"/>
    <s v="VD-21670"/>
    <x v="104"/>
    <x v="0"/>
    <s v="United States"/>
    <s v="Jackson"/>
    <x v="35"/>
    <n v="39212"/>
    <x v="0"/>
    <s v="OFF-AR-10003373"/>
    <x v="1"/>
    <x v="6"/>
    <x v="287"/>
    <x v="790"/>
    <n v="6"/>
    <n v="0"/>
    <n v="50.187599999999996"/>
  </r>
  <r>
    <n v="854"/>
    <s v="CA-2013-123274"/>
    <x v="0"/>
    <x v="317"/>
    <d v="2013-02-24T00:00:00"/>
    <x v="1"/>
    <s v="GT-14710"/>
    <x v="218"/>
    <x v="0"/>
    <s v="United States"/>
    <s v="New York City"/>
    <x v="15"/>
    <n v="10035"/>
    <x v="3"/>
    <s v="FUR-FU-10004090"/>
    <x v="0"/>
    <x v="5"/>
    <x v="636"/>
    <x v="791"/>
    <n v="2"/>
    <n v="0"/>
    <n v="14.671799999999998"/>
  </r>
  <r>
    <n v="855"/>
    <s v="CA-2013-123274"/>
    <x v="0"/>
    <x v="317"/>
    <d v="2013-02-24T00:00:00"/>
    <x v="1"/>
    <s v="GT-14710"/>
    <x v="218"/>
    <x v="0"/>
    <s v="United States"/>
    <s v="New York City"/>
    <x v="15"/>
    <n v="10035"/>
    <x v="3"/>
    <s v="OFF-ST-10000736"/>
    <x v="1"/>
    <x v="4"/>
    <x v="455"/>
    <x v="423"/>
    <n v="3"/>
    <n v="0"/>
    <n v="9.7175999999999902"/>
  </r>
  <r>
    <n v="856"/>
    <s v="CA-2011-125612"/>
    <x v="2"/>
    <x v="93"/>
    <d v="2011-08-08T00:00:00"/>
    <x v="1"/>
    <s v="BK-11260"/>
    <x v="318"/>
    <x v="0"/>
    <s v="United States"/>
    <s v="New York City"/>
    <x v="15"/>
    <n v="10035"/>
    <x v="3"/>
    <s v="OFF-PA-10001019"/>
    <x v="1"/>
    <x v="10"/>
    <x v="675"/>
    <x v="792"/>
    <n v="2"/>
    <n v="0"/>
    <n v="18.781199999999998"/>
  </r>
  <r>
    <n v="857"/>
    <s v="CA-2011-125612"/>
    <x v="2"/>
    <x v="93"/>
    <d v="2011-08-08T00:00:00"/>
    <x v="1"/>
    <s v="BK-11260"/>
    <x v="318"/>
    <x v="0"/>
    <s v="United States"/>
    <s v="New York City"/>
    <x v="15"/>
    <n v="10035"/>
    <x v="3"/>
    <s v="OFF-SU-10002537"/>
    <x v="1"/>
    <x v="14"/>
    <x v="676"/>
    <x v="793"/>
    <n v="10"/>
    <n v="0"/>
    <n v="26.598000000000006"/>
  </r>
  <r>
    <n v="858"/>
    <s v="CA-2011-125612"/>
    <x v="2"/>
    <x v="93"/>
    <d v="2011-08-08T00:00:00"/>
    <x v="1"/>
    <s v="BK-11260"/>
    <x v="318"/>
    <x v="0"/>
    <s v="United States"/>
    <s v="New York City"/>
    <x v="15"/>
    <n v="10035"/>
    <x v="3"/>
    <s v="OFF-ST-10003221"/>
    <x v="1"/>
    <x v="4"/>
    <x v="33"/>
    <x v="794"/>
    <n v="2"/>
    <n v="0"/>
    <n v="5.7672000000000008"/>
  </r>
  <r>
    <n v="859"/>
    <s v="CA-2014-161984"/>
    <x v="3"/>
    <x v="318"/>
    <d v="2014-04-16T00:00:00"/>
    <x v="1"/>
    <s v="SJ-20125"/>
    <x v="319"/>
    <x v="2"/>
    <s v="United States"/>
    <s v="New Brunswick"/>
    <x v="30"/>
    <n v="8901"/>
    <x v="3"/>
    <s v="OFF-PA-10004569"/>
    <x v="1"/>
    <x v="10"/>
    <x v="227"/>
    <x v="245"/>
    <n v="1"/>
    <n v="0"/>
    <n v="3.5766999999999998"/>
  </r>
  <r>
    <n v="860"/>
    <s v="CA-2014-161984"/>
    <x v="3"/>
    <x v="318"/>
    <d v="2014-04-16T00:00:00"/>
    <x v="1"/>
    <s v="SJ-20125"/>
    <x v="319"/>
    <x v="2"/>
    <s v="United States"/>
    <s v="New Brunswick"/>
    <x v="30"/>
    <n v="8901"/>
    <x v="3"/>
    <s v="OFF-FA-10000624"/>
    <x v="1"/>
    <x v="13"/>
    <x v="291"/>
    <x v="181"/>
    <n v="2"/>
    <n v="0"/>
    <n v="3.58"/>
  </r>
  <r>
    <n v="861"/>
    <s v="CA-2011-133851"/>
    <x v="2"/>
    <x v="3"/>
    <d v="2011-06-16T00:00:00"/>
    <x v="1"/>
    <s v="CM-12445"/>
    <x v="320"/>
    <x v="0"/>
    <s v="United States"/>
    <s v="San Francisco"/>
    <x v="1"/>
    <n v="94122"/>
    <x v="1"/>
    <s v="OFF-SU-10001225"/>
    <x v="1"/>
    <x v="14"/>
    <x v="33"/>
    <x v="351"/>
    <n v="2"/>
    <n v="0"/>
    <n v="0.14719999999999978"/>
  </r>
  <r>
    <n v="862"/>
    <s v="CA-2011-133851"/>
    <x v="2"/>
    <x v="3"/>
    <d v="2011-06-16T00:00:00"/>
    <x v="1"/>
    <s v="CM-12445"/>
    <x v="320"/>
    <x v="0"/>
    <s v="United States"/>
    <s v="San Francisco"/>
    <x v="1"/>
    <n v="94122"/>
    <x v="1"/>
    <s v="OFF-AR-10003752"/>
    <x v="1"/>
    <x v="6"/>
    <x v="677"/>
    <x v="795"/>
    <n v="2"/>
    <n v="0"/>
    <n v="10.625999999999999"/>
  </r>
  <r>
    <n v="863"/>
    <s v="CA-2013-134474"/>
    <x v="0"/>
    <x v="319"/>
    <d v="2013-01-07T00:00:00"/>
    <x v="0"/>
    <s v="AJ-10795"/>
    <x v="295"/>
    <x v="1"/>
    <s v="United States"/>
    <s v="Jacksonville"/>
    <x v="2"/>
    <n v="32216"/>
    <x v="0"/>
    <s v="TEC-AC-10001714"/>
    <x v="2"/>
    <x v="11"/>
    <x v="678"/>
    <x v="796"/>
    <n v="6"/>
    <n v="0.2"/>
    <n v="40.687800000000003"/>
  </r>
  <r>
    <n v="864"/>
    <s v="CA-2013-134474"/>
    <x v="0"/>
    <x v="319"/>
    <d v="2013-01-07T00:00:00"/>
    <x v="0"/>
    <s v="AJ-10795"/>
    <x v="295"/>
    <x v="1"/>
    <s v="United States"/>
    <s v="Jacksonville"/>
    <x v="2"/>
    <n v="32216"/>
    <x v="0"/>
    <s v="OFF-AR-10003958"/>
    <x v="1"/>
    <x v="6"/>
    <x v="679"/>
    <x v="797"/>
    <n v="2"/>
    <n v="0.2"/>
    <n v="0.59039999999999915"/>
  </r>
  <r>
    <n v="865"/>
    <s v="CA-2013-134474"/>
    <x v="0"/>
    <x v="319"/>
    <d v="2013-01-07T00:00:00"/>
    <x v="0"/>
    <s v="AJ-10795"/>
    <x v="295"/>
    <x v="1"/>
    <s v="United States"/>
    <s v="Jacksonville"/>
    <x v="2"/>
    <n v="32216"/>
    <x v="0"/>
    <s v="TEC-PH-10002923"/>
    <x v="2"/>
    <x v="7"/>
    <x v="680"/>
    <x v="798"/>
    <n v="2"/>
    <n v="0.2"/>
    <n v="5.1786000000000012"/>
  </r>
  <r>
    <n v="866"/>
    <s v="CA-2011-149020"/>
    <x v="2"/>
    <x v="320"/>
    <d v="2011-01-16T00:00:00"/>
    <x v="1"/>
    <s v="AJ-10780"/>
    <x v="321"/>
    <x v="1"/>
    <s v="United States"/>
    <s v="Springfield"/>
    <x v="17"/>
    <n v="22153"/>
    <x v="0"/>
    <s v="OFF-LA-10004272"/>
    <x v="1"/>
    <x v="2"/>
    <x v="681"/>
    <x v="799"/>
    <n v="1"/>
    <n v="0"/>
    <n v="1.3583000000000001"/>
  </r>
  <r>
    <n v="867"/>
    <s v="CA-2011-149020"/>
    <x v="2"/>
    <x v="320"/>
    <d v="2011-01-16T00:00:00"/>
    <x v="1"/>
    <s v="AJ-10780"/>
    <x v="321"/>
    <x v="1"/>
    <s v="United States"/>
    <s v="Springfield"/>
    <x v="17"/>
    <n v="22153"/>
    <x v="0"/>
    <s v="FUR-FU-10000965"/>
    <x v="0"/>
    <x v="5"/>
    <x v="682"/>
    <x v="800"/>
    <n v="1"/>
    <n v="0"/>
    <n v="21.295400000000001"/>
  </r>
  <r>
    <n v="868"/>
    <s v="CA-2013-134362"/>
    <x v="0"/>
    <x v="321"/>
    <d v="2013-10-03T00:00:00"/>
    <x v="2"/>
    <s v="LS-16945"/>
    <x v="322"/>
    <x v="1"/>
    <s v="United States"/>
    <s v="Philadelphia"/>
    <x v="9"/>
    <n v="19140"/>
    <x v="3"/>
    <s v="OFF-LA-10004853"/>
    <x v="1"/>
    <x v="2"/>
    <x v="683"/>
    <x v="801"/>
    <n v="4"/>
    <n v="0.2"/>
    <n v="5.1791999999999998"/>
  </r>
  <r>
    <n v="869"/>
    <s v="CA-2011-136742"/>
    <x v="2"/>
    <x v="322"/>
    <d v="2011-04-10T00:00:00"/>
    <x v="1"/>
    <s v="GP-14740"/>
    <x v="323"/>
    <x v="1"/>
    <s v="United States"/>
    <s v="Lancaster"/>
    <x v="9"/>
    <n v="17602"/>
    <x v="3"/>
    <s v="OFF-BI-10003719"/>
    <x v="1"/>
    <x v="8"/>
    <x v="684"/>
    <x v="802"/>
    <n v="6"/>
    <n v="0.7"/>
    <n v="-35.927999999999997"/>
  </r>
  <r>
    <n v="870"/>
    <s v="CA-2013-158099"/>
    <x v="0"/>
    <x v="323"/>
    <d v="2013-09-06T00:00:00"/>
    <x v="2"/>
    <s v="PK-18910"/>
    <x v="324"/>
    <x v="2"/>
    <s v="United States"/>
    <s v="Philadelphia"/>
    <x v="9"/>
    <n v="19143"/>
    <x v="3"/>
    <s v="OFF-BI-10000545"/>
    <x v="1"/>
    <x v="8"/>
    <x v="685"/>
    <x v="803"/>
    <n v="5"/>
    <n v="0.7"/>
    <n v="-760.98000000000025"/>
  </r>
  <r>
    <n v="871"/>
    <s v="CA-2013-158099"/>
    <x v="0"/>
    <x v="323"/>
    <d v="2013-09-06T00:00:00"/>
    <x v="2"/>
    <s v="PK-18910"/>
    <x v="324"/>
    <x v="2"/>
    <s v="United States"/>
    <s v="Philadelphia"/>
    <x v="9"/>
    <n v="19143"/>
    <x v="3"/>
    <s v="TEC-PH-10002496"/>
    <x v="2"/>
    <x v="7"/>
    <x v="490"/>
    <x v="804"/>
    <n v="3"/>
    <n v="0.4"/>
    <n v="-46.797000000000025"/>
  </r>
  <r>
    <n v="872"/>
    <s v="CA-2012-131128"/>
    <x v="1"/>
    <x v="324"/>
    <d v="2012-10-20T00:00:00"/>
    <x v="2"/>
    <s v="TB-21520"/>
    <x v="14"/>
    <x v="0"/>
    <s v="United States"/>
    <s v="Concord"/>
    <x v="38"/>
    <n v="3301"/>
    <x v="3"/>
    <s v="OFF-PA-10003591"/>
    <x v="1"/>
    <x v="10"/>
    <x v="686"/>
    <x v="805"/>
    <n v="3"/>
    <n v="0"/>
    <n v="17.22"/>
  </r>
  <r>
    <n v="873"/>
    <s v="CA-2011-148488"/>
    <x v="2"/>
    <x v="325"/>
    <d v="2011-12-15T00:00:00"/>
    <x v="1"/>
    <s v="SM-20005"/>
    <x v="325"/>
    <x v="0"/>
    <s v="United States"/>
    <s v="New York City"/>
    <x v="15"/>
    <n v="10009"/>
    <x v="3"/>
    <s v="OFF-PA-10004470"/>
    <x v="1"/>
    <x v="10"/>
    <x v="250"/>
    <x v="716"/>
    <n v="2"/>
    <n v="0"/>
    <n v="5.2255999999999991"/>
  </r>
  <r>
    <n v="874"/>
    <s v="CA-2011-148488"/>
    <x v="2"/>
    <x v="325"/>
    <d v="2011-12-15T00:00:00"/>
    <x v="1"/>
    <s v="SM-20005"/>
    <x v="325"/>
    <x v="0"/>
    <s v="United States"/>
    <s v="New York City"/>
    <x v="15"/>
    <n v="10009"/>
    <x v="3"/>
    <s v="OFF-BI-10000315"/>
    <x v="1"/>
    <x v="8"/>
    <x v="407"/>
    <x v="806"/>
    <n v="7"/>
    <n v="0.2"/>
    <n v="37.220399999999998"/>
  </r>
  <r>
    <n v="875"/>
    <s v="CA-2014-114636"/>
    <x v="3"/>
    <x v="326"/>
    <d v="2014-08-30T00:00:00"/>
    <x v="1"/>
    <s v="GA-14725"/>
    <x v="315"/>
    <x v="0"/>
    <s v="United States"/>
    <s v="Charlotte"/>
    <x v="3"/>
    <n v="28205"/>
    <x v="0"/>
    <s v="OFF-PA-10001790"/>
    <x v="1"/>
    <x v="10"/>
    <x v="687"/>
    <x v="807"/>
    <n v="5"/>
    <n v="0.2"/>
    <n v="67.255999999999986"/>
  </r>
  <r>
    <n v="876"/>
    <s v="CA-2013-116736"/>
    <x v="0"/>
    <x v="327"/>
    <d v="2013-01-21T00:00:00"/>
    <x v="1"/>
    <s v="CC-12430"/>
    <x v="254"/>
    <x v="2"/>
    <s v="United States"/>
    <s v="Concord"/>
    <x v="38"/>
    <n v="3301"/>
    <x v="3"/>
    <s v="FUR-FU-10004017"/>
    <x v="0"/>
    <x v="5"/>
    <x v="215"/>
    <x v="808"/>
    <n v="3"/>
    <n v="0"/>
    <n v="64.518000000000001"/>
  </r>
  <r>
    <n v="877"/>
    <s v="CA-2013-116736"/>
    <x v="0"/>
    <x v="327"/>
    <d v="2013-01-21T00:00:00"/>
    <x v="1"/>
    <s v="CC-12430"/>
    <x v="254"/>
    <x v="2"/>
    <s v="United States"/>
    <s v="Concord"/>
    <x v="38"/>
    <n v="3301"/>
    <x v="3"/>
    <s v="TEC-AC-10003628"/>
    <x v="2"/>
    <x v="11"/>
    <x v="244"/>
    <x v="809"/>
    <n v="1"/>
    <n v="0"/>
    <n v="13.195600000000002"/>
  </r>
  <r>
    <n v="878"/>
    <s v="CA-2013-116736"/>
    <x v="0"/>
    <x v="327"/>
    <d v="2013-01-21T00:00:00"/>
    <x v="1"/>
    <s v="CC-12430"/>
    <x v="254"/>
    <x v="2"/>
    <s v="United States"/>
    <s v="Concord"/>
    <x v="38"/>
    <n v="3301"/>
    <x v="3"/>
    <s v="TEC-AC-10002049"/>
    <x v="2"/>
    <x v="11"/>
    <x v="688"/>
    <x v="810"/>
    <n v="3"/>
    <n v="0"/>
    <n v="66.954599999999971"/>
  </r>
  <r>
    <n v="879"/>
    <s v="US-2011-158638"/>
    <x v="2"/>
    <x v="328"/>
    <d v="2011-09-21T00:00:00"/>
    <x v="1"/>
    <s v="AG-10765"/>
    <x v="326"/>
    <x v="2"/>
    <s v="United States"/>
    <s v="Philadelphia"/>
    <x v="9"/>
    <n v="19120"/>
    <x v="3"/>
    <s v="OFF-BI-10003712"/>
    <x v="1"/>
    <x v="8"/>
    <x v="689"/>
    <x v="811"/>
    <n v="4"/>
    <n v="0.7"/>
    <n v="-4.1243999999999996"/>
  </r>
  <r>
    <n v="880"/>
    <s v="CA-2014-111689"/>
    <x v="3"/>
    <x v="329"/>
    <d v="2014-12-03T00:00:00"/>
    <x v="0"/>
    <s v="HP-14815"/>
    <x v="6"/>
    <x v="2"/>
    <s v="United States"/>
    <s v="New York City"/>
    <x v="15"/>
    <n v="10024"/>
    <x v="3"/>
    <s v="OFF-BI-10003984"/>
    <x v="1"/>
    <x v="8"/>
    <x v="690"/>
    <x v="812"/>
    <n v="3"/>
    <n v="0.2"/>
    <n v="23.109299999999998"/>
  </r>
  <r>
    <n v="881"/>
    <s v="CA-2014-111689"/>
    <x v="3"/>
    <x v="329"/>
    <d v="2014-12-03T00:00:00"/>
    <x v="0"/>
    <s v="HP-14815"/>
    <x v="6"/>
    <x v="2"/>
    <s v="United States"/>
    <s v="New York City"/>
    <x v="15"/>
    <n v="10024"/>
    <x v="3"/>
    <s v="FUR-CH-10004287"/>
    <x v="0"/>
    <x v="1"/>
    <x v="156"/>
    <x v="813"/>
    <n v="5"/>
    <n v="0.1"/>
    <n v="262.38999999999987"/>
  </r>
  <r>
    <n v="882"/>
    <s v="CA-2012-129098"/>
    <x v="1"/>
    <x v="330"/>
    <d v="2012-10-13T00:00:00"/>
    <x v="1"/>
    <s v="DK-13090"/>
    <x v="54"/>
    <x v="0"/>
    <s v="United States"/>
    <s v="Springfield"/>
    <x v="17"/>
    <n v="22153"/>
    <x v="0"/>
    <s v="OFF-ST-10001321"/>
    <x v="1"/>
    <x v="4"/>
    <x v="416"/>
    <x v="117"/>
    <n v="2"/>
    <n v="0"/>
    <n v="8.3268000000000022"/>
  </r>
  <r>
    <n v="883"/>
    <s v="US-2014-123463"/>
    <x v="3"/>
    <x v="331"/>
    <d v="2014-12-24T00:00:00"/>
    <x v="3"/>
    <s v="GZ-14470"/>
    <x v="47"/>
    <x v="0"/>
    <s v="United States"/>
    <s v="San Francisco"/>
    <x v="1"/>
    <n v="94109"/>
    <x v="1"/>
    <s v="OFF-AR-10001118"/>
    <x v="1"/>
    <x v="6"/>
    <x v="576"/>
    <x v="814"/>
    <n v="4"/>
    <n v="0"/>
    <n v="5.9312000000000014"/>
  </r>
  <r>
    <n v="884"/>
    <s v="CA-2013-165148"/>
    <x v="0"/>
    <x v="332"/>
    <d v="2013-10-25T00:00:00"/>
    <x v="2"/>
    <s v="PM-19135"/>
    <x v="327"/>
    <x v="2"/>
    <s v="United States"/>
    <s v="Detroit"/>
    <x v="12"/>
    <n v="48227"/>
    <x v="2"/>
    <s v="FUR-FU-10000732"/>
    <x v="0"/>
    <x v="5"/>
    <x v="540"/>
    <x v="815"/>
    <n v="5"/>
    <n v="0"/>
    <n v="10.047999999999998"/>
  </r>
  <r>
    <n v="885"/>
    <s v="CA-2011-134061"/>
    <x v="2"/>
    <x v="333"/>
    <d v="2011-05-04T00:00:00"/>
    <x v="1"/>
    <s v="LL-16840"/>
    <x v="328"/>
    <x v="0"/>
    <s v="United States"/>
    <s v="Rochester"/>
    <x v="15"/>
    <n v="14609"/>
    <x v="3"/>
    <s v="FUR-FU-10001424"/>
    <x v="0"/>
    <x v="5"/>
    <x v="691"/>
    <x v="45"/>
    <n v="2"/>
    <n v="0"/>
    <n v="5.936399999999999"/>
  </r>
  <r>
    <n v="886"/>
    <s v="CA-2012-143602"/>
    <x v="1"/>
    <x v="334"/>
    <d v="2012-04-28T00:00:00"/>
    <x v="0"/>
    <s v="JS-15595"/>
    <x v="329"/>
    <x v="1"/>
    <s v="United States"/>
    <s v="Los Angeles"/>
    <x v="1"/>
    <n v="90045"/>
    <x v="1"/>
    <s v="OFF-BI-10002071"/>
    <x v="1"/>
    <x v="8"/>
    <x v="692"/>
    <x v="816"/>
    <n v="3"/>
    <n v="0.2"/>
    <n v="4.5317999999999996"/>
  </r>
  <r>
    <n v="887"/>
    <s v="CA-2014-115364"/>
    <x v="3"/>
    <x v="335"/>
    <d v="2014-07-03T00:00:00"/>
    <x v="1"/>
    <s v="OT-18730"/>
    <x v="220"/>
    <x v="0"/>
    <s v="United States"/>
    <s v="San Diego"/>
    <x v="1"/>
    <n v="92105"/>
    <x v="1"/>
    <s v="OFF-ST-10002486"/>
    <x v="1"/>
    <x v="4"/>
    <x v="693"/>
    <x v="817"/>
    <n v="12"/>
    <n v="0"/>
    <n v="1.6751999999999967"/>
  </r>
  <r>
    <n v="888"/>
    <s v="CA-2014-150707"/>
    <x v="3"/>
    <x v="336"/>
    <d v="2014-10-20T00:00:00"/>
    <x v="1"/>
    <s v="EL-13735"/>
    <x v="330"/>
    <x v="2"/>
    <s v="United States"/>
    <s v="Columbia"/>
    <x v="39"/>
    <n v="21044"/>
    <x v="3"/>
    <s v="OFF-BI-10001078"/>
    <x v="1"/>
    <x v="8"/>
    <x v="61"/>
    <x v="818"/>
    <n v="7"/>
    <n v="0"/>
    <n v="18.453400000000002"/>
  </r>
  <r>
    <n v="889"/>
    <s v="CA-2011-104976"/>
    <x v="2"/>
    <x v="337"/>
    <d v="2011-12-16T00:00:00"/>
    <x v="1"/>
    <s v="CK-12760"/>
    <x v="316"/>
    <x v="1"/>
    <s v="United States"/>
    <s v="San Francisco"/>
    <x v="1"/>
    <n v="94122"/>
    <x v="1"/>
    <s v="OFF-PA-10003845"/>
    <x v="1"/>
    <x v="10"/>
    <x v="367"/>
    <x v="819"/>
    <n v="6"/>
    <n v="0"/>
    <n v="16.993200000000002"/>
  </r>
  <r>
    <n v="890"/>
    <s v="CA-2014-132934"/>
    <x v="3"/>
    <x v="308"/>
    <d v="2014-06-27T00:00:00"/>
    <x v="1"/>
    <s v="JE-15475"/>
    <x v="188"/>
    <x v="0"/>
    <s v="United States"/>
    <s v="New Rochelle"/>
    <x v="15"/>
    <n v="10801"/>
    <x v="3"/>
    <s v="TEC-AC-10000927"/>
    <x v="2"/>
    <x v="11"/>
    <x v="694"/>
    <x v="179"/>
    <n v="5"/>
    <n v="0"/>
    <n v="14.994999999999994"/>
  </r>
  <r>
    <n v="891"/>
    <s v="CA-2014-132934"/>
    <x v="3"/>
    <x v="308"/>
    <d v="2014-06-27T00:00:00"/>
    <x v="1"/>
    <s v="JE-15475"/>
    <x v="188"/>
    <x v="0"/>
    <s v="United States"/>
    <s v="New Rochelle"/>
    <x v="15"/>
    <n v="10801"/>
    <x v="3"/>
    <s v="OFF-BI-10001098"/>
    <x v="1"/>
    <x v="8"/>
    <x v="405"/>
    <x v="96"/>
    <n v="3"/>
    <n v="0.2"/>
    <n v="18.600599999999996"/>
  </r>
  <r>
    <n v="892"/>
    <s v="CA-2014-133256"/>
    <x v="3"/>
    <x v="335"/>
    <d v="2014-06-28T00:00:00"/>
    <x v="2"/>
    <s v="TH-21550"/>
    <x v="274"/>
    <x v="2"/>
    <s v="United States"/>
    <s v="Detroit"/>
    <x v="12"/>
    <n v="48227"/>
    <x v="2"/>
    <s v="OFF-PA-10001622"/>
    <x v="1"/>
    <x v="10"/>
    <x v="695"/>
    <x v="820"/>
    <n v="1"/>
    <n v="0"/>
    <n v="2.0429999999999997"/>
  </r>
  <r>
    <n v="893"/>
    <s v="CA-2014-133256"/>
    <x v="3"/>
    <x v="335"/>
    <d v="2014-06-28T00:00:00"/>
    <x v="2"/>
    <s v="TH-21550"/>
    <x v="274"/>
    <x v="2"/>
    <s v="United States"/>
    <s v="Detroit"/>
    <x v="12"/>
    <n v="48227"/>
    <x v="2"/>
    <s v="OFF-AR-10003158"/>
    <x v="1"/>
    <x v="6"/>
    <x v="696"/>
    <x v="204"/>
    <n v="4"/>
    <n v="0"/>
    <n v="5.4127999999999989"/>
  </r>
  <r>
    <n v="894"/>
    <s v="CA-2014-133256"/>
    <x v="3"/>
    <x v="335"/>
    <d v="2014-06-28T00:00:00"/>
    <x v="2"/>
    <s v="TH-21550"/>
    <x v="274"/>
    <x v="2"/>
    <s v="United States"/>
    <s v="Detroit"/>
    <x v="12"/>
    <n v="48227"/>
    <x v="2"/>
    <s v="TEC-PH-10002660"/>
    <x v="2"/>
    <x v="7"/>
    <x v="697"/>
    <x v="821"/>
    <n v="8"/>
    <n v="0"/>
    <n v="135.98000000000002"/>
  </r>
  <r>
    <n v="895"/>
    <s v="CA-2013-105494"/>
    <x v="0"/>
    <x v="338"/>
    <d v="2013-11-13T00:00:00"/>
    <x v="2"/>
    <s v="PC-18745"/>
    <x v="331"/>
    <x v="1"/>
    <s v="United States"/>
    <s v="San Francisco"/>
    <x v="1"/>
    <n v="94122"/>
    <x v="1"/>
    <s v="OFF-ST-10002205"/>
    <x v="1"/>
    <x v="4"/>
    <x v="326"/>
    <x v="822"/>
    <n v="7"/>
    <n v="0"/>
    <n v="42.071400000000011"/>
  </r>
  <r>
    <n v="896"/>
    <s v="CA-2013-105494"/>
    <x v="0"/>
    <x v="338"/>
    <d v="2013-11-13T00:00:00"/>
    <x v="2"/>
    <s v="PC-18745"/>
    <x v="331"/>
    <x v="1"/>
    <s v="United States"/>
    <s v="San Francisco"/>
    <x v="1"/>
    <n v="94122"/>
    <x v="1"/>
    <s v="OFF-BI-10003364"/>
    <x v="1"/>
    <x v="8"/>
    <x v="698"/>
    <x v="823"/>
    <n v="3"/>
    <n v="0.2"/>
    <n v="24.502800000000001"/>
  </r>
  <r>
    <n v="897"/>
    <s v="CA-2013-140634"/>
    <x v="0"/>
    <x v="339"/>
    <d v="2013-10-07T00:00:00"/>
    <x v="0"/>
    <s v="HL-15040"/>
    <x v="332"/>
    <x v="0"/>
    <s v="United States"/>
    <s v="Houston"/>
    <x v="5"/>
    <n v="77095"/>
    <x v="2"/>
    <s v="OFF-EN-10001099"/>
    <x v="1"/>
    <x v="12"/>
    <x v="33"/>
    <x v="824"/>
    <n v="2"/>
    <n v="0.2"/>
    <n v="5.0855999999999986"/>
  </r>
  <r>
    <n v="898"/>
    <s v="CA-2011-144407"/>
    <x v="2"/>
    <x v="340"/>
    <d v="2011-09-15T00:00:00"/>
    <x v="1"/>
    <s v="MS-17365"/>
    <x v="333"/>
    <x v="0"/>
    <s v="United States"/>
    <s v="Detroit"/>
    <x v="12"/>
    <n v="48227"/>
    <x v="2"/>
    <s v="OFF-LA-10003923"/>
    <x v="1"/>
    <x v="2"/>
    <x v="424"/>
    <x v="825"/>
    <n v="7"/>
    <n v="0"/>
    <n v="51.800000000000004"/>
  </r>
  <r>
    <n v="899"/>
    <s v="CA-2014-160983"/>
    <x v="3"/>
    <x v="341"/>
    <d v="2014-11-01T00:00:00"/>
    <x v="0"/>
    <s v="GB-14530"/>
    <x v="334"/>
    <x v="1"/>
    <s v="United States"/>
    <s v="Auburn"/>
    <x v="15"/>
    <n v="13021"/>
    <x v="3"/>
    <s v="OFF-PA-10002250"/>
    <x v="1"/>
    <x v="10"/>
    <x v="699"/>
    <x v="826"/>
    <n v="8"/>
    <n v="0"/>
    <n v="22.540800000000001"/>
  </r>
  <r>
    <n v="900"/>
    <s v="US-2013-114622"/>
    <x v="0"/>
    <x v="342"/>
    <d v="2013-04-13T00:00:00"/>
    <x v="2"/>
    <s v="JR-16210"/>
    <x v="335"/>
    <x v="1"/>
    <s v="United States"/>
    <s v="Springfield"/>
    <x v="24"/>
    <n v="45503"/>
    <x v="3"/>
    <s v="OFF-BI-10004716"/>
    <x v="1"/>
    <x v="8"/>
    <x v="700"/>
    <x v="827"/>
    <n v="2"/>
    <n v="0.7"/>
    <n v="-6.5296000000000003"/>
  </r>
  <r>
    <n v="901"/>
    <s v="CA-2014-150959"/>
    <x v="3"/>
    <x v="343"/>
    <d v="2014-11-14T00:00:00"/>
    <x v="2"/>
    <s v="TD-20995"/>
    <x v="143"/>
    <x v="0"/>
    <s v="United States"/>
    <s v="Garland"/>
    <x v="5"/>
    <n v="75043"/>
    <x v="2"/>
    <s v="OFF-LA-10001045"/>
    <x v="1"/>
    <x v="2"/>
    <x v="701"/>
    <x v="828"/>
    <n v="5"/>
    <n v="0.2"/>
    <n v="3.3929999999999989"/>
  </r>
  <r>
    <n v="902"/>
    <s v="CA-2014-150959"/>
    <x v="3"/>
    <x v="343"/>
    <d v="2014-11-14T00:00:00"/>
    <x v="2"/>
    <s v="TD-20995"/>
    <x v="143"/>
    <x v="0"/>
    <s v="United States"/>
    <s v="Garland"/>
    <x v="5"/>
    <n v="75043"/>
    <x v="2"/>
    <s v="OFF-BI-10001510"/>
    <x v="1"/>
    <x v="8"/>
    <x v="702"/>
    <x v="829"/>
    <n v="4"/>
    <n v="0.8"/>
    <n v="-32.088000000000008"/>
  </r>
  <r>
    <n v="903"/>
    <s v="CA-2014-132353"/>
    <x v="3"/>
    <x v="175"/>
    <d v="2014-09-18T00:00:00"/>
    <x v="2"/>
    <s v="DB-13060"/>
    <x v="72"/>
    <x v="0"/>
    <s v="United States"/>
    <s v="Chicago"/>
    <x v="10"/>
    <n v="60653"/>
    <x v="2"/>
    <s v="TEC-PH-10004536"/>
    <x v="2"/>
    <x v="7"/>
    <x v="149"/>
    <x v="830"/>
    <n v="3"/>
    <n v="0.2"/>
    <n v="20.248499999999993"/>
  </r>
  <r>
    <n v="904"/>
    <s v="CA-2013-130477"/>
    <x v="0"/>
    <x v="143"/>
    <d v="2013-04-13T00:00:00"/>
    <x v="1"/>
    <s v="LC-17140"/>
    <x v="95"/>
    <x v="0"/>
    <s v="United States"/>
    <s v="Los Angeles"/>
    <x v="1"/>
    <n v="90032"/>
    <x v="1"/>
    <s v="OFF-PA-10002947"/>
    <x v="1"/>
    <x v="10"/>
    <x v="703"/>
    <x v="130"/>
    <n v="3"/>
    <n v="0"/>
    <n v="9.6191999999999993"/>
  </r>
  <r>
    <n v="905"/>
    <s v="CA-2013-130477"/>
    <x v="0"/>
    <x v="143"/>
    <d v="2013-04-13T00:00:00"/>
    <x v="1"/>
    <s v="LC-17140"/>
    <x v="95"/>
    <x v="0"/>
    <s v="United States"/>
    <s v="Los Angeles"/>
    <x v="1"/>
    <n v="90032"/>
    <x v="1"/>
    <s v="OFF-ST-10002583"/>
    <x v="1"/>
    <x v="4"/>
    <x v="566"/>
    <x v="647"/>
    <n v="2"/>
    <n v="0"/>
    <n v="2.598399999999998"/>
  </r>
  <r>
    <n v="906"/>
    <s v="CA-2013-130477"/>
    <x v="0"/>
    <x v="143"/>
    <d v="2013-04-13T00:00:00"/>
    <x v="1"/>
    <s v="LC-17140"/>
    <x v="95"/>
    <x v="0"/>
    <s v="United States"/>
    <s v="Los Angeles"/>
    <x v="1"/>
    <n v="90032"/>
    <x v="1"/>
    <s v="OFF-PA-10000019"/>
    <x v="1"/>
    <x v="10"/>
    <x v="704"/>
    <x v="91"/>
    <n v="2"/>
    <n v="0"/>
    <n v="6.2208000000000006"/>
  </r>
  <r>
    <n v="907"/>
    <s v="CA-2014-143259"/>
    <x v="3"/>
    <x v="247"/>
    <d v="2015-01-04T00:00:00"/>
    <x v="1"/>
    <s v="PO-18865"/>
    <x v="22"/>
    <x v="0"/>
    <s v="United States"/>
    <s v="New York City"/>
    <x v="15"/>
    <n v="10009"/>
    <x v="3"/>
    <s v="FUR-BO-10003441"/>
    <x v="0"/>
    <x v="0"/>
    <x v="705"/>
    <x v="831"/>
    <n v="4"/>
    <n v="0.2"/>
    <n v="12.117599999999968"/>
  </r>
  <r>
    <n v="908"/>
    <s v="CA-2014-143259"/>
    <x v="3"/>
    <x v="247"/>
    <d v="2015-01-04T00:00:00"/>
    <x v="1"/>
    <s v="PO-18865"/>
    <x v="22"/>
    <x v="0"/>
    <s v="United States"/>
    <s v="New York City"/>
    <x v="15"/>
    <n v="10009"/>
    <x v="3"/>
    <s v="TEC-PH-10004774"/>
    <x v="2"/>
    <x v="7"/>
    <x v="706"/>
    <x v="832"/>
    <n v="7"/>
    <n v="0"/>
    <n v="2.7278999999999964"/>
  </r>
  <r>
    <n v="909"/>
    <s v="CA-2014-143259"/>
    <x v="3"/>
    <x v="247"/>
    <d v="2015-01-04T00:00:00"/>
    <x v="1"/>
    <s v="PO-18865"/>
    <x v="22"/>
    <x v="0"/>
    <s v="United States"/>
    <s v="New York City"/>
    <x v="15"/>
    <n v="10009"/>
    <x v="3"/>
    <s v="OFF-BI-10003684"/>
    <x v="1"/>
    <x v="8"/>
    <x v="707"/>
    <x v="833"/>
    <n v="3"/>
    <n v="0.2"/>
    <n v="19.791"/>
  </r>
  <r>
    <n v="910"/>
    <s v="CA-2014-137596"/>
    <x v="3"/>
    <x v="264"/>
    <d v="2014-09-08T00:00:00"/>
    <x v="1"/>
    <s v="BE-11335"/>
    <x v="336"/>
    <x v="2"/>
    <s v="United States"/>
    <s v="Jackson"/>
    <x v="12"/>
    <n v="49201"/>
    <x v="2"/>
    <s v="TEC-PH-10001494"/>
    <x v="2"/>
    <x v="7"/>
    <x v="708"/>
    <x v="834"/>
    <n v="4"/>
    <n v="0"/>
    <n v="323.94600000000003"/>
  </r>
  <r>
    <n v="911"/>
    <s v="CA-2014-137596"/>
    <x v="3"/>
    <x v="264"/>
    <d v="2014-09-08T00:00:00"/>
    <x v="1"/>
    <s v="BE-11335"/>
    <x v="336"/>
    <x v="2"/>
    <s v="United States"/>
    <s v="Jackson"/>
    <x v="12"/>
    <n v="49201"/>
    <x v="2"/>
    <s v="TEC-AC-10004666"/>
    <x v="2"/>
    <x v="11"/>
    <x v="709"/>
    <x v="835"/>
    <n v="7"/>
    <n v="0"/>
    <n v="829.37540000000024"/>
  </r>
  <r>
    <n v="912"/>
    <s v="CA-2014-137596"/>
    <x v="3"/>
    <x v="264"/>
    <d v="2014-09-08T00:00:00"/>
    <x v="1"/>
    <s v="BE-11335"/>
    <x v="336"/>
    <x v="2"/>
    <s v="United States"/>
    <s v="Jackson"/>
    <x v="12"/>
    <n v="49201"/>
    <x v="2"/>
    <s v="OFF-ST-10003816"/>
    <x v="1"/>
    <x v="4"/>
    <x v="710"/>
    <x v="836"/>
    <n v="2"/>
    <n v="0"/>
    <n v="81.047399999999982"/>
  </r>
  <r>
    <n v="913"/>
    <s v="CA-2012-133627"/>
    <x v="1"/>
    <x v="70"/>
    <d v="2012-06-07T00:00:00"/>
    <x v="1"/>
    <s v="SC-20050"/>
    <x v="337"/>
    <x v="2"/>
    <s v="United States"/>
    <s v="Norwich"/>
    <x v="29"/>
    <n v="6360"/>
    <x v="3"/>
    <s v="FUR-FU-10001935"/>
    <x v="0"/>
    <x v="5"/>
    <x v="341"/>
    <x v="500"/>
    <n v="6"/>
    <n v="0"/>
    <n v="9.1020000000000021"/>
  </r>
  <r>
    <n v="914"/>
    <s v="CA-2014-102519"/>
    <x v="3"/>
    <x v="344"/>
    <d v="2014-11-30T00:00:00"/>
    <x v="2"/>
    <s v="BM-11650"/>
    <x v="312"/>
    <x v="1"/>
    <s v="United States"/>
    <s v="Milwaukee"/>
    <x v="6"/>
    <n v="53209"/>
    <x v="2"/>
    <s v="FUR-FU-10004091"/>
    <x v="0"/>
    <x v="5"/>
    <x v="264"/>
    <x v="837"/>
    <n v="1"/>
    <n v="0"/>
    <n v="19.2454"/>
  </r>
  <r>
    <n v="915"/>
    <s v="CA-2014-102519"/>
    <x v="3"/>
    <x v="344"/>
    <d v="2014-11-30T00:00:00"/>
    <x v="2"/>
    <s v="BM-11650"/>
    <x v="312"/>
    <x v="1"/>
    <s v="United States"/>
    <s v="Milwaukee"/>
    <x v="6"/>
    <n v="53209"/>
    <x v="2"/>
    <s v="TEC-AC-10001772"/>
    <x v="2"/>
    <x v="11"/>
    <x v="400"/>
    <x v="838"/>
    <n v="9"/>
    <n v="0"/>
    <n v="56.054700000000011"/>
  </r>
  <r>
    <n v="916"/>
    <s v="US-2011-141215"/>
    <x v="2"/>
    <x v="345"/>
    <d v="2011-06-21T00:00:00"/>
    <x v="1"/>
    <s v="KL-16555"/>
    <x v="126"/>
    <x v="1"/>
    <s v="United States"/>
    <s v="San Antonio"/>
    <x v="5"/>
    <n v="78207"/>
    <x v="2"/>
    <s v="FUR-TA-10001520"/>
    <x v="0"/>
    <x v="3"/>
    <x v="711"/>
    <x v="839"/>
    <n v="2"/>
    <n v="0.3"/>
    <n v="-18.556200000000018"/>
  </r>
  <r>
    <n v="917"/>
    <s v="US-2011-141215"/>
    <x v="2"/>
    <x v="345"/>
    <d v="2011-06-21T00:00:00"/>
    <x v="1"/>
    <s v="KL-16555"/>
    <x v="126"/>
    <x v="1"/>
    <s v="United States"/>
    <s v="San Antonio"/>
    <x v="5"/>
    <n v="78207"/>
    <x v="2"/>
    <s v="FUR-CH-10003379"/>
    <x v="0"/>
    <x v="1"/>
    <x v="459"/>
    <x v="840"/>
    <n v="4"/>
    <n v="0.3"/>
    <n v="-56.995999999999981"/>
  </r>
  <r>
    <n v="918"/>
    <s v="US-2011-141215"/>
    <x v="2"/>
    <x v="345"/>
    <d v="2011-06-21T00:00:00"/>
    <x v="1"/>
    <s v="KL-16555"/>
    <x v="126"/>
    <x v="1"/>
    <s v="United States"/>
    <s v="San Antonio"/>
    <x v="5"/>
    <n v="78207"/>
    <x v="2"/>
    <s v="OFF-BI-10002706"/>
    <x v="1"/>
    <x v="8"/>
    <x v="273"/>
    <x v="841"/>
    <n v="3"/>
    <n v="0.8"/>
    <n v="-14.5656"/>
  </r>
  <r>
    <n v="919"/>
    <s v="CA-2013-165218"/>
    <x v="0"/>
    <x v="346"/>
    <d v="2013-03-12T00:00:00"/>
    <x v="1"/>
    <s v="RW-19630"/>
    <x v="338"/>
    <x v="1"/>
    <s v="United States"/>
    <s v="Dallas"/>
    <x v="5"/>
    <n v="75220"/>
    <x v="2"/>
    <s v="OFF-EN-10000056"/>
    <x v="1"/>
    <x v="12"/>
    <x v="627"/>
    <x v="842"/>
    <n v="3"/>
    <n v="0.2"/>
    <n v="50.40629999999998"/>
  </r>
  <r>
    <n v="920"/>
    <s v="CA-2013-165218"/>
    <x v="0"/>
    <x v="346"/>
    <d v="2013-03-12T00:00:00"/>
    <x v="1"/>
    <s v="RW-19630"/>
    <x v="338"/>
    <x v="1"/>
    <s v="United States"/>
    <s v="Dallas"/>
    <x v="5"/>
    <n v="75220"/>
    <x v="2"/>
    <s v="OFF-ST-10001558"/>
    <x v="1"/>
    <x v="4"/>
    <x v="712"/>
    <x v="843"/>
    <n v="1"/>
    <n v="0.2"/>
    <n v="-0.81199999999999983"/>
  </r>
  <r>
    <n v="921"/>
    <s v="CA-2011-138296"/>
    <x v="2"/>
    <x v="29"/>
    <d v="2011-12-12T00:00:00"/>
    <x v="1"/>
    <s v="RC-19825"/>
    <x v="116"/>
    <x v="0"/>
    <s v="United States"/>
    <s v="Alexandria"/>
    <x v="17"/>
    <n v="22304"/>
    <x v="0"/>
    <s v="OFF-ST-10002444"/>
    <x v="1"/>
    <x v="4"/>
    <x v="571"/>
    <x v="335"/>
    <n v="2"/>
    <n v="0"/>
    <n v="6.8767999999999994"/>
  </r>
  <r>
    <n v="922"/>
    <s v="CA-2012-111164"/>
    <x v="1"/>
    <x v="347"/>
    <d v="2012-04-15T00:00:00"/>
    <x v="1"/>
    <s v="SE-20110"/>
    <x v="339"/>
    <x v="0"/>
    <s v="United States"/>
    <s v="New York City"/>
    <x v="15"/>
    <n v="10009"/>
    <x v="3"/>
    <s v="TEC-AC-10002473"/>
    <x v="2"/>
    <x v="11"/>
    <x v="713"/>
    <x v="844"/>
    <n v="3"/>
    <n v="0"/>
    <n v="34.907399999999996"/>
  </r>
  <r>
    <n v="923"/>
    <s v="CA-2012-111164"/>
    <x v="1"/>
    <x v="347"/>
    <d v="2012-04-15T00:00:00"/>
    <x v="1"/>
    <s v="SE-20110"/>
    <x v="339"/>
    <x v="0"/>
    <s v="United States"/>
    <s v="New York City"/>
    <x v="15"/>
    <n v="10009"/>
    <x v="3"/>
    <s v="TEC-PH-10004531"/>
    <x v="2"/>
    <x v="7"/>
    <x v="714"/>
    <x v="845"/>
    <n v="1"/>
    <n v="0"/>
    <n v="10.555199999999999"/>
  </r>
  <r>
    <n v="924"/>
    <s v="CA-2012-111164"/>
    <x v="1"/>
    <x v="347"/>
    <d v="2012-04-15T00:00:00"/>
    <x v="1"/>
    <s v="SE-20110"/>
    <x v="339"/>
    <x v="0"/>
    <s v="United States"/>
    <s v="New York City"/>
    <x v="15"/>
    <n v="10009"/>
    <x v="3"/>
    <s v="OFF-AP-10004487"/>
    <x v="1"/>
    <x v="9"/>
    <x v="715"/>
    <x v="846"/>
    <n v="5"/>
    <n v="0"/>
    <n v="113.84799999999998"/>
  </r>
  <r>
    <n v="925"/>
    <s v="CA-2013-149797"/>
    <x v="0"/>
    <x v="306"/>
    <d v="2013-09-21T00:00:00"/>
    <x v="1"/>
    <s v="AH-10075"/>
    <x v="340"/>
    <x v="1"/>
    <s v="United States"/>
    <s v="New York City"/>
    <x v="15"/>
    <n v="10011"/>
    <x v="3"/>
    <s v="OFF-BI-10003650"/>
    <x v="1"/>
    <x v="8"/>
    <x v="115"/>
    <x v="847"/>
    <n v="2"/>
    <n v="0.2"/>
    <n v="294.54879999999991"/>
  </r>
  <r>
    <n v="926"/>
    <s v="CA-2011-132962"/>
    <x v="2"/>
    <x v="103"/>
    <d v="2011-09-16T00:00:00"/>
    <x v="2"/>
    <s v="JM-15535"/>
    <x v="341"/>
    <x v="0"/>
    <s v="United States"/>
    <s v="Philadelphia"/>
    <x v="9"/>
    <n v="19143"/>
    <x v="3"/>
    <s v="OFF-PA-10003543"/>
    <x v="1"/>
    <x v="10"/>
    <x v="716"/>
    <x v="12"/>
    <n v="3"/>
    <n v="0.2"/>
    <n v="5.4432"/>
  </r>
  <r>
    <n v="927"/>
    <s v="CA-2011-132962"/>
    <x v="2"/>
    <x v="103"/>
    <d v="2011-09-16T00:00:00"/>
    <x v="2"/>
    <s v="JM-15535"/>
    <x v="341"/>
    <x v="0"/>
    <s v="United States"/>
    <s v="Philadelphia"/>
    <x v="9"/>
    <n v="19143"/>
    <x v="3"/>
    <s v="TEC-AC-10004353"/>
    <x v="2"/>
    <x v="11"/>
    <x v="717"/>
    <x v="848"/>
    <n v="5"/>
    <n v="0.2"/>
    <n v="53.550000000000004"/>
  </r>
  <r>
    <n v="928"/>
    <s v="CA-2012-115091"/>
    <x v="1"/>
    <x v="348"/>
    <d v="2012-10-09T00:00:00"/>
    <x v="1"/>
    <s v="JJ-15760"/>
    <x v="342"/>
    <x v="2"/>
    <s v="United States"/>
    <s v="Springfield"/>
    <x v="17"/>
    <n v="22153"/>
    <x v="0"/>
    <s v="OFF-AR-10000658"/>
    <x v="1"/>
    <x v="6"/>
    <x v="328"/>
    <x v="849"/>
    <n v="4"/>
    <n v="0"/>
    <n v="12.936"/>
  </r>
  <r>
    <n v="929"/>
    <s v="CA-2012-115091"/>
    <x v="1"/>
    <x v="348"/>
    <d v="2012-10-09T00:00:00"/>
    <x v="1"/>
    <s v="JJ-15760"/>
    <x v="342"/>
    <x v="2"/>
    <s v="United States"/>
    <s v="Springfield"/>
    <x v="17"/>
    <n v="22153"/>
    <x v="0"/>
    <s v="OFF-AP-10000696"/>
    <x v="1"/>
    <x v="9"/>
    <x v="332"/>
    <x v="850"/>
    <n v="2"/>
    <n v="0"/>
    <n v="9.517199999999999"/>
  </r>
  <r>
    <n v="930"/>
    <s v="CA-2014-144932"/>
    <x v="3"/>
    <x v="349"/>
    <d v="2014-04-18T00:00:00"/>
    <x v="2"/>
    <s v="AB-10165"/>
    <x v="269"/>
    <x v="0"/>
    <s v="United States"/>
    <s v="Toledo"/>
    <x v="24"/>
    <n v="43615"/>
    <x v="3"/>
    <s v="OFF-AR-10003560"/>
    <x v="1"/>
    <x v="6"/>
    <x v="482"/>
    <x v="851"/>
    <n v="3"/>
    <n v="0.2"/>
    <n v="2.5535999999999985"/>
  </r>
  <r>
    <n v="931"/>
    <s v="CA-2014-144932"/>
    <x v="3"/>
    <x v="349"/>
    <d v="2014-04-18T00:00:00"/>
    <x v="2"/>
    <s v="AB-10165"/>
    <x v="269"/>
    <x v="0"/>
    <s v="United States"/>
    <s v="Toledo"/>
    <x v="24"/>
    <n v="43615"/>
    <x v="3"/>
    <s v="OFF-AR-10001468"/>
    <x v="1"/>
    <x v="6"/>
    <x v="718"/>
    <x v="852"/>
    <n v="3"/>
    <n v="0.2"/>
    <n v="21.340800000000002"/>
  </r>
  <r>
    <n v="932"/>
    <s v="CA-2014-144932"/>
    <x v="3"/>
    <x v="349"/>
    <d v="2014-04-18T00:00:00"/>
    <x v="2"/>
    <s v="AB-10165"/>
    <x v="269"/>
    <x v="0"/>
    <s v="United States"/>
    <s v="Toledo"/>
    <x v="24"/>
    <n v="43615"/>
    <x v="3"/>
    <s v="OFF-PA-10004971"/>
    <x v="1"/>
    <x v="10"/>
    <x v="604"/>
    <x v="853"/>
    <n v="3"/>
    <n v="0.2"/>
    <n v="5.0286000000000008"/>
  </r>
  <r>
    <n v="933"/>
    <s v="CA-2014-114216"/>
    <x v="3"/>
    <x v="264"/>
    <d v="2014-09-07T00:00:00"/>
    <x v="1"/>
    <s v="RK-19300"/>
    <x v="343"/>
    <x v="0"/>
    <s v="United States"/>
    <s v="Philadelphia"/>
    <x v="9"/>
    <n v="19140"/>
    <x v="3"/>
    <s v="OFF-PA-10002195"/>
    <x v="1"/>
    <x v="10"/>
    <x v="719"/>
    <x v="854"/>
    <n v="3"/>
    <n v="0.2"/>
    <n v="4.1147999999999998"/>
  </r>
  <r>
    <n v="934"/>
    <s v="CA-2013-140081"/>
    <x v="0"/>
    <x v="23"/>
    <d v="2013-06-25T00:00:00"/>
    <x v="1"/>
    <s v="CG-12040"/>
    <x v="344"/>
    <x v="2"/>
    <s v="United States"/>
    <s v="Philadelphia"/>
    <x v="9"/>
    <n v="19120"/>
    <x v="3"/>
    <s v="OFF-PA-10001745"/>
    <x v="1"/>
    <x v="10"/>
    <x v="720"/>
    <x v="855"/>
    <n v="8"/>
    <n v="0.2"/>
    <n v="15.206399999999997"/>
  </r>
  <r>
    <n v="935"/>
    <s v="CA-2013-140081"/>
    <x v="0"/>
    <x v="23"/>
    <d v="2013-06-25T00:00:00"/>
    <x v="1"/>
    <s v="CG-12040"/>
    <x v="344"/>
    <x v="2"/>
    <s v="United States"/>
    <s v="Philadelphia"/>
    <x v="9"/>
    <n v="19120"/>
    <x v="3"/>
    <s v="OFF-BI-10004826"/>
    <x v="1"/>
    <x v="8"/>
    <x v="721"/>
    <x v="856"/>
    <n v="6"/>
    <n v="0.7"/>
    <n v="-21.793199999999992"/>
  </r>
  <r>
    <n v="936"/>
    <s v="CA-2013-140081"/>
    <x v="0"/>
    <x v="23"/>
    <d v="2013-06-25T00:00:00"/>
    <x v="1"/>
    <s v="CG-12040"/>
    <x v="344"/>
    <x v="2"/>
    <s v="United States"/>
    <s v="Philadelphia"/>
    <x v="9"/>
    <n v="19120"/>
    <x v="3"/>
    <s v="OFF-PA-10001870"/>
    <x v="1"/>
    <x v="10"/>
    <x v="674"/>
    <x v="12"/>
    <n v="3"/>
    <n v="0.2"/>
    <n v="5.4432"/>
  </r>
  <r>
    <n v="937"/>
    <s v="CA-2013-140081"/>
    <x v="0"/>
    <x v="23"/>
    <d v="2013-06-25T00:00:00"/>
    <x v="1"/>
    <s v="CG-12040"/>
    <x v="344"/>
    <x v="2"/>
    <s v="United States"/>
    <s v="Philadelphia"/>
    <x v="9"/>
    <n v="19120"/>
    <x v="3"/>
    <s v="OFF-AP-10001058"/>
    <x v="1"/>
    <x v="9"/>
    <x v="137"/>
    <x v="857"/>
    <n v="2"/>
    <n v="0.2"/>
    <n v="33.577199999999976"/>
  </r>
  <r>
    <n v="938"/>
    <s v="US-2014-111745"/>
    <x v="3"/>
    <x v="60"/>
    <d v="2014-11-07T00:00:00"/>
    <x v="2"/>
    <s v="RA-19885"/>
    <x v="19"/>
    <x v="1"/>
    <s v="United States"/>
    <s v="Farmington"/>
    <x v="27"/>
    <n v="87401"/>
    <x v="1"/>
    <s v="TEC-AC-10003911"/>
    <x v="2"/>
    <x v="11"/>
    <x v="327"/>
    <x v="858"/>
    <n v="1"/>
    <n v="0"/>
    <n v="54.396599999999992"/>
  </r>
  <r>
    <n v="939"/>
    <s v="CA-2012-148250"/>
    <x v="1"/>
    <x v="350"/>
    <d v="2012-12-17T00:00:00"/>
    <x v="1"/>
    <s v="RP-19270"/>
    <x v="345"/>
    <x v="1"/>
    <s v="United States"/>
    <s v="Riverside"/>
    <x v="1"/>
    <n v="92503"/>
    <x v="1"/>
    <s v="OFF-PA-10000289"/>
    <x v="1"/>
    <x v="10"/>
    <x v="722"/>
    <x v="91"/>
    <n v="2"/>
    <n v="0"/>
    <n v="6.2208000000000006"/>
  </r>
  <r>
    <n v="940"/>
    <s v="CA-2012-148250"/>
    <x v="1"/>
    <x v="350"/>
    <d v="2012-12-17T00:00:00"/>
    <x v="1"/>
    <s v="RP-19270"/>
    <x v="345"/>
    <x v="1"/>
    <s v="United States"/>
    <s v="Riverside"/>
    <x v="1"/>
    <n v="92503"/>
    <x v="1"/>
    <s v="OFF-AP-10003040"/>
    <x v="1"/>
    <x v="9"/>
    <x v="723"/>
    <x v="859"/>
    <n v="4"/>
    <n v="0"/>
    <n v="34.964799999999997"/>
  </r>
  <r>
    <n v="941"/>
    <s v="CA-2013-105760"/>
    <x v="0"/>
    <x v="351"/>
    <d v="2013-06-21T00:00:00"/>
    <x v="2"/>
    <s v="KC-16255"/>
    <x v="346"/>
    <x v="1"/>
    <s v="United States"/>
    <s v="San Francisco"/>
    <x v="1"/>
    <n v="94110"/>
    <x v="1"/>
    <s v="OFF-PA-10000350"/>
    <x v="1"/>
    <x v="10"/>
    <x v="724"/>
    <x v="860"/>
    <n v="2"/>
    <n v="0"/>
    <n v="8.0464000000000002"/>
  </r>
  <r>
    <n v="942"/>
    <s v="CA-2013-142958"/>
    <x v="0"/>
    <x v="180"/>
    <d v="2013-12-21T00:00:00"/>
    <x v="1"/>
    <s v="RW-19630"/>
    <x v="338"/>
    <x v="1"/>
    <s v="United States"/>
    <s v="Torrance"/>
    <x v="1"/>
    <n v="90503"/>
    <x v="1"/>
    <s v="OFF-BI-10001759"/>
    <x v="1"/>
    <x v="8"/>
    <x v="725"/>
    <x v="861"/>
    <n v="2"/>
    <n v="0.2"/>
    <n v="2.2098"/>
  </r>
  <r>
    <n v="943"/>
    <s v="CA-2013-142958"/>
    <x v="0"/>
    <x v="180"/>
    <d v="2013-12-21T00:00:00"/>
    <x v="1"/>
    <s v="RW-19630"/>
    <x v="338"/>
    <x v="1"/>
    <s v="United States"/>
    <s v="Torrance"/>
    <x v="1"/>
    <n v="90503"/>
    <x v="1"/>
    <s v="FUR-TA-10000577"/>
    <x v="0"/>
    <x v="3"/>
    <x v="3"/>
    <x v="862"/>
    <n v="4"/>
    <n v="0.2"/>
    <n v="41.785200000000032"/>
  </r>
  <r>
    <n v="944"/>
    <s v="CA-2012-120880"/>
    <x v="1"/>
    <x v="352"/>
    <d v="2012-06-03T00:00:00"/>
    <x v="1"/>
    <s v="JL-15850"/>
    <x v="139"/>
    <x v="0"/>
    <s v="United States"/>
    <s v="Seattle"/>
    <x v="4"/>
    <n v="98105"/>
    <x v="1"/>
    <s v="OFF-PA-10004101"/>
    <x v="1"/>
    <x v="10"/>
    <x v="506"/>
    <x v="56"/>
    <n v="5"/>
    <n v="0"/>
    <n v="15.552000000000001"/>
  </r>
  <r>
    <n v="945"/>
    <s v="CA-2012-120880"/>
    <x v="1"/>
    <x v="352"/>
    <d v="2012-06-03T00:00:00"/>
    <x v="1"/>
    <s v="JL-15850"/>
    <x v="139"/>
    <x v="0"/>
    <s v="United States"/>
    <s v="Seattle"/>
    <x v="4"/>
    <n v="98105"/>
    <x v="1"/>
    <s v="OFF-ST-10001496"/>
    <x v="1"/>
    <x v="4"/>
    <x v="726"/>
    <x v="863"/>
    <n v="3"/>
    <n v="0"/>
    <n v="140.54820000000001"/>
  </r>
  <r>
    <n v="946"/>
    <s v="CA-2012-120880"/>
    <x v="1"/>
    <x v="352"/>
    <d v="2012-06-03T00:00:00"/>
    <x v="1"/>
    <s v="JL-15850"/>
    <x v="139"/>
    <x v="0"/>
    <s v="United States"/>
    <s v="Seattle"/>
    <x v="4"/>
    <n v="98105"/>
    <x v="1"/>
    <s v="OFF-BI-10002931"/>
    <x v="1"/>
    <x v="8"/>
    <x v="727"/>
    <x v="864"/>
    <n v="5"/>
    <n v="0.2"/>
    <n v="62.91"/>
  </r>
  <r>
    <n v="947"/>
    <s v="US-2012-140200"/>
    <x v="1"/>
    <x v="353"/>
    <d v="2012-07-28T00:00:00"/>
    <x v="2"/>
    <s v="CA-12775"/>
    <x v="222"/>
    <x v="0"/>
    <s v="United States"/>
    <s v="Mesa"/>
    <x v="16"/>
    <n v="85204"/>
    <x v="1"/>
    <s v="FUR-TA-10002356"/>
    <x v="0"/>
    <x v="3"/>
    <x v="728"/>
    <x v="865"/>
    <n v="3"/>
    <n v="0.5"/>
    <n v="-204.44580000000005"/>
  </r>
  <r>
    <n v="948"/>
    <s v="US-2014-110576"/>
    <x v="3"/>
    <x v="354"/>
    <d v="2014-12-03T00:00:00"/>
    <x v="1"/>
    <s v="RB-19795"/>
    <x v="176"/>
    <x v="2"/>
    <s v="United States"/>
    <s v="Philadelphia"/>
    <x v="9"/>
    <n v="19120"/>
    <x v="3"/>
    <s v="FUR-FU-10003601"/>
    <x v="0"/>
    <x v="5"/>
    <x v="729"/>
    <x v="866"/>
    <n v="7"/>
    <n v="0.2"/>
    <n v="-12.912200000000027"/>
  </r>
  <r>
    <n v="949"/>
    <s v="US-2014-110576"/>
    <x v="3"/>
    <x v="354"/>
    <d v="2014-12-03T00:00:00"/>
    <x v="1"/>
    <s v="RB-19795"/>
    <x v="176"/>
    <x v="2"/>
    <s v="United States"/>
    <s v="Philadelphia"/>
    <x v="9"/>
    <n v="19120"/>
    <x v="3"/>
    <s v="FUR-FU-10000576"/>
    <x v="0"/>
    <x v="5"/>
    <x v="219"/>
    <x v="867"/>
    <n v="6"/>
    <n v="0.2"/>
    <n v="75.542400000000015"/>
  </r>
  <r>
    <n v="950"/>
    <s v="US-2014-110576"/>
    <x v="3"/>
    <x v="354"/>
    <d v="2014-12-03T00:00:00"/>
    <x v="1"/>
    <s v="RB-19795"/>
    <x v="176"/>
    <x v="2"/>
    <s v="United States"/>
    <s v="Philadelphia"/>
    <x v="9"/>
    <n v="19120"/>
    <x v="3"/>
    <s v="FUR-TA-10004154"/>
    <x v="0"/>
    <x v="3"/>
    <x v="730"/>
    <x v="868"/>
    <n v="12"/>
    <n v="0.4"/>
    <n v="-619.59600000000012"/>
  </r>
  <r>
    <n v="951"/>
    <s v="US-2014-110576"/>
    <x v="3"/>
    <x v="354"/>
    <d v="2014-12-03T00:00:00"/>
    <x v="1"/>
    <s v="RB-19795"/>
    <x v="176"/>
    <x v="2"/>
    <s v="United States"/>
    <s v="Philadelphia"/>
    <x v="9"/>
    <n v="19120"/>
    <x v="3"/>
    <s v="OFF-PA-10000788"/>
    <x v="1"/>
    <x v="10"/>
    <x v="731"/>
    <x v="12"/>
    <n v="3"/>
    <n v="0.2"/>
    <n v="5.4432"/>
  </r>
  <r>
    <n v="952"/>
    <s v="US-2014-110576"/>
    <x v="3"/>
    <x v="354"/>
    <d v="2014-12-03T00:00:00"/>
    <x v="1"/>
    <s v="RB-19795"/>
    <x v="176"/>
    <x v="2"/>
    <s v="United States"/>
    <s v="Philadelphia"/>
    <x v="9"/>
    <n v="19120"/>
    <x v="3"/>
    <s v="OFF-PA-10002479"/>
    <x v="1"/>
    <x v="10"/>
    <x v="217"/>
    <x v="869"/>
    <n v="6"/>
    <n v="0.2"/>
    <n v="7.92"/>
  </r>
  <r>
    <n v="953"/>
    <s v="CA-2014-131156"/>
    <x v="3"/>
    <x v="355"/>
    <d v="2014-04-08T00:00:00"/>
    <x v="1"/>
    <s v="KH-16360"/>
    <x v="347"/>
    <x v="0"/>
    <s v="United States"/>
    <s v="Philadelphia"/>
    <x v="9"/>
    <n v="19143"/>
    <x v="3"/>
    <s v="FUR-FU-10001940"/>
    <x v="0"/>
    <x v="5"/>
    <x v="33"/>
    <x v="870"/>
    <n v="4"/>
    <n v="0.2"/>
    <n v="7.6416000000000022"/>
  </r>
  <r>
    <n v="954"/>
    <s v="CA-2014-136539"/>
    <x v="3"/>
    <x v="116"/>
    <d v="2015-01-02T00:00:00"/>
    <x v="1"/>
    <s v="GH-14665"/>
    <x v="348"/>
    <x v="0"/>
    <s v="United States"/>
    <s v="Round Rock"/>
    <x v="5"/>
    <n v="78664"/>
    <x v="2"/>
    <s v="OFF-AR-10001958"/>
    <x v="1"/>
    <x v="6"/>
    <x v="206"/>
    <x v="220"/>
    <n v="2"/>
    <n v="0.2"/>
    <n v="2.7168000000000001"/>
  </r>
  <r>
    <n v="955"/>
    <s v="CA-2014-136539"/>
    <x v="3"/>
    <x v="116"/>
    <d v="2015-01-02T00:00:00"/>
    <x v="1"/>
    <s v="GH-14665"/>
    <x v="348"/>
    <x v="0"/>
    <s v="United States"/>
    <s v="Round Rock"/>
    <x v="5"/>
    <n v="78664"/>
    <x v="2"/>
    <s v="FUR-BO-10004709"/>
    <x v="0"/>
    <x v="0"/>
    <x v="263"/>
    <x v="871"/>
    <n v="2"/>
    <n v="0.32"/>
    <n v="-11.595999999999997"/>
  </r>
  <r>
    <n v="956"/>
    <s v="CA-2014-119305"/>
    <x v="3"/>
    <x v="329"/>
    <d v="2014-12-05T00:00:00"/>
    <x v="1"/>
    <s v="SW-20275"/>
    <x v="349"/>
    <x v="0"/>
    <s v="United States"/>
    <s v="Jackson"/>
    <x v="35"/>
    <n v="39212"/>
    <x v="0"/>
    <s v="OFF-ST-10000604"/>
    <x v="1"/>
    <x v="4"/>
    <x v="54"/>
    <x v="872"/>
    <n v="5"/>
    <n v="0"/>
    <n v="43.449999999999989"/>
  </r>
  <r>
    <n v="957"/>
    <s v="CA-2014-102414"/>
    <x v="3"/>
    <x v="356"/>
    <d v="2014-05-19T00:00:00"/>
    <x v="0"/>
    <s v="JA-15970"/>
    <x v="350"/>
    <x v="0"/>
    <s v="United States"/>
    <s v="Phoenix"/>
    <x v="16"/>
    <n v="85023"/>
    <x v="1"/>
    <s v="TEC-PH-10002923"/>
    <x v="2"/>
    <x v="7"/>
    <x v="680"/>
    <x v="873"/>
    <n v="1"/>
    <n v="0.2"/>
    <n v="2.5893000000000006"/>
  </r>
  <r>
    <n v="958"/>
    <s v="CA-2014-102414"/>
    <x v="3"/>
    <x v="356"/>
    <d v="2014-05-19T00:00:00"/>
    <x v="0"/>
    <s v="JA-15970"/>
    <x v="350"/>
    <x v="0"/>
    <s v="United States"/>
    <s v="Phoenix"/>
    <x v="16"/>
    <n v="85023"/>
    <x v="1"/>
    <s v="OFF-BI-10004465"/>
    <x v="1"/>
    <x v="8"/>
    <x v="732"/>
    <x v="323"/>
    <n v="2"/>
    <n v="0.7"/>
    <n v="-3.1679999999999993"/>
  </r>
  <r>
    <n v="959"/>
    <s v="CA-2014-102414"/>
    <x v="3"/>
    <x v="356"/>
    <d v="2014-05-19T00:00:00"/>
    <x v="0"/>
    <s v="JA-15970"/>
    <x v="350"/>
    <x v="0"/>
    <s v="United States"/>
    <s v="Phoenix"/>
    <x v="16"/>
    <n v="85023"/>
    <x v="1"/>
    <s v="OFF-PA-10002333"/>
    <x v="1"/>
    <x v="10"/>
    <x v="733"/>
    <x v="12"/>
    <n v="3"/>
    <n v="0.2"/>
    <n v="5.6375999999999999"/>
  </r>
  <r>
    <n v="960"/>
    <s v="CA-2012-112571"/>
    <x v="1"/>
    <x v="357"/>
    <d v="2012-09-22T00:00:00"/>
    <x v="3"/>
    <s v="DL-12925"/>
    <x v="351"/>
    <x v="0"/>
    <s v="United States"/>
    <s v="Oceanside"/>
    <x v="1"/>
    <n v="92054"/>
    <x v="1"/>
    <s v="FUR-FU-10004188"/>
    <x v="0"/>
    <x v="5"/>
    <x v="734"/>
    <x v="874"/>
    <n v="2"/>
    <n v="0"/>
    <n v="53.195999999999998"/>
  </r>
  <r>
    <n v="961"/>
    <s v="CA-2014-152142"/>
    <x v="3"/>
    <x v="237"/>
    <d v="2014-11-20T00:00:00"/>
    <x v="1"/>
    <s v="LW-16990"/>
    <x v="352"/>
    <x v="1"/>
    <s v="United States"/>
    <s v="San Francisco"/>
    <x v="1"/>
    <n v="94110"/>
    <x v="1"/>
    <s v="FUR-CH-10002965"/>
    <x v="0"/>
    <x v="1"/>
    <x v="226"/>
    <x v="244"/>
    <n v="2"/>
    <n v="0.2"/>
    <n v="28.137200000000007"/>
  </r>
  <r>
    <n v="962"/>
    <s v="CA-2012-160059"/>
    <x v="1"/>
    <x v="154"/>
    <d v="2012-12-01T00:00:00"/>
    <x v="1"/>
    <s v="TB-21190"/>
    <x v="353"/>
    <x v="2"/>
    <s v="United States"/>
    <s v="Fayetteville"/>
    <x v="36"/>
    <n v="72701"/>
    <x v="0"/>
    <s v="OFF-BI-10000145"/>
    <x v="1"/>
    <x v="8"/>
    <x v="735"/>
    <x v="875"/>
    <n v="2"/>
    <n v="0"/>
    <n v="3.0575999999999999"/>
  </r>
  <r>
    <n v="963"/>
    <s v="CA-2013-120859"/>
    <x v="0"/>
    <x v="142"/>
    <d v="2013-09-05T00:00:00"/>
    <x v="2"/>
    <s v="CV-12805"/>
    <x v="51"/>
    <x v="1"/>
    <s v="United States"/>
    <s v="San Francisco"/>
    <x v="1"/>
    <n v="94110"/>
    <x v="1"/>
    <s v="OFF-EN-10001335"/>
    <x v="1"/>
    <x v="12"/>
    <x v="462"/>
    <x v="876"/>
    <n v="2"/>
    <n v="0"/>
    <n v="10.94"/>
  </r>
  <r>
    <n v="964"/>
    <s v="CA-2011-127488"/>
    <x v="2"/>
    <x v="358"/>
    <d v="2011-09-24T00:00:00"/>
    <x v="0"/>
    <s v="MS-17365"/>
    <x v="333"/>
    <x v="0"/>
    <s v="United States"/>
    <s v="Boca Raton"/>
    <x v="2"/>
    <n v="33433"/>
    <x v="0"/>
    <s v="OFF-LA-10001613"/>
    <x v="1"/>
    <x v="2"/>
    <x v="736"/>
    <x v="877"/>
    <n v="2"/>
    <n v="0.2"/>
    <n v="1.6704000000000001"/>
  </r>
  <r>
    <n v="965"/>
    <s v="CA-2014-135279"/>
    <x v="3"/>
    <x v="359"/>
    <d v="2014-04-12T00:00:00"/>
    <x v="2"/>
    <s v="BS-11800"/>
    <x v="354"/>
    <x v="2"/>
    <s v="United States"/>
    <s v="New York City"/>
    <x v="15"/>
    <n v="10011"/>
    <x v="3"/>
    <s v="OFF-LA-10004055"/>
    <x v="1"/>
    <x v="2"/>
    <x v="737"/>
    <x v="765"/>
    <n v="2"/>
    <n v="0"/>
    <n v="4.8117999999999999"/>
  </r>
  <r>
    <n v="966"/>
    <s v="CA-2014-135279"/>
    <x v="3"/>
    <x v="359"/>
    <d v="2014-04-12T00:00:00"/>
    <x v="2"/>
    <s v="BS-11800"/>
    <x v="354"/>
    <x v="2"/>
    <s v="United States"/>
    <s v="New York City"/>
    <x v="15"/>
    <n v="10011"/>
    <x v="3"/>
    <s v="OFF-AR-10004344"/>
    <x v="1"/>
    <x v="6"/>
    <x v="365"/>
    <x v="878"/>
    <n v="3"/>
    <n v="0"/>
    <n v="9.7118999999999982"/>
  </r>
  <r>
    <n v="967"/>
    <s v="CA-2014-135279"/>
    <x v="3"/>
    <x v="359"/>
    <d v="2014-04-12T00:00:00"/>
    <x v="2"/>
    <s v="BS-11800"/>
    <x v="354"/>
    <x v="2"/>
    <s v="United States"/>
    <s v="New York City"/>
    <x v="15"/>
    <n v="10011"/>
    <x v="3"/>
    <s v="OFF-PA-10004621"/>
    <x v="1"/>
    <x v="10"/>
    <x v="738"/>
    <x v="91"/>
    <n v="2"/>
    <n v="0"/>
    <n v="6.2208000000000006"/>
  </r>
  <r>
    <n v="968"/>
    <s v="CA-2014-135279"/>
    <x v="3"/>
    <x v="359"/>
    <d v="2014-04-12T00:00:00"/>
    <x v="2"/>
    <s v="BS-11800"/>
    <x v="354"/>
    <x v="2"/>
    <s v="United States"/>
    <s v="New York City"/>
    <x v="15"/>
    <n v="10011"/>
    <x v="3"/>
    <s v="OFF-PA-10001281"/>
    <x v="1"/>
    <x v="10"/>
    <x v="739"/>
    <x v="879"/>
    <n v="4"/>
    <n v="0"/>
    <n v="91.967999999999989"/>
  </r>
  <r>
    <n v="969"/>
    <s v="CA-2014-135279"/>
    <x v="3"/>
    <x v="359"/>
    <d v="2014-04-12T00:00:00"/>
    <x v="2"/>
    <s v="BS-11800"/>
    <x v="354"/>
    <x v="2"/>
    <s v="United States"/>
    <s v="New York City"/>
    <x v="15"/>
    <n v="10011"/>
    <x v="3"/>
    <s v="OFF-LA-10001613"/>
    <x v="1"/>
    <x v="2"/>
    <x v="736"/>
    <x v="880"/>
    <n v="3"/>
    <n v="0"/>
    <n v="4.2336"/>
  </r>
  <r>
    <n v="970"/>
    <s v="CA-2014-135279"/>
    <x v="3"/>
    <x v="359"/>
    <d v="2014-04-12T00:00:00"/>
    <x v="2"/>
    <s v="BS-11800"/>
    <x v="354"/>
    <x v="2"/>
    <s v="United States"/>
    <s v="New York City"/>
    <x v="15"/>
    <n v="10011"/>
    <x v="3"/>
    <s v="OFF-ST-10001097"/>
    <x v="1"/>
    <x v="4"/>
    <x v="740"/>
    <x v="881"/>
    <n v="3"/>
    <n v="0"/>
    <n v="0"/>
  </r>
  <r>
    <n v="971"/>
    <s v="CA-2011-115791"/>
    <x v="2"/>
    <x v="360"/>
    <d v="2011-01-19T00:00:00"/>
    <x v="0"/>
    <s v="DL-13315"/>
    <x v="111"/>
    <x v="0"/>
    <s v="United States"/>
    <s v="Philadelphia"/>
    <x v="9"/>
    <n v="19134"/>
    <x v="3"/>
    <s v="FUR-FU-10001095"/>
    <x v="0"/>
    <x v="5"/>
    <x v="741"/>
    <x v="882"/>
    <n v="6"/>
    <n v="0.2"/>
    <n v="28.598399999999998"/>
  </r>
  <r>
    <n v="972"/>
    <s v="CA-2011-115791"/>
    <x v="2"/>
    <x v="360"/>
    <d v="2011-01-19T00:00:00"/>
    <x v="0"/>
    <s v="DL-13315"/>
    <x v="111"/>
    <x v="0"/>
    <s v="United States"/>
    <s v="Philadelphia"/>
    <x v="9"/>
    <n v="19134"/>
    <x v="3"/>
    <s v="TEC-PH-10004614"/>
    <x v="2"/>
    <x v="7"/>
    <x v="299"/>
    <x v="883"/>
    <n v="3"/>
    <n v="0.4"/>
    <n v="-31.050000000000011"/>
  </r>
  <r>
    <n v="973"/>
    <s v="CA-2011-115791"/>
    <x v="2"/>
    <x v="360"/>
    <d v="2011-01-19T00:00:00"/>
    <x v="0"/>
    <s v="DL-13315"/>
    <x v="111"/>
    <x v="0"/>
    <s v="United States"/>
    <s v="Philadelphia"/>
    <x v="9"/>
    <n v="19134"/>
    <x v="3"/>
    <s v="OFF-BI-10001575"/>
    <x v="1"/>
    <x v="8"/>
    <x v="577"/>
    <x v="662"/>
    <n v="2"/>
    <n v="0.7"/>
    <n v="-13.6312"/>
  </r>
  <r>
    <n v="974"/>
    <s v="CA-2011-115791"/>
    <x v="2"/>
    <x v="360"/>
    <d v="2011-01-19T00:00:00"/>
    <x v="0"/>
    <s v="DL-13315"/>
    <x v="111"/>
    <x v="0"/>
    <s v="United States"/>
    <s v="Philadelphia"/>
    <x v="9"/>
    <n v="19134"/>
    <x v="3"/>
    <s v="OFF-LA-10001074"/>
    <x v="1"/>
    <x v="2"/>
    <x v="297"/>
    <x v="884"/>
    <n v="3"/>
    <n v="0.2"/>
    <n v="10.149299999999997"/>
  </r>
  <r>
    <n v="975"/>
    <s v="US-2014-103247"/>
    <x v="3"/>
    <x v="361"/>
    <d v="2014-10-09T00:00:00"/>
    <x v="0"/>
    <s v="PO-19195"/>
    <x v="285"/>
    <x v="2"/>
    <s v="United States"/>
    <s v="New York City"/>
    <x v="15"/>
    <n v="10011"/>
    <x v="3"/>
    <s v="TEC-PH-10003555"/>
    <x v="2"/>
    <x v="7"/>
    <x v="457"/>
    <x v="885"/>
    <n v="7"/>
    <n v="0"/>
    <n v="3.2186000000000092"/>
  </r>
  <r>
    <n v="976"/>
    <s v="US-2014-103247"/>
    <x v="3"/>
    <x v="361"/>
    <d v="2014-10-09T00:00:00"/>
    <x v="0"/>
    <s v="PO-19195"/>
    <x v="285"/>
    <x v="2"/>
    <s v="United States"/>
    <s v="New York City"/>
    <x v="15"/>
    <n v="10011"/>
    <x v="3"/>
    <s v="OFF-BI-10004492"/>
    <x v="1"/>
    <x v="8"/>
    <x v="347"/>
    <x v="376"/>
    <n v="3"/>
    <n v="0.2"/>
    <n v="25.579799999999992"/>
  </r>
  <r>
    <n v="977"/>
    <s v="US-2014-100209"/>
    <x v="3"/>
    <x v="362"/>
    <d v="2014-07-16T00:00:00"/>
    <x v="1"/>
    <s v="TD-20995"/>
    <x v="143"/>
    <x v="0"/>
    <s v="United States"/>
    <s v="Portland"/>
    <x v="21"/>
    <n v="97206"/>
    <x v="1"/>
    <s v="OFF-BI-10002012"/>
    <x v="1"/>
    <x v="8"/>
    <x v="742"/>
    <x v="886"/>
    <n v="2"/>
    <n v="0.7"/>
    <n v="-0.79200000000000004"/>
  </r>
  <r>
    <n v="978"/>
    <s v="CA-2014-159366"/>
    <x v="3"/>
    <x v="363"/>
    <d v="2014-01-11T00:00:00"/>
    <x v="2"/>
    <s v="BW-11110"/>
    <x v="308"/>
    <x v="1"/>
    <s v="United States"/>
    <s v="Detroit"/>
    <x v="12"/>
    <n v="48205"/>
    <x v="2"/>
    <s v="TEC-MA-10000822"/>
    <x v="2"/>
    <x v="15"/>
    <x v="154"/>
    <x v="257"/>
    <n v="2"/>
    <n v="0.1"/>
    <n v="679.99599999999964"/>
  </r>
  <r>
    <n v="979"/>
    <s v="CA-2013-145499"/>
    <x v="0"/>
    <x v="198"/>
    <d v="2013-06-01T00:00:00"/>
    <x v="2"/>
    <s v="RW-19690"/>
    <x v="355"/>
    <x v="0"/>
    <s v="United States"/>
    <s v="Wilmington"/>
    <x v="3"/>
    <n v="28403"/>
    <x v="0"/>
    <s v="OFF-BI-10000848"/>
    <x v="1"/>
    <x v="8"/>
    <x v="515"/>
    <x v="577"/>
    <n v="2"/>
    <n v="0.7"/>
    <n v="-2.6256000000000004"/>
  </r>
  <r>
    <n v="980"/>
    <s v="CA-2012-157035"/>
    <x v="1"/>
    <x v="364"/>
    <d v="2012-12-12T00:00:00"/>
    <x v="2"/>
    <s v="KB-16600"/>
    <x v="33"/>
    <x v="1"/>
    <s v="United States"/>
    <s v="Columbus"/>
    <x v="14"/>
    <n v="47201"/>
    <x v="2"/>
    <s v="OFF-PA-10004156"/>
    <x v="1"/>
    <x v="10"/>
    <x v="743"/>
    <x v="887"/>
    <n v="3"/>
    <n v="0"/>
    <n v="16.669799999999999"/>
  </r>
  <r>
    <n v="981"/>
    <s v="CA-2013-144939"/>
    <x v="0"/>
    <x v="339"/>
    <d v="2013-10-09T00:00:00"/>
    <x v="1"/>
    <s v="EB-13870"/>
    <x v="12"/>
    <x v="0"/>
    <s v="United States"/>
    <s v="New York City"/>
    <x v="15"/>
    <n v="10035"/>
    <x v="3"/>
    <s v="FUR-CH-10003199"/>
    <x v="0"/>
    <x v="1"/>
    <x v="631"/>
    <x v="888"/>
    <n v="6"/>
    <n v="0.1"/>
    <n v="93.223199999999977"/>
  </r>
  <r>
    <n v="982"/>
    <s v="CA-2011-163419"/>
    <x v="2"/>
    <x v="7"/>
    <d v="2011-11-14T00:00:00"/>
    <x v="0"/>
    <s v="TZ-21580"/>
    <x v="356"/>
    <x v="0"/>
    <s v="United States"/>
    <s v="Louisville"/>
    <x v="22"/>
    <n v="80027"/>
    <x v="1"/>
    <s v="OFF-AR-10000034"/>
    <x v="1"/>
    <x v="6"/>
    <x v="744"/>
    <x v="889"/>
    <n v="1"/>
    <n v="0.2"/>
    <n v="0.80559999999999987"/>
  </r>
  <r>
    <n v="983"/>
    <s v="CA-2011-163419"/>
    <x v="2"/>
    <x v="7"/>
    <d v="2011-11-14T00:00:00"/>
    <x v="0"/>
    <s v="TZ-21580"/>
    <x v="356"/>
    <x v="0"/>
    <s v="United States"/>
    <s v="Louisville"/>
    <x v="22"/>
    <n v="80027"/>
    <x v="1"/>
    <s v="TEC-PH-10000560"/>
    <x v="2"/>
    <x v="7"/>
    <x v="745"/>
    <x v="890"/>
    <n v="2"/>
    <n v="0.2"/>
    <n v="55.998400000000032"/>
  </r>
  <r>
    <n v="984"/>
    <s v="CA-2011-163419"/>
    <x v="2"/>
    <x v="7"/>
    <d v="2011-11-14T00:00:00"/>
    <x v="0"/>
    <s v="TZ-21580"/>
    <x v="356"/>
    <x v="0"/>
    <s v="United States"/>
    <s v="Louisville"/>
    <x v="22"/>
    <n v="80027"/>
    <x v="1"/>
    <s v="FUR-CH-10000665"/>
    <x v="0"/>
    <x v="1"/>
    <x v="656"/>
    <x v="891"/>
    <n v="5"/>
    <n v="0.2"/>
    <n v="75.489999999999924"/>
  </r>
  <r>
    <n v="985"/>
    <s v="CA-2014-100314"/>
    <x v="3"/>
    <x v="365"/>
    <d v="2014-10-06T00:00:00"/>
    <x v="1"/>
    <s v="AS-10630"/>
    <x v="357"/>
    <x v="2"/>
    <s v="United States"/>
    <s v="Pasadena"/>
    <x v="5"/>
    <n v="77506"/>
    <x v="2"/>
    <s v="OFF-LA-10001569"/>
    <x v="1"/>
    <x v="2"/>
    <x v="633"/>
    <x v="892"/>
    <n v="2"/>
    <n v="0.2"/>
    <n v="2.5895999999999999"/>
  </r>
  <r>
    <n v="986"/>
    <s v="CA-2014-100314"/>
    <x v="3"/>
    <x v="365"/>
    <d v="2014-10-06T00:00:00"/>
    <x v="1"/>
    <s v="AS-10630"/>
    <x v="357"/>
    <x v="2"/>
    <s v="United States"/>
    <s v="Pasadena"/>
    <x v="5"/>
    <n v="77506"/>
    <x v="2"/>
    <s v="OFF-EN-10000461"/>
    <x v="1"/>
    <x v="12"/>
    <x v="746"/>
    <x v="893"/>
    <n v="4"/>
    <n v="0.2"/>
    <n v="9.4391999999999996"/>
  </r>
  <r>
    <n v="987"/>
    <s v="CA-2014-100314"/>
    <x v="3"/>
    <x v="365"/>
    <d v="2014-10-06T00:00:00"/>
    <x v="1"/>
    <s v="AS-10630"/>
    <x v="357"/>
    <x v="2"/>
    <s v="United States"/>
    <s v="Pasadena"/>
    <x v="5"/>
    <n v="77506"/>
    <x v="2"/>
    <s v="TEC-MA-10003066"/>
    <x v="2"/>
    <x v="15"/>
    <x v="747"/>
    <x v="894"/>
    <n v="3"/>
    <n v="0.4"/>
    <n v="44.867999999999967"/>
  </r>
  <r>
    <n v="988"/>
    <s v="CA-2012-146829"/>
    <x v="1"/>
    <x v="366"/>
    <d v="2012-03-10T00:00:00"/>
    <x v="3"/>
    <s v="TS-21340"/>
    <x v="358"/>
    <x v="0"/>
    <s v="United States"/>
    <s v="Houston"/>
    <x v="5"/>
    <n v="77041"/>
    <x v="2"/>
    <s v="OFF-BI-10004022"/>
    <x v="1"/>
    <x v="8"/>
    <x v="748"/>
    <x v="895"/>
    <n v="2"/>
    <n v="0.8"/>
    <n v="-1.8904000000000001"/>
  </r>
  <r>
    <n v="989"/>
    <s v="CA-2014-167899"/>
    <x v="3"/>
    <x v="367"/>
    <d v="2014-05-27T00:00:00"/>
    <x v="1"/>
    <s v="JG-15805"/>
    <x v="189"/>
    <x v="1"/>
    <s v="United States"/>
    <s v="Auburn"/>
    <x v="15"/>
    <n v="13021"/>
    <x v="3"/>
    <s v="FUR-FU-10004071"/>
    <x v="0"/>
    <x v="5"/>
    <x v="570"/>
    <x v="896"/>
    <n v="5"/>
    <n v="0"/>
    <n v="72.807000000000031"/>
  </r>
  <r>
    <n v="990"/>
    <s v="CA-2014-167899"/>
    <x v="3"/>
    <x v="367"/>
    <d v="2014-05-27T00:00:00"/>
    <x v="1"/>
    <s v="JG-15805"/>
    <x v="189"/>
    <x v="1"/>
    <s v="United States"/>
    <s v="Auburn"/>
    <x v="15"/>
    <n v="13021"/>
    <x v="3"/>
    <s v="OFF-AR-10001988"/>
    <x v="1"/>
    <x v="6"/>
    <x v="749"/>
    <x v="897"/>
    <n v="3"/>
    <n v="0"/>
    <n v="5.2112999999999996"/>
  </r>
  <r>
    <n v="991"/>
    <s v="CA-2012-153549"/>
    <x v="1"/>
    <x v="368"/>
    <d v="2012-03-31T00:00:00"/>
    <x v="0"/>
    <s v="SL-20155"/>
    <x v="359"/>
    <x v="2"/>
    <s v="United States"/>
    <s v="Jacksonville"/>
    <x v="2"/>
    <n v="32216"/>
    <x v="0"/>
    <s v="FUR-CH-10004086"/>
    <x v="0"/>
    <x v="1"/>
    <x v="281"/>
    <x v="898"/>
    <n v="5"/>
    <n v="0.2"/>
    <n v="131.27849999999995"/>
  </r>
  <r>
    <n v="992"/>
    <s v="CA-2013-110023"/>
    <x v="0"/>
    <x v="369"/>
    <d v="2013-09-12T00:00:00"/>
    <x v="2"/>
    <s v="TS-21610"/>
    <x v="59"/>
    <x v="0"/>
    <s v="United States"/>
    <s v="New York City"/>
    <x v="15"/>
    <n v="10024"/>
    <x v="3"/>
    <s v="OFF-BI-10001036"/>
    <x v="1"/>
    <x v="8"/>
    <x v="618"/>
    <x v="899"/>
    <n v="2"/>
    <n v="0.2"/>
    <n v="5.484"/>
  </r>
  <r>
    <n v="993"/>
    <s v="CA-2013-105585"/>
    <x v="0"/>
    <x v="370"/>
    <d v="2013-08-28T00:00:00"/>
    <x v="2"/>
    <s v="RF-19735"/>
    <x v="288"/>
    <x v="0"/>
    <s v="United States"/>
    <s v="San Jose"/>
    <x v="1"/>
    <n v="95123"/>
    <x v="1"/>
    <s v="OFF-FA-10002983"/>
    <x v="1"/>
    <x v="13"/>
    <x v="260"/>
    <x v="900"/>
    <n v="3"/>
    <n v="0"/>
    <n v="4.9104000000000001"/>
  </r>
  <r>
    <n v="994"/>
    <s v="CA-2013-105585"/>
    <x v="0"/>
    <x v="370"/>
    <d v="2013-08-28T00:00:00"/>
    <x v="2"/>
    <s v="RF-19735"/>
    <x v="288"/>
    <x v="0"/>
    <s v="United States"/>
    <s v="San Jose"/>
    <x v="1"/>
    <n v="95123"/>
    <x v="1"/>
    <s v="OFF-PA-10003625"/>
    <x v="1"/>
    <x v="10"/>
    <x v="750"/>
    <x v="901"/>
    <n v="5"/>
    <n v="0"/>
    <n v="69.704999999999998"/>
  </r>
  <r>
    <n v="995"/>
    <s v="CA-2011-117639"/>
    <x v="2"/>
    <x v="371"/>
    <d v="2011-05-25T00:00:00"/>
    <x v="1"/>
    <s v="MW-18235"/>
    <x v="360"/>
    <x v="1"/>
    <s v="United States"/>
    <s v="Virginia Beach"/>
    <x v="17"/>
    <n v="23464"/>
    <x v="0"/>
    <s v="OFF-BI-10003925"/>
    <x v="1"/>
    <x v="8"/>
    <x v="751"/>
    <x v="902"/>
    <n v="7"/>
    <n v="0"/>
    <n v="1276.4871000000001"/>
  </r>
  <r>
    <n v="996"/>
    <s v="CA-2011-117639"/>
    <x v="2"/>
    <x v="371"/>
    <d v="2011-05-25T00:00:00"/>
    <x v="1"/>
    <s v="MW-18235"/>
    <x v="360"/>
    <x v="1"/>
    <s v="United States"/>
    <s v="Virginia Beach"/>
    <x v="17"/>
    <n v="23464"/>
    <x v="0"/>
    <s v="TEC-PH-10001530"/>
    <x v="2"/>
    <x v="7"/>
    <x v="752"/>
    <x v="903"/>
    <n v="3"/>
    <n v="0"/>
    <n v="173.0316"/>
  </r>
  <r>
    <n v="997"/>
    <s v="CA-2012-162537"/>
    <x v="1"/>
    <x v="372"/>
    <d v="2012-11-03T00:00:00"/>
    <x v="1"/>
    <s v="RD-19585"/>
    <x v="361"/>
    <x v="0"/>
    <s v="United States"/>
    <s v="Henderson"/>
    <x v="0"/>
    <n v="42420"/>
    <x v="0"/>
    <s v="OFF-EN-10003862"/>
    <x v="1"/>
    <x v="12"/>
    <x v="753"/>
    <x v="904"/>
    <n v="1"/>
    <n v="0"/>
    <n v="4.9081999999999999"/>
  </r>
  <r>
    <n v="998"/>
    <s v="CA-2012-162537"/>
    <x v="1"/>
    <x v="372"/>
    <d v="2012-11-03T00:00:00"/>
    <x v="1"/>
    <s v="RD-19585"/>
    <x v="361"/>
    <x v="0"/>
    <s v="United States"/>
    <s v="Henderson"/>
    <x v="0"/>
    <n v="42420"/>
    <x v="0"/>
    <s v="OFF-ST-10004258"/>
    <x v="1"/>
    <x v="4"/>
    <x v="754"/>
    <x v="905"/>
    <n v="3"/>
    <n v="0"/>
    <n v="9.8901000000000039"/>
  </r>
  <r>
    <n v="999"/>
    <s v="CA-2012-162537"/>
    <x v="1"/>
    <x v="372"/>
    <d v="2012-11-03T00:00:00"/>
    <x v="1"/>
    <s v="RD-19585"/>
    <x v="361"/>
    <x v="0"/>
    <s v="United States"/>
    <s v="Henderson"/>
    <x v="0"/>
    <n v="42420"/>
    <x v="0"/>
    <s v="FUR-FU-10002885"/>
    <x v="0"/>
    <x v="5"/>
    <x v="755"/>
    <x v="906"/>
    <n v="5"/>
    <n v="0"/>
    <n v="9.1580000000000013"/>
  </r>
  <r>
    <n v="1000"/>
    <s v="CA-2012-162537"/>
    <x v="1"/>
    <x v="372"/>
    <d v="2012-11-03T00:00:00"/>
    <x v="1"/>
    <s v="RD-19585"/>
    <x v="361"/>
    <x v="0"/>
    <s v="United States"/>
    <s v="Henderson"/>
    <x v="0"/>
    <n v="42420"/>
    <x v="0"/>
    <s v="FUR-FU-10001918"/>
    <x v="0"/>
    <x v="5"/>
    <x v="280"/>
    <x v="907"/>
    <n v="7"/>
    <n v="0"/>
    <n v="12.912900000000004"/>
  </r>
  <r>
    <n v="1001"/>
    <s v="CA-2013-155488"/>
    <x v="0"/>
    <x v="373"/>
    <d v="2013-11-18T00:00:00"/>
    <x v="1"/>
    <s v="FM-14290"/>
    <x v="86"/>
    <x v="2"/>
    <s v="United States"/>
    <s v="Vancouver"/>
    <x v="4"/>
    <n v="98661"/>
    <x v="1"/>
    <s v="OFF-AR-10002956"/>
    <x v="1"/>
    <x v="6"/>
    <x v="660"/>
    <x v="908"/>
    <n v="2"/>
    <n v="0"/>
    <n v="11.4452"/>
  </r>
  <r>
    <n v="1002"/>
    <s v="CA-2012-124891"/>
    <x v="1"/>
    <x v="374"/>
    <d v="2012-07-31T00:00:00"/>
    <x v="3"/>
    <s v="RH-19495"/>
    <x v="302"/>
    <x v="0"/>
    <s v="United States"/>
    <s v="New York City"/>
    <x v="15"/>
    <n v="10024"/>
    <x v="3"/>
    <s v="TEC-AC-10003033"/>
    <x v="2"/>
    <x v="11"/>
    <x v="756"/>
    <x v="909"/>
    <n v="7"/>
    <n v="0"/>
    <n v="762.18449999999984"/>
  </r>
  <r>
    <n v="1003"/>
    <s v="CA-2012-124891"/>
    <x v="1"/>
    <x v="374"/>
    <d v="2012-07-31T00:00:00"/>
    <x v="3"/>
    <s v="RH-19495"/>
    <x v="302"/>
    <x v="0"/>
    <s v="United States"/>
    <s v="New York City"/>
    <x v="15"/>
    <n v="10024"/>
    <x v="3"/>
    <s v="FUR-TA-10002903"/>
    <x v="0"/>
    <x v="3"/>
    <x v="255"/>
    <x v="910"/>
    <n v="7"/>
    <n v="0.4"/>
    <n v="-290.87520000000001"/>
  </r>
  <r>
    <n v="1004"/>
    <s v="CA-2012-124891"/>
    <x v="1"/>
    <x v="374"/>
    <d v="2012-07-31T00:00:00"/>
    <x v="3"/>
    <s v="RH-19495"/>
    <x v="302"/>
    <x v="0"/>
    <s v="United States"/>
    <s v="New York City"/>
    <x v="15"/>
    <n v="10024"/>
    <x v="3"/>
    <s v="OFF-PA-10004621"/>
    <x v="1"/>
    <x v="10"/>
    <x v="738"/>
    <x v="541"/>
    <n v="3"/>
    <n v="0"/>
    <n v="9.3312000000000008"/>
  </r>
  <r>
    <n v="1005"/>
    <s v="CA-2012-126445"/>
    <x v="1"/>
    <x v="375"/>
    <d v="2012-08-31T00:00:00"/>
    <x v="1"/>
    <s v="RA-19945"/>
    <x v="362"/>
    <x v="0"/>
    <s v="United States"/>
    <s v="Murrieta"/>
    <x v="1"/>
    <n v="92563"/>
    <x v="1"/>
    <s v="OFF-ST-10000046"/>
    <x v="1"/>
    <x v="4"/>
    <x v="757"/>
    <x v="911"/>
    <n v="3"/>
    <n v="0"/>
    <n v="92.083500000000015"/>
  </r>
  <r>
    <n v="1006"/>
    <s v="CA-2012-111199"/>
    <x v="1"/>
    <x v="50"/>
    <d v="2012-11-17T00:00:00"/>
    <x v="1"/>
    <s v="JK-15730"/>
    <x v="300"/>
    <x v="0"/>
    <s v="United States"/>
    <s v="Jacksonville"/>
    <x v="3"/>
    <n v="28540"/>
    <x v="0"/>
    <s v="OFF-PA-10001790"/>
    <x v="1"/>
    <x v="10"/>
    <x v="687"/>
    <x v="912"/>
    <n v="3"/>
    <n v="0.2"/>
    <n v="40.353599999999986"/>
  </r>
  <r>
    <n v="1007"/>
    <s v="CA-2012-105312"/>
    <x v="1"/>
    <x v="376"/>
    <d v="2012-11-09T00:00:00"/>
    <x v="2"/>
    <s v="MT-17815"/>
    <x v="363"/>
    <x v="0"/>
    <s v="United States"/>
    <s v="Scottsdale"/>
    <x v="16"/>
    <n v="85254"/>
    <x v="1"/>
    <s v="OFF-EN-10002600"/>
    <x v="1"/>
    <x v="12"/>
    <x v="111"/>
    <x v="913"/>
    <n v="3"/>
    <n v="0.2"/>
    <n v="2.4779999999999989"/>
  </r>
  <r>
    <n v="1008"/>
    <s v="CA-2012-105312"/>
    <x v="1"/>
    <x v="376"/>
    <d v="2012-11-09T00:00:00"/>
    <x v="2"/>
    <s v="MT-17815"/>
    <x v="363"/>
    <x v="0"/>
    <s v="United States"/>
    <s v="Scottsdale"/>
    <x v="16"/>
    <n v="85254"/>
    <x v="1"/>
    <s v="OFF-BI-10002049"/>
    <x v="1"/>
    <x v="8"/>
    <x v="758"/>
    <x v="914"/>
    <n v="3"/>
    <n v="0.7"/>
    <n v="-3.5207999999999995"/>
  </r>
  <r>
    <n v="1009"/>
    <s v="US-2014-106705"/>
    <x v="3"/>
    <x v="377"/>
    <d v="2015-01-02T00:00:00"/>
    <x v="1"/>
    <s v="PO-18850"/>
    <x v="138"/>
    <x v="0"/>
    <s v="United States"/>
    <s v="Burlington"/>
    <x v="23"/>
    <n v="52601"/>
    <x v="2"/>
    <s v="OFF-PA-10001509"/>
    <x v="1"/>
    <x v="10"/>
    <x v="417"/>
    <x v="915"/>
    <n v="5"/>
    <n v="0"/>
    <n v="20.584999999999994"/>
  </r>
  <r>
    <n v="1010"/>
    <s v="CA-2014-135034"/>
    <x v="3"/>
    <x v="378"/>
    <d v="2014-08-04T00:00:00"/>
    <x v="2"/>
    <s v="AT-10735"/>
    <x v="247"/>
    <x v="0"/>
    <s v="United States"/>
    <s v="Chicago"/>
    <x v="10"/>
    <n v="60653"/>
    <x v="2"/>
    <s v="TEC-PH-10003931"/>
    <x v="2"/>
    <x v="7"/>
    <x v="159"/>
    <x v="916"/>
    <n v="2"/>
    <n v="0.2"/>
    <n v="5.9990000000000023"/>
  </r>
  <r>
    <n v="1011"/>
    <s v="CA-2011-158540"/>
    <x v="2"/>
    <x v="156"/>
    <d v="2011-11-26T00:00:00"/>
    <x v="2"/>
    <s v="VG-21790"/>
    <x v="364"/>
    <x v="0"/>
    <s v="United States"/>
    <s v="San Diego"/>
    <x v="1"/>
    <n v="92037"/>
    <x v="1"/>
    <s v="FUR-FU-10001602"/>
    <x v="0"/>
    <x v="5"/>
    <x v="759"/>
    <x v="917"/>
    <n v="4"/>
    <n v="0"/>
    <n v="27.309599999999989"/>
  </r>
  <r>
    <n v="1012"/>
    <s v="CA-2014-118437"/>
    <x v="3"/>
    <x v="46"/>
    <d v="2014-06-22T00:00:00"/>
    <x v="0"/>
    <s v="PF-19165"/>
    <x v="58"/>
    <x v="0"/>
    <s v="United States"/>
    <s v="Olympia"/>
    <x v="4"/>
    <n v="98502"/>
    <x v="1"/>
    <s v="FUR-FU-10004848"/>
    <x v="0"/>
    <x v="5"/>
    <x v="28"/>
    <x v="918"/>
    <n v="3"/>
    <n v="0"/>
    <n v="46.574999999999996"/>
  </r>
  <r>
    <n v="1013"/>
    <s v="CA-2014-118437"/>
    <x v="3"/>
    <x v="46"/>
    <d v="2014-06-22T00:00:00"/>
    <x v="0"/>
    <s v="PF-19165"/>
    <x v="58"/>
    <x v="0"/>
    <s v="United States"/>
    <s v="Olympia"/>
    <x v="4"/>
    <n v="98502"/>
    <x v="1"/>
    <s v="OFF-ST-10003722"/>
    <x v="1"/>
    <x v="4"/>
    <x v="760"/>
    <x v="919"/>
    <n v="1"/>
    <n v="0"/>
    <n v="4.068699999999998"/>
  </r>
  <r>
    <n v="1014"/>
    <s v="US-2012-126214"/>
    <x v="1"/>
    <x v="379"/>
    <d v="2012-12-24T00:00:00"/>
    <x v="0"/>
    <s v="JS-15880"/>
    <x v="365"/>
    <x v="0"/>
    <s v="United States"/>
    <s v="Seattle"/>
    <x v="4"/>
    <n v="98103"/>
    <x v="1"/>
    <s v="FUR-TA-10003748"/>
    <x v="0"/>
    <x v="3"/>
    <x v="208"/>
    <x v="920"/>
    <n v="13"/>
    <n v="0"/>
    <n v="356.04139999999995"/>
  </r>
  <r>
    <n v="1015"/>
    <s v="US-2012-126214"/>
    <x v="1"/>
    <x v="379"/>
    <d v="2012-12-24T00:00:00"/>
    <x v="0"/>
    <s v="JS-15880"/>
    <x v="365"/>
    <x v="0"/>
    <s v="United States"/>
    <s v="Seattle"/>
    <x v="4"/>
    <n v="98103"/>
    <x v="1"/>
    <s v="TEC-AC-10003198"/>
    <x v="2"/>
    <x v="11"/>
    <x v="761"/>
    <x v="921"/>
    <n v="1"/>
    <n v="0"/>
    <n v="36.851999999999997"/>
  </r>
  <r>
    <n v="1016"/>
    <s v="CA-2012-133025"/>
    <x v="1"/>
    <x v="14"/>
    <d v="2012-09-19T00:00:00"/>
    <x v="0"/>
    <s v="MO-17800"/>
    <x v="246"/>
    <x v="2"/>
    <s v="United States"/>
    <s v="Los Angeles"/>
    <x v="1"/>
    <n v="90036"/>
    <x v="1"/>
    <s v="OFF-PA-10004100"/>
    <x v="1"/>
    <x v="10"/>
    <x v="257"/>
    <x v="56"/>
    <n v="5"/>
    <n v="0"/>
    <n v="15.552000000000001"/>
  </r>
  <r>
    <n v="1017"/>
    <s v="CA-2012-108665"/>
    <x v="1"/>
    <x v="380"/>
    <d v="2012-07-10T00:00:00"/>
    <x v="1"/>
    <s v="KM-16225"/>
    <x v="366"/>
    <x v="1"/>
    <s v="United States"/>
    <s v="New York City"/>
    <x v="15"/>
    <n v="10011"/>
    <x v="3"/>
    <s v="FUR-FU-10002191"/>
    <x v="0"/>
    <x v="5"/>
    <x v="762"/>
    <x v="544"/>
    <n v="2"/>
    <n v="0"/>
    <n v="6.7008000000000001"/>
  </r>
  <r>
    <n v="1018"/>
    <s v="CA-2012-108665"/>
    <x v="1"/>
    <x v="380"/>
    <d v="2012-07-10T00:00:00"/>
    <x v="1"/>
    <s v="KM-16225"/>
    <x v="366"/>
    <x v="1"/>
    <s v="United States"/>
    <s v="New York City"/>
    <x v="15"/>
    <n v="10011"/>
    <x v="3"/>
    <s v="FUR-FU-10000965"/>
    <x v="0"/>
    <x v="5"/>
    <x v="682"/>
    <x v="922"/>
    <n v="3"/>
    <n v="0"/>
    <n v="63.886200000000002"/>
  </r>
  <r>
    <n v="1019"/>
    <s v="CA-2012-108665"/>
    <x v="1"/>
    <x v="380"/>
    <d v="2012-07-10T00:00:00"/>
    <x v="1"/>
    <s v="KM-16225"/>
    <x v="366"/>
    <x v="1"/>
    <s v="United States"/>
    <s v="New York City"/>
    <x v="15"/>
    <n v="10011"/>
    <x v="3"/>
    <s v="TEC-PH-10004188"/>
    <x v="2"/>
    <x v="7"/>
    <x v="763"/>
    <x v="923"/>
    <n v="5"/>
    <n v="0"/>
    <n v="2.4990000000000023"/>
  </r>
  <r>
    <n v="1020"/>
    <s v="CA-2012-108665"/>
    <x v="1"/>
    <x v="380"/>
    <d v="2012-07-10T00:00:00"/>
    <x v="1"/>
    <s v="KM-16225"/>
    <x v="366"/>
    <x v="1"/>
    <s v="United States"/>
    <s v="New York City"/>
    <x v="15"/>
    <n v="10011"/>
    <x v="3"/>
    <s v="OFF-ST-10001526"/>
    <x v="1"/>
    <x v="4"/>
    <x v="764"/>
    <x v="924"/>
    <n v="5"/>
    <n v="0"/>
    <n v="156.42899999999997"/>
  </r>
  <r>
    <n v="1021"/>
    <s v="CA-2012-124450"/>
    <x v="1"/>
    <x v="381"/>
    <d v="2012-05-03T00:00:00"/>
    <x v="1"/>
    <s v="GT-14710"/>
    <x v="218"/>
    <x v="0"/>
    <s v="United States"/>
    <s v="Washington"/>
    <x v="40"/>
    <n v="20016"/>
    <x v="3"/>
    <s v="OFF-AR-10001166"/>
    <x v="1"/>
    <x v="6"/>
    <x v="33"/>
    <x v="925"/>
    <n v="3"/>
    <n v="0"/>
    <n v="8.8686000000000007"/>
  </r>
  <r>
    <n v="1022"/>
    <s v="CA-2012-124450"/>
    <x v="1"/>
    <x v="381"/>
    <d v="2012-05-03T00:00:00"/>
    <x v="1"/>
    <s v="GT-14710"/>
    <x v="218"/>
    <x v="0"/>
    <s v="United States"/>
    <s v="Washington"/>
    <x v="40"/>
    <n v="20016"/>
    <x v="3"/>
    <s v="FUR-CH-10000309"/>
    <x v="0"/>
    <x v="1"/>
    <x v="765"/>
    <x v="926"/>
    <n v="3"/>
    <n v="0"/>
    <n v="316.88249999999999"/>
  </r>
  <r>
    <n v="1023"/>
    <s v="CA-2012-124450"/>
    <x v="1"/>
    <x v="381"/>
    <d v="2012-05-03T00:00:00"/>
    <x v="1"/>
    <s v="GT-14710"/>
    <x v="218"/>
    <x v="0"/>
    <s v="United States"/>
    <s v="Washington"/>
    <x v="40"/>
    <n v="20016"/>
    <x v="3"/>
    <s v="TEC-MA-10004212"/>
    <x v="2"/>
    <x v="15"/>
    <x v="766"/>
    <x v="927"/>
    <n v="8"/>
    <n v="0"/>
    <n v="648.56240000000003"/>
  </r>
  <r>
    <n v="1024"/>
    <s v="CA-2012-167269"/>
    <x v="1"/>
    <x v="382"/>
    <d v="2012-06-20T00:00:00"/>
    <x v="1"/>
    <s v="PB-19150"/>
    <x v="171"/>
    <x v="0"/>
    <s v="United States"/>
    <s v="Philadelphia"/>
    <x v="9"/>
    <n v="19134"/>
    <x v="3"/>
    <s v="OFF-EN-10003072"/>
    <x v="1"/>
    <x v="12"/>
    <x v="767"/>
    <x v="928"/>
    <n v="2"/>
    <n v="0.2"/>
    <n v="2.1728000000000001"/>
  </r>
  <r>
    <n v="1025"/>
    <s v="CA-2014-106964"/>
    <x v="3"/>
    <x v="94"/>
    <d v="2014-12-21T00:00:00"/>
    <x v="2"/>
    <s v="HR-14770"/>
    <x v="367"/>
    <x v="2"/>
    <s v="United States"/>
    <s v="Los Angeles"/>
    <x v="1"/>
    <n v="90045"/>
    <x v="1"/>
    <s v="OFF-BI-10000320"/>
    <x v="1"/>
    <x v="8"/>
    <x v="768"/>
    <x v="929"/>
    <n v="2"/>
    <n v="0.2"/>
    <n v="4.2804000000000002"/>
  </r>
  <r>
    <n v="1026"/>
    <s v="CA-2013-126529"/>
    <x v="0"/>
    <x v="383"/>
    <d v="2013-01-13T00:00:00"/>
    <x v="0"/>
    <s v="DE-13255"/>
    <x v="368"/>
    <x v="2"/>
    <s v="United States"/>
    <s v="Springfield"/>
    <x v="24"/>
    <n v="45503"/>
    <x v="3"/>
    <s v="OFF-PA-10001166"/>
    <x v="1"/>
    <x v="10"/>
    <x v="769"/>
    <x v="12"/>
    <n v="3"/>
    <n v="0.2"/>
    <n v="5.4432"/>
  </r>
  <r>
    <n v="1027"/>
    <s v="CA-2013-126529"/>
    <x v="0"/>
    <x v="383"/>
    <d v="2013-01-13T00:00:00"/>
    <x v="0"/>
    <s v="DE-13255"/>
    <x v="368"/>
    <x v="2"/>
    <s v="United States"/>
    <s v="Springfield"/>
    <x v="24"/>
    <n v="45503"/>
    <x v="3"/>
    <s v="OFF-PA-10003656"/>
    <x v="1"/>
    <x v="10"/>
    <x v="770"/>
    <x v="930"/>
    <n v="3"/>
    <n v="0.2"/>
    <n v="20.576399999999996"/>
  </r>
  <r>
    <n v="1028"/>
    <s v="CA-2013-126529"/>
    <x v="0"/>
    <x v="383"/>
    <d v="2013-01-13T00:00:00"/>
    <x v="0"/>
    <s v="DE-13255"/>
    <x v="368"/>
    <x v="2"/>
    <s v="United States"/>
    <s v="Springfield"/>
    <x v="24"/>
    <n v="45503"/>
    <x v="3"/>
    <s v="TEC-PH-10000148"/>
    <x v="2"/>
    <x v="7"/>
    <x v="771"/>
    <x v="931"/>
    <n v="2"/>
    <n v="0.4"/>
    <n v="-9.8724000000000007"/>
  </r>
  <r>
    <n v="1029"/>
    <s v="CA-2011-163552"/>
    <x v="2"/>
    <x v="384"/>
    <d v="2011-07-15T00:00:00"/>
    <x v="1"/>
    <s v="LA-16780"/>
    <x v="156"/>
    <x v="1"/>
    <s v="United States"/>
    <s v="Hackensack"/>
    <x v="30"/>
    <n v="7601"/>
    <x v="3"/>
    <s v="OFF-PA-10000474"/>
    <x v="1"/>
    <x v="10"/>
    <x v="33"/>
    <x v="932"/>
    <n v="5"/>
    <n v="0"/>
    <n v="83.283999999999992"/>
  </r>
  <r>
    <n v="1030"/>
    <s v="CA-2011-163552"/>
    <x v="2"/>
    <x v="384"/>
    <d v="2011-07-15T00:00:00"/>
    <x v="1"/>
    <s v="LA-16780"/>
    <x v="156"/>
    <x v="1"/>
    <s v="United States"/>
    <s v="Hackensack"/>
    <x v="30"/>
    <n v="7601"/>
    <x v="3"/>
    <s v="TEC-PH-10003885"/>
    <x v="2"/>
    <x v="7"/>
    <x v="772"/>
    <x v="933"/>
    <n v="3"/>
    <n v="0"/>
    <n v="57.41129999999999"/>
  </r>
  <r>
    <n v="1031"/>
    <s v="CA-2011-163552"/>
    <x v="2"/>
    <x v="384"/>
    <d v="2011-07-15T00:00:00"/>
    <x v="1"/>
    <s v="LA-16780"/>
    <x v="156"/>
    <x v="1"/>
    <s v="United States"/>
    <s v="Hackensack"/>
    <x v="30"/>
    <n v="7601"/>
    <x v="3"/>
    <s v="FUR-CH-10003379"/>
    <x v="0"/>
    <x v="1"/>
    <x v="459"/>
    <x v="934"/>
    <n v="3"/>
    <n v="0"/>
    <n v="213.73500000000001"/>
  </r>
  <r>
    <n v="1032"/>
    <s v="CA-2011-163552"/>
    <x v="2"/>
    <x v="384"/>
    <d v="2011-07-15T00:00:00"/>
    <x v="1"/>
    <s v="LA-16780"/>
    <x v="156"/>
    <x v="1"/>
    <s v="United States"/>
    <s v="Hackensack"/>
    <x v="30"/>
    <n v="7601"/>
    <x v="3"/>
    <s v="FUR-FU-10000629"/>
    <x v="0"/>
    <x v="5"/>
    <x v="93"/>
    <x v="935"/>
    <n v="9"/>
    <n v="0"/>
    <n v="52.126200000000004"/>
  </r>
  <r>
    <n v="1033"/>
    <s v="CA-2011-163552"/>
    <x v="2"/>
    <x v="384"/>
    <d v="2011-07-15T00:00:00"/>
    <x v="1"/>
    <s v="LA-16780"/>
    <x v="156"/>
    <x v="1"/>
    <s v="United States"/>
    <s v="Hackensack"/>
    <x v="30"/>
    <n v="7601"/>
    <x v="3"/>
    <s v="OFF-LA-10001175"/>
    <x v="1"/>
    <x v="2"/>
    <x v="773"/>
    <x v="936"/>
    <n v="5"/>
    <n v="0"/>
    <n v="7.056"/>
  </r>
  <r>
    <n v="1034"/>
    <s v="CA-2013-109820"/>
    <x v="0"/>
    <x v="73"/>
    <d v="2013-11-23T00:00:00"/>
    <x v="2"/>
    <s v="AG-10390"/>
    <x v="369"/>
    <x v="0"/>
    <s v="United States"/>
    <s v="Cincinnati"/>
    <x v="24"/>
    <n v="45231"/>
    <x v="3"/>
    <s v="OFF-PA-10000955"/>
    <x v="1"/>
    <x v="10"/>
    <x v="774"/>
    <x v="937"/>
    <n v="3"/>
    <n v="0.2"/>
    <n v="5.1011999999999995"/>
  </r>
  <r>
    <n v="1035"/>
    <s v="CA-2013-109820"/>
    <x v="0"/>
    <x v="73"/>
    <d v="2013-11-23T00:00:00"/>
    <x v="2"/>
    <s v="AG-10390"/>
    <x v="369"/>
    <x v="0"/>
    <s v="United States"/>
    <s v="Cincinnati"/>
    <x v="24"/>
    <n v="45231"/>
    <x v="3"/>
    <s v="OFF-BI-10003460"/>
    <x v="1"/>
    <x v="8"/>
    <x v="234"/>
    <x v="938"/>
    <n v="2"/>
    <n v="0.7"/>
    <n v="-1.9272"/>
  </r>
  <r>
    <n v="1036"/>
    <s v="CA-2013-109820"/>
    <x v="0"/>
    <x v="73"/>
    <d v="2013-11-23T00:00:00"/>
    <x v="2"/>
    <s v="AG-10390"/>
    <x v="369"/>
    <x v="0"/>
    <s v="United States"/>
    <s v="Cincinnati"/>
    <x v="24"/>
    <n v="45231"/>
    <x v="3"/>
    <s v="OFF-BI-10000474"/>
    <x v="1"/>
    <x v="8"/>
    <x v="27"/>
    <x v="939"/>
    <n v="3"/>
    <n v="0.7"/>
    <n v="-10.579799999999999"/>
  </r>
  <r>
    <n v="1037"/>
    <s v="CA-2013-113061"/>
    <x v="0"/>
    <x v="183"/>
    <d v="2013-04-27T00:00:00"/>
    <x v="1"/>
    <s v="EL-13735"/>
    <x v="330"/>
    <x v="2"/>
    <s v="United States"/>
    <s v="Jefferson City"/>
    <x v="25"/>
    <n v="65109"/>
    <x v="2"/>
    <s v="FUR-FU-10003975"/>
    <x v="0"/>
    <x v="5"/>
    <x v="775"/>
    <x v="940"/>
    <n v="2"/>
    <n v="0"/>
    <n v="8.6619999999999919"/>
  </r>
  <r>
    <n v="1038"/>
    <s v="CA-2012-127418"/>
    <x v="1"/>
    <x v="385"/>
    <d v="2012-06-14T00:00:00"/>
    <x v="2"/>
    <s v="JJ-15445"/>
    <x v="370"/>
    <x v="0"/>
    <s v="United States"/>
    <s v="Los Angeles"/>
    <x v="1"/>
    <n v="90004"/>
    <x v="1"/>
    <s v="OFF-BI-10003707"/>
    <x v="1"/>
    <x v="8"/>
    <x v="776"/>
    <x v="941"/>
    <n v="3"/>
    <n v="0.2"/>
    <n v="13.734"/>
  </r>
  <r>
    <n v="1039"/>
    <s v="CA-2014-121818"/>
    <x v="3"/>
    <x v="225"/>
    <d v="2014-11-22T00:00:00"/>
    <x v="2"/>
    <s v="JH-15430"/>
    <x v="371"/>
    <x v="0"/>
    <s v="United States"/>
    <s v="Burlington"/>
    <x v="3"/>
    <n v="27217"/>
    <x v="0"/>
    <s v="OFF-AR-10000203"/>
    <x v="1"/>
    <x v="6"/>
    <x v="777"/>
    <x v="942"/>
    <n v="7"/>
    <n v="0.2"/>
    <n v="2.696399999999997"/>
  </r>
  <r>
    <n v="1040"/>
    <s v="CA-2014-121818"/>
    <x v="3"/>
    <x v="225"/>
    <d v="2014-11-22T00:00:00"/>
    <x v="2"/>
    <s v="JH-15430"/>
    <x v="371"/>
    <x v="0"/>
    <s v="United States"/>
    <s v="Burlington"/>
    <x v="3"/>
    <n v="27217"/>
    <x v="0"/>
    <s v="OFF-AR-10004790"/>
    <x v="1"/>
    <x v="6"/>
    <x v="33"/>
    <x v="943"/>
    <n v="3"/>
    <n v="0.2"/>
    <n v="1.7954999999999988"/>
  </r>
  <r>
    <n v="1041"/>
    <s v="CA-2013-127670"/>
    <x v="0"/>
    <x v="231"/>
    <d v="2013-03-25T00:00:00"/>
    <x v="1"/>
    <s v="RD-19660"/>
    <x v="372"/>
    <x v="2"/>
    <s v="United States"/>
    <s v="Saint Peters"/>
    <x v="25"/>
    <n v="63376"/>
    <x v="2"/>
    <s v="FUR-TA-10001095"/>
    <x v="0"/>
    <x v="3"/>
    <x v="611"/>
    <x v="944"/>
    <n v="4"/>
    <n v="0"/>
    <n v="146.40359999999998"/>
  </r>
  <r>
    <n v="1042"/>
    <s v="CA-2013-102981"/>
    <x v="0"/>
    <x v="47"/>
    <d v="2013-09-10T00:00:00"/>
    <x v="0"/>
    <s v="MO-17500"/>
    <x v="373"/>
    <x v="0"/>
    <s v="United States"/>
    <s v="New York City"/>
    <x v="15"/>
    <n v="10035"/>
    <x v="3"/>
    <s v="TEC-AC-10004761"/>
    <x v="2"/>
    <x v="11"/>
    <x v="778"/>
    <x v="945"/>
    <n v="2"/>
    <n v="0"/>
    <n v="11.151"/>
  </r>
  <r>
    <n v="1043"/>
    <s v="CA-2013-102981"/>
    <x v="0"/>
    <x v="47"/>
    <d v="2013-09-10T00:00:00"/>
    <x v="0"/>
    <s v="MO-17500"/>
    <x v="373"/>
    <x v="0"/>
    <s v="United States"/>
    <s v="New York City"/>
    <x v="15"/>
    <n v="10035"/>
    <x v="3"/>
    <s v="FUR-BO-10001811"/>
    <x v="0"/>
    <x v="0"/>
    <x v="779"/>
    <x v="946"/>
    <n v="3"/>
    <n v="0.2"/>
    <n v="90.293999999999926"/>
  </r>
  <r>
    <n v="1044"/>
    <s v="CA-2014-115651"/>
    <x v="3"/>
    <x v="362"/>
    <d v="2014-07-13T00:00:00"/>
    <x v="2"/>
    <s v="NS-18640"/>
    <x v="374"/>
    <x v="1"/>
    <s v="United States"/>
    <s v="Chicago"/>
    <x v="10"/>
    <n v="60610"/>
    <x v="2"/>
    <s v="OFF-AR-10001130"/>
    <x v="1"/>
    <x v="6"/>
    <x v="780"/>
    <x v="947"/>
    <n v="5"/>
    <n v="0.2"/>
    <n v="2.9835000000000003"/>
  </r>
  <r>
    <n v="1045"/>
    <s v="CA-2014-115651"/>
    <x v="3"/>
    <x v="362"/>
    <d v="2014-07-13T00:00:00"/>
    <x v="2"/>
    <s v="NS-18640"/>
    <x v="374"/>
    <x v="1"/>
    <s v="United States"/>
    <s v="Chicago"/>
    <x v="10"/>
    <n v="60610"/>
    <x v="2"/>
    <s v="OFF-AP-10000055"/>
    <x v="1"/>
    <x v="9"/>
    <x v="781"/>
    <x v="948"/>
    <n v="9"/>
    <n v="0.8"/>
    <n v="-146.16000000000003"/>
  </r>
  <r>
    <n v="1046"/>
    <s v="CA-2014-152702"/>
    <x v="3"/>
    <x v="386"/>
    <d v="2014-10-17T00:00:00"/>
    <x v="1"/>
    <s v="SN-20710"/>
    <x v="17"/>
    <x v="2"/>
    <s v="United States"/>
    <s v="Rockford"/>
    <x v="10"/>
    <n v="61107"/>
    <x v="2"/>
    <s v="FUR-CH-10002304"/>
    <x v="0"/>
    <x v="1"/>
    <x v="782"/>
    <x v="949"/>
    <n v="14"/>
    <n v="0.3"/>
    <n v="-18.185999999999993"/>
  </r>
  <r>
    <n v="1047"/>
    <s v="CA-2013-169103"/>
    <x v="0"/>
    <x v="387"/>
    <d v="2013-03-14T00:00:00"/>
    <x v="1"/>
    <s v="ZC-21910"/>
    <x v="233"/>
    <x v="0"/>
    <s v="United States"/>
    <s v="Miami"/>
    <x v="2"/>
    <n v="33142"/>
    <x v="0"/>
    <s v="TEC-PH-10001530"/>
    <x v="2"/>
    <x v="7"/>
    <x v="632"/>
    <x v="744"/>
    <n v="5"/>
    <n v="0.2"/>
    <n v="85.247500000000002"/>
  </r>
  <r>
    <n v="1048"/>
    <s v="CA-2013-169103"/>
    <x v="0"/>
    <x v="387"/>
    <d v="2013-03-14T00:00:00"/>
    <x v="1"/>
    <s v="ZC-21910"/>
    <x v="233"/>
    <x v="0"/>
    <s v="United States"/>
    <s v="Miami"/>
    <x v="2"/>
    <n v="33142"/>
    <x v="0"/>
    <s v="FUR-FU-10004006"/>
    <x v="0"/>
    <x v="5"/>
    <x v="101"/>
    <x v="102"/>
    <n v="3"/>
    <n v="0.2"/>
    <n v="-3.8385000000000105"/>
  </r>
  <r>
    <n v="1049"/>
    <s v="CA-2011-139192"/>
    <x v="2"/>
    <x v="279"/>
    <d v="2011-06-01T00:00:00"/>
    <x v="0"/>
    <s v="LC-16885"/>
    <x v="62"/>
    <x v="0"/>
    <s v="United States"/>
    <s v="San Francisco"/>
    <x v="1"/>
    <n v="94109"/>
    <x v="1"/>
    <s v="TEC-PH-10000486"/>
    <x v="2"/>
    <x v="7"/>
    <x v="39"/>
    <x v="950"/>
    <n v="12"/>
    <n v="0.2"/>
    <n v="125.2691999999999"/>
  </r>
  <r>
    <n v="1050"/>
    <s v="CA-2011-139192"/>
    <x v="2"/>
    <x v="279"/>
    <d v="2011-06-01T00:00:00"/>
    <x v="0"/>
    <s v="LC-16885"/>
    <x v="62"/>
    <x v="0"/>
    <s v="United States"/>
    <s v="San Francisco"/>
    <x v="1"/>
    <n v="94109"/>
    <x v="1"/>
    <s v="TEC-AC-10001606"/>
    <x v="2"/>
    <x v="11"/>
    <x v="585"/>
    <x v="313"/>
    <n v="1"/>
    <n v="0"/>
    <n v="37.996200000000002"/>
  </r>
  <r>
    <n v="1051"/>
    <s v="US-2012-153500"/>
    <x v="1"/>
    <x v="230"/>
    <d v="2012-07-05T00:00:00"/>
    <x v="2"/>
    <s v="DG-13300"/>
    <x v="375"/>
    <x v="1"/>
    <s v="United States"/>
    <s v="Philadelphia"/>
    <x v="9"/>
    <n v="19134"/>
    <x v="3"/>
    <s v="FUR-FU-10000293"/>
    <x v="0"/>
    <x v="5"/>
    <x v="783"/>
    <x v="951"/>
    <n v="2"/>
    <n v="0.2"/>
    <n v="-29.481200000000022"/>
  </r>
  <r>
    <n v="1052"/>
    <s v="US-2012-153500"/>
    <x v="1"/>
    <x v="230"/>
    <d v="2012-07-05T00:00:00"/>
    <x v="2"/>
    <s v="DG-13300"/>
    <x v="375"/>
    <x v="1"/>
    <s v="United States"/>
    <s v="Philadelphia"/>
    <x v="9"/>
    <n v="19134"/>
    <x v="3"/>
    <s v="OFF-PA-10001307"/>
    <x v="1"/>
    <x v="10"/>
    <x v="784"/>
    <x v="952"/>
    <n v="2"/>
    <n v="0.2"/>
    <n v="2.4359999999999995"/>
  </r>
  <r>
    <n v="1053"/>
    <s v="US-2012-153500"/>
    <x v="1"/>
    <x v="230"/>
    <d v="2012-07-05T00:00:00"/>
    <x v="2"/>
    <s v="DG-13300"/>
    <x v="375"/>
    <x v="1"/>
    <s v="United States"/>
    <s v="Philadelphia"/>
    <x v="9"/>
    <n v="19134"/>
    <x v="3"/>
    <s v="FUR-FU-10004460"/>
    <x v="0"/>
    <x v="5"/>
    <x v="785"/>
    <x v="953"/>
    <n v="9"/>
    <n v="0.2"/>
    <n v="56.577599999999961"/>
  </r>
  <r>
    <n v="1054"/>
    <s v="CA-2012-110667"/>
    <x v="1"/>
    <x v="388"/>
    <d v="2012-04-08T00:00:00"/>
    <x v="1"/>
    <s v="NF-18595"/>
    <x v="376"/>
    <x v="2"/>
    <s v="United States"/>
    <s v="New York City"/>
    <x v="15"/>
    <n v="10009"/>
    <x v="3"/>
    <s v="OFF-AR-10000716"/>
    <x v="1"/>
    <x v="6"/>
    <x v="786"/>
    <x v="954"/>
    <n v="2"/>
    <n v="0"/>
    <n v="4.3524000000000003"/>
  </r>
  <r>
    <n v="1055"/>
    <s v="CA-2012-110667"/>
    <x v="1"/>
    <x v="388"/>
    <d v="2012-04-08T00:00:00"/>
    <x v="1"/>
    <s v="NF-18595"/>
    <x v="376"/>
    <x v="2"/>
    <s v="United States"/>
    <s v="New York City"/>
    <x v="15"/>
    <n v="10009"/>
    <x v="3"/>
    <s v="FUR-FU-10004622"/>
    <x v="0"/>
    <x v="5"/>
    <x v="787"/>
    <x v="955"/>
    <n v="2"/>
    <n v="0"/>
    <n v="22.763999999999996"/>
  </r>
  <r>
    <n v="1056"/>
    <s v="CA-2012-110667"/>
    <x v="1"/>
    <x v="388"/>
    <d v="2012-04-08T00:00:00"/>
    <x v="1"/>
    <s v="NF-18595"/>
    <x v="376"/>
    <x v="2"/>
    <s v="United States"/>
    <s v="New York City"/>
    <x v="15"/>
    <n v="10009"/>
    <x v="3"/>
    <s v="OFF-BI-10002735"/>
    <x v="1"/>
    <x v="8"/>
    <x v="141"/>
    <x v="956"/>
    <n v="3"/>
    <n v="0.2"/>
    <n v="27.791100000000004"/>
  </r>
  <r>
    <n v="1057"/>
    <s v="CA-2012-110667"/>
    <x v="1"/>
    <x v="388"/>
    <d v="2012-04-08T00:00:00"/>
    <x v="1"/>
    <s v="NF-18595"/>
    <x v="376"/>
    <x v="2"/>
    <s v="United States"/>
    <s v="New York City"/>
    <x v="15"/>
    <n v="10009"/>
    <x v="3"/>
    <s v="OFF-BI-10003529"/>
    <x v="1"/>
    <x v="8"/>
    <x v="788"/>
    <x v="957"/>
    <n v="4"/>
    <n v="0.2"/>
    <n v="3.2944"/>
  </r>
  <r>
    <n v="1058"/>
    <s v="CA-2014-167150"/>
    <x v="3"/>
    <x v="389"/>
    <d v="2014-12-18T00:00:00"/>
    <x v="1"/>
    <s v="BP-11185"/>
    <x v="130"/>
    <x v="1"/>
    <s v="United States"/>
    <s v="San Diego"/>
    <x v="1"/>
    <n v="92037"/>
    <x v="1"/>
    <s v="OFF-BI-10001097"/>
    <x v="1"/>
    <x v="8"/>
    <x v="789"/>
    <x v="958"/>
    <n v="4"/>
    <n v="0.2"/>
    <n v="7.2267999999999999"/>
  </r>
  <r>
    <n v="1059"/>
    <s v="CA-2014-167150"/>
    <x v="3"/>
    <x v="389"/>
    <d v="2014-12-18T00:00:00"/>
    <x v="1"/>
    <s v="BP-11185"/>
    <x v="130"/>
    <x v="1"/>
    <s v="United States"/>
    <s v="San Diego"/>
    <x v="1"/>
    <n v="92037"/>
    <x v="1"/>
    <s v="OFF-BI-10001597"/>
    <x v="1"/>
    <x v="8"/>
    <x v="790"/>
    <x v="959"/>
    <n v="2"/>
    <n v="0.2"/>
    <n v="22.948799999999995"/>
  </r>
  <r>
    <n v="1060"/>
    <s v="CA-2013-105284"/>
    <x v="0"/>
    <x v="390"/>
    <d v="2013-12-02T00:00:00"/>
    <x v="1"/>
    <s v="MG-17650"/>
    <x v="377"/>
    <x v="2"/>
    <s v="United States"/>
    <s v="Philadelphia"/>
    <x v="9"/>
    <n v="19143"/>
    <x v="3"/>
    <s v="OFF-FA-10001754"/>
    <x v="1"/>
    <x v="13"/>
    <x v="791"/>
    <x v="960"/>
    <n v="3"/>
    <n v="0.2"/>
    <n v="1.6008"/>
  </r>
  <r>
    <n v="1061"/>
    <s v="US-2012-125374"/>
    <x v="1"/>
    <x v="391"/>
    <d v="2012-03-29T00:00:00"/>
    <x v="1"/>
    <s v="JD-16060"/>
    <x v="148"/>
    <x v="0"/>
    <s v="United States"/>
    <s v="Houston"/>
    <x v="5"/>
    <n v="77095"/>
    <x v="2"/>
    <s v="FUR-CH-10003396"/>
    <x v="0"/>
    <x v="1"/>
    <x v="385"/>
    <x v="961"/>
    <n v="2"/>
    <n v="0.3"/>
    <n v="-29.252400000000009"/>
  </r>
  <r>
    <n v="1062"/>
    <s v="CA-2012-161263"/>
    <x v="1"/>
    <x v="392"/>
    <d v="2012-04-21T00:00:00"/>
    <x v="1"/>
    <s v="TS-21160"/>
    <x v="378"/>
    <x v="1"/>
    <s v="United States"/>
    <s v="Toledo"/>
    <x v="24"/>
    <n v="43615"/>
    <x v="3"/>
    <s v="OFF-AP-10002350"/>
    <x v="1"/>
    <x v="9"/>
    <x v="545"/>
    <x v="962"/>
    <n v="3"/>
    <n v="0.2"/>
    <n v="4.5215999999999994"/>
  </r>
  <r>
    <n v="1063"/>
    <s v="CA-2012-161263"/>
    <x v="1"/>
    <x v="392"/>
    <d v="2012-04-21T00:00:00"/>
    <x v="1"/>
    <s v="TS-21160"/>
    <x v="378"/>
    <x v="1"/>
    <s v="United States"/>
    <s v="Toledo"/>
    <x v="24"/>
    <n v="43615"/>
    <x v="3"/>
    <s v="OFF-FA-10004838"/>
    <x v="1"/>
    <x v="13"/>
    <x v="792"/>
    <x v="963"/>
    <n v="7"/>
    <n v="0.2"/>
    <n v="-2.2134"/>
  </r>
  <r>
    <n v="1064"/>
    <s v="CA-2012-161263"/>
    <x v="1"/>
    <x v="392"/>
    <d v="2012-04-21T00:00:00"/>
    <x v="1"/>
    <s v="TS-21160"/>
    <x v="378"/>
    <x v="1"/>
    <s v="United States"/>
    <s v="Toledo"/>
    <x v="24"/>
    <n v="43615"/>
    <x v="3"/>
    <s v="OFF-AR-10004757"/>
    <x v="1"/>
    <x v="6"/>
    <x v="342"/>
    <x v="964"/>
    <n v="3"/>
    <n v="0.2"/>
    <n v="1.2791999999999994"/>
  </r>
  <r>
    <n v="1065"/>
    <s v="CA-2012-161263"/>
    <x v="1"/>
    <x v="392"/>
    <d v="2012-04-21T00:00:00"/>
    <x v="1"/>
    <s v="TS-21160"/>
    <x v="378"/>
    <x v="1"/>
    <s v="United States"/>
    <s v="Toledo"/>
    <x v="24"/>
    <n v="43615"/>
    <x v="3"/>
    <s v="TEC-PH-10002115"/>
    <x v="2"/>
    <x v="7"/>
    <x v="793"/>
    <x v="965"/>
    <n v="3"/>
    <n v="0.4"/>
    <n v="-27.715799999999994"/>
  </r>
  <r>
    <n v="1066"/>
    <s v="CA-2012-161263"/>
    <x v="1"/>
    <x v="392"/>
    <d v="2012-04-21T00:00:00"/>
    <x v="1"/>
    <s v="TS-21160"/>
    <x v="378"/>
    <x v="1"/>
    <s v="United States"/>
    <s v="Toledo"/>
    <x v="24"/>
    <n v="43615"/>
    <x v="3"/>
    <s v="OFF-FA-10003059"/>
    <x v="1"/>
    <x v="13"/>
    <x v="794"/>
    <x v="966"/>
    <n v="1"/>
    <n v="0.2"/>
    <n v="0.2352999999999999"/>
  </r>
  <r>
    <n v="1067"/>
    <s v="CA-2012-161263"/>
    <x v="1"/>
    <x v="392"/>
    <d v="2012-04-21T00:00:00"/>
    <x v="1"/>
    <s v="TS-21160"/>
    <x v="378"/>
    <x v="1"/>
    <s v="United States"/>
    <s v="Toledo"/>
    <x v="24"/>
    <n v="43615"/>
    <x v="3"/>
    <s v="OFF-BI-10004330"/>
    <x v="1"/>
    <x v="8"/>
    <x v="795"/>
    <x v="967"/>
    <n v="5"/>
    <n v="0.7"/>
    <n v="-46.224999999999994"/>
  </r>
  <r>
    <n v="1068"/>
    <s v="CA-2013-157686"/>
    <x v="0"/>
    <x v="393"/>
    <d v="2013-10-03T00:00:00"/>
    <x v="2"/>
    <s v="BD-11620"/>
    <x v="379"/>
    <x v="0"/>
    <s v="United States"/>
    <s v="San Francisco"/>
    <x v="1"/>
    <n v="94122"/>
    <x v="1"/>
    <s v="FUR-CH-10001146"/>
    <x v="0"/>
    <x v="1"/>
    <x v="64"/>
    <x v="968"/>
    <n v="4"/>
    <n v="0.2"/>
    <n v="12.177999999999983"/>
  </r>
  <r>
    <n v="1069"/>
    <s v="US-2014-139955"/>
    <x v="3"/>
    <x v="394"/>
    <d v="2014-10-01T00:00:00"/>
    <x v="0"/>
    <s v="CM-12160"/>
    <x v="380"/>
    <x v="0"/>
    <s v="United States"/>
    <s v="Brownsville"/>
    <x v="5"/>
    <n v="78521"/>
    <x v="2"/>
    <s v="OFF-SU-10001935"/>
    <x v="1"/>
    <x v="14"/>
    <x v="33"/>
    <x v="969"/>
    <n v="1"/>
    <n v="0.2"/>
    <n v="-0.34880000000000033"/>
  </r>
  <r>
    <n v="1070"/>
    <s v="US-2012-150161"/>
    <x v="1"/>
    <x v="395"/>
    <d v="2012-07-29T00:00:00"/>
    <x v="1"/>
    <s v="RB-19795"/>
    <x v="176"/>
    <x v="2"/>
    <s v="United States"/>
    <s v="Philadelphia"/>
    <x v="9"/>
    <n v="19143"/>
    <x v="3"/>
    <s v="OFF-BI-10001524"/>
    <x v="1"/>
    <x v="8"/>
    <x v="298"/>
    <x v="970"/>
    <n v="4"/>
    <n v="0.7"/>
    <n v="-18.462400000000002"/>
  </r>
  <r>
    <n v="1071"/>
    <s v="CA-2012-144652"/>
    <x v="1"/>
    <x v="312"/>
    <d v="2012-11-26T00:00:00"/>
    <x v="1"/>
    <s v="SN-20560"/>
    <x v="381"/>
    <x v="2"/>
    <s v="United States"/>
    <s v="Los Angeles"/>
    <x v="1"/>
    <n v="90008"/>
    <x v="1"/>
    <s v="OFF-AR-10003732"/>
    <x v="1"/>
    <x v="6"/>
    <x v="321"/>
    <x v="21"/>
    <n v="7"/>
    <n v="0"/>
    <n v="5.0595999999999997"/>
  </r>
  <r>
    <n v="1072"/>
    <s v="CA-2013-152814"/>
    <x v="0"/>
    <x v="236"/>
    <d v="2013-05-03T00:00:00"/>
    <x v="1"/>
    <s v="EH-14005"/>
    <x v="382"/>
    <x v="2"/>
    <s v="United States"/>
    <s v="Denver"/>
    <x v="22"/>
    <n v="80219"/>
    <x v="1"/>
    <s v="OFF-PA-10001970"/>
    <x v="1"/>
    <x v="10"/>
    <x v="311"/>
    <x v="34"/>
    <n v="3"/>
    <n v="0.2"/>
    <n v="9.9467999999999979"/>
  </r>
  <r>
    <n v="1073"/>
    <s v="CA-2014-106943"/>
    <x v="3"/>
    <x v="237"/>
    <d v="2014-11-20T00:00:00"/>
    <x v="1"/>
    <s v="FO-14305"/>
    <x v="383"/>
    <x v="0"/>
    <s v="United States"/>
    <s v="New York City"/>
    <x v="15"/>
    <n v="10035"/>
    <x v="3"/>
    <s v="OFF-BI-10003669"/>
    <x v="1"/>
    <x v="8"/>
    <x v="796"/>
    <x v="880"/>
    <n v="2"/>
    <n v="0.2"/>
    <n v="3.024"/>
  </r>
  <r>
    <n v="1074"/>
    <s v="CA-2013-134348"/>
    <x v="0"/>
    <x v="396"/>
    <d v="2013-11-20T00:00:00"/>
    <x v="1"/>
    <s v="MS-17710"/>
    <x v="384"/>
    <x v="0"/>
    <s v="United States"/>
    <s v="Mesa"/>
    <x v="16"/>
    <n v="85204"/>
    <x v="1"/>
    <s v="OFF-BI-10003727"/>
    <x v="1"/>
    <x v="8"/>
    <x v="797"/>
    <x v="971"/>
    <n v="5"/>
    <n v="0.7"/>
    <n v="-4.5980000000000008"/>
  </r>
  <r>
    <n v="1075"/>
    <s v="CA-2013-134348"/>
    <x v="0"/>
    <x v="396"/>
    <d v="2013-11-20T00:00:00"/>
    <x v="1"/>
    <s v="MS-17710"/>
    <x v="384"/>
    <x v="0"/>
    <s v="United States"/>
    <s v="Mesa"/>
    <x v="16"/>
    <n v="85204"/>
    <x v="1"/>
    <s v="OFF-BI-10004967"/>
    <x v="1"/>
    <x v="8"/>
    <x v="253"/>
    <x v="972"/>
    <n v="7"/>
    <n v="0.7"/>
    <n v="-3.3487999999999998"/>
  </r>
  <r>
    <n v="1076"/>
    <s v="CA-2013-134348"/>
    <x v="0"/>
    <x v="396"/>
    <d v="2013-11-20T00:00:00"/>
    <x v="1"/>
    <s v="MS-17710"/>
    <x v="384"/>
    <x v="0"/>
    <s v="United States"/>
    <s v="Mesa"/>
    <x v="16"/>
    <n v="85204"/>
    <x v="1"/>
    <s v="TEC-AC-10003447"/>
    <x v="2"/>
    <x v="11"/>
    <x v="798"/>
    <x v="236"/>
    <n v="2"/>
    <n v="0.2"/>
    <n v="1.9989999999999979"/>
  </r>
  <r>
    <n v="1077"/>
    <s v="CA-2013-161781"/>
    <x v="0"/>
    <x v="321"/>
    <d v="2013-10-01T00:00:00"/>
    <x v="2"/>
    <s v="CC-12100"/>
    <x v="385"/>
    <x v="2"/>
    <s v="United States"/>
    <s v="Columbus"/>
    <x v="14"/>
    <n v="47201"/>
    <x v="2"/>
    <s v="OFF-AR-10000255"/>
    <x v="1"/>
    <x v="6"/>
    <x v="799"/>
    <x v="973"/>
    <n v="7"/>
    <n v="0"/>
    <n v="10.628799999999998"/>
  </r>
  <r>
    <n v="1078"/>
    <s v="CA-2014-132521"/>
    <x v="3"/>
    <x v="397"/>
    <d v="2014-09-26T00:00:00"/>
    <x v="0"/>
    <s v="DW-13540"/>
    <x v="386"/>
    <x v="0"/>
    <s v="United States"/>
    <s v="Seattle"/>
    <x v="4"/>
    <n v="98105"/>
    <x v="1"/>
    <s v="OFF-AP-10002191"/>
    <x v="1"/>
    <x v="9"/>
    <x v="800"/>
    <x v="668"/>
    <n v="2"/>
    <n v="0"/>
    <n v="33.588800000000006"/>
  </r>
  <r>
    <n v="1079"/>
    <s v="CA-2014-132521"/>
    <x v="3"/>
    <x v="397"/>
    <d v="2014-09-26T00:00:00"/>
    <x v="0"/>
    <s v="DW-13540"/>
    <x v="386"/>
    <x v="0"/>
    <s v="United States"/>
    <s v="Seattle"/>
    <x v="4"/>
    <n v="98105"/>
    <x v="1"/>
    <s v="OFF-ST-10001325"/>
    <x v="1"/>
    <x v="4"/>
    <x v="466"/>
    <x v="974"/>
    <n v="3"/>
    <n v="0"/>
    <n v="8.4888000000000012"/>
  </r>
  <r>
    <n v="1080"/>
    <s v="CA-2014-132521"/>
    <x v="3"/>
    <x v="397"/>
    <d v="2014-09-26T00:00:00"/>
    <x v="0"/>
    <s v="DW-13540"/>
    <x v="386"/>
    <x v="0"/>
    <s v="United States"/>
    <s v="Seattle"/>
    <x v="4"/>
    <n v="98105"/>
    <x v="1"/>
    <s v="OFF-BI-10000404"/>
    <x v="1"/>
    <x v="8"/>
    <x v="476"/>
    <x v="975"/>
    <n v="1"/>
    <n v="0.2"/>
    <n v="2.3220000000000001"/>
  </r>
  <r>
    <n v="1081"/>
    <s v="CA-2012-110016"/>
    <x v="1"/>
    <x v="239"/>
    <d v="2012-12-04T00:00:00"/>
    <x v="1"/>
    <s v="BT-11395"/>
    <x v="387"/>
    <x v="1"/>
    <s v="United States"/>
    <s v="Detroit"/>
    <x v="12"/>
    <n v="48227"/>
    <x v="2"/>
    <s v="OFF-PA-10000349"/>
    <x v="1"/>
    <x v="10"/>
    <x v="33"/>
    <x v="548"/>
    <n v="4"/>
    <n v="0"/>
    <n v="9.3624000000000009"/>
  </r>
  <r>
    <n v="1082"/>
    <s v="CA-2012-110016"/>
    <x v="1"/>
    <x v="239"/>
    <d v="2012-12-04T00:00:00"/>
    <x v="1"/>
    <s v="BT-11395"/>
    <x v="387"/>
    <x v="1"/>
    <s v="United States"/>
    <s v="Detroit"/>
    <x v="12"/>
    <n v="48227"/>
    <x v="2"/>
    <s v="FUR-CH-10002880"/>
    <x v="0"/>
    <x v="1"/>
    <x v="801"/>
    <x v="976"/>
    <n v="9"/>
    <n v="0"/>
    <n v="121.76009999999994"/>
  </r>
  <r>
    <n v="1083"/>
    <s v="US-2013-143819"/>
    <x v="0"/>
    <x v="398"/>
    <d v="2013-03-06T00:00:00"/>
    <x v="1"/>
    <s v="KD-16270"/>
    <x v="30"/>
    <x v="0"/>
    <s v="United States"/>
    <s v="Yonkers"/>
    <x v="15"/>
    <n v="10701"/>
    <x v="3"/>
    <s v="FUR-TA-10001095"/>
    <x v="0"/>
    <x v="3"/>
    <x v="611"/>
    <x v="977"/>
    <n v="8"/>
    <n v="0.4"/>
    <n v="-264.92079999999999"/>
  </r>
  <r>
    <n v="1084"/>
    <s v="US-2013-143819"/>
    <x v="0"/>
    <x v="398"/>
    <d v="2013-03-06T00:00:00"/>
    <x v="1"/>
    <s v="KD-16270"/>
    <x v="30"/>
    <x v="0"/>
    <s v="United States"/>
    <s v="Yonkers"/>
    <x v="15"/>
    <n v="10701"/>
    <x v="3"/>
    <s v="OFF-PA-10003127"/>
    <x v="1"/>
    <x v="10"/>
    <x v="33"/>
    <x v="978"/>
    <n v="1"/>
    <n v="0"/>
    <n v="12.134799999999998"/>
  </r>
  <r>
    <n v="1085"/>
    <s v="US-2013-143819"/>
    <x v="0"/>
    <x v="398"/>
    <d v="2013-03-06T00:00:00"/>
    <x v="1"/>
    <s v="KD-16270"/>
    <x v="30"/>
    <x v="0"/>
    <s v="United States"/>
    <s v="Yonkers"/>
    <x v="15"/>
    <n v="10701"/>
    <x v="3"/>
    <s v="OFF-ST-10003208"/>
    <x v="1"/>
    <x v="4"/>
    <x v="243"/>
    <x v="979"/>
    <n v="2"/>
    <n v="0"/>
    <n v="105.24679999999995"/>
  </r>
  <r>
    <n v="1086"/>
    <s v="US-2013-143819"/>
    <x v="0"/>
    <x v="398"/>
    <d v="2013-03-06T00:00:00"/>
    <x v="1"/>
    <s v="KD-16270"/>
    <x v="30"/>
    <x v="0"/>
    <s v="United States"/>
    <s v="Yonkers"/>
    <x v="15"/>
    <n v="10701"/>
    <x v="3"/>
    <s v="TEC-MA-10003979"/>
    <x v="2"/>
    <x v="15"/>
    <x v="802"/>
    <x v="980"/>
    <n v="7"/>
    <n v="0"/>
    <n v="2400.9656999999997"/>
  </r>
  <r>
    <n v="1087"/>
    <s v="CA-2013-167584"/>
    <x v="0"/>
    <x v="399"/>
    <d v="2013-08-13T00:00:00"/>
    <x v="3"/>
    <s v="LC-16870"/>
    <x v="48"/>
    <x v="0"/>
    <s v="United States"/>
    <s v="Des Moines"/>
    <x v="23"/>
    <n v="50315"/>
    <x v="2"/>
    <s v="OFF-PA-10000029"/>
    <x v="1"/>
    <x v="10"/>
    <x v="803"/>
    <x v="90"/>
    <n v="1"/>
    <n v="0"/>
    <n v="3.1104000000000003"/>
  </r>
  <r>
    <n v="1088"/>
    <s v="CA-2013-166163"/>
    <x v="0"/>
    <x v="243"/>
    <d v="2013-08-21T00:00:00"/>
    <x v="0"/>
    <s v="CY-12745"/>
    <x v="388"/>
    <x v="1"/>
    <s v="United States"/>
    <s v="Oakland"/>
    <x v="1"/>
    <n v="94601"/>
    <x v="1"/>
    <s v="TEC-PH-10004896"/>
    <x v="2"/>
    <x v="7"/>
    <x v="172"/>
    <x v="981"/>
    <n v="3"/>
    <n v="0.2"/>
    <n v="7.1976000000000049"/>
  </r>
  <r>
    <n v="1089"/>
    <s v="CA-2013-166163"/>
    <x v="0"/>
    <x v="243"/>
    <d v="2013-08-21T00:00:00"/>
    <x v="0"/>
    <s v="CY-12745"/>
    <x v="388"/>
    <x v="1"/>
    <s v="United States"/>
    <s v="Oakland"/>
    <x v="1"/>
    <n v="94601"/>
    <x v="1"/>
    <s v="OFF-LA-10000452"/>
    <x v="1"/>
    <x v="2"/>
    <x v="804"/>
    <x v="982"/>
    <n v="1"/>
    <n v="0"/>
    <n v="1.512"/>
  </r>
  <r>
    <n v="1090"/>
    <s v="CA-2014-158407"/>
    <x v="3"/>
    <x v="400"/>
    <d v="2014-06-11T00:00:00"/>
    <x v="1"/>
    <s v="LW-16990"/>
    <x v="352"/>
    <x v="1"/>
    <s v="United States"/>
    <s v="Monroe"/>
    <x v="3"/>
    <n v="28110"/>
    <x v="0"/>
    <s v="FUR-FU-10001967"/>
    <x v="0"/>
    <x v="5"/>
    <x v="293"/>
    <x v="236"/>
    <n v="2"/>
    <n v="0.2"/>
    <n v="1.9989999999999979"/>
  </r>
  <r>
    <n v="1091"/>
    <s v="CA-2014-158407"/>
    <x v="3"/>
    <x v="400"/>
    <d v="2014-06-11T00:00:00"/>
    <x v="1"/>
    <s v="LW-16990"/>
    <x v="352"/>
    <x v="1"/>
    <s v="United States"/>
    <s v="Monroe"/>
    <x v="3"/>
    <n v="28110"/>
    <x v="0"/>
    <s v="TEC-PH-10001819"/>
    <x v="2"/>
    <x v="7"/>
    <x v="805"/>
    <x v="983"/>
    <n v="2"/>
    <n v="0.2"/>
    <n v="25.194399999999995"/>
  </r>
  <r>
    <n v="1092"/>
    <s v="CA-2012-143490"/>
    <x v="1"/>
    <x v="401"/>
    <d v="2012-12-13T00:00:00"/>
    <x v="1"/>
    <s v="NP-18325"/>
    <x v="268"/>
    <x v="0"/>
    <s v="United States"/>
    <s v="San Diego"/>
    <x v="1"/>
    <n v="92105"/>
    <x v="1"/>
    <s v="OFF-AR-10002952"/>
    <x v="1"/>
    <x v="6"/>
    <x v="806"/>
    <x v="984"/>
    <n v="9"/>
    <n v="0"/>
    <n v="33.641999999999996"/>
  </r>
  <r>
    <n v="1093"/>
    <s v="CA-2012-143490"/>
    <x v="1"/>
    <x v="401"/>
    <d v="2012-12-13T00:00:00"/>
    <x v="1"/>
    <s v="NP-18325"/>
    <x v="268"/>
    <x v="0"/>
    <s v="United States"/>
    <s v="San Diego"/>
    <x v="1"/>
    <n v="92105"/>
    <x v="1"/>
    <s v="TEC-PH-10000576"/>
    <x v="2"/>
    <x v="7"/>
    <x v="807"/>
    <x v="985"/>
    <n v="2"/>
    <n v="0.2"/>
    <n v="19.178600000000003"/>
  </r>
  <r>
    <n v="1094"/>
    <s v="CA-2012-165085"/>
    <x v="1"/>
    <x v="17"/>
    <d v="2012-12-31T00:00:00"/>
    <x v="1"/>
    <s v="BT-11485"/>
    <x v="389"/>
    <x v="2"/>
    <s v="United States"/>
    <s v="Clinton"/>
    <x v="39"/>
    <n v="20735"/>
    <x v="3"/>
    <s v="OFF-PA-10000605"/>
    <x v="1"/>
    <x v="10"/>
    <x v="808"/>
    <x v="986"/>
    <n v="5"/>
    <n v="0"/>
    <n v="14.161000000000001"/>
  </r>
  <r>
    <n v="1095"/>
    <s v="CA-2012-165085"/>
    <x v="1"/>
    <x v="17"/>
    <d v="2012-12-31T00:00:00"/>
    <x v="1"/>
    <s v="BT-11485"/>
    <x v="389"/>
    <x v="2"/>
    <s v="United States"/>
    <s v="Clinton"/>
    <x v="39"/>
    <n v="20735"/>
    <x v="3"/>
    <s v="OFF-AP-10002518"/>
    <x v="1"/>
    <x v="9"/>
    <x v="158"/>
    <x v="987"/>
    <n v="2"/>
    <n v="0"/>
    <n v="103.22839999999997"/>
  </r>
  <r>
    <n v="1096"/>
    <s v="CA-2014-160423"/>
    <x v="3"/>
    <x v="276"/>
    <d v="2014-01-27T00:00:00"/>
    <x v="1"/>
    <s v="PS-19045"/>
    <x v="390"/>
    <x v="2"/>
    <s v="United States"/>
    <s v="Charlotte"/>
    <x v="3"/>
    <n v="28205"/>
    <x v="0"/>
    <s v="OFF-ST-10004340"/>
    <x v="1"/>
    <x v="4"/>
    <x v="809"/>
    <x v="988"/>
    <n v="7"/>
    <n v="0.2"/>
    <n v="30.468200000000024"/>
  </r>
  <r>
    <n v="1097"/>
    <s v="CA-2014-160423"/>
    <x v="3"/>
    <x v="276"/>
    <d v="2014-01-27T00:00:00"/>
    <x v="1"/>
    <s v="PS-19045"/>
    <x v="390"/>
    <x v="2"/>
    <s v="United States"/>
    <s v="Charlotte"/>
    <x v="3"/>
    <n v="28205"/>
    <x v="0"/>
    <s v="OFF-BI-10004001"/>
    <x v="1"/>
    <x v="8"/>
    <x v="810"/>
    <x v="989"/>
    <n v="7"/>
    <n v="0.7"/>
    <n v="-28.627200000000009"/>
  </r>
  <r>
    <n v="1098"/>
    <s v="CA-2011-159338"/>
    <x v="2"/>
    <x v="402"/>
    <d v="2011-06-28T00:00:00"/>
    <x v="2"/>
    <s v="NS-18640"/>
    <x v="374"/>
    <x v="1"/>
    <s v="United States"/>
    <s v="Los Angeles"/>
    <x v="1"/>
    <n v="90049"/>
    <x v="1"/>
    <s v="FUR-TA-10004147"/>
    <x v="0"/>
    <x v="3"/>
    <x v="811"/>
    <x v="990"/>
    <n v="5"/>
    <n v="0.2"/>
    <n v="11.19599999999997"/>
  </r>
  <r>
    <n v="1099"/>
    <s v="CA-2013-107216"/>
    <x v="0"/>
    <x v="403"/>
    <d v="2013-06-18T00:00:00"/>
    <x v="2"/>
    <s v="PV-18985"/>
    <x v="391"/>
    <x v="2"/>
    <s v="United States"/>
    <s v="San Francisco"/>
    <x v="1"/>
    <n v="94122"/>
    <x v="1"/>
    <s v="OFF-AR-10001545"/>
    <x v="1"/>
    <x v="6"/>
    <x v="812"/>
    <x v="991"/>
    <n v="4"/>
    <n v="0"/>
    <n v="2.0415999999999999"/>
  </r>
  <r>
    <n v="1100"/>
    <s v="CA-2013-107216"/>
    <x v="0"/>
    <x v="403"/>
    <d v="2013-06-18T00:00:00"/>
    <x v="2"/>
    <s v="PV-18985"/>
    <x v="391"/>
    <x v="2"/>
    <s v="United States"/>
    <s v="San Francisco"/>
    <x v="1"/>
    <n v="94122"/>
    <x v="1"/>
    <s v="FUR-FU-10000206"/>
    <x v="0"/>
    <x v="5"/>
    <x v="392"/>
    <x v="992"/>
    <n v="3"/>
    <n v="0"/>
    <n v="4.1030999999999995"/>
  </r>
  <r>
    <n v="1101"/>
    <s v="CA-2013-107216"/>
    <x v="0"/>
    <x v="403"/>
    <d v="2013-06-18T00:00:00"/>
    <x v="2"/>
    <s v="PV-18985"/>
    <x v="391"/>
    <x v="2"/>
    <s v="United States"/>
    <s v="San Francisco"/>
    <x v="1"/>
    <n v="94122"/>
    <x v="1"/>
    <s v="TEC-AC-10001013"/>
    <x v="2"/>
    <x v="11"/>
    <x v="813"/>
    <x v="993"/>
    <n v="1"/>
    <n v="0"/>
    <n v="9.6656999999999975"/>
  </r>
  <r>
    <n v="1102"/>
    <s v="CA-2013-107216"/>
    <x v="0"/>
    <x v="403"/>
    <d v="2013-06-18T00:00:00"/>
    <x v="2"/>
    <s v="PV-18985"/>
    <x v="391"/>
    <x v="2"/>
    <s v="United States"/>
    <s v="San Francisco"/>
    <x v="1"/>
    <n v="94122"/>
    <x v="1"/>
    <s v="OFF-AR-10002255"/>
    <x v="1"/>
    <x v="6"/>
    <x v="814"/>
    <x v="880"/>
    <n v="3"/>
    <n v="0"/>
    <n v="2.5055999999999998"/>
  </r>
  <r>
    <n v="1103"/>
    <s v="US-2014-145863"/>
    <x v="3"/>
    <x v="81"/>
    <d v="2014-04-28T00:00:00"/>
    <x v="1"/>
    <s v="RP-19390"/>
    <x v="261"/>
    <x v="0"/>
    <s v="United States"/>
    <s v="Houston"/>
    <x v="5"/>
    <n v="77041"/>
    <x v="2"/>
    <s v="OFF-BI-10004140"/>
    <x v="1"/>
    <x v="8"/>
    <x v="304"/>
    <x v="994"/>
    <n v="3"/>
    <n v="0.8"/>
    <n v="-4.7145000000000028"/>
  </r>
  <r>
    <n v="1104"/>
    <s v="US-2014-145863"/>
    <x v="3"/>
    <x v="81"/>
    <d v="2014-04-28T00:00:00"/>
    <x v="1"/>
    <s v="RP-19390"/>
    <x v="261"/>
    <x v="0"/>
    <s v="United States"/>
    <s v="Houston"/>
    <x v="5"/>
    <n v="77041"/>
    <x v="2"/>
    <s v="OFF-BI-10002049"/>
    <x v="1"/>
    <x v="8"/>
    <x v="758"/>
    <x v="995"/>
    <n v="3"/>
    <n v="0.8"/>
    <n v="-4.9878000000000018"/>
  </r>
  <r>
    <n v="1105"/>
    <s v="CA-2013-112340"/>
    <x v="0"/>
    <x v="147"/>
    <d v="2013-10-28T00:00:00"/>
    <x v="1"/>
    <s v="NM-18520"/>
    <x v="392"/>
    <x v="0"/>
    <s v="United States"/>
    <s v="Riverside"/>
    <x v="1"/>
    <n v="92503"/>
    <x v="1"/>
    <s v="OFF-PA-10001892"/>
    <x v="1"/>
    <x v="10"/>
    <x v="815"/>
    <x v="996"/>
    <n v="3"/>
    <n v="0"/>
    <n v="11.230799999999999"/>
  </r>
  <r>
    <n v="1106"/>
    <s v="US-2013-110156"/>
    <x v="0"/>
    <x v="258"/>
    <d v="2013-11-25T00:00:00"/>
    <x v="1"/>
    <s v="EH-13945"/>
    <x v="13"/>
    <x v="0"/>
    <s v="United States"/>
    <s v="Houston"/>
    <x v="5"/>
    <n v="77041"/>
    <x v="2"/>
    <s v="OFF-ST-10000642"/>
    <x v="1"/>
    <x v="4"/>
    <x v="192"/>
    <x v="997"/>
    <n v="6"/>
    <n v="0.2"/>
    <n v="-16.36440000000001"/>
  </r>
  <r>
    <n v="1107"/>
    <s v="US-2013-110156"/>
    <x v="0"/>
    <x v="258"/>
    <d v="2013-11-25T00:00:00"/>
    <x v="1"/>
    <s v="EH-13945"/>
    <x v="13"/>
    <x v="0"/>
    <s v="United States"/>
    <s v="Houston"/>
    <x v="5"/>
    <n v="77041"/>
    <x v="2"/>
    <s v="FUR-FU-10000206"/>
    <x v="0"/>
    <x v="5"/>
    <x v="392"/>
    <x v="998"/>
    <n v="2"/>
    <n v="0.6"/>
    <n v="-0.75660000000000016"/>
  </r>
  <r>
    <n v="1108"/>
    <s v="US-2013-110156"/>
    <x v="0"/>
    <x v="258"/>
    <d v="2013-11-25T00:00:00"/>
    <x v="1"/>
    <s v="EH-13945"/>
    <x v="13"/>
    <x v="0"/>
    <s v="United States"/>
    <s v="Houston"/>
    <x v="5"/>
    <n v="77041"/>
    <x v="2"/>
    <s v="OFF-BI-10003676"/>
    <x v="1"/>
    <x v="8"/>
    <x v="816"/>
    <x v="999"/>
    <n v="5"/>
    <n v="0.8"/>
    <n v="-17.248000000000008"/>
  </r>
  <r>
    <n v="1109"/>
    <s v="US-2013-110156"/>
    <x v="0"/>
    <x v="258"/>
    <d v="2013-11-25T00:00:00"/>
    <x v="1"/>
    <s v="EH-13945"/>
    <x v="13"/>
    <x v="0"/>
    <s v="United States"/>
    <s v="Houston"/>
    <x v="5"/>
    <n v="77041"/>
    <x v="2"/>
    <s v="OFF-FA-10003495"/>
    <x v="1"/>
    <x v="13"/>
    <x v="33"/>
    <x v="1000"/>
    <n v="12"/>
    <n v="0.2"/>
    <n v="21.888000000000002"/>
  </r>
  <r>
    <n v="1110"/>
    <s v="US-2013-110156"/>
    <x v="0"/>
    <x v="258"/>
    <d v="2013-11-25T00:00:00"/>
    <x v="1"/>
    <s v="EH-13945"/>
    <x v="13"/>
    <x v="0"/>
    <s v="United States"/>
    <s v="Houston"/>
    <x v="5"/>
    <n v="77041"/>
    <x v="2"/>
    <s v="OFF-EN-10003798"/>
    <x v="1"/>
    <x v="12"/>
    <x v="817"/>
    <x v="1001"/>
    <n v="3"/>
    <n v="0.2"/>
    <n v="13.826699999999999"/>
  </r>
  <r>
    <n v="1111"/>
    <s v="US-2013-110156"/>
    <x v="0"/>
    <x v="258"/>
    <d v="2013-11-25T00:00:00"/>
    <x v="1"/>
    <s v="EH-13945"/>
    <x v="13"/>
    <x v="0"/>
    <s v="United States"/>
    <s v="Houston"/>
    <x v="5"/>
    <n v="77041"/>
    <x v="2"/>
    <s v="TEC-PH-10003589"/>
    <x v="2"/>
    <x v="7"/>
    <x v="818"/>
    <x v="1002"/>
    <n v="5"/>
    <n v="0.2"/>
    <n v="25.185999999999996"/>
  </r>
  <r>
    <n v="1112"/>
    <s v="US-2013-110156"/>
    <x v="0"/>
    <x v="258"/>
    <d v="2013-11-25T00:00:00"/>
    <x v="1"/>
    <s v="EH-13945"/>
    <x v="13"/>
    <x v="0"/>
    <s v="United States"/>
    <s v="Houston"/>
    <x v="5"/>
    <n v="77041"/>
    <x v="2"/>
    <s v="OFF-PA-10004735"/>
    <x v="1"/>
    <x v="10"/>
    <x v="819"/>
    <x v="563"/>
    <n v="2"/>
    <n v="0.2"/>
    <n v="3.6288"/>
  </r>
  <r>
    <n v="1113"/>
    <s v="US-2013-110156"/>
    <x v="0"/>
    <x v="258"/>
    <d v="2013-11-25T00:00:00"/>
    <x v="1"/>
    <s v="EH-13945"/>
    <x v="13"/>
    <x v="0"/>
    <s v="United States"/>
    <s v="Houston"/>
    <x v="5"/>
    <n v="77041"/>
    <x v="2"/>
    <s v="OFF-BI-10002609"/>
    <x v="1"/>
    <x v="8"/>
    <x v="98"/>
    <x v="1003"/>
    <n v="2"/>
    <n v="0.8"/>
    <n v="-2.0264000000000002"/>
  </r>
  <r>
    <n v="1114"/>
    <s v="CA-2014-140585"/>
    <x v="3"/>
    <x v="404"/>
    <d v="2014-12-24T00:00:00"/>
    <x v="0"/>
    <s v="RA-19915"/>
    <x v="154"/>
    <x v="0"/>
    <s v="United States"/>
    <s v="Encinitas"/>
    <x v="1"/>
    <n v="92024"/>
    <x v="1"/>
    <s v="OFF-BI-10003364"/>
    <x v="1"/>
    <x v="8"/>
    <x v="698"/>
    <x v="1004"/>
    <n v="2"/>
    <n v="0.2"/>
    <n v="16.3352"/>
  </r>
  <r>
    <n v="1115"/>
    <s v="CA-2014-140585"/>
    <x v="3"/>
    <x v="404"/>
    <d v="2014-12-24T00:00:00"/>
    <x v="0"/>
    <s v="RA-19915"/>
    <x v="154"/>
    <x v="0"/>
    <s v="United States"/>
    <s v="Encinitas"/>
    <x v="1"/>
    <n v="92024"/>
    <x v="1"/>
    <s v="FUR-BO-10002206"/>
    <x v="0"/>
    <x v="0"/>
    <x v="820"/>
    <x v="1005"/>
    <n v="1"/>
    <n v="0.15"/>
    <n v="-12.688200000000002"/>
  </r>
  <r>
    <n v="1116"/>
    <s v="CA-2014-140585"/>
    <x v="3"/>
    <x v="404"/>
    <d v="2014-12-24T00:00:00"/>
    <x v="0"/>
    <s v="RA-19915"/>
    <x v="154"/>
    <x v="0"/>
    <s v="United States"/>
    <s v="Encinitas"/>
    <x v="1"/>
    <n v="92024"/>
    <x v="1"/>
    <s v="TEC-AC-10003610"/>
    <x v="2"/>
    <x v="11"/>
    <x v="598"/>
    <x v="1006"/>
    <n v="2"/>
    <n v="0"/>
    <n v="57.590400000000002"/>
  </r>
  <r>
    <n v="1117"/>
    <s v="CA-2013-144855"/>
    <x v="0"/>
    <x v="405"/>
    <d v="2013-07-25T00:00:00"/>
    <x v="0"/>
    <s v="DL-13495"/>
    <x v="393"/>
    <x v="1"/>
    <s v="United States"/>
    <s v="San Francisco"/>
    <x v="1"/>
    <n v="94110"/>
    <x v="1"/>
    <s v="OFF-LA-10003766"/>
    <x v="1"/>
    <x v="2"/>
    <x v="360"/>
    <x v="689"/>
    <n v="2"/>
    <n v="0"/>
    <n v="3.024"/>
  </r>
  <r>
    <n v="1118"/>
    <s v="CA-2012-142755"/>
    <x v="1"/>
    <x v="406"/>
    <d v="2012-09-08T00:00:00"/>
    <x v="1"/>
    <s v="CS-12355"/>
    <x v="394"/>
    <x v="0"/>
    <s v="United States"/>
    <s v="Roswell"/>
    <x v="32"/>
    <n v="30076"/>
    <x v="0"/>
    <s v="OFF-PA-10001970"/>
    <x v="1"/>
    <x v="10"/>
    <x v="361"/>
    <x v="1007"/>
    <n v="5"/>
    <n v="0"/>
    <n v="137.15100000000001"/>
  </r>
  <r>
    <n v="1119"/>
    <s v="CA-2012-142755"/>
    <x v="1"/>
    <x v="406"/>
    <d v="2012-09-08T00:00:00"/>
    <x v="1"/>
    <s v="CS-12355"/>
    <x v="394"/>
    <x v="0"/>
    <s v="United States"/>
    <s v="Roswell"/>
    <x v="32"/>
    <n v="30076"/>
    <x v="0"/>
    <s v="TEC-AC-10002049"/>
    <x v="2"/>
    <x v="11"/>
    <x v="688"/>
    <x v="1008"/>
    <n v="5"/>
    <n v="0"/>
    <n v="111.59099999999995"/>
  </r>
  <r>
    <n v="1120"/>
    <s v="CA-2012-142755"/>
    <x v="1"/>
    <x v="406"/>
    <d v="2012-09-08T00:00:00"/>
    <x v="1"/>
    <s v="CS-12355"/>
    <x v="394"/>
    <x v="0"/>
    <s v="United States"/>
    <s v="Roswell"/>
    <x v="32"/>
    <n v="30076"/>
    <x v="0"/>
    <s v="OFF-PA-10000141"/>
    <x v="1"/>
    <x v="10"/>
    <x v="821"/>
    <x v="1009"/>
    <n v="2"/>
    <n v="0"/>
    <n v="2.0491999999999999"/>
  </r>
  <r>
    <n v="1121"/>
    <s v="CA-2012-142755"/>
    <x v="1"/>
    <x v="406"/>
    <d v="2012-09-08T00:00:00"/>
    <x v="1"/>
    <s v="CS-12355"/>
    <x v="394"/>
    <x v="0"/>
    <s v="United States"/>
    <s v="Roswell"/>
    <x v="32"/>
    <n v="30076"/>
    <x v="0"/>
    <s v="OFF-EN-10004459"/>
    <x v="1"/>
    <x v="12"/>
    <x v="655"/>
    <x v="770"/>
    <n v="2"/>
    <n v="0"/>
    <n v="7.4871999999999996"/>
  </r>
  <r>
    <n v="1122"/>
    <s v="US-2011-147627"/>
    <x v="2"/>
    <x v="407"/>
    <d v="2011-01-27T00:00:00"/>
    <x v="1"/>
    <s v="HL-15040"/>
    <x v="332"/>
    <x v="0"/>
    <s v="United States"/>
    <s v="Jonesboro"/>
    <x v="36"/>
    <n v="72401"/>
    <x v="0"/>
    <s v="TEC-PH-10001061"/>
    <x v="2"/>
    <x v="7"/>
    <x v="822"/>
    <x v="1010"/>
    <n v="7"/>
    <n v="0"/>
    <n v="181.98179999999999"/>
  </r>
  <r>
    <n v="1123"/>
    <s v="US-2011-147627"/>
    <x v="2"/>
    <x v="407"/>
    <d v="2011-01-27T00:00:00"/>
    <x v="1"/>
    <s v="HL-15040"/>
    <x v="332"/>
    <x v="0"/>
    <s v="United States"/>
    <s v="Jonesboro"/>
    <x v="36"/>
    <n v="72401"/>
    <x v="0"/>
    <s v="OFF-AR-10002375"/>
    <x v="1"/>
    <x v="6"/>
    <x v="823"/>
    <x v="1011"/>
    <n v="7"/>
    <n v="0"/>
    <n v="6.6583999999999968"/>
  </r>
  <r>
    <n v="1124"/>
    <s v="US-2011-147627"/>
    <x v="2"/>
    <x v="407"/>
    <d v="2011-01-27T00:00:00"/>
    <x v="1"/>
    <s v="HL-15040"/>
    <x v="332"/>
    <x v="0"/>
    <s v="United States"/>
    <s v="Jonesboro"/>
    <x v="36"/>
    <n v="72401"/>
    <x v="0"/>
    <s v="FUR-FU-10003194"/>
    <x v="0"/>
    <x v="5"/>
    <x v="76"/>
    <x v="1012"/>
    <n v="4"/>
    <n v="0"/>
    <n v="11.579999999999998"/>
  </r>
  <r>
    <n v="1125"/>
    <s v="US-2011-147627"/>
    <x v="2"/>
    <x v="407"/>
    <d v="2011-01-27T00:00:00"/>
    <x v="1"/>
    <s v="HL-15040"/>
    <x v="332"/>
    <x v="0"/>
    <s v="United States"/>
    <s v="Jonesboro"/>
    <x v="36"/>
    <n v="72401"/>
    <x v="0"/>
    <s v="OFF-AR-10003811"/>
    <x v="1"/>
    <x v="6"/>
    <x v="449"/>
    <x v="153"/>
    <n v="3"/>
    <n v="0"/>
    <n v="1.7901"/>
  </r>
  <r>
    <n v="1126"/>
    <s v="US-2011-147627"/>
    <x v="2"/>
    <x v="407"/>
    <d v="2011-01-27T00:00:00"/>
    <x v="1"/>
    <s v="HL-15040"/>
    <x v="332"/>
    <x v="0"/>
    <s v="United States"/>
    <s v="Jonesboro"/>
    <x v="36"/>
    <n v="72401"/>
    <x v="0"/>
    <s v="OFF-EN-10001539"/>
    <x v="1"/>
    <x v="12"/>
    <x v="33"/>
    <x v="1013"/>
    <n v="3"/>
    <n v="0"/>
    <n v="10.969799999999999"/>
  </r>
  <r>
    <n v="1127"/>
    <s v="US-2011-147627"/>
    <x v="2"/>
    <x v="407"/>
    <d v="2011-01-27T00:00:00"/>
    <x v="1"/>
    <s v="HL-15040"/>
    <x v="332"/>
    <x v="0"/>
    <s v="United States"/>
    <s v="Jonesboro"/>
    <x v="36"/>
    <n v="72401"/>
    <x v="0"/>
    <s v="FUR-CH-10002331"/>
    <x v="0"/>
    <x v="1"/>
    <x v="402"/>
    <x v="1014"/>
    <n v="3"/>
    <n v="0"/>
    <n v="224.2673999999999"/>
  </r>
  <r>
    <n v="1128"/>
    <s v="CA-2012-105970"/>
    <x v="1"/>
    <x v="56"/>
    <d v="2012-03-07T00:00:00"/>
    <x v="1"/>
    <s v="PA-19060"/>
    <x v="50"/>
    <x v="2"/>
    <s v="United States"/>
    <s v="Richmond"/>
    <x v="14"/>
    <n v="47374"/>
    <x v="2"/>
    <s v="OFF-AR-10003156"/>
    <x v="1"/>
    <x v="6"/>
    <x v="396"/>
    <x v="1015"/>
    <n v="1"/>
    <n v="0"/>
    <n v="2.6416000000000004"/>
  </r>
  <r>
    <n v="1129"/>
    <s v="CA-2012-105970"/>
    <x v="1"/>
    <x v="56"/>
    <d v="2012-03-07T00:00:00"/>
    <x v="1"/>
    <s v="PA-19060"/>
    <x v="50"/>
    <x v="2"/>
    <s v="United States"/>
    <s v="Richmond"/>
    <x v="14"/>
    <n v="47374"/>
    <x v="2"/>
    <s v="OFF-EN-10001532"/>
    <x v="1"/>
    <x v="12"/>
    <x v="613"/>
    <x v="1016"/>
    <n v="6"/>
    <n v="0"/>
    <n v="50.94"/>
  </r>
  <r>
    <n v="1130"/>
    <s v="CA-2013-112102"/>
    <x v="0"/>
    <x v="408"/>
    <d v="2013-04-17T00:00:00"/>
    <x v="1"/>
    <s v="BD-11605"/>
    <x v="205"/>
    <x v="0"/>
    <s v="United States"/>
    <s v="Springfield"/>
    <x v="17"/>
    <n v="22153"/>
    <x v="0"/>
    <s v="FUR-TA-10004086"/>
    <x v="0"/>
    <x v="3"/>
    <x v="824"/>
    <x v="1017"/>
    <n v="4"/>
    <n v="0"/>
    <n v="75.662399999999991"/>
  </r>
  <r>
    <n v="1131"/>
    <s v="CA-2013-112102"/>
    <x v="0"/>
    <x v="408"/>
    <d v="2013-04-17T00:00:00"/>
    <x v="1"/>
    <s v="BD-11605"/>
    <x v="205"/>
    <x v="0"/>
    <s v="United States"/>
    <s v="Springfield"/>
    <x v="17"/>
    <n v="22153"/>
    <x v="0"/>
    <s v="OFF-PA-10000100"/>
    <x v="1"/>
    <x v="10"/>
    <x v="825"/>
    <x v="1018"/>
    <n v="1"/>
    <n v="0"/>
    <n v="20.085100000000001"/>
  </r>
  <r>
    <n v="1132"/>
    <s v="CA-2013-112102"/>
    <x v="0"/>
    <x v="408"/>
    <d v="2013-04-17T00:00:00"/>
    <x v="1"/>
    <s v="BD-11605"/>
    <x v="205"/>
    <x v="0"/>
    <s v="United States"/>
    <s v="Springfield"/>
    <x v="17"/>
    <n v="22153"/>
    <x v="0"/>
    <s v="OFF-EN-10002500"/>
    <x v="1"/>
    <x v="12"/>
    <x v="118"/>
    <x v="1019"/>
    <n v="5"/>
    <n v="0"/>
    <n v="28.754999999999995"/>
  </r>
  <r>
    <n v="1133"/>
    <s v="US-2013-114776"/>
    <x v="0"/>
    <x v="409"/>
    <d v="2013-12-08T00:00:00"/>
    <x v="2"/>
    <s v="GG-14650"/>
    <x v="55"/>
    <x v="1"/>
    <s v="United States"/>
    <s v="Antioch"/>
    <x v="1"/>
    <n v="94509"/>
    <x v="1"/>
    <s v="OFF-PA-10004100"/>
    <x v="1"/>
    <x v="10"/>
    <x v="257"/>
    <x v="541"/>
    <n v="3"/>
    <n v="0"/>
    <n v="9.3312000000000008"/>
  </r>
  <r>
    <n v="1134"/>
    <s v="US-2013-134908"/>
    <x v="0"/>
    <x v="410"/>
    <d v="2013-06-10T00:00:00"/>
    <x v="1"/>
    <s v="JS-15940"/>
    <x v="185"/>
    <x v="2"/>
    <s v="United States"/>
    <s v="Philadelphia"/>
    <x v="9"/>
    <n v="19134"/>
    <x v="3"/>
    <s v="OFF-ST-10003479"/>
    <x v="1"/>
    <x v="4"/>
    <x v="41"/>
    <x v="1020"/>
    <n v="4"/>
    <n v="0.2"/>
    <n v="-23.364000000000019"/>
  </r>
  <r>
    <n v="1135"/>
    <s v="US-2013-134908"/>
    <x v="0"/>
    <x v="410"/>
    <d v="2013-06-10T00:00:00"/>
    <x v="1"/>
    <s v="JS-15940"/>
    <x v="185"/>
    <x v="2"/>
    <s v="United States"/>
    <s v="Philadelphia"/>
    <x v="9"/>
    <n v="19134"/>
    <x v="3"/>
    <s v="OFF-LA-10000973"/>
    <x v="1"/>
    <x v="2"/>
    <x v="826"/>
    <x v="262"/>
    <n v="3"/>
    <n v="0.2"/>
    <n v="2.6459999999999995"/>
  </r>
  <r>
    <n v="1136"/>
    <s v="US-2013-148803"/>
    <x v="0"/>
    <x v="25"/>
    <d v="2013-12-12T00:00:00"/>
    <x v="3"/>
    <s v="LR-16915"/>
    <x v="235"/>
    <x v="0"/>
    <s v="United States"/>
    <s v="Homestead"/>
    <x v="2"/>
    <n v="33030"/>
    <x v="0"/>
    <s v="OFF-ST-10001476"/>
    <x v="1"/>
    <x v="4"/>
    <x v="827"/>
    <x v="1021"/>
    <n v="3"/>
    <n v="0.2"/>
    <n v="7.4571000000000041"/>
  </r>
  <r>
    <n v="1137"/>
    <s v="CA-2013-152170"/>
    <x v="0"/>
    <x v="396"/>
    <d v="2013-11-16T00:00:00"/>
    <x v="0"/>
    <s v="FH-14275"/>
    <x v="395"/>
    <x v="1"/>
    <s v="United States"/>
    <s v="La Porte"/>
    <x v="14"/>
    <n v="46350"/>
    <x v="2"/>
    <s v="OFF-EN-10002831"/>
    <x v="1"/>
    <x v="12"/>
    <x v="828"/>
    <x v="1022"/>
    <n v="8"/>
    <n v="0"/>
    <n v="129.38399999999999"/>
  </r>
  <r>
    <n v="1138"/>
    <s v="CA-2013-152170"/>
    <x v="0"/>
    <x v="396"/>
    <d v="2013-11-16T00:00:00"/>
    <x v="0"/>
    <s v="FH-14275"/>
    <x v="395"/>
    <x v="1"/>
    <s v="United States"/>
    <s v="La Porte"/>
    <x v="14"/>
    <n v="46350"/>
    <x v="2"/>
    <s v="OFF-AP-10002350"/>
    <x v="1"/>
    <x v="9"/>
    <x v="545"/>
    <x v="1023"/>
    <n v="2"/>
    <n v="0"/>
    <n v="10.5504"/>
  </r>
  <r>
    <n v="1139"/>
    <s v="CA-2013-152170"/>
    <x v="0"/>
    <x v="396"/>
    <d v="2013-11-16T00:00:00"/>
    <x v="0"/>
    <s v="FH-14275"/>
    <x v="395"/>
    <x v="1"/>
    <s v="United States"/>
    <s v="La Porte"/>
    <x v="14"/>
    <n v="46350"/>
    <x v="2"/>
    <s v="OFF-PA-10001763"/>
    <x v="1"/>
    <x v="10"/>
    <x v="829"/>
    <x v="1024"/>
    <n v="2"/>
    <n v="0"/>
    <n v="8.9909999999999997"/>
  </r>
  <r>
    <n v="1140"/>
    <s v="CA-2013-152170"/>
    <x v="0"/>
    <x v="396"/>
    <d v="2013-11-16T00:00:00"/>
    <x v="0"/>
    <s v="FH-14275"/>
    <x v="395"/>
    <x v="1"/>
    <s v="United States"/>
    <s v="La Porte"/>
    <x v="14"/>
    <n v="46350"/>
    <x v="2"/>
    <s v="OFF-AR-10003394"/>
    <x v="1"/>
    <x v="6"/>
    <x v="496"/>
    <x v="1025"/>
    <n v="7"/>
    <n v="0"/>
    <n v="5.5566000000000004"/>
  </r>
  <r>
    <n v="1141"/>
    <s v="CA-2013-152170"/>
    <x v="0"/>
    <x v="396"/>
    <d v="2013-11-16T00:00:00"/>
    <x v="0"/>
    <s v="FH-14275"/>
    <x v="395"/>
    <x v="1"/>
    <s v="United States"/>
    <s v="La Porte"/>
    <x v="14"/>
    <n v="46350"/>
    <x v="2"/>
    <s v="OFF-BI-10002072"/>
    <x v="1"/>
    <x v="8"/>
    <x v="830"/>
    <x v="1026"/>
    <n v="2"/>
    <n v="0"/>
    <n v="8.69"/>
  </r>
  <r>
    <n v="1142"/>
    <s v="CA-2011-146969"/>
    <x v="2"/>
    <x v="411"/>
    <d v="2011-10-03T00:00:00"/>
    <x v="1"/>
    <s v="AP-10915"/>
    <x v="275"/>
    <x v="0"/>
    <s v="United States"/>
    <s v="Los Angeles"/>
    <x v="1"/>
    <n v="90045"/>
    <x v="1"/>
    <s v="FUR-FU-10004188"/>
    <x v="0"/>
    <x v="5"/>
    <x v="734"/>
    <x v="874"/>
    <n v="2"/>
    <n v="0"/>
    <n v="53.195999999999998"/>
  </r>
  <r>
    <n v="1143"/>
    <s v="CA-2011-146969"/>
    <x v="2"/>
    <x v="411"/>
    <d v="2011-10-03T00:00:00"/>
    <x v="1"/>
    <s v="AP-10915"/>
    <x v="275"/>
    <x v="0"/>
    <s v="United States"/>
    <s v="Los Angeles"/>
    <x v="1"/>
    <n v="90045"/>
    <x v="1"/>
    <s v="OFF-FA-10001561"/>
    <x v="1"/>
    <x v="13"/>
    <x v="831"/>
    <x v="525"/>
    <n v="4"/>
    <n v="0"/>
    <n v="2.8776000000000002"/>
  </r>
  <r>
    <n v="1144"/>
    <s v="CA-2011-146969"/>
    <x v="2"/>
    <x v="411"/>
    <d v="2011-10-03T00:00:00"/>
    <x v="1"/>
    <s v="AP-10915"/>
    <x v="275"/>
    <x v="0"/>
    <s v="United States"/>
    <s v="Los Angeles"/>
    <x v="1"/>
    <n v="90045"/>
    <x v="1"/>
    <s v="OFF-PA-10002105"/>
    <x v="1"/>
    <x v="10"/>
    <x v="269"/>
    <x v="90"/>
    <n v="1"/>
    <n v="0"/>
    <n v="3.1104000000000003"/>
  </r>
  <r>
    <n v="1145"/>
    <s v="CA-2011-146969"/>
    <x v="2"/>
    <x v="411"/>
    <d v="2011-10-03T00:00:00"/>
    <x v="1"/>
    <s v="AP-10915"/>
    <x v="275"/>
    <x v="0"/>
    <s v="United States"/>
    <s v="Los Angeles"/>
    <x v="1"/>
    <n v="90045"/>
    <x v="1"/>
    <s v="TEC-MA-10004241"/>
    <x v="2"/>
    <x v="15"/>
    <x v="832"/>
    <x v="1027"/>
    <n v="2"/>
    <n v="0.2"/>
    <n v="223.05399999999995"/>
  </r>
  <r>
    <n v="1146"/>
    <s v="CA-2011-146969"/>
    <x v="2"/>
    <x v="411"/>
    <d v="2011-10-03T00:00:00"/>
    <x v="1"/>
    <s v="AP-10915"/>
    <x v="275"/>
    <x v="0"/>
    <s v="United States"/>
    <s v="Los Angeles"/>
    <x v="1"/>
    <n v="90045"/>
    <x v="1"/>
    <s v="OFF-ST-10004340"/>
    <x v="1"/>
    <x v="4"/>
    <x v="809"/>
    <x v="1028"/>
    <n v="1"/>
    <n v="0"/>
    <n v="16.788600000000002"/>
  </r>
  <r>
    <n v="1147"/>
    <s v="CA-2012-112452"/>
    <x v="1"/>
    <x v="388"/>
    <d v="2012-04-04T00:00:00"/>
    <x v="3"/>
    <s v="NC-18340"/>
    <x v="396"/>
    <x v="0"/>
    <s v="United States"/>
    <s v="Lansing"/>
    <x v="12"/>
    <n v="48911"/>
    <x v="2"/>
    <s v="OFF-AP-10003849"/>
    <x v="1"/>
    <x v="9"/>
    <x v="833"/>
    <x v="1029"/>
    <n v="2"/>
    <n v="0.1"/>
    <n v="107.34599999999996"/>
  </r>
  <r>
    <n v="1148"/>
    <s v="CA-2012-112452"/>
    <x v="1"/>
    <x v="388"/>
    <d v="2012-04-04T00:00:00"/>
    <x v="3"/>
    <s v="NC-18340"/>
    <x v="396"/>
    <x v="0"/>
    <s v="United States"/>
    <s v="Lansing"/>
    <x v="12"/>
    <n v="48911"/>
    <x v="2"/>
    <s v="OFF-FA-10000735"/>
    <x v="1"/>
    <x v="13"/>
    <x v="33"/>
    <x v="572"/>
    <n v="2"/>
    <n v="0"/>
    <n v="2.6279999999999997"/>
  </r>
  <r>
    <n v="1149"/>
    <s v="CA-2012-112452"/>
    <x v="1"/>
    <x v="388"/>
    <d v="2012-04-04T00:00:00"/>
    <x v="3"/>
    <s v="NC-18340"/>
    <x v="396"/>
    <x v="0"/>
    <s v="United States"/>
    <s v="Lansing"/>
    <x v="12"/>
    <n v="48911"/>
    <x v="2"/>
    <s v="OFF-BI-10003350"/>
    <x v="1"/>
    <x v="8"/>
    <x v="834"/>
    <x v="1030"/>
    <n v="2"/>
    <n v="0"/>
    <n v="5.8695999999999993"/>
  </r>
  <r>
    <n v="1150"/>
    <s v="CA-2012-112452"/>
    <x v="1"/>
    <x v="388"/>
    <d v="2012-04-04T00:00:00"/>
    <x v="3"/>
    <s v="NC-18340"/>
    <x v="396"/>
    <x v="0"/>
    <s v="United States"/>
    <s v="Lansing"/>
    <x v="12"/>
    <n v="48911"/>
    <x v="2"/>
    <s v="TEC-PH-10000307"/>
    <x v="2"/>
    <x v="7"/>
    <x v="835"/>
    <x v="1031"/>
    <n v="1"/>
    <n v="0"/>
    <n v="0.43799999999999883"/>
  </r>
  <r>
    <n v="1151"/>
    <s v="CA-2012-112452"/>
    <x v="1"/>
    <x v="388"/>
    <d v="2012-04-04T00:00:00"/>
    <x v="3"/>
    <s v="NC-18340"/>
    <x v="396"/>
    <x v="0"/>
    <s v="United States"/>
    <s v="Lansing"/>
    <x v="12"/>
    <n v="48911"/>
    <x v="2"/>
    <s v="TEC-CO-10004202"/>
    <x v="2"/>
    <x v="16"/>
    <x v="836"/>
    <x v="1032"/>
    <n v="2"/>
    <n v="0"/>
    <n v="209.99299999999999"/>
  </r>
  <r>
    <n v="1152"/>
    <s v="CA-2012-113971"/>
    <x v="1"/>
    <x v="412"/>
    <d v="2012-05-14T00:00:00"/>
    <x v="1"/>
    <s v="CB-12535"/>
    <x v="118"/>
    <x v="1"/>
    <s v="United States"/>
    <s v="Cuyahoga Falls"/>
    <x v="24"/>
    <n v="44221"/>
    <x v="3"/>
    <s v="FUR-FU-10001852"/>
    <x v="0"/>
    <x v="5"/>
    <x v="837"/>
    <x v="1033"/>
    <n v="6"/>
    <n v="0.2"/>
    <n v="1.2527999999999997"/>
  </r>
  <r>
    <n v="1153"/>
    <s v="CA-2014-160395"/>
    <x v="3"/>
    <x v="413"/>
    <d v="2014-01-07T00:00:00"/>
    <x v="1"/>
    <s v="KL-16555"/>
    <x v="126"/>
    <x v="1"/>
    <s v="United States"/>
    <s v="Reno"/>
    <x v="33"/>
    <n v="89502"/>
    <x v="1"/>
    <s v="OFF-AR-10003759"/>
    <x v="1"/>
    <x v="6"/>
    <x v="838"/>
    <x v="1034"/>
    <n v="2"/>
    <n v="0"/>
    <n v="1.6379999999999999"/>
  </r>
  <r>
    <n v="1154"/>
    <s v="CA-2014-160395"/>
    <x v="3"/>
    <x v="413"/>
    <d v="2014-01-07T00:00:00"/>
    <x v="1"/>
    <s v="KL-16555"/>
    <x v="126"/>
    <x v="1"/>
    <s v="United States"/>
    <s v="Reno"/>
    <x v="33"/>
    <n v="89502"/>
    <x v="1"/>
    <s v="OFF-BI-10003984"/>
    <x v="1"/>
    <x v="8"/>
    <x v="690"/>
    <x v="1035"/>
    <n v="7"/>
    <n v="0.2"/>
    <n v="53.921700000000008"/>
  </r>
  <r>
    <n v="1155"/>
    <s v="CA-2011-136567"/>
    <x v="2"/>
    <x v="414"/>
    <d v="2011-12-21T00:00:00"/>
    <x v="2"/>
    <s v="PS-19045"/>
    <x v="390"/>
    <x v="2"/>
    <s v="United States"/>
    <s v="Harrisonburg"/>
    <x v="17"/>
    <n v="22801"/>
    <x v="0"/>
    <s v="OFF-ST-10004337"/>
    <x v="1"/>
    <x v="4"/>
    <x v="839"/>
    <x v="1036"/>
    <n v="2"/>
    <n v="0"/>
    <n v="0"/>
  </r>
  <r>
    <n v="1156"/>
    <s v="CA-2011-136567"/>
    <x v="2"/>
    <x v="414"/>
    <d v="2011-12-21T00:00:00"/>
    <x v="2"/>
    <s v="PS-19045"/>
    <x v="390"/>
    <x v="2"/>
    <s v="United States"/>
    <s v="Harrisonburg"/>
    <x v="17"/>
    <n v="22801"/>
    <x v="0"/>
    <s v="FUR-TA-10001932"/>
    <x v="0"/>
    <x v="3"/>
    <x v="840"/>
    <x v="1037"/>
    <n v="7"/>
    <n v="0"/>
    <n v="493.78559999999993"/>
  </r>
  <r>
    <n v="1157"/>
    <s v="CA-2011-136567"/>
    <x v="2"/>
    <x v="414"/>
    <d v="2011-12-21T00:00:00"/>
    <x v="2"/>
    <s v="PS-19045"/>
    <x v="390"/>
    <x v="2"/>
    <s v="United States"/>
    <s v="Harrisonburg"/>
    <x v="17"/>
    <n v="22801"/>
    <x v="0"/>
    <s v="OFF-BI-10003982"/>
    <x v="1"/>
    <x v="8"/>
    <x v="346"/>
    <x v="1038"/>
    <n v="3"/>
    <n v="0"/>
    <n v="29.285699999999999"/>
  </r>
  <r>
    <n v="1158"/>
    <s v="CA-2011-136567"/>
    <x v="2"/>
    <x v="414"/>
    <d v="2011-12-21T00:00:00"/>
    <x v="2"/>
    <s v="PS-19045"/>
    <x v="390"/>
    <x v="2"/>
    <s v="United States"/>
    <s v="Harrisonburg"/>
    <x v="17"/>
    <n v="22801"/>
    <x v="0"/>
    <s v="FUR-TA-10000617"/>
    <x v="0"/>
    <x v="3"/>
    <x v="338"/>
    <x v="1039"/>
    <n v="2"/>
    <n v="0"/>
    <n v="100.12200000000001"/>
  </r>
  <r>
    <n v="1159"/>
    <s v="CA-2013-149314"/>
    <x v="0"/>
    <x v="415"/>
    <d v="2013-07-08T00:00:00"/>
    <x v="0"/>
    <s v="GB-14530"/>
    <x v="334"/>
    <x v="1"/>
    <s v="United States"/>
    <s v="Los Angeles"/>
    <x v="1"/>
    <n v="90004"/>
    <x v="1"/>
    <s v="FUR-CH-10002126"/>
    <x v="0"/>
    <x v="1"/>
    <x v="841"/>
    <x v="1040"/>
    <n v="1"/>
    <n v="0.2"/>
    <n v="19.518400000000007"/>
  </r>
  <r>
    <n v="1160"/>
    <s v="CA-2014-147039"/>
    <x v="3"/>
    <x v="222"/>
    <d v="2014-07-05T00:00:00"/>
    <x v="1"/>
    <s v="AA-10315"/>
    <x v="397"/>
    <x v="0"/>
    <s v="United States"/>
    <s v="Minneapolis"/>
    <x v="11"/>
    <n v="55407"/>
    <x v="2"/>
    <s v="OFF-AP-10000576"/>
    <x v="1"/>
    <x v="9"/>
    <x v="842"/>
    <x v="1041"/>
    <n v="3"/>
    <n v="0"/>
    <n v="90.735000000000014"/>
  </r>
  <r>
    <n v="1161"/>
    <s v="CA-2014-147039"/>
    <x v="3"/>
    <x v="222"/>
    <d v="2014-07-05T00:00:00"/>
    <x v="1"/>
    <s v="AA-10315"/>
    <x v="397"/>
    <x v="0"/>
    <s v="United States"/>
    <s v="Minneapolis"/>
    <x v="11"/>
    <n v="55407"/>
    <x v="2"/>
    <s v="OFF-BI-10004654"/>
    <x v="1"/>
    <x v="8"/>
    <x v="68"/>
    <x v="1042"/>
    <n v="2"/>
    <n v="0"/>
    <n v="5.77"/>
  </r>
  <r>
    <n v="1162"/>
    <s v="CA-2011-126522"/>
    <x v="2"/>
    <x v="416"/>
    <d v="2011-09-05T00:00:00"/>
    <x v="0"/>
    <s v="LT-16765"/>
    <x v="398"/>
    <x v="0"/>
    <s v="United States"/>
    <s v="Escondido"/>
    <x v="1"/>
    <n v="92025"/>
    <x v="1"/>
    <s v="OFF-AR-10004042"/>
    <x v="1"/>
    <x v="6"/>
    <x v="30"/>
    <x v="1043"/>
    <n v="3"/>
    <n v="0"/>
    <n v="15.642599999999995"/>
  </r>
  <r>
    <n v="1163"/>
    <s v="CA-2011-127964"/>
    <x v="2"/>
    <x v="223"/>
    <d v="2011-03-08T00:00:00"/>
    <x v="1"/>
    <s v="AP-10720"/>
    <x v="399"/>
    <x v="2"/>
    <s v="United States"/>
    <s v="New York City"/>
    <x v="15"/>
    <n v="10035"/>
    <x v="3"/>
    <s v="TEC-PH-10004700"/>
    <x v="2"/>
    <x v="7"/>
    <x v="843"/>
    <x v="1044"/>
    <n v="1"/>
    <n v="0"/>
    <n v="4.5953999999999997"/>
  </r>
  <r>
    <n v="1164"/>
    <s v="CA-2011-127964"/>
    <x v="2"/>
    <x v="223"/>
    <d v="2011-03-08T00:00:00"/>
    <x v="1"/>
    <s v="AP-10720"/>
    <x v="399"/>
    <x v="2"/>
    <s v="United States"/>
    <s v="New York City"/>
    <x v="15"/>
    <n v="10035"/>
    <x v="3"/>
    <s v="OFF-BI-10004593"/>
    <x v="1"/>
    <x v="8"/>
    <x v="267"/>
    <x v="1045"/>
    <n v="3"/>
    <n v="0.2"/>
    <n v="40.872"/>
  </r>
  <r>
    <n v="1165"/>
    <s v="CA-2011-127964"/>
    <x v="2"/>
    <x v="223"/>
    <d v="2011-03-08T00:00:00"/>
    <x v="1"/>
    <s v="AP-10720"/>
    <x v="399"/>
    <x v="2"/>
    <s v="United States"/>
    <s v="New York City"/>
    <x v="15"/>
    <n v="10035"/>
    <x v="3"/>
    <s v="OFF-BI-10003429"/>
    <x v="1"/>
    <x v="8"/>
    <x v="844"/>
    <x v="1046"/>
    <n v="5"/>
    <n v="0.2"/>
    <n v="9.1785000000000014"/>
  </r>
  <r>
    <n v="1166"/>
    <s v="CA-2011-117709"/>
    <x v="2"/>
    <x v="417"/>
    <d v="2011-05-08T00:00:00"/>
    <x v="1"/>
    <s v="PM-18940"/>
    <x v="400"/>
    <x v="0"/>
    <s v="United States"/>
    <s v="Jackson"/>
    <x v="12"/>
    <n v="49201"/>
    <x v="2"/>
    <s v="OFF-BI-10001294"/>
    <x v="1"/>
    <x v="8"/>
    <x v="667"/>
    <x v="1047"/>
    <n v="4"/>
    <n v="0"/>
    <n v="21.059999999999995"/>
  </r>
  <r>
    <n v="1167"/>
    <s v="CA-2012-125416"/>
    <x v="1"/>
    <x v="121"/>
    <d v="2012-11-02T00:00:00"/>
    <x v="3"/>
    <s v="KC-16540"/>
    <x v="110"/>
    <x v="0"/>
    <s v="United States"/>
    <s v="Seattle"/>
    <x v="4"/>
    <n v="98115"/>
    <x v="1"/>
    <s v="TEC-AC-10001552"/>
    <x v="2"/>
    <x v="11"/>
    <x v="100"/>
    <x v="1048"/>
    <n v="9"/>
    <n v="0"/>
    <n v="49.272299999999987"/>
  </r>
  <r>
    <n v="1168"/>
    <s v="CA-2014-145226"/>
    <x v="3"/>
    <x v="166"/>
    <d v="2014-12-11T00:00:00"/>
    <x v="0"/>
    <s v="DL-13315"/>
    <x v="111"/>
    <x v="0"/>
    <s v="United States"/>
    <s v="New York City"/>
    <x v="15"/>
    <n v="10035"/>
    <x v="3"/>
    <s v="FUR-FU-10004952"/>
    <x v="0"/>
    <x v="5"/>
    <x v="845"/>
    <x v="1049"/>
    <n v="2"/>
    <n v="0"/>
    <n v="33.938800000000001"/>
  </r>
  <r>
    <n v="1169"/>
    <s v="CA-2014-145226"/>
    <x v="3"/>
    <x v="166"/>
    <d v="2014-12-11T00:00:00"/>
    <x v="0"/>
    <s v="DL-13315"/>
    <x v="111"/>
    <x v="0"/>
    <s v="United States"/>
    <s v="New York City"/>
    <x v="15"/>
    <n v="10035"/>
    <x v="3"/>
    <s v="OFF-ST-10004123"/>
    <x v="1"/>
    <x v="4"/>
    <x v="72"/>
    <x v="1050"/>
    <n v="3"/>
    <n v="0"/>
    <n v="0"/>
  </r>
  <r>
    <n v="1170"/>
    <s v="CA-2014-145226"/>
    <x v="3"/>
    <x v="166"/>
    <d v="2014-12-11T00:00:00"/>
    <x v="0"/>
    <s v="DL-13315"/>
    <x v="111"/>
    <x v="0"/>
    <s v="United States"/>
    <s v="New York City"/>
    <x v="15"/>
    <n v="10035"/>
    <x v="3"/>
    <s v="OFF-PA-10003172"/>
    <x v="1"/>
    <x v="10"/>
    <x v="846"/>
    <x v="541"/>
    <n v="3"/>
    <n v="0"/>
    <n v="9.3312000000000008"/>
  </r>
  <r>
    <n v="1171"/>
    <s v="CA-2014-145226"/>
    <x v="3"/>
    <x v="166"/>
    <d v="2014-12-11T00:00:00"/>
    <x v="0"/>
    <s v="DL-13315"/>
    <x v="111"/>
    <x v="0"/>
    <s v="United States"/>
    <s v="New York City"/>
    <x v="15"/>
    <n v="10035"/>
    <x v="3"/>
    <s v="OFF-ST-10002352"/>
    <x v="1"/>
    <x v="4"/>
    <x v="847"/>
    <x v="1051"/>
    <n v="4"/>
    <n v="0"/>
    <n v="8.299199999999999"/>
  </r>
  <r>
    <n v="1172"/>
    <s v="US-2011-100279"/>
    <x v="2"/>
    <x v="418"/>
    <d v="2011-03-14T00:00:00"/>
    <x v="1"/>
    <s v="SW-20275"/>
    <x v="349"/>
    <x v="0"/>
    <s v="United States"/>
    <s v="Royal Oak"/>
    <x v="12"/>
    <n v="48073"/>
    <x v="2"/>
    <s v="OFF-PA-10002259"/>
    <x v="1"/>
    <x v="10"/>
    <x v="848"/>
    <x v="1052"/>
    <n v="2"/>
    <n v="0"/>
    <n v="10.7424"/>
  </r>
  <r>
    <n v="1173"/>
    <s v="CA-2011-158064"/>
    <x v="2"/>
    <x v="419"/>
    <d v="2011-04-25T00:00:00"/>
    <x v="1"/>
    <s v="AA-10375"/>
    <x v="211"/>
    <x v="0"/>
    <s v="United States"/>
    <s v="Los Angeles"/>
    <x v="1"/>
    <n v="90008"/>
    <x v="1"/>
    <s v="OFF-BI-10002976"/>
    <x v="1"/>
    <x v="8"/>
    <x v="849"/>
    <x v="1053"/>
    <n v="5"/>
    <n v="0.2"/>
    <n v="5.5754999999999999"/>
  </r>
  <r>
    <n v="1174"/>
    <s v="US-2012-104430"/>
    <x v="1"/>
    <x v="420"/>
    <d v="2012-10-26T00:00:00"/>
    <x v="1"/>
    <s v="LT-17110"/>
    <x v="299"/>
    <x v="0"/>
    <s v="United States"/>
    <s v="Bloomington"/>
    <x v="10"/>
    <n v="61701"/>
    <x v="2"/>
    <s v="OFF-BI-10000301"/>
    <x v="1"/>
    <x v="8"/>
    <x v="619"/>
    <x v="1054"/>
    <n v="4"/>
    <n v="0.8"/>
    <n v="-7.7640000000000011"/>
  </r>
  <r>
    <n v="1175"/>
    <s v="CA-2012-132080"/>
    <x v="1"/>
    <x v="421"/>
    <d v="2012-08-25T00:00:00"/>
    <x v="2"/>
    <s v="DP-13105"/>
    <x v="317"/>
    <x v="1"/>
    <s v="United States"/>
    <s v="New York City"/>
    <x v="15"/>
    <n v="10035"/>
    <x v="3"/>
    <s v="OFF-BI-10003694"/>
    <x v="1"/>
    <x v="8"/>
    <x v="850"/>
    <x v="1055"/>
    <n v="6"/>
    <n v="0.2"/>
    <n v="16.2864"/>
  </r>
  <r>
    <n v="1176"/>
    <s v="CA-2013-161207"/>
    <x v="0"/>
    <x v="48"/>
    <d v="2013-09-04T00:00:00"/>
    <x v="1"/>
    <s v="AB-10060"/>
    <x v="144"/>
    <x v="2"/>
    <s v="United States"/>
    <s v="Concord"/>
    <x v="38"/>
    <n v="3301"/>
    <x v="3"/>
    <s v="OFF-SU-10000381"/>
    <x v="1"/>
    <x v="14"/>
    <x v="654"/>
    <x v="1056"/>
    <n v="3"/>
    <n v="0"/>
    <n v="8.0996999999999986"/>
  </r>
  <r>
    <n v="1177"/>
    <s v="CA-2011-120243"/>
    <x v="2"/>
    <x v="422"/>
    <d v="2011-12-30T00:00:00"/>
    <x v="0"/>
    <s v="AT-10435"/>
    <x v="401"/>
    <x v="2"/>
    <s v="United States"/>
    <s v="Los Angeles"/>
    <x v="1"/>
    <n v="90004"/>
    <x v="1"/>
    <s v="OFF-LA-10004425"/>
    <x v="1"/>
    <x v="2"/>
    <x v="33"/>
    <x v="1057"/>
    <n v="4"/>
    <n v="0"/>
    <n v="5.4332000000000003"/>
  </r>
  <r>
    <n v="1178"/>
    <s v="CA-2013-113621"/>
    <x v="0"/>
    <x v="49"/>
    <d v="2013-12-06T00:00:00"/>
    <x v="1"/>
    <s v="JE-15745"/>
    <x v="32"/>
    <x v="0"/>
    <s v="United States"/>
    <s v="Rockville"/>
    <x v="39"/>
    <n v="20852"/>
    <x v="3"/>
    <s v="FUR-CH-10001270"/>
    <x v="0"/>
    <x v="1"/>
    <x v="851"/>
    <x v="1058"/>
    <n v="2"/>
    <n v="0"/>
    <n v="51.749999999999986"/>
  </r>
  <r>
    <n v="1179"/>
    <s v="CA-2013-113621"/>
    <x v="0"/>
    <x v="49"/>
    <d v="2013-12-06T00:00:00"/>
    <x v="1"/>
    <s v="JE-15745"/>
    <x v="32"/>
    <x v="0"/>
    <s v="United States"/>
    <s v="Rockville"/>
    <x v="39"/>
    <n v="20852"/>
    <x v="3"/>
    <s v="TEC-PH-10003931"/>
    <x v="2"/>
    <x v="7"/>
    <x v="159"/>
    <x v="690"/>
    <n v="3"/>
    <n v="0"/>
    <n v="44.992500000000007"/>
  </r>
  <r>
    <n v="1180"/>
    <s v="CA-2013-168081"/>
    <x v="0"/>
    <x v="423"/>
    <d v="2013-04-28T00:00:00"/>
    <x v="0"/>
    <s v="CA-12055"/>
    <x v="402"/>
    <x v="2"/>
    <s v="United States"/>
    <s v="Houston"/>
    <x v="5"/>
    <n v="77070"/>
    <x v="2"/>
    <s v="TEC-AC-10003174"/>
    <x v="2"/>
    <x v="11"/>
    <x v="614"/>
    <x v="1059"/>
    <n v="3"/>
    <n v="0.2"/>
    <n v="64.674000000000007"/>
  </r>
  <r>
    <n v="1181"/>
    <s v="CA-2011-128146"/>
    <x v="2"/>
    <x v="261"/>
    <d v="2011-06-25T00:00:00"/>
    <x v="1"/>
    <s v="DB-13060"/>
    <x v="72"/>
    <x v="0"/>
    <s v="United States"/>
    <s v="Lakewood"/>
    <x v="30"/>
    <n v="8701"/>
    <x v="3"/>
    <s v="TEC-PH-10004539"/>
    <x v="2"/>
    <x v="7"/>
    <x v="852"/>
    <x v="1060"/>
    <n v="7"/>
    <n v="0"/>
    <n v="357.19110000000001"/>
  </r>
  <r>
    <n v="1182"/>
    <s v="CA-2011-128146"/>
    <x v="2"/>
    <x v="261"/>
    <d v="2011-06-25T00:00:00"/>
    <x v="1"/>
    <s v="DB-13060"/>
    <x v="72"/>
    <x v="0"/>
    <s v="United States"/>
    <s v="Lakewood"/>
    <x v="30"/>
    <n v="8701"/>
    <x v="3"/>
    <s v="OFF-AR-10001919"/>
    <x v="1"/>
    <x v="6"/>
    <x v="853"/>
    <x v="1061"/>
    <n v="2"/>
    <n v="0"/>
    <n v="1.0903999999999998"/>
  </r>
  <r>
    <n v="1183"/>
    <s v="CA-2014-138779"/>
    <x v="3"/>
    <x v="424"/>
    <d v="2014-01-16T00:00:00"/>
    <x v="2"/>
    <s v="RB-19570"/>
    <x v="262"/>
    <x v="0"/>
    <s v="United States"/>
    <s v="Jacksonville"/>
    <x v="3"/>
    <n v="28540"/>
    <x v="0"/>
    <s v="OFF-EN-10002504"/>
    <x v="1"/>
    <x v="12"/>
    <x v="113"/>
    <x v="1062"/>
    <n v="1"/>
    <n v="0.2"/>
    <n v="7.3385999999999996"/>
  </r>
  <r>
    <n v="1184"/>
    <s v="CA-2014-138779"/>
    <x v="3"/>
    <x v="424"/>
    <d v="2014-01-16T00:00:00"/>
    <x v="2"/>
    <s v="RB-19570"/>
    <x v="262"/>
    <x v="0"/>
    <s v="United States"/>
    <s v="Jacksonville"/>
    <x v="3"/>
    <n v="28540"/>
    <x v="0"/>
    <s v="TEC-PH-10003655"/>
    <x v="2"/>
    <x v="7"/>
    <x v="854"/>
    <x v="1063"/>
    <n v="5"/>
    <n v="0.2"/>
    <n v="0.69300000000000006"/>
  </r>
  <r>
    <n v="1185"/>
    <s v="CA-2011-127131"/>
    <x v="2"/>
    <x v="156"/>
    <d v="2011-11-30T00:00:00"/>
    <x v="1"/>
    <s v="HR-14830"/>
    <x v="403"/>
    <x v="1"/>
    <s v="United States"/>
    <s v="Seattle"/>
    <x v="4"/>
    <n v="98103"/>
    <x v="1"/>
    <s v="OFF-BI-10004656"/>
    <x v="1"/>
    <x v="8"/>
    <x v="855"/>
    <x v="1064"/>
    <n v="7"/>
    <n v="0.2"/>
    <n v="4.2335999999999991"/>
  </r>
  <r>
    <n v="1186"/>
    <s v="CA-2011-127131"/>
    <x v="2"/>
    <x v="156"/>
    <d v="2011-11-30T00:00:00"/>
    <x v="1"/>
    <s v="HR-14830"/>
    <x v="403"/>
    <x v="1"/>
    <s v="United States"/>
    <s v="Seattle"/>
    <x v="4"/>
    <n v="98103"/>
    <x v="1"/>
    <s v="OFF-ST-10002344"/>
    <x v="1"/>
    <x v="4"/>
    <x v="856"/>
    <x v="1065"/>
    <n v="6"/>
    <n v="0"/>
    <n v="9.7176000000000329"/>
  </r>
  <r>
    <n v="1187"/>
    <s v="CA-2011-127131"/>
    <x v="2"/>
    <x v="156"/>
    <d v="2011-11-30T00:00:00"/>
    <x v="1"/>
    <s v="HR-14830"/>
    <x v="403"/>
    <x v="1"/>
    <s v="United States"/>
    <s v="Seattle"/>
    <x v="4"/>
    <n v="98103"/>
    <x v="1"/>
    <s v="OFF-PA-10001800"/>
    <x v="1"/>
    <x v="10"/>
    <x v="580"/>
    <x v="243"/>
    <n v="4"/>
    <n v="0"/>
    <n v="12.441600000000001"/>
  </r>
  <r>
    <n v="1188"/>
    <s v="CA-2011-127131"/>
    <x v="2"/>
    <x v="156"/>
    <d v="2011-11-30T00:00:00"/>
    <x v="1"/>
    <s v="HR-14830"/>
    <x v="403"/>
    <x v="1"/>
    <s v="United States"/>
    <s v="Seattle"/>
    <x v="4"/>
    <n v="98103"/>
    <x v="1"/>
    <s v="OFF-ST-10000036"/>
    <x v="1"/>
    <x v="4"/>
    <x v="590"/>
    <x v="1066"/>
    <n v="2"/>
    <n v="0"/>
    <n v="53.346599999999995"/>
  </r>
  <r>
    <n v="1189"/>
    <s v="CA-2014-117212"/>
    <x v="3"/>
    <x v="425"/>
    <d v="2014-03-01T00:00:00"/>
    <x v="0"/>
    <s v="BT-11530"/>
    <x v="404"/>
    <x v="2"/>
    <s v="United States"/>
    <s v="Los Angeles"/>
    <x v="1"/>
    <n v="90036"/>
    <x v="1"/>
    <s v="OFF-AP-10004532"/>
    <x v="1"/>
    <x v="9"/>
    <x v="559"/>
    <x v="1067"/>
    <n v="4"/>
    <n v="0"/>
    <n v="22.118400000000001"/>
  </r>
  <r>
    <n v="1190"/>
    <s v="CA-2014-117212"/>
    <x v="3"/>
    <x v="425"/>
    <d v="2014-03-01T00:00:00"/>
    <x v="0"/>
    <s v="BT-11530"/>
    <x v="404"/>
    <x v="2"/>
    <s v="United States"/>
    <s v="Los Angeles"/>
    <x v="1"/>
    <n v="90036"/>
    <x v="1"/>
    <s v="TEC-PH-10004447"/>
    <x v="2"/>
    <x v="7"/>
    <x v="857"/>
    <x v="1068"/>
    <n v="8"/>
    <n v="0.2"/>
    <n v="66.715199999999982"/>
  </r>
  <r>
    <n v="1191"/>
    <s v="CA-2014-117212"/>
    <x v="3"/>
    <x v="425"/>
    <d v="2014-03-01T00:00:00"/>
    <x v="0"/>
    <s v="BT-11530"/>
    <x v="404"/>
    <x v="2"/>
    <s v="United States"/>
    <s v="Los Angeles"/>
    <x v="1"/>
    <n v="90036"/>
    <x v="1"/>
    <s v="FUR-CH-10003973"/>
    <x v="0"/>
    <x v="1"/>
    <x v="858"/>
    <x v="1069"/>
    <n v="3"/>
    <n v="0.2"/>
    <n v="89.222400000000022"/>
  </r>
  <r>
    <n v="1192"/>
    <s v="CA-2014-117212"/>
    <x v="3"/>
    <x v="425"/>
    <d v="2014-03-01T00:00:00"/>
    <x v="0"/>
    <s v="BT-11530"/>
    <x v="404"/>
    <x v="2"/>
    <s v="United States"/>
    <s v="Los Angeles"/>
    <x v="1"/>
    <n v="90036"/>
    <x v="1"/>
    <s v="OFF-PA-10001970"/>
    <x v="1"/>
    <x v="10"/>
    <x v="361"/>
    <x v="1070"/>
    <n v="4"/>
    <n v="0"/>
    <n v="109.7208"/>
  </r>
  <r>
    <n v="1193"/>
    <s v="CA-2014-117212"/>
    <x v="3"/>
    <x v="425"/>
    <d v="2014-03-01T00:00:00"/>
    <x v="0"/>
    <s v="BT-11530"/>
    <x v="404"/>
    <x v="2"/>
    <s v="United States"/>
    <s v="Los Angeles"/>
    <x v="1"/>
    <n v="90036"/>
    <x v="1"/>
    <s v="OFF-PA-10000682"/>
    <x v="1"/>
    <x v="10"/>
    <x v="859"/>
    <x v="1071"/>
    <n v="4"/>
    <n v="0"/>
    <n v="11.328800000000001"/>
  </r>
  <r>
    <n v="1194"/>
    <s v="US-2012-130519"/>
    <x v="1"/>
    <x v="426"/>
    <d v="2012-09-15T00:00:00"/>
    <x v="3"/>
    <s v="NG-18355"/>
    <x v="243"/>
    <x v="1"/>
    <s v="United States"/>
    <s v="Coral Springs"/>
    <x v="2"/>
    <n v="33065"/>
    <x v="0"/>
    <s v="OFF-PA-10001937"/>
    <x v="1"/>
    <x v="10"/>
    <x v="286"/>
    <x v="12"/>
    <n v="3"/>
    <n v="0.2"/>
    <n v="5.4432"/>
  </r>
  <r>
    <n v="1195"/>
    <s v="US-2012-130519"/>
    <x v="1"/>
    <x v="426"/>
    <d v="2012-09-15T00:00:00"/>
    <x v="3"/>
    <s v="NG-18355"/>
    <x v="243"/>
    <x v="1"/>
    <s v="United States"/>
    <s v="Coral Springs"/>
    <x v="2"/>
    <n v="33065"/>
    <x v="0"/>
    <s v="FUR-FU-10002268"/>
    <x v="0"/>
    <x v="5"/>
    <x v="860"/>
    <x v="581"/>
    <n v="4"/>
    <n v="0.2"/>
    <n v="2.553199999999999"/>
  </r>
  <r>
    <n v="1196"/>
    <s v="US-2012-130519"/>
    <x v="1"/>
    <x v="426"/>
    <d v="2012-09-15T00:00:00"/>
    <x v="3"/>
    <s v="NG-18355"/>
    <x v="243"/>
    <x v="1"/>
    <s v="United States"/>
    <s v="Coral Springs"/>
    <x v="2"/>
    <n v="33065"/>
    <x v="0"/>
    <s v="OFF-ST-10001321"/>
    <x v="1"/>
    <x v="4"/>
    <x v="416"/>
    <x v="1072"/>
    <n v="2"/>
    <n v="0.2"/>
    <n v="2.1588000000000021"/>
  </r>
  <r>
    <n v="1197"/>
    <s v="US-2012-130519"/>
    <x v="1"/>
    <x v="426"/>
    <d v="2012-09-15T00:00:00"/>
    <x v="3"/>
    <s v="NG-18355"/>
    <x v="243"/>
    <x v="1"/>
    <s v="United States"/>
    <s v="Coral Springs"/>
    <x v="2"/>
    <n v="33065"/>
    <x v="0"/>
    <s v="FUR-FU-10003394"/>
    <x v="0"/>
    <x v="5"/>
    <x v="578"/>
    <x v="1073"/>
    <n v="1"/>
    <n v="0.2"/>
    <n v="-2.098800000000006"/>
  </r>
  <r>
    <n v="1198"/>
    <s v="CA-2013-130946"/>
    <x v="0"/>
    <x v="143"/>
    <d v="2013-04-13T00:00:00"/>
    <x v="1"/>
    <s v="ZC-21910"/>
    <x v="233"/>
    <x v="0"/>
    <s v="United States"/>
    <s v="Houston"/>
    <x v="5"/>
    <n v="77041"/>
    <x v="2"/>
    <s v="TEC-AC-10001990"/>
    <x v="2"/>
    <x v="11"/>
    <x v="861"/>
    <x v="1074"/>
    <n v="9"/>
    <n v="0.2"/>
    <n v="64.789199999999951"/>
  </r>
  <r>
    <n v="1199"/>
    <s v="CA-2013-130946"/>
    <x v="0"/>
    <x v="143"/>
    <d v="2013-04-13T00:00:00"/>
    <x v="1"/>
    <s v="ZC-21910"/>
    <x v="233"/>
    <x v="0"/>
    <s v="United States"/>
    <s v="Houston"/>
    <x v="5"/>
    <n v="77041"/>
    <x v="2"/>
    <s v="FUR-CH-10004540"/>
    <x v="0"/>
    <x v="1"/>
    <x v="862"/>
    <x v="1075"/>
    <n v="4"/>
    <n v="0.3"/>
    <n v="-4.1135999999999981"/>
  </r>
  <r>
    <n v="1200"/>
    <s v="CA-2013-130946"/>
    <x v="0"/>
    <x v="143"/>
    <d v="2013-04-13T00:00:00"/>
    <x v="1"/>
    <s v="ZC-21910"/>
    <x v="233"/>
    <x v="0"/>
    <s v="United States"/>
    <s v="Houston"/>
    <x v="5"/>
    <n v="77041"/>
    <x v="2"/>
    <s v="OFF-BI-10004995"/>
    <x v="1"/>
    <x v="8"/>
    <x v="313"/>
    <x v="1076"/>
    <n v="4"/>
    <n v="0.8"/>
    <n v="-1850.9464000000007"/>
  </r>
  <r>
    <n v="1201"/>
    <s v="CA-2013-114727"/>
    <x v="0"/>
    <x v="427"/>
    <d v="2013-07-25T00:00:00"/>
    <x v="1"/>
    <s v="LS-16945"/>
    <x v="322"/>
    <x v="1"/>
    <s v="United States"/>
    <s v="Denver"/>
    <x v="22"/>
    <n v="80219"/>
    <x v="1"/>
    <s v="FUR-CH-10002335"/>
    <x v="0"/>
    <x v="1"/>
    <x v="623"/>
    <x v="730"/>
    <n v="3"/>
    <n v="0.2"/>
    <n v="40.800600000000003"/>
  </r>
  <r>
    <n v="1202"/>
    <s v="CA-2013-114727"/>
    <x v="0"/>
    <x v="427"/>
    <d v="2013-07-25T00:00:00"/>
    <x v="1"/>
    <s v="LS-16945"/>
    <x v="322"/>
    <x v="1"/>
    <s v="United States"/>
    <s v="Denver"/>
    <x v="22"/>
    <n v="80219"/>
    <x v="1"/>
    <s v="OFF-BI-10004967"/>
    <x v="1"/>
    <x v="8"/>
    <x v="253"/>
    <x v="1077"/>
    <n v="3"/>
    <n v="0.7"/>
    <n v="-1.4352"/>
  </r>
  <r>
    <n v="1203"/>
    <s v="CA-2013-114727"/>
    <x v="0"/>
    <x v="427"/>
    <d v="2013-07-25T00:00:00"/>
    <x v="1"/>
    <s v="LS-16945"/>
    <x v="322"/>
    <x v="1"/>
    <s v="United States"/>
    <s v="Denver"/>
    <x v="22"/>
    <n v="80219"/>
    <x v="1"/>
    <s v="FUR-CH-10002331"/>
    <x v="0"/>
    <x v="1"/>
    <x v="402"/>
    <x v="1078"/>
    <n v="3"/>
    <n v="0.2"/>
    <n v="10.679399999999873"/>
  </r>
  <r>
    <n v="1204"/>
    <s v="CA-2013-114727"/>
    <x v="0"/>
    <x v="427"/>
    <d v="2013-07-25T00:00:00"/>
    <x v="1"/>
    <s v="LS-16945"/>
    <x v="322"/>
    <x v="1"/>
    <s v="United States"/>
    <s v="Denver"/>
    <x v="22"/>
    <n v="80219"/>
    <x v="1"/>
    <s v="OFF-ST-10002292"/>
    <x v="1"/>
    <x v="4"/>
    <x v="863"/>
    <x v="1079"/>
    <n v="2"/>
    <n v="0.2"/>
    <n v="0"/>
  </r>
  <r>
    <n v="1205"/>
    <s v="CA-2013-114727"/>
    <x v="0"/>
    <x v="427"/>
    <d v="2013-07-25T00:00:00"/>
    <x v="1"/>
    <s v="LS-16945"/>
    <x v="322"/>
    <x v="1"/>
    <s v="United States"/>
    <s v="Denver"/>
    <x v="22"/>
    <n v="80219"/>
    <x v="1"/>
    <s v="OFF-ST-10000689"/>
    <x v="1"/>
    <x v="4"/>
    <x v="421"/>
    <x v="1080"/>
    <n v="3"/>
    <n v="0.2"/>
    <n v="-33.804000000000002"/>
  </r>
  <r>
    <n v="1206"/>
    <s v="CA-2014-133235"/>
    <x v="3"/>
    <x v="378"/>
    <d v="2014-08-05T00:00:00"/>
    <x v="2"/>
    <s v="LH-16750"/>
    <x v="405"/>
    <x v="0"/>
    <s v="United States"/>
    <s v="Charlotte"/>
    <x v="3"/>
    <n v="28205"/>
    <x v="0"/>
    <s v="TEC-PH-10002660"/>
    <x v="2"/>
    <x v="7"/>
    <x v="697"/>
    <x v="1081"/>
    <n v="5"/>
    <n v="0.2"/>
    <n v="16.997500000000016"/>
  </r>
  <r>
    <n v="1207"/>
    <s v="CA-2013-137050"/>
    <x v="0"/>
    <x v="216"/>
    <d v="2013-07-19T00:00:00"/>
    <x v="0"/>
    <s v="SW-20755"/>
    <x v="406"/>
    <x v="1"/>
    <s v="United States"/>
    <s v="New York City"/>
    <x v="15"/>
    <n v="10009"/>
    <x v="3"/>
    <s v="OFF-ST-10004634"/>
    <x v="1"/>
    <x v="4"/>
    <x v="597"/>
    <x v="1082"/>
    <n v="1"/>
    <n v="0"/>
    <n v="3.3629999999999995"/>
  </r>
  <r>
    <n v="1208"/>
    <s v="CA-2013-137050"/>
    <x v="0"/>
    <x v="216"/>
    <d v="2013-07-19T00:00:00"/>
    <x v="0"/>
    <s v="SW-20755"/>
    <x v="406"/>
    <x v="1"/>
    <s v="United States"/>
    <s v="New York City"/>
    <x v="15"/>
    <n v="10009"/>
    <x v="3"/>
    <s v="OFF-BI-10002160"/>
    <x v="1"/>
    <x v="8"/>
    <x v="312"/>
    <x v="1083"/>
    <n v="3"/>
    <n v="0.2"/>
    <n v="3.2003999999999997"/>
  </r>
  <r>
    <n v="1209"/>
    <s v="CA-2013-137050"/>
    <x v="0"/>
    <x v="216"/>
    <d v="2013-07-19T00:00:00"/>
    <x v="0"/>
    <s v="SW-20755"/>
    <x v="406"/>
    <x v="1"/>
    <s v="United States"/>
    <s v="New York City"/>
    <x v="15"/>
    <n v="10009"/>
    <x v="3"/>
    <s v="OFF-FA-10002988"/>
    <x v="1"/>
    <x v="13"/>
    <x v="131"/>
    <x v="1084"/>
    <n v="7"/>
    <n v="0"/>
    <n v="6.8942999999999994"/>
  </r>
  <r>
    <n v="1210"/>
    <s v="CA-2013-137050"/>
    <x v="0"/>
    <x v="216"/>
    <d v="2013-07-19T00:00:00"/>
    <x v="0"/>
    <s v="SW-20755"/>
    <x v="406"/>
    <x v="1"/>
    <s v="United States"/>
    <s v="New York City"/>
    <x v="15"/>
    <n v="10009"/>
    <x v="3"/>
    <s v="OFF-AR-10004999"/>
    <x v="1"/>
    <x v="6"/>
    <x v="864"/>
    <x v="1085"/>
    <n v="7"/>
    <n v="0"/>
    <n v="10.465"/>
  </r>
  <r>
    <n v="1211"/>
    <s v="CA-2013-137050"/>
    <x v="0"/>
    <x v="216"/>
    <d v="2013-07-19T00:00:00"/>
    <x v="0"/>
    <s v="SW-20755"/>
    <x v="406"/>
    <x v="1"/>
    <s v="United States"/>
    <s v="New York City"/>
    <x v="15"/>
    <n v="10009"/>
    <x v="3"/>
    <s v="OFF-BI-10001031"/>
    <x v="1"/>
    <x v="8"/>
    <x v="865"/>
    <x v="1086"/>
    <n v="2"/>
    <n v="0.2"/>
    <n v="2.8835999999999995"/>
  </r>
  <r>
    <n v="1212"/>
    <s v="CA-2013-137050"/>
    <x v="0"/>
    <x v="216"/>
    <d v="2013-07-19T00:00:00"/>
    <x v="0"/>
    <s v="SW-20755"/>
    <x v="406"/>
    <x v="1"/>
    <s v="United States"/>
    <s v="New York City"/>
    <x v="15"/>
    <n v="10009"/>
    <x v="3"/>
    <s v="FUR-BO-10004695"/>
    <x v="0"/>
    <x v="0"/>
    <x v="198"/>
    <x v="1087"/>
    <n v="4"/>
    <n v="0.2"/>
    <n v="21.717599999999948"/>
  </r>
  <r>
    <n v="1213"/>
    <s v="US-2014-118087"/>
    <x v="3"/>
    <x v="428"/>
    <d v="2014-09-14T00:00:00"/>
    <x v="1"/>
    <s v="SP-20620"/>
    <x v="407"/>
    <x v="1"/>
    <s v="United States"/>
    <s v="Philadelphia"/>
    <x v="9"/>
    <n v="19134"/>
    <x v="3"/>
    <s v="FUR-CH-10004860"/>
    <x v="0"/>
    <x v="1"/>
    <x v="210"/>
    <x v="1088"/>
    <n v="2"/>
    <n v="0.3"/>
    <n v="-48.470400000000019"/>
  </r>
  <r>
    <n v="1214"/>
    <s v="US-2014-118087"/>
    <x v="3"/>
    <x v="428"/>
    <d v="2014-09-14T00:00:00"/>
    <x v="1"/>
    <s v="SP-20620"/>
    <x v="407"/>
    <x v="1"/>
    <s v="United States"/>
    <s v="Philadelphia"/>
    <x v="9"/>
    <n v="19134"/>
    <x v="3"/>
    <s v="OFF-BI-10002432"/>
    <x v="1"/>
    <x v="8"/>
    <x v="866"/>
    <x v="1089"/>
    <n v="2"/>
    <n v="0.7"/>
    <n v="-2.3275999999999994"/>
  </r>
  <r>
    <n v="1215"/>
    <s v="US-2014-118087"/>
    <x v="3"/>
    <x v="428"/>
    <d v="2014-09-14T00:00:00"/>
    <x v="1"/>
    <s v="SP-20620"/>
    <x v="407"/>
    <x v="1"/>
    <s v="United States"/>
    <s v="Philadelphia"/>
    <x v="9"/>
    <n v="19134"/>
    <x v="3"/>
    <s v="OFF-BI-10000069"/>
    <x v="1"/>
    <x v="8"/>
    <x v="486"/>
    <x v="1090"/>
    <n v="1"/>
    <n v="0.7"/>
    <n v="-3.6024000000000012"/>
  </r>
  <r>
    <n v="1216"/>
    <s v="US-2014-118087"/>
    <x v="3"/>
    <x v="428"/>
    <d v="2014-09-14T00:00:00"/>
    <x v="1"/>
    <s v="SP-20620"/>
    <x v="407"/>
    <x v="1"/>
    <s v="United States"/>
    <s v="Philadelphia"/>
    <x v="9"/>
    <n v="19134"/>
    <x v="3"/>
    <s v="OFF-AR-10003602"/>
    <x v="1"/>
    <x v="6"/>
    <x v="239"/>
    <x v="1091"/>
    <n v="1"/>
    <n v="0.2"/>
    <n v="1.5767999999999998"/>
  </r>
  <r>
    <n v="1217"/>
    <s v="US-2014-118087"/>
    <x v="3"/>
    <x v="428"/>
    <d v="2014-09-14T00:00:00"/>
    <x v="1"/>
    <s v="SP-20620"/>
    <x v="407"/>
    <x v="1"/>
    <s v="United States"/>
    <s v="Philadelphia"/>
    <x v="9"/>
    <n v="19134"/>
    <x v="3"/>
    <s v="TEC-AC-10004469"/>
    <x v="2"/>
    <x v="11"/>
    <x v="238"/>
    <x v="1092"/>
    <n v="3"/>
    <n v="0.2"/>
    <n v="28.764000000000006"/>
  </r>
  <r>
    <n v="1218"/>
    <s v="US-2014-118087"/>
    <x v="3"/>
    <x v="428"/>
    <d v="2014-09-14T00:00:00"/>
    <x v="1"/>
    <s v="SP-20620"/>
    <x v="407"/>
    <x v="1"/>
    <s v="United States"/>
    <s v="Philadelphia"/>
    <x v="9"/>
    <n v="19134"/>
    <x v="3"/>
    <s v="FUR-FU-10001867"/>
    <x v="0"/>
    <x v="5"/>
    <x v="867"/>
    <x v="1093"/>
    <n v="2"/>
    <n v="0.2"/>
    <n v="1.7024000000000008"/>
  </r>
  <r>
    <n v="1219"/>
    <s v="US-2014-118087"/>
    <x v="3"/>
    <x v="428"/>
    <d v="2014-09-14T00:00:00"/>
    <x v="1"/>
    <s v="SP-20620"/>
    <x v="407"/>
    <x v="1"/>
    <s v="United States"/>
    <s v="Philadelphia"/>
    <x v="9"/>
    <n v="19134"/>
    <x v="3"/>
    <s v="TEC-AC-10003174"/>
    <x v="2"/>
    <x v="11"/>
    <x v="614"/>
    <x v="1059"/>
    <n v="3"/>
    <n v="0.2"/>
    <n v="64.674000000000007"/>
  </r>
  <r>
    <n v="1220"/>
    <s v="US-2014-118087"/>
    <x v="3"/>
    <x v="428"/>
    <d v="2014-09-14T00:00:00"/>
    <x v="1"/>
    <s v="SP-20620"/>
    <x v="407"/>
    <x v="1"/>
    <s v="United States"/>
    <s v="Philadelphia"/>
    <x v="9"/>
    <n v="19134"/>
    <x v="3"/>
    <s v="TEC-PH-10002200"/>
    <x v="2"/>
    <x v="7"/>
    <x v="868"/>
    <x v="1094"/>
    <n v="7"/>
    <n v="0.4"/>
    <n v="-386.3915999999997"/>
  </r>
  <r>
    <n v="1221"/>
    <s v="CA-2011-110184"/>
    <x v="2"/>
    <x v="136"/>
    <d v="2011-07-16T00:00:00"/>
    <x v="1"/>
    <s v="BF-11170"/>
    <x v="408"/>
    <x v="2"/>
    <s v="United States"/>
    <s v="Los Angeles"/>
    <x v="1"/>
    <n v="90036"/>
    <x v="1"/>
    <s v="OFF-ST-10000107"/>
    <x v="1"/>
    <x v="4"/>
    <x v="17"/>
    <x v="1095"/>
    <n v="9"/>
    <n v="0"/>
    <n v="44.954999999999977"/>
  </r>
  <r>
    <n v="1222"/>
    <s v="CA-2011-110184"/>
    <x v="2"/>
    <x v="136"/>
    <d v="2011-07-16T00:00:00"/>
    <x v="1"/>
    <s v="BF-11170"/>
    <x v="408"/>
    <x v="2"/>
    <s v="United States"/>
    <s v="Los Angeles"/>
    <x v="1"/>
    <n v="90036"/>
    <x v="1"/>
    <s v="TEC-PH-10000439"/>
    <x v="2"/>
    <x v="7"/>
    <x v="869"/>
    <x v="1096"/>
    <n v="8"/>
    <n v="0.2"/>
    <n v="28.792799999999971"/>
  </r>
  <r>
    <n v="1223"/>
    <s v="CA-2013-126004"/>
    <x v="0"/>
    <x v="429"/>
    <d v="2013-12-06T00:00:00"/>
    <x v="2"/>
    <s v="BM-11140"/>
    <x v="78"/>
    <x v="0"/>
    <s v="United States"/>
    <s v="New York City"/>
    <x v="15"/>
    <n v="10024"/>
    <x v="3"/>
    <s v="FUR-FU-10001602"/>
    <x v="0"/>
    <x v="5"/>
    <x v="759"/>
    <x v="1097"/>
    <n v="3"/>
    <n v="0"/>
    <n v="20.482199999999992"/>
  </r>
  <r>
    <n v="1224"/>
    <s v="CA-2013-126004"/>
    <x v="0"/>
    <x v="429"/>
    <d v="2013-12-06T00:00:00"/>
    <x v="2"/>
    <s v="BM-11140"/>
    <x v="78"/>
    <x v="0"/>
    <s v="United States"/>
    <s v="New York City"/>
    <x v="15"/>
    <n v="10024"/>
    <x v="3"/>
    <s v="TEC-AC-10001432"/>
    <x v="2"/>
    <x v="11"/>
    <x v="471"/>
    <x v="1098"/>
    <n v="1"/>
    <n v="0"/>
    <n v="34.38600000000001"/>
  </r>
  <r>
    <n v="1225"/>
    <s v="CA-2013-126004"/>
    <x v="0"/>
    <x v="429"/>
    <d v="2013-12-06T00:00:00"/>
    <x v="2"/>
    <s v="BM-11140"/>
    <x v="78"/>
    <x v="0"/>
    <s v="United States"/>
    <s v="New York City"/>
    <x v="15"/>
    <n v="10024"/>
    <x v="3"/>
    <s v="OFF-BI-10004656"/>
    <x v="1"/>
    <x v="8"/>
    <x v="855"/>
    <x v="1099"/>
    <n v="1"/>
    <n v="0.2"/>
    <n v="0.60479999999999989"/>
  </r>
  <r>
    <n v="1226"/>
    <s v="CA-2013-126004"/>
    <x v="0"/>
    <x v="429"/>
    <d v="2013-12-06T00:00:00"/>
    <x v="2"/>
    <s v="BM-11140"/>
    <x v="78"/>
    <x v="0"/>
    <s v="United States"/>
    <s v="New York City"/>
    <x v="15"/>
    <n v="10024"/>
    <x v="3"/>
    <s v="OFF-PA-10001685"/>
    <x v="1"/>
    <x v="10"/>
    <x v="33"/>
    <x v="1100"/>
    <n v="4"/>
    <n v="0"/>
    <n v="19.874400000000001"/>
  </r>
  <r>
    <n v="1227"/>
    <s v="CA-2013-126004"/>
    <x v="0"/>
    <x v="429"/>
    <d v="2013-12-06T00:00:00"/>
    <x v="2"/>
    <s v="BM-11140"/>
    <x v="78"/>
    <x v="0"/>
    <s v="United States"/>
    <s v="New York City"/>
    <x v="15"/>
    <n v="10024"/>
    <x v="3"/>
    <s v="OFF-ST-10001418"/>
    <x v="1"/>
    <x v="4"/>
    <x v="870"/>
    <x v="1101"/>
    <n v="3"/>
    <n v="0"/>
    <n v="3.6587999999999994"/>
  </r>
  <r>
    <n v="1228"/>
    <s v="CA-2013-126004"/>
    <x v="0"/>
    <x v="429"/>
    <d v="2013-12-06T00:00:00"/>
    <x v="2"/>
    <s v="BM-11140"/>
    <x v="78"/>
    <x v="0"/>
    <s v="United States"/>
    <s v="New York City"/>
    <x v="15"/>
    <n v="10024"/>
    <x v="3"/>
    <s v="OFF-ST-10000676"/>
    <x v="1"/>
    <x v="4"/>
    <x v="871"/>
    <x v="1102"/>
    <n v="2"/>
    <n v="0"/>
    <n v="11.631599999999992"/>
  </r>
  <r>
    <n v="1229"/>
    <s v="CA-2014-100013"/>
    <x v="3"/>
    <x v="44"/>
    <d v="2014-11-12T00:00:00"/>
    <x v="1"/>
    <s v="ZC-21910"/>
    <x v="233"/>
    <x v="0"/>
    <s v="United States"/>
    <s v="Los Angeles"/>
    <x v="1"/>
    <n v="90045"/>
    <x v="1"/>
    <s v="OFF-EN-10001219"/>
    <x v="1"/>
    <x v="12"/>
    <x v="583"/>
    <x v="770"/>
    <n v="2"/>
    <n v="0"/>
    <n v="7.4871999999999996"/>
  </r>
  <r>
    <n v="1230"/>
    <s v="CA-2014-100013"/>
    <x v="3"/>
    <x v="44"/>
    <d v="2014-11-12T00:00:00"/>
    <x v="1"/>
    <s v="ZC-21910"/>
    <x v="233"/>
    <x v="0"/>
    <s v="United States"/>
    <s v="Los Angeles"/>
    <x v="1"/>
    <n v="90045"/>
    <x v="1"/>
    <s v="FUR-FU-10001424"/>
    <x v="0"/>
    <x v="5"/>
    <x v="691"/>
    <x v="992"/>
    <n v="1"/>
    <n v="0"/>
    <n v="2.9681999999999995"/>
  </r>
  <r>
    <n v="1231"/>
    <s v="CA-2014-100013"/>
    <x v="3"/>
    <x v="44"/>
    <d v="2014-11-12T00:00:00"/>
    <x v="1"/>
    <s v="ZC-21910"/>
    <x v="233"/>
    <x v="0"/>
    <s v="United States"/>
    <s v="Los Angeles"/>
    <x v="1"/>
    <n v="90045"/>
    <x v="1"/>
    <s v="OFF-AR-10001022"/>
    <x v="1"/>
    <x v="6"/>
    <x v="872"/>
    <x v="1103"/>
    <n v="2"/>
    <n v="0"/>
    <n v="1.7607999999999997"/>
  </r>
  <r>
    <n v="1232"/>
    <s v="CA-2012-132570"/>
    <x v="1"/>
    <x v="89"/>
    <d v="2012-11-02T00:00:00"/>
    <x v="0"/>
    <s v="KT-16480"/>
    <x v="409"/>
    <x v="0"/>
    <s v="United States"/>
    <s v="Buffalo"/>
    <x v="15"/>
    <n v="14215"/>
    <x v="3"/>
    <s v="OFF-AR-10000369"/>
    <x v="1"/>
    <x v="6"/>
    <x v="377"/>
    <x v="1104"/>
    <n v="2"/>
    <n v="0"/>
    <n v="0.72279999999999989"/>
  </r>
  <r>
    <n v="1233"/>
    <s v="CA-2012-132570"/>
    <x v="1"/>
    <x v="89"/>
    <d v="2012-11-02T00:00:00"/>
    <x v="0"/>
    <s v="KT-16480"/>
    <x v="409"/>
    <x v="0"/>
    <s v="United States"/>
    <s v="Buffalo"/>
    <x v="15"/>
    <n v="14215"/>
    <x v="3"/>
    <s v="OFF-EN-10003055"/>
    <x v="1"/>
    <x v="12"/>
    <x v="873"/>
    <x v="1105"/>
    <n v="2"/>
    <n v="0"/>
    <n v="35.981999999999992"/>
  </r>
  <r>
    <n v="1234"/>
    <s v="CA-2013-153682"/>
    <x v="0"/>
    <x v="198"/>
    <d v="2013-06-02T00:00:00"/>
    <x v="2"/>
    <s v="BG-11695"/>
    <x v="410"/>
    <x v="1"/>
    <s v="United States"/>
    <s v="Cincinnati"/>
    <x v="24"/>
    <n v="45231"/>
    <x v="3"/>
    <s v="TEC-CO-10001046"/>
    <x v="2"/>
    <x v="16"/>
    <x v="874"/>
    <x v="1106"/>
    <n v="2"/>
    <n v="0.4"/>
    <n v="69.99899999999991"/>
  </r>
  <r>
    <n v="1235"/>
    <s v="CA-2013-144344"/>
    <x v="0"/>
    <x v="99"/>
    <d v="2013-10-29T00:00:00"/>
    <x v="3"/>
    <s v="PG-18820"/>
    <x v="310"/>
    <x v="0"/>
    <s v="United States"/>
    <s v="Boynton Beach"/>
    <x v="2"/>
    <n v="33437"/>
    <x v="0"/>
    <s v="FUR-FU-10000076"/>
    <x v="0"/>
    <x v="5"/>
    <x v="875"/>
    <x v="1107"/>
    <n v="3"/>
    <n v="0.2"/>
    <n v="13.786200000000006"/>
  </r>
  <r>
    <n v="1236"/>
    <s v="CA-2013-144344"/>
    <x v="0"/>
    <x v="99"/>
    <d v="2013-10-29T00:00:00"/>
    <x v="3"/>
    <s v="PG-18820"/>
    <x v="310"/>
    <x v="0"/>
    <s v="United States"/>
    <s v="Boynton Beach"/>
    <x v="2"/>
    <n v="33437"/>
    <x v="0"/>
    <s v="OFF-BI-10003719"/>
    <x v="1"/>
    <x v="8"/>
    <x v="684"/>
    <x v="1108"/>
    <n v="5"/>
    <n v="0.7"/>
    <n v="-29.940000000000012"/>
  </r>
  <r>
    <n v="1237"/>
    <s v="CA-2013-144344"/>
    <x v="0"/>
    <x v="99"/>
    <d v="2013-10-29T00:00:00"/>
    <x v="3"/>
    <s v="PG-18820"/>
    <x v="310"/>
    <x v="0"/>
    <s v="United States"/>
    <s v="Boynton Beach"/>
    <x v="2"/>
    <n v="33437"/>
    <x v="0"/>
    <s v="FUR-FU-10003268"/>
    <x v="0"/>
    <x v="5"/>
    <x v="876"/>
    <x v="1109"/>
    <n v="2"/>
    <n v="0.2"/>
    <n v="0"/>
  </r>
  <r>
    <n v="1238"/>
    <s v="CA-2013-144344"/>
    <x v="0"/>
    <x v="99"/>
    <d v="2013-10-29T00:00:00"/>
    <x v="3"/>
    <s v="PG-18820"/>
    <x v="310"/>
    <x v="0"/>
    <s v="United States"/>
    <s v="Boynton Beach"/>
    <x v="2"/>
    <n v="33437"/>
    <x v="0"/>
    <s v="FUR-FU-10003553"/>
    <x v="0"/>
    <x v="5"/>
    <x v="563"/>
    <x v="1110"/>
    <n v="3"/>
    <n v="0.2"/>
    <n v="41.262"/>
  </r>
  <r>
    <n v="1239"/>
    <s v="CA-2011-127012"/>
    <x v="2"/>
    <x v="430"/>
    <d v="2011-08-15T00:00:00"/>
    <x v="1"/>
    <s v="GM-14680"/>
    <x v="411"/>
    <x v="0"/>
    <s v="United States"/>
    <s v="Seattle"/>
    <x v="4"/>
    <n v="98105"/>
    <x v="1"/>
    <s v="FUR-FU-10003691"/>
    <x v="0"/>
    <x v="5"/>
    <x v="877"/>
    <x v="1111"/>
    <n v="1"/>
    <n v="0"/>
    <n v="5.4340000000000002"/>
  </r>
  <r>
    <n v="1240"/>
    <s v="CA-2011-127012"/>
    <x v="2"/>
    <x v="430"/>
    <d v="2011-08-15T00:00:00"/>
    <x v="1"/>
    <s v="GM-14680"/>
    <x v="411"/>
    <x v="0"/>
    <s v="United States"/>
    <s v="Seattle"/>
    <x v="4"/>
    <n v="98105"/>
    <x v="1"/>
    <s v="OFF-AR-10003903"/>
    <x v="1"/>
    <x v="6"/>
    <x v="878"/>
    <x v="1112"/>
    <n v="1"/>
    <n v="0"/>
    <n v="10.652200000000001"/>
  </r>
  <r>
    <n v="1241"/>
    <s v="CA-2011-127012"/>
    <x v="2"/>
    <x v="430"/>
    <d v="2011-08-15T00:00:00"/>
    <x v="1"/>
    <s v="GM-14680"/>
    <x v="411"/>
    <x v="0"/>
    <s v="United States"/>
    <s v="Seattle"/>
    <x v="4"/>
    <n v="98105"/>
    <x v="1"/>
    <s v="OFF-FA-10004854"/>
    <x v="1"/>
    <x v="13"/>
    <x v="268"/>
    <x v="1113"/>
    <n v="2"/>
    <n v="0"/>
    <n v="10.7912"/>
  </r>
  <r>
    <n v="1242"/>
    <s v="CA-2013-128727"/>
    <x v="0"/>
    <x v="48"/>
    <d v="2013-09-05T00:00:00"/>
    <x v="1"/>
    <s v="MO-17800"/>
    <x v="246"/>
    <x v="2"/>
    <s v="United States"/>
    <s v="New York City"/>
    <x v="15"/>
    <n v="10024"/>
    <x v="3"/>
    <s v="TEC-PH-10003442"/>
    <x v="2"/>
    <x v="7"/>
    <x v="879"/>
    <x v="1114"/>
    <n v="4"/>
    <n v="0"/>
    <n v="5.5"/>
  </r>
  <r>
    <n v="1243"/>
    <s v="US-2013-162859"/>
    <x v="0"/>
    <x v="431"/>
    <d v="2013-02-22T00:00:00"/>
    <x v="1"/>
    <s v="PG-18820"/>
    <x v="310"/>
    <x v="0"/>
    <s v="United States"/>
    <s v="New York City"/>
    <x v="15"/>
    <n v="10009"/>
    <x v="3"/>
    <s v="OFF-BI-10004519"/>
    <x v="1"/>
    <x v="8"/>
    <x v="880"/>
    <x v="1115"/>
    <n v="3"/>
    <n v="0.2"/>
    <n v="124.48499999999999"/>
  </r>
  <r>
    <n v="1244"/>
    <s v="US-2013-162859"/>
    <x v="0"/>
    <x v="431"/>
    <d v="2013-02-22T00:00:00"/>
    <x v="1"/>
    <s v="PG-18820"/>
    <x v="310"/>
    <x v="0"/>
    <s v="United States"/>
    <s v="New York City"/>
    <x v="15"/>
    <n v="10009"/>
    <x v="3"/>
    <s v="OFF-FA-10000304"/>
    <x v="1"/>
    <x v="13"/>
    <x v="52"/>
    <x v="525"/>
    <n v="4"/>
    <n v="0"/>
    <n v="3.5752000000000006"/>
  </r>
  <r>
    <n v="1245"/>
    <s v="CA-2014-133641"/>
    <x v="3"/>
    <x v="304"/>
    <d v="2014-05-22T00:00:00"/>
    <x v="1"/>
    <s v="EJ-14155"/>
    <x v="412"/>
    <x v="0"/>
    <s v="United States"/>
    <s v="Gulfport"/>
    <x v="35"/>
    <n v="39503"/>
    <x v="0"/>
    <s v="OFF-EN-10004955"/>
    <x v="1"/>
    <x v="12"/>
    <x v="881"/>
    <x v="1116"/>
    <n v="9"/>
    <n v="0"/>
    <n v="23.8581"/>
  </r>
  <r>
    <n v="1246"/>
    <s v="CA-2011-168494"/>
    <x v="2"/>
    <x v="432"/>
    <d v="2011-12-14T00:00:00"/>
    <x v="0"/>
    <s v="NP-18700"/>
    <x v="413"/>
    <x v="0"/>
    <s v="United States"/>
    <s v="Fresno"/>
    <x v="1"/>
    <n v="93727"/>
    <x v="1"/>
    <s v="FUR-TA-10004619"/>
    <x v="0"/>
    <x v="3"/>
    <x v="882"/>
    <x v="1117"/>
    <n v="6"/>
    <n v="0.2"/>
    <n v="95.585999999999899"/>
  </r>
  <r>
    <n v="1247"/>
    <s v="CA-2011-168494"/>
    <x v="2"/>
    <x v="432"/>
    <d v="2011-12-14T00:00:00"/>
    <x v="0"/>
    <s v="NP-18700"/>
    <x v="413"/>
    <x v="0"/>
    <s v="United States"/>
    <s v="Fresno"/>
    <x v="1"/>
    <n v="93727"/>
    <x v="1"/>
    <s v="FUR-TA-10003473"/>
    <x v="0"/>
    <x v="3"/>
    <x v="214"/>
    <x v="1118"/>
    <n v="12"/>
    <n v="0.2"/>
    <n v="135.4068000000002"/>
  </r>
  <r>
    <n v="1248"/>
    <s v="CA-2011-168494"/>
    <x v="2"/>
    <x v="432"/>
    <d v="2011-12-14T00:00:00"/>
    <x v="0"/>
    <s v="NP-18700"/>
    <x v="413"/>
    <x v="0"/>
    <s v="United States"/>
    <s v="Fresno"/>
    <x v="1"/>
    <n v="93727"/>
    <x v="1"/>
    <s v="FUR-BO-10004467"/>
    <x v="0"/>
    <x v="0"/>
    <x v="883"/>
    <x v="1119"/>
    <n v="3"/>
    <n v="0.15"/>
    <n v="11.998799999999989"/>
  </r>
  <r>
    <n v="1249"/>
    <s v="CA-2014-115602"/>
    <x v="3"/>
    <x v="404"/>
    <d v="2014-12-25T00:00:00"/>
    <x v="1"/>
    <s v="DJ-13630"/>
    <x v="264"/>
    <x v="0"/>
    <s v="United States"/>
    <s v="New York City"/>
    <x v="15"/>
    <n v="10009"/>
    <x v="3"/>
    <s v="OFF-AR-10002280"/>
    <x v="1"/>
    <x v="6"/>
    <x v="33"/>
    <x v="1120"/>
    <n v="6"/>
    <n v="0"/>
    <n v="17.468999999999998"/>
  </r>
  <r>
    <n v="1250"/>
    <s v="CA-2014-115602"/>
    <x v="3"/>
    <x v="404"/>
    <d v="2014-12-25T00:00:00"/>
    <x v="1"/>
    <s v="DJ-13630"/>
    <x v="264"/>
    <x v="0"/>
    <s v="United States"/>
    <s v="New York City"/>
    <x v="15"/>
    <n v="10009"/>
    <x v="3"/>
    <s v="FUR-CH-10001708"/>
    <x v="0"/>
    <x v="1"/>
    <x v="884"/>
    <x v="1121"/>
    <n v="9"/>
    <n v="0.1"/>
    <n v="139.57019999999989"/>
  </r>
  <r>
    <n v="1251"/>
    <s v="CA-2014-115602"/>
    <x v="3"/>
    <x v="404"/>
    <d v="2014-12-25T00:00:00"/>
    <x v="1"/>
    <s v="DJ-13630"/>
    <x v="264"/>
    <x v="0"/>
    <s v="United States"/>
    <s v="New York City"/>
    <x v="15"/>
    <n v="10009"/>
    <x v="3"/>
    <s v="OFF-AP-10000891"/>
    <x v="1"/>
    <x v="9"/>
    <x v="163"/>
    <x v="1122"/>
    <n v="13"/>
    <n v="0"/>
    <n v="511.36799999999999"/>
  </r>
  <r>
    <n v="1252"/>
    <s v="CA-2014-115602"/>
    <x v="3"/>
    <x v="404"/>
    <d v="2014-12-25T00:00:00"/>
    <x v="1"/>
    <s v="DJ-13630"/>
    <x v="264"/>
    <x v="0"/>
    <s v="United States"/>
    <s v="New York City"/>
    <x v="15"/>
    <n v="10009"/>
    <x v="3"/>
    <s v="OFF-AR-10000462"/>
    <x v="1"/>
    <x v="6"/>
    <x v="885"/>
    <x v="1123"/>
    <n v="2"/>
    <n v="0"/>
    <n v="1.3760000000000003"/>
  </r>
  <r>
    <n v="1253"/>
    <s v="CA-2012-154956"/>
    <x v="1"/>
    <x v="433"/>
    <d v="2012-07-09T00:00:00"/>
    <x v="1"/>
    <s v="IM-15070"/>
    <x v="5"/>
    <x v="0"/>
    <s v="United States"/>
    <s v="Milwaukee"/>
    <x v="6"/>
    <n v="53209"/>
    <x v="2"/>
    <s v="TEC-PH-10004165"/>
    <x v="2"/>
    <x v="7"/>
    <x v="886"/>
    <x v="1124"/>
    <n v="4"/>
    <n v="0"/>
    <n v="285.9896"/>
  </r>
  <r>
    <n v="1254"/>
    <s v="CA-2014-144638"/>
    <x v="3"/>
    <x v="434"/>
    <d v="2014-03-15T00:00:00"/>
    <x v="1"/>
    <s v="MH-18115"/>
    <x v="414"/>
    <x v="2"/>
    <s v="United States"/>
    <s v="Chester"/>
    <x v="9"/>
    <n v="19013"/>
    <x v="3"/>
    <s v="OFF-AR-10003958"/>
    <x v="1"/>
    <x v="6"/>
    <x v="679"/>
    <x v="797"/>
    <n v="2"/>
    <n v="0.2"/>
    <n v="0.59039999999999915"/>
  </r>
  <r>
    <n v="1255"/>
    <s v="CA-2014-144638"/>
    <x v="3"/>
    <x v="434"/>
    <d v="2014-03-15T00:00:00"/>
    <x v="1"/>
    <s v="MH-18115"/>
    <x v="414"/>
    <x v="2"/>
    <s v="United States"/>
    <s v="Chester"/>
    <x v="9"/>
    <n v="19013"/>
    <x v="3"/>
    <s v="TEC-PH-10000149"/>
    <x v="2"/>
    <x v="7"/>
    <x v="419"/>
    <x v="1125"/>
    <n v="3"/>
    <n v="0.4"/>
    <n v="-8.3790000000000031"/>
  </r>
  <r>
    <n v="1256"/>
    <s v="CA-2014-144638"/>
    <x v="3"/>
    <x v="434"/>
    <d v="2014-03-15T00:00:00"/>
    <x v="1"/>
    <s v="MH-18115"/>
    <x v="414"/>
    <x v="2"/>
    <s v="United States"/>
    <s v="Chester"/>
    <x v="9"/>
    <n v="19013"/>
    <x v="3"/>
    <s v="FUR-FU-10003724"/>
    <x v="0"/>
    <x v="5"/>
    <x v="887"/>
    <x v="1126"/>
    <n v="1"/>
    <n v="0.2"/>
    <n v="0.50219999999999976"/>
  </r>
  <r>
    <n v="1257"/>
    <s v="CA-2014-144638"/>
    <x v="3"/>
    <x v="434"/>
    <d v="2014-03-15T00:00:00"/>
    <x v="1"/>
    <s v="MH-18115"/>
    <x v="414"/>
    <x v="2"/>
    <s v="United States"/>
    <s v="Chester"/>
    <x v="9"/>
    <n v="19013"/>
    <x v="3"/>
    <s v="FUR-FU-10003535"/>
    <x v="0"/>
    <x v="5"/>
    <x v="888"/>
    <x v="1127"/>
    <n v="2"/>
    <n v="0.2"/>
    <n v="11.516399999999999"/>
  </r>
  <r>
    <n v="1258"/>
    <s v="US-2013-168620"/>
    <x v="0"/>
    <x v="435"/>
    <d v="2013-12-29T00:00:00"/>
    <x v="0"/>
    <s v="RB-19795"/>
    <x v="176"/>
    <x v="2"/>
    <s v="United States"/>
    <s v="Charlotte"/>
    <x v="3"/>
    <n v="28205"/>
    <x v="0"/>
    <s v="OFF-BI-10001575"/>
    <x v="1"/>
    <x v="8"/>
    <x v="577"/>
    <x v="1128"/>
    <n v="3"/>
    <n v="0.7"/>
    <n v="-20.446799999999996"/>
  </r>
  <r>
    <n v="1259"/>
    <s v="US-2013-168620"/>
    <x v="0"/>
    <x v="435"/>
    <d v="2013-12-29T00:00:00"/>
    <x v="0"/>
    <s v="RB-19795"/>
    <x v="176"/>
    <x v="2"/>
    <s v="United States"/>
    <s v="Charlotte"/>
    <x v="3"/>
    <n v="28205"/>
    <x v="0"/>
    <s v="OFF-ST-10003716"/>
    <x v="1"/>
    <x v="4"/>
    <x v="889"/>
    <x v="1129"/>
    <n v="3"/>
    <n v="0.2"/>
    <n v="-47.254199999999997"/>
  </r>
  <r>
    <n v="1260"/>
    <s v="US-2013-168620"/>
    <x v="0"/>
    <x v="435"/>
    <d v="2013-12-29T00:00:00"/>
    <x v="0"/>
    <s v="RB-19795"/>
    <x v="176"/>
    <x v="2"/>
    <s v="United States"/>
    <s v="Charlotte"/>
    <x v="3"/>
    <n v="28205"/>
    <x v="0"/>
    <s v="TEC-AC-10004469"/>
    <x v="2"/>
    <x v="11"/>
    <x v="238"/>
    <x v="1130"/>
    <n v="8"/>
    <n v="0.2"/>
    <n v="76.704000000000008"/>
  </r>
  <r>
    <n v="1261"/>
    <s v="CA-2014-117079"/>
    <x v="3"/>
    <x v="436"/>
    <d v="2014-10-28T00:00:00"/>
    <x v="1"/>
    <s v="JR-15700"/>
    <x v="415"/>
    <x v="0"/>
    <s v="United States"/>
    <s v="Jacksonville"/>
    <x v="2"/>
    <n v="32216"/>
    <x v="0"/>
    <s v="TEC-PH-10004586"/>
    <x v="2"/>
    <x v="7"/>
    <x v="890"/>
    <x v="1131"/>
    <n v="3"/>
    <n v="0.2"/>
    <n v="107.98499999999996"/>
  </r>
  <r>
    <n v="1262"/>
    <s v="US-2013-144393"/>
    <x v="0"/>
    <x v="99"/>
    <d v="2013-11-05T00:00:00"/>
    <x v="1"/>
    <s v="SM-20950"/>
    <x v="416"/>
    <x v="1"/>
    <s v="United States"/>
    <s v="Greenville"/>
    <x v="3"/>
    <n v="27834"/>
    <x v="0"/>
    <s v="OFF-BI-10004236"/>
    <x v="1"/>
    <x v="8"/>
    <x v="891"/>
    <x v="1132"/>
    <n v="4"/>
    <n v="0.7"/>
    <n v="-14.0928"/>
  </r>
  <r>
    <n v="1263"/>
    <s v="CA-2014-105053"/>
    <x v="3"/>
    <x v="437"/>
    <d v="2014-07-10T00:00:00"/>
    <x v="0"/>
    <s v="CS-12355"/>
    <x v="394"/>
    <x v="0"/>
    <s v="United States"/>
    <s v="Long Beach"/>
    <x v="15"/>
    <n v="11561"/>
    <x v="3"/>
    <s v="OFF-BI-10001634"/>
    <x v="1"/>
    <x v="8"/>
    <x v="24"/>
    <x v="1133"/>
    <n v="3"/>
    <n v="0.2"/>
    <n v="6.3336000000000006"/>
  </r>
  <r>
    <n v="1264"/>
    <s v="CA-2013-155992"/>
    <x v="0"/>
    <x v="393"/>
    <d v="2013-10-03T00:00:00"/>
    <x v="2"/>
    <s v="CC-12220"/>
    <x v="417"/>
    <x v="0"/>
    <s v="United States"/>
    <s v="La Porte"/>
    <x v="14"/>
    <n v="46350"/>
    <x v="2"/>
    <s v="TEC-PH-10000215"/>
    <x v="2"/>
    <x v="7"/>
    <x v="139"/>
    <x v="1134"/>
    <n v="2"/>
    <n v="0"/>
    <n v="18.873000000000005"/>
  </r>
  <r>
    <n v="1265"/>
    <s v="CA-2013-155992"/>
    <x v="0"/>
    <x v="393"/>
    <d v="2013-10-03T00:00:00"/>
    <x v="2"/>
    <s v="CC-12220"/>
    <x v="417"/>
    <x v="0"/>
    <s v="United States"/>
    <s v="La Porte"/>
    <x v="14"/>
    <n v="46350"/>
    <x v="2"/>
    <s v="FUR-FU-10003724"/>
    <x v="0"/>
    <x v="5"/>
    <x v="887"/>
    <x v="1135"/>
    <n v="5"/>
    <n v="0"/>
    <n v="10.880999999999998"/>
  </r>
  <r>
    <n v="1266"/>
    <s v="CA-2014-110380"/>
    <x v="3"/>
    <x v="264"/>
    <d v="2014-09-08T00:00:00"/>
    <x v="1"/>
    <s v="PF-19225"/>
    <x v="418"/>
    <x v="0"/>
    <s v="United States"/>
    <s v="San Francisco"/>
    <x v="1"/>
    <n v="94122"/>
    <x v="1"/>
    <s v="OFF-AR-10000422"/>
    <x v="1"/>
    <x v="6"/>
    <x v="892"/>
    <x v="1136"/>
    <n v="3"/>
    <n v="0"/>
    <n v="1.7738999999999998"/>
  </r>
  <r>
    <n v="1267"/>
    <s v="US-2011-167738"/>
    <x v="2"/>
    <x v="163"/>
    <d v="2011-12-29T00:00:00"/>
    <x v="1"/>
    <s v="JC-16105"/>
    <x v="36"/>
    <x v="1"/>
    <s v="United States"/>
    <s v="Los Angeles"/>
    <x v="1"/>
    <n v="90045"/>
    <x v="1"/>
    <s v="OFF-ST-10003306"/>
    <x v="1"/>
    <x v="4"/>
    <x v="380"/>
    <x v="1137"/>
    <n v="1"/>
    <n v="0"/>
    <n v="41.429399999999987"/>
  </r>
  <r>
    <n v="1268"/>
    <s v="US-2011-167738"/>
    <x v="2"/>
    <x v="163"/>
    <d v="2011-12-29T00:00:00"/>
    <x v="1"/>
    <s v="JC-16105"/>
    <x v="36"/>
    <x v="1"/>
    <s v="United States"/>
    <s v="Los Angeles"/>
    <x v="1"/>
    <n v="90045"/>
    <x v="1"/>
    <s v="FUR-CH-10001146"/>
    <x v="0"/>
    <x v="1"/>
    <x v="64"/>
    <x v="1138"/>
    <n v="6"/>
    <n v="0.2"/>
    <n v="18.266999999999967"/>
  </r>
  <r>
    <n v="1269"/>
    <s v="CA-2014-121412"/>
    <x v="3"/>
    <x v="397"/>
    <d v="2014-09-28T00:00:00"/>
    <x v="1"/>
    <s v="BG-11695"/>
    <x v="410"/>
    <x v="1"/>
    <s v="United States"/>
    <s v="Louisville"/>
    <x v="22"/>
    <n v="80027"/>
    <x v="1"/>
    <s v="FUR-FU-10000246"/>
    <x v="0"/>
    <x v="5"/>
    <x v="386"/>
    <x v="1139"/>
    <n v="3"/>
    <n v="0.2"/>
    <n v="3.665999999999995"/>
  </r>
  <r>
    <n v="1270"/>
    <s v="CA-2014-100426"/>
    <x v="3"/>
    <x v="400"/>
    <d v="2014-06-09T00:00:00"/>
    <x v="1"/>
    <s v="DC-12850"/>
    <x v="419"/>
    <x v="0"/>
    <s v="United States"/>
    <s v="Florence"/>
    <x v="19"/>
    <n v="35630"/>
    <x v="0"/>
    <s v="OFF-PA-10002870"/>
    <x v="1"/>
    <x v="10"/>
    <x v="893"/>
    <x v="1140"/>
    <n v="2"/>
    <n v="0"/>
    <n v="5.6159999999999997"/>
  </r>
  <r>
    <n v="1271"/>
    <s v="US-2013-103646"/>
    <x v="0"/>
    <x v="438"/>
    <d v="2013-04-27T00:00:00"/>
    <x v="1"/>
    <s v="SP-20545"/>
    <x v="259"/>
    <x v="1"/>
    <s v="United States"/>
    <s v="Chicago"/>
    <x v="10"/>
    <n v="60623"/>
    <x v="2"/>
    <s v="OFF-ST-10000563"/>
    <x v="1"/>
    <x v="4"/>
    <x v="894"/>
    <x v="1141"/>
    <n v="4"/>
    <n v="0.2"/>
    <n v="-12.792000000000002"/>
  </r>
  <r>
    <n v="1272"/>
    <s v="US-2013-103646"/>
    <x v="0"/>
    <x v="438"/>
    <d v="2013-04-27T00:00:00"/>
    <x v="1"/>
    <s v="SP-20545"/>
    <x v="259"/>
    <x v="1"/>
    <s v="United States"/>
    <s v="Chicago"/>
    <x v="10"/>
    <n v="60623"/>
    <x v="2"/>
    <s v="OFF-AP-10004487"/>
    <x v="1"/>
    <x v="9"/>
    <x v="715"/>
    <x v="1142"/>
    <n v="3"/>
    <n v="0.8"/>
    <n v="-126.85920000000002"/>
  </r>
  <r>
    <n v="1273"/>
    <s v="US-2013-103646"/>
    <x v="0"/>
    <x v="438"/>
    <d v="2013-04-27T00:00:00"/>
    <x v="1"/>
    <s v="SP-20545"/>
    <x v="259"/>
    <x v="1"/>
    <s v="United States"/>
    <s v="Chicago"/>
    <x v="10"/>
    <n v="60623"/>
    <x v="2"/>
    <s v="OFF-BI-10002854"/>
    <x v="1"/>
    <x v="8"/>
    <x v="895"/>
    <x v="1143"/>
    <n v="8"/>
    <n v="0.8"/>
    <n v="-67.27200000000002"/>
  </r>
  <r>
    <n v="1274"/>
    <s v="CA-2013-119186"/>
    <x v="0"/>
    <x v="439"/>
    <d v="2013-05-27T00:00:00"/>
    <x v="3"/>
    <s v="MS-17710"/>
    <x v="384"/>
    <x v="0"/>
    <s v="United States"/>
    <s v="Fort Worth"/>
    <x v="5"/>
    <n v="76106"/>
    <x v="2"/>
    <s v="OFF-PA-10004621"/>
    <x v="1"/>
    <x v="10"/>
    <x v="738"/>
    <x v="563"/>
    <n v="2"/>
    <n v="0.2"/>
    <n v="3.6288"/>
  </r>
  <r>
    <n v="1275"/>
    <s v="CA-2013-119186"/>
    <x v="0"/>
    <x v="439"/>
    <d v="2013-05-27T00:00:00"/>
    <x v="3"/>
    <s v="MS-17710"/>
    <x v="384"/>
    <x v="0"/>
    <s v="United States"/>
    <s v="Fort Worth"/>
    <x v="5"/>
    <n v="76106"/>
    <x v="2"/>
    <s v="FUR-CH-10001973"/>
    <x v="0"/>
    <x v="1"/>
    <x v="896"/>
    <x v="1144"/>
    <n v="5"/>
    <n v="0.3"/>
    <n v="-88.783999999999978"/>
  </r>
  <r>
    <n v="1276"/>
    <s v="CA-2013-119186"/>
    <x v="0"/>
    <x v="439"/>
    <d v="2013-05-27T00:00:00"/>
    <x v="3"/>
    <s v="MS-17710"/>
    <x v="384"/>
    <x v="0"/>
    <s v="United States"/>
    <s v="Fort Worth"/>
    <x v="5"/>
    <n v="76106"/>
    <x v="2"/>
    <s v="OFF-PA-10004040"/>
    <x v="1"/>
    <x v="10"/>
    <x v="99"/>
    <x v="646"/>
    <n v="3"/>
    <n v="0.2"/>
    <n v="5.2026000000000003"/>
  </r>
  <r>
    <n v="1277"/>
    <s v="CA-2013-119186"/>
    <x v="0"/>
    <x v="439"/>
    <d v="2013-05-27T00:00:00"/>
    <x v="3"/>
    <s v="MS-17710"/>
    <x v="384"/>
    <x v="0"/>
    <s v="United States"/>
    <s v="Fort Worth"/>
    <x v="5"/>
    <n v="76106"/>
    <x v="2"/>
    <s v="TEC-AC-10000580"/>
    <x v="2"/>
    <x v="11"/>
    <x v="897"/>
    <x v="1145"/>
    <n v="1"/>
    <n v="0.2"/>
    <n v="-7.1990999999999961"/>
  </r>
  <r>
    <n v="1278"/>
    <s v="CA-2013-148698"/>
    <x v="0"/>
    <x v="440"/>
    <d v="2013-05-08T00:00:00"/>
    <x v="1"/>
    <s v="BD-11770"/>
    <x v="420"/>
    <x v="0"/>
    <s v="United States"/>
    <s v="Houston"/>
    <x v="5"/>
    <n v="77070"/>
    <x v="2"/>
    <s v="OFF-AR-10004022"/>
    <x v="1"/>
    <x v="6"/>
    <x v="898"/>
    <x v="1146"/>
    <n v="3"/>
    <n v="0.2"/>
    <n v="5.3969999999999914"/>
  </r>
  <r>
    <n v="1279"/>
    <s v="CA-2011-163293"/>
    <x v="2"/>
    <x v="78"/>
    <d v="2011-09-11T00:00:00"/>
    <x v="2"/>
    <s v="KC-16255"/>
    <x v="346"/>
    <x v="1"/>
    <s v="United States"/>
    <s v="Macon"/>
    <x v="32"/>
    <n v="31204"/>
    <x v="0"/>
    <s v="TEC-AC-10004209"/>
    <x v="2"/>
    <x v="11"/>
    <x v="899"/>
    <x v="1147"/>
    <n v="3"/>
    <n v="0"/>
    <n v="12.8583"/>
  </r>
  <r>
    <n v="1280"/>
    <s v="CA-2011-163293"/>
    <x v="2"/>
    <x v="78"/>
    <d v="2011-09-11T00:00:00"/>
    <x v="2"/>
    <s v="KC-16255"/>
    <x v="346"/>
    <x v="1"/>
    <s v="United States"/>
    <s v="Macon"/>
    <x v="32"/>
    <n v="31204"/>
    <x v="0"/>
    <s v="TEC-AC-10000023"/>
    <x v="2"/>
    <x v="11"/>
    <x v="900"/>
    <x v="1148"/>
    <n v="4"/>
    <n v="0"/>
    <n v="30.196799999999996"/>
  </r>
  <r>
    <n v="1281"/>
    <s v="CA-2013-160815"/>
    <x v="0"/>
    <x v="64"/>
    <d v="2013-09-07T00:00:00"/>
    <x v="2"/>
    <s v="TR-21325"/>
    <x v="309"/>
    <x v="0"/>
    <s v="United States"/>
    <s v="Cedar Rapids"/>
    <x v="23"/>
    <n v="52402"/>
    <x v="2"/>
    <s v="TEC-PH-10003505"/>
    <x v="2"/>
    <x v="7"/>
    <x v="901"/>
    <x v="1149"/>
    <n v="3"/>
    <n v="0"/>
    <n v="80.735999999999976"/>
  </r>
  <r>
    <n v="1282"/>
    <s v="CA-2014-122154"/>
    <x v="3"/>
    <x v="359"/>
    <d v="2014-04-12T00:00:00"/>
    <x v="2"/>
    <s v="SA-20830"/>
    <x v="193"/>
    <x v="0"/>
    <s v="United States"/>
    <s v="Jacksonville"/>
    <x v="2"/>
    <n v="32216"/>
    <x v="0"/>
    <s v="OFF-LA-10000121"/>
    <x v="1"/>
    <x v="2"/>
    <x v="902"/>
    <x v="1150"/>
    <n v="3"/>
    <n v="0.2"/>
    <n v="4.9139999999999988"/>
  </r>
  <r>
    <n v="1283"/>
    <s v="CA-2014-122154"/>
    <x v="3"/>
    <x v="359"/>
    <d v="2014-04-12T00:00:00"/>
    <x v="2"/>
    <s v="SA-20830"/>
    <x v="193"/>
    <x v="0"/>
    <s v="United States"/>
    <s v="Jacksonville"/>
    <x v="2"/>
    <n v="32216"/>
    <x v="0"/>
    <s v="OFF-BI-10002026"/>
    <x v="1"/>
    <x v="8"/>
    <x v="903"/>
    <x v="1151"/>
    <n v="1"/>
    <n v="0.7"/>
    <n v="-13.363000000000003"/>
  </r>
  <r>
    <n v="1284"/>
    <s v="CA-2014-122154"/>
    <x v="3"/>
    <x v="359"/>
    <d v="2014-04-12T00:00:00"/>
    <x v="2"/>
    <s v="SA-20830"/>
    <x v="193"/>
    <x v="0"/>
    <s v="United States"/>
    <s v="Jacksonville"/>
    <x v="2"/>
    <n v="32216"/>
    <x v="0"/>
    <s v="OFF-PA-10000994"/>
    <x v="1"/>
    <x v="10"/>
    <x v="904"/>
    <x v="1152"/>
    <n v="3"/>
    <n v="0.2"/>
    <n v="88.073999999999984"/>
  </r>
  <r>
    <n v="1285"/>
    <s v="US-2012-149692"/>
    <x v="1"/>
    <x v="401"/>
    <d v="2012-12-12T00:00:00"/>
    <x v="1"/>
    <s v="KW-16435"/>
    <x v="147"/>
    <x v="0"/>
    <s v="United States"/>
    <s v="Austin"/>
    <x v="5"/>
    <n v="78745"/>
    <x v="2"/>
    <s v="OFF-BI-10002813"/>
    <x v="1"/>
    <x v="8"/>
    <x v="905"/>
    <x v="1153"/>
    <n v="7"/>
    <n v="0.8"/>
    <n v="-4.8510000000000009"/>
  </r>
  <r>
    <n v="1286"/>
    <s v="CA-2013-119445"/>
    <x v="0"/>
    <x v="190"/>
    <d v="2013-07-04T00:00:00"/>
    <x v="1"/>
    <s v="GM-14500"/>
    <x v="421"/>
    <x v="0"/>
    <s v="United States"/>
    <s v="Providence"/>
    <x v="34"/>
    <n v="2908"/>
    <x v="3"/>
    <s v="OFF-ST-10000617"/>
    <x v="1"/>
    <x v="4"/>
    <x v="379"/>
    <x v="81"/>
    <n v="5"/>
    <n v="0"/>
    <n v="1.0429999999999984"/>
  </r>
  <r>
    <n v="1287"/>
    <s v="CA-2012-124268"/>
    <x v="1"/>
    <x v="433"/>
    <d v="2012-07-08T00:00:00"/>
    <x v="1"/>
    <s v="AD-10180"/>
    <x v="57"/>
    <x v="2"/>
    <s v="United States"/>
    <s v="New York City"/>
    <x v="15"/>
    <n v="10035"/>
    <x v="3"/>
    <s v="OFF-AR-10004817"/>
    <x v="1"/>
    <x v="6"/>
    <x v="906"/>
    <x v="1154"/>
    <n v="3"/>
    <n v="0"/>
    <n v="4.4891999999999985"/>
  </r>
  <r>
    <n v="1288"/>
    <s v="CA-2013-154711"/>
    <x v="0"/>
    <x v="441"/>
    <d v="2013-11-27T00:00:00"/>
    <x v="1"/>
    <s v="TB-21355"/>
    <x v="422"/>
    <x v="1"/>
    <s v="United States"/>
    <s v="New York City"/>
    <x v="15"/>
    <n v="10009"/>
    <x v="3"/>
    <s v="FUR-FU-10000397"/>
    <x v="0"/>
    <x v="5"/>
    <x v="63"/>
    <x v="1155"/>
    <n v="2"/>
    <n v="0"/>
    <n v="11.166400000000003"/>
  </r>
  <r>
    <n v="1289"/>
    <s v="CA-2013-154711"/>
    <x v="0"/>
    <x v="441"/>
    <d v="2013-11-27T00:00:00"/>
    <x v="1"/>
    <s v="TB-21355"/>
    <x v="422"/>
    <x v="1"/>
    <s v="United States"/>
    <s v="New York City"/>
    <x v="15"/>
    <n v="10009"/>
    <x v="3"/>
    <s v="OFF-BI-10000605"/>
    <x v="1"/>
    <x v="8"/>
    <x v="531"/>
    <x v="854"/>
    <n v="4"/>
    <n v="0.2"/>
    <n v="4.1147999999999989"/>
  </r>
  <r>
    <n v="1290"/>
    <s v="CA-2013-154711"/>
    <x v="0"/>
    <x v="441"/>
    <d v="2013-11-27T00:00:00"/>
    <x v="1"/>
    <s v="TB-21355"/>
    <x v="422"/>
    <x v="1"/>
    <s v="United States"/>
    <s v="New York City"/>
    <x v="15"/>
    <n v="10009"/>
    <x v="3"/>
    <s v="OFF-AR-10001860"/>
    <x v="1"/>
    <x v="6"/>
    <x v="907"/>
    <x v="1156"/>
    <n v="3"/>
    <n v="0"/>
    <n v="7.4952000000000005"/>
  </r>
  <r>
    <n v="1291"/>
    <s v="CA-2013-163384"/>
    <x v="0"/>
    <x v="338"/>
    <d v="2013-11-13T00:00:00"/>
    <x v="2"/>
    <s v="CC-12430"/>
    <x v="254"/>
    <x v="2"/>
    <s v="United States"/>
    <s v="San Francisco"/>
    <x v="1"/>
    <n v="94122"/>
    <x v="1"/>
    <s v="OFF-BI-10004970"/>
    <x v="1"/>
    <x v="8"/>
    <x v="908"/>
    <x v="1157"/>
    <n v="4"/>
    <n v="0.2"/>
    <n v="4.4603999999999999"/>
  </r>
  <r>
    <n v="1292"/>
    <s v="CA-2013-163384"/>
    <x v="0"/>
    <x v="338"/>
    <d v="2013-11-13T00:00:00"/>
    <x v="2"/>
    <s v="CC-12430"/>
    <x v="254"/>
    <x v="2"/>
    <s v="United States"/>
    <s v="San Francisco"/>
    <x v="1"/>
    <n v="94122"/>
    <x v="1"/>
    <s v="OFF-PA-10003172"/>
    <x v="1"/>
    <x v="10"/>
    <x v="846"/>
    <x v="56"/>
    <n v="5"/>
    <n v="0"/>
    <n v="15.552000000000001"/>
  </r>
  <r>
    <n v="1293"/>
    <s v="CA-2012-101707"/>
    <x v="1"/>
    <x v="375"/>
    <d v="2012-09-01T00:00:00"/>
    <x v="1"/>
    <s v="PF-19165"/>
    <x v="58"/>
    <x v="0"/>
    <s v="United States"/>
    <s v="San Diego"/>
    <x v="1"/>
    <n v="92105"/>
    <x v="1"/>
    <s v="OFF-SU-10001218"/>
    <x v="1"/>
    <x v="14"/>
    <x v="133"/>
    <x v="1158"/>
    <n v="3"/>
    <n v="0"/>
    <n v="9.2232000000000021"/>
  </r>
  <r>
    <n v="1294"/>
    <s v="CA-2012-101707"/>
    <x v="1"/>
    <x v="375"/>
    <d v="2012-09-01T00:00:00"/>
    <x v="1"/>
    <s v="PF-19165"/>
    <x v="58"/>
    <x v="0"/>
    <s v="United States"/>
    <s v="San Diego"/>
    <x v="1"/>
    <n v="92105"/>
    <x v="1"/>
    <s v="OFF-PA-10002968"/>
    <x v="1"/>
    <x v="10"/>
    <x v="909"/>
    <x v="1159"/>
    <n v="5"/>
    <n v="0"/>
    <n v="52.531999999999996"/>
  </r>
  <r>
    <n v="1295"/>
    <s v="CA-2012-101707"/>
    <x v="1"/>
    <x v="375"/>
    <d v="2012-09-01T00:00:00"/>
    <x v="1"/>
    <s v="PF-19165"/>
    <x v="58"/>
    <x v="0"/>
    <s v="United States"/>
    <s v="San Diego"/>
    <x v="1"/>
    <n v="92105"/>
    <x v="1"/>
    <s v="OFF-LA-10000134"/>
    <x v="1"/>
    <x v="2"/>
    <x v="85"/>
    <x v="1160"/>
    <n v="1"/>
    <n v="0"/>
    <n v="1.4783999999999999"/>
  </r>
  <r>
    <n v="1296"/>
    <s v="CA-2012-138898"/>
    <x v="1"/>
    <x v="442"/>
    <d v="2012-05-29T00:00:00"/>
    <x v="1"/>
    <s v="JH-16180"/>
    <x v="423"/>
    <x v="0"/>
    <s v="United States"/>
    <s v="Pueblo"/>
    <x v="22"/>
    <n v="81001"/>
    <x v="1"/>
    <s v="OFF-AP-10004487"/>
    <x v="1"/>
    <x v="9"/>
    <x v="715"/>
    <x v="1161"/>
    <n v="13"/>
    <n v="0.2"/>
    <n v="84.572799999999944"/>
  </r>
  <r>
    <n v="1297"/>
    <s v="CA-2014-115427"/>
    <x v="3"/>
    <x v="247"/>
    <d v="2015-01-04T00:00:00"/>
    <x v="1"/>
    <s v="EB-13975"/>
    <x v="424"/>
    <x v="1"/>
    <s v="United States"/>
    <s v="Fairfield"/>
    <x v="1"/>
    <n v="94533"/>
    <x v="1"/>
    <s v="OFF-BI-10002103"/>
    <x v="1"/>
    <x v="8"/>
    <x v="525"/>
    <x v="1162"/>
    <n v="2"/>
    <n v="0.2"/>
    <n v="4.5187999999999997"/>
  </r>
  <r>
    <n v="1298"/>
    <s v="CA-2014-115427"/>
    <x v="3"/>
    <x v="247"/>
    <d v="2015-01-04T00:00:00"/>
    <x v="1"/>
    <s v="EB-13975"/>
    <x v="424"/>
    <x v="1"/>
    <s v="United States"/>
    <s v="Fairfield"/>
    <x v="1"/>
    <n v="94533"/>
    <x v="1"/>
    <s v="OFF-BI-10004632"/>
    <x v="1"/>
    <x v="8"/>
    <x v="910"/>
    <x v="1163"/>
    <n v="2"/>
    <n v="0.2"/>
    <n v="6.4749999999999979"/>
  </r>
  <r>
    <n v="1299"/>
    <s v="CA-2013-134425"/>
    <x v="0"/>
    <x v="16"/>
    <d v="2013-12-13T00:00:00"/>
    <x v="0"/>
    <s v="QJ-19255"/>
    <x v="425"/>
    <x v="1"/>
    <s v="United States"/>
    <s v="Saint Paul"/>
    <x v="11"/>
    <n v="55106"/>
    <x v="2"/>
    <s v="TEC-PH-10003555"/>
    <x v="2"/>
    <x v="7"/>
    <x v="457"/>
    <x v="1164"/>
    <n v="5"/>
    <n v="0"/>
    <n v="2.2990000000000066"/>
  </r>
  <r>
    <n v="1300"/>
    <s v="CA-2012-121391"/>
    <x v="1"/>
    <x v="242"/>
    <d v="2012-10-07T00:00:00"/>
    <x v="2"/>
    <s v="AA-10315"/>
    <x v="397"/>
    <x v="0"/>
    <s v="United States"/>
    <s v="San Francisco"/>
    <x v="1"/>
    <n v="94109"/>
    <x v="1"/>
    <s v="OFF-ST-10001590"/>
    <x v="1"/>
    <x v="4"/>
    <x v="146"/>
    <x v="1165"/>
    <n v="2"/>
    <n v="0"/>
    <n v="7.0095999999999989"/>
  </r>
  <r>
    <n v="1301"/>
    <s v="CA-2013-137043"/>
    <x v="0"/>
    <x v="443"/>
    <d v="2013-12-26T00:00:00"/>
    <x v="0"/>
    <s v="LC-17140"/>
    <x v="95"/>
    <x v="0"/>
    <s v="United States"/>
    <s v="Springfield"/>
    <x v="17"/>
    <n v="22153"/>
    <x v="0"/>
    <s v="FUR-FU-10003664"/>
    <x v="0"/>
    <x v="5"/>
    <x v="35"/>
    <x v="1166"/>
    <n v="6"/>
    <n v="0"/>
    <n v="166.10039999999995"/>
  </r>
  <r>
    <n v="1302"/>
    <s v="CA-2013-137043"/>
    <x v="0"/>
    <x v="443"/>
    <d v="2013-12-26T00:00:00"/>
    <x v="0"/>
    <s v="LC-17140"/>
    <x v="95"/>
    <x v="0"/>
    <s v="United States"/>
    <s v="Springfield"/>
    <x v="17"/>
    <n v="22153"/>
    <x v="0"/>
    <s v="FUR-FU-10003664"/>
    <x v="0"/>
    <x v="5"/>
    <x v="35"/>
    <x v="1167"/>
    <n v="3"/>
    <n v="0"/>
    <n v="83.050199999999975"/>
  </r>
  <r>
    <n v="1303"/>
    <s v="CA-2012-115847"/>
    <x v="1"/>
    <x v="444"/>
    <d v="2012-09-24T00:00:00"/>
    <x v="0"/>
    <s v="TC-21535"/>
    <x v="426"/>
    <x v="2"/>
    <s v="United States"/>
    <s v="Arlington"/>
    <x v="17"/>
    <n v="22204"/>
    <x v="0"/>
    <s v="FUR-BO-10003433"/>
    <x v="0"/>
    <x v="0"/>
    <x v="911"/>
    <x v="1168"/>
    <n v="2"/>
    <n v="0"/>
    <n v="4.3371999999999957"/>
  </r>
  <r>
    <n v="1304"/>
    <s v="US-2014-126179"/>
    <x v="3"/>
    <x v="445"/>
    <d v="2014-07-08T00:00:00"/>
    <x v="1"/>
    <s v="CS-12460"/>
    <x v="427"/>
    <x v="0"/>
    <s v="United States"/>
    <s v="Columbus"/>
    <x v="32"/>
    <n v="31907"/>
    <x v="0"/>
    <s v="FUR-FU-10002554"/>
    <x v="0"/>
    <x v="5"/>
    <x v="912"/>
    <x v="1169"/>
    <n v="1"/>
    <n v="0"/>
    <n v="5.5176999999999978"/>
  </r>
  <r>
    <n v="1305"/>
    <s v="US-2014-126179"/>
    <x v="3"/>
    <x v="445"/>
    <d v="2014-07-08T00:00:00"/>
    <x v="1"/>
    <s v="CS-12460"/>
    <x v="427"/>
    <x v="0"/>
    <s v="United States"/>
    <s v="Columbus"/>
    <x v="32"/>
    <n v="31907"/>
    <x v="0"/>
    <s v="TEC-PH-10001557"/>
    <x v="2"/>
    <x v="7"/>
    <x v="658"/>
    <x v="1170"/>
    <n v="3"/>
    <n v="0"/>
    <n v="77.751899999999992"/>
  </r>
  <r>
    <n v="1306"/>
    <s v="CA-2013-101966"/>
    <x v="0"/>
    <x v="216"/>
    <d v="2013-07-17T00:00:00"/>
    <x v="0"/>
    <s v="BM-11785"/>
    <x v="298"/>
    <x v="0"/>
    <s v="United States"/>
    <s v="Houston"/>
    <x v="5"/>
    <n v="77036"/>
    <x v="2"/>
    <s v="TEC-PH-10003437"/>
    <x v="2"/>
    <x v="7"/>
    <x v="913"/>
    <x v="1171"/>
    <n v="7"/>
    <n v="0.2"/>
    <n v="52.492999999999967"/>
  </r>
  <r>
    <n v="1307"/>
    <s v="CA-2013-141397"/>
    <x v="0"/>
    <x v="23"/>
    <d v="2013-06-22T00:00:00"/>
    <x v="2"/>
    <s v="RC-19825"/>
    <x v="116"/>
    <x v="0"/>
    <s v="United States"/>
    <s v="Pasadena"/>
    <x v="1"/>
    <n v="91104"/>
    <x v="1"/>
    <s v="OFF-PA-10002986"/>
    <x v="1"/>
    <x v="10"/>
    <x v="477"/>
    <x v="1172"/>
    <n v="7"/>
    <n v="0"/>
    <n v="22.444800000000001"/>
  </r>
  <r>
    <n v="1308"/>
    <s v="CA-2013-141397"/>
    <x v="0"/>
    <x v="23"/>
    <d v="2013-06-22T00:00:00"/>
    <x v="2"/>
    <s v="RC-19825"/>
    <x v="116"/>
    <x v="0"/>
    <s v="United States"/>
    <s v="Pasadena"/>
    <x v="1"/>
    <n v="91104"/>
    <x v="1"/>
    <s v="OFF-BI-10000320"/>
    <x v="1"/>
    <x v="8"/>
    <x v="768"/>
    <x v="1173"/>
    <n v="3"/>
    <n v="0.2"/>
    <n v="6.4206000000000012"/>
  </r>
  <r>
    <n v="1309"/>
    <s v="CA-2013-141397"/>
    <x v="0"/>
    <x v="23"/>
    <d v="2013-06-22T00:00:00"/>
    <x v="2"/>
    <s v="RC-19825"/>
    <x v="116"/>
    <x v="0"/>
    <s v="United States"/>
    <s v="Pasadena"/>
    <x v="1"/>
    <n v="91104"/>
    <x v="1"/>
    <s v="OFF-AP-10003971"/>
    <x v="1"/>
    <x v="9"/>
    <x v="914"/>
    <x v="1174"/>
    <n v="2"/>
    <n v="0"/>
    <n v="5.6628000000000007"/>
  </r>
  <r>
    <n v="1310"/>
    <s v="CA-2013-141397"/>
    <x v="0"/>
    <x v="23"/>
    <d v="2013-06-22T00:00:00"/>
    <x v="2"/>
    <s v="RC-19825"/>
    <x v="116"/>
    <x v="0"/>
    <s v="United States"/>
    <s v="Pasadena"/>
    <x v="1"/>
    <n v="91104"/>
    <x v="1"/>
    <s v="OFF-ST-10001469"/>
    <x v="1"/>
    <x v="4"/>
    <x v="394"/>
    <x v="427"/>
    <n v="3"/>
    <n v="0"/>
    <n v="9.716399999999993"/>
  </r>
  <r>
    <n v="1311"/>
    <s v="CA-2013-141397"/>
    <x v="0"/>
    <x v="23"/>
    <d v="2013-06-22T00:00:00"/>
    <x v="2"/>
    <s v="RC-19825"/>
    <x v="116"/>
    <x v="0"/>
    <s v="United States"/>
    <s v="Pasadena"/>
    <x v="1"/>
    <n v="91104"/>
    <x v="1"/>
    <s v="FUR-CH-10003846"/>
    <x v="0"/>
    <x v="1"/>
    <x v="915"/>
    <x v="224"/>
    <n v="2"/>
    <n v="0.2"/>
    <n v="-8.0783999999999949"/>
  </r>
  <r>
    <n v="1312"/>
    <s v="CA-2013-141082"/>
    <x v="0"/>
    <x v="10"/>
    <d v="2013-12-14T00:00:00"/>
    <x v="1"/>
    <s v="FM-14380"/>
    <x v="248"/>
    <x v="0"/>
    <s v="United States"/>
    <s v="Lawrence"/>
    <x v="31"/>
    <n v="1841"/>
    <x v="3"/>
    <s v="OFF-LA-10001404"/>
    <x v="1"/>
    <x v="2"/>
    <x v="916"/>
    <x v="1175"/>
    <n v="1"/>
    <n v="0"/>
    <n v="1.7343"/>
  </r>
  <r>
    <n v="1313"/>
    <s v="CA-2013-141082"/>
    <x v="0"/>
    <x v="10"/>
    <d v="2013-12-14T00:00:00"/>
    <x v="1"/>
    <s v="FM-14380"/>
    <x v="248"/>
    <x v="0"/>
    <s v="United States"/>
    <s v="Lawrence"/>
    <x v="31"/>
    <n v="1841"/>
    <x v="3"/>
    <s v="OFF-LA-10001474"/>
    <x v="1"/>
    <x v="2"/>
    <x v="917"/>
    <x v="1176"/>
    <n v="4"/>
    <n v="0"/>
    <n v="56.175200000000004"/>
  </r>
  <r>
    <n v="1314"/>
    <s v="US-2013-134488"/>
    <x v="0"/>
    <x v="446"/>
    <d v="2013-10-02T00:00:00"/>
    <x v="1"/>
    <s v="PK-19075"/>
    <x v="7"/>
    <x v="0"/>
    <s v="United States"/>
    <s v="Columbus"/>
    <x v="24"/>
    <n v="43229"/>
    <x v="3"/>
    <s v="FUR-CH-10003199"/>
    <x v="0"/>
    <x v="1"/>
    <x v="631"/>
    <x v="1177"/>
    <n v="2"/>
    <n v="0.3"/>
    <n v="-13.317599999999999"/>
  </r>
  <r>
    <n v="1315"/>
    <s v="CA-2013-145919"/>
    <x v="0"/>
    <x v="122"/>
    <d v="2013-12-24T00:00:00"/>
    <x v="1"/>
    <s v="HG-14965"/>
    <x v="428"/>
    <x v="1"/>
    <s v="United States"/>
    <s v="Los Angeles"/>
    <x v="1"/>
    <n v="90032"/>
    <x v="1"/>
    <s v="OFF-PA-10003072"/>
    <x v="1"/>
    <x v="10"/>
    <x v="918"/>
    <x v="789"/>
    <n v="6"/>
    <n v="0"/>
    <n v="18.662400000000002"/>
  </r>
  <r>
    <n v="1316"/>
    <s v="CA-2013-145919"/>
    <x v="0"/>
    <x v="122"/>
    <d v="2013-12-24T00:00:00"/>
    <x v="1"/>
    <s v="HG-14965"/>
    <x v="428"/>
    <x v="1"/>
    <s v="United States"/>
    <s v="Los Angeles"/>
    <x v="1"/>
    <n v="90032"/>
    <x v="1"/>
    <s v="FUR-FU-10004960"/>
    <x v="0"/>
    <x v="5"/>
    <x v="919"/>
    <x v="1178"/>
    <n v="8"/>
    <n v="0"/>
    <n v="62.505600000000001"/>
  </r>
  <r>
    <n v="1317"/>
    <s v="CA-2013-145919"/>
    <x v="0"/>
    <x v="122"/>
    <d v="2013-12-24T00:00:00"/>
    <x v="1"/>
    <s v="HG-14965"/>
    <x v="428"/>
    <x v="1"/>
    <s v="United States"/>
    <s v="Los Angeles"/>
    <x v="1"/>
    <n v="90032"/>
    <x v="1"/>
    <s v="OFF-SU-10003505"/>
    <x v="1"/>
    <x v="14"/>
    <x v="408"/>
    <x v="1179"/>
    <n v="5"/>
    <n v="0"/>
    <n v="28.964999999999961"/>
  </r>
  <r>
    <n v="1318"/>
    <s v="CA-2014-157651"/>
    <x v="3"/>
    <x v="389"/>
    <d v="2014-12-15T00:00:00"/>
    <x v="1"/>
    <s v="HA-14920"/>
    <x v="66"/>
    <x v="0"/>
    <s v="United States"/>
    <s v="Philadelphia"/>
    <x v="9"/>
    <n v="19120"/>
    <x v="3"/>
    <s v="TEC-AC-10003116"/>
    <x v="2"/>
    <x v="11"/>
    <x v="920"/>
    <x v="1180"/>
    <n v="1"/>
    <n v="0.2"/>
    <n v="3.3724999999999992"/>
  </r>
  <r>
    <n v="1319"/>
    <s v="CA-2011-160773"/>
    <x v="2"/>
    <x v="268"/>
    <d v="2011-07-05T00:00:00"/>
    <x v="1"/>
    <s v="LW-16825"/>
    <x v="429"/>
    <x v="1"/>
    <s v="United States"/>
    <s v="Deltona"/>
    <x v="2"/>
    <n v="32725"/>
    <x v="0"/>
    <s v="TEC-PH-10004586"/>
    <x v="2"/>
    <x v="7"/>
    <x v="890"/>
    <x v="1181"/>
    <n v="2"/>
    <n v="0.2"/>
    <n v="71.989999999999981"/>
  </r>
  <r>
    <n v="1320"/>
    <s v="CA-2011-160773"/>
    <x v="2"/>
    <x v="268"/>
    <d v="2011-07-05T00:00:00"/>
    <x v="1"/>
    <s v="LW-16825"/>
    <x v="429"/>
    <x v="1"/>
    <s v="United States"/>
    <s v="Deltona"/>
    <x v="2"/>
    <n v="32725"/>
    <x v="0"/>
    <s v="OFF-BI-10000546"/>
    <x v="1"/>
    <x v="8"/>
    <x v="609"/>
    <x v="1182"/>
    <n v="6"/>
    <n v="0.7"/>
    <n v="-3.6288"/>
  </r>
  <r>
    <n v="1321"/>
    <s v="CA-2014-167703"/>
    <x v="3"/>
    <x v="447"/>
    <d v="2014-02-09T00:00:00"/>
    <x v="1"/>
    <s v="MC-17575"/>
    <x v="430"/>
    <x v="0"/>
    <s v="United States"/>
    <s v="Cincinnati"/>
    <x v="24"/>
    <n v="45231"/>
    <x v="3"/>
    <s v="OFF-BI-10002071"/>
    <x v="1"/>
    <x v="8"/>
    <x v="692"/>
    <x v="1183"/>
    <n v="3"/>
    <n v="0.7"/>
    <n v="-4.1831999999999976"/>
  </r>
  <r>
    <n v="1322"/>
    <s v="CA-2014-167703"/>
    <x v="3"/>
    <x v="447"/>
    <d v="2014-02-09T00:00:00"/>
    <x v="1"/>
    <s v="MC-17575"/>
    <x v="430"/>
    <x v="0"/>
    <s v="United States"/>
    <s v="Cincinnati"/>
    <x v="24"/>
    <n v="45231"/>
    <x v="3"/>
    <s v="OFF-ST-10001490"/>
    <x v="1"/>
    <x v="4"/>
    <x v="513"/>
    <x v="1184"/>
    <n v="2"/>
    <n v="0.2"/>
    <n v="35.69399999999996"/>
  </r>
  <r>
    <n v="1323"/>
    <s v="CA-2014-121804"/>
    <x v="3"/>
    <x v="448"/>
    <d v="2014-03-09T00:00:00"/>
    <x v="1"/>
    <s v="LP-17095"/>
    <x v="431"/>
    <x v="0"/>
    <s v="United States"/>
    <s v="Murray"/>
    <x v="0"/>
    <n v="42071"/>
    <x v="0"/>
    <s v="OFF-AP-10004859"/>
    <x v="1"/>
    <x v="9"/>
    <x v="921"/>
    <x v="1185"/>
    <n v="5"/>
    <n v="0"/>
    <n v="19.656000000000002"/>
  </r>
  <r>
    <n v="1324"/>
    <s v="CA-2014-162635"/>
    <x v="3"/>
    <x v="449"/>
    <d v="2014-10-11T00:00:00"/>
    <x v="2"/>
    <s v="EB-14170"/>
    <x v="432"/>
    <x v="0"/>
    <s v="United States"/>
    <s v="Wilmington"/>
    <x v="3"/>
    <n v="28403"/>
    <x v="0"/>
    <s v="OFF-PA-10002659"/>
    <x v="1"/>
    <x v="10"/>
    <x v="922"/>
    <x v="1186"/>
    <n v="4"/>
    <n v="0.2"/>
    <n v="3.5151999999999988"/>
  </r>
  <r>
    <n v="1325"/>
    <s v="CA-2011-107153"/>
    <x v="2"/>
    <x v="450"/>
    <d v="2011-10-03T00:00:00"/>
    <x v="1"/>
    <s v="GZ-14545"/>
    <x v="433"/>
    <x v="1"/>
    <s v="United States"/>
    <s v="Lawrence"/>
    <x v="31"/>
    <n v="1841"/>
    <x v="3"/>
    <s v="OFF-ST-10001321"/>
    <x v="1"/>
    <x v="4"/>
    <x v="416"/>
    <x v="193"/>
    <n v="3"/>
    <n v="0"/>
    <n v="12.490200000000003"/>
  </r>
  <r>
    <n v="1326"/>
    <s v="US-2011-117058"/>
    <x v="2"/>
    <x v="279"/>
    <d v="2011-05-30T00:00:00"/>
    <x v="2"/>
    <s v="LE-16810"/>
    <x v="97"/>
    <x v="0"/>
    <s v="United States"/>
    <s v="Chicago"/>
    <x v="10"/>
    <n v="60653"/>
    <x v="2"/>
    <s v="OFF-BI-10004139"/>
    <x v="1"/>
    <x v="8"/>
    <x v="923"/>
    <x v="1187"/>
    <n v="6"/>
    <n v="0.8"/>
    <n v="-30.555000000000007"/>
  </r>
  <r>
    <n v="1327"/>
    <s v="CA-2012-120439"/>
    <x v="1"/>
    <x v="451"/>
    <d v="2012-06-18T00:00:00"/>
    <x v="1"/>
    <s v="AD-10180"/>
    <x v="57"/>
    <x v="2"/>
    <s v="United States"/>
    <s v="Philadelphia"/>
    <x v="9"/>
    <n v="19120"/>
    <x v="3"/>
    <s v="FUR-FU-10001867"/>
    <x v="0"/>
    <x v="5"/>
    <x v="867"/>
    <x v="1188"/>
    <n v="6"/>
    <n v="0.2"/>
    <n v="5.1072000000000024"/>
  </r>
  <r>
    <n v="1328"/>
    <s v="CA-2013-128258"/>
    <x v="0"/>
    <x v="452"/>
    <d v="2013-04-02T00:00:00"/>
    <x v="2"/>
    <s v="CP-12085"/>
    <x v="434"/>
    <x v="1"/>
    <s v="United States"/>
    <s v="Norwich"/>
    <x v="29"/>
    <n v="6360"/>
    <x v="3"/>
    <s v="OFF-PA-10004156"/>
    <x v="1"/>
    <x v="10"/>
    <x v="743"/>
    <x v="1189"/>
    <n v="1"/>
    <n v="0"/>
    <n v="5.5565999999999995"/>
  </r>
  <r>
    <n v="1329"/>
    <s v="CA-2014-106033"/>
    <x v="3"/>
    <x v="453"/>
    <d v="2014-10-19T00:00:00"/>
    <x v="0"/>
    <s v="FG-14260"/>
    <x v="435"/>
    <x v="2"/>
    <s v="United States"/>
    <s v="San Francisco"/>
    <x v="1"/>
    <n v="94110"/>
    <x v="1"/>
    <s v="OFF-AR-10002818"/>
    <x v="1"/>
    <x v="6"/>
    <x v="924"/>
    <x v="1190"/>
    <n v="4"/>
    <n v="0"/>
    <n v="26.375999999999998"/>
  </r>
  <r>
    <n v="1330"/>
    <s v="CA-2013-142762"/>
    <x v="0"/>
    <x v="454"/>
    <d v="2013-05-28T00:00:00"/>
    <x v="1"/>
    <s v="LD-17005"/>
    <x v="436"/>
    <x v="0"/>
    <s v="United States"/>
    <s v="San Francisco"/>
    <x v="1"/>
    <n v="94109"/>
    <x v="1"/>
    <s v="FUR-FU-10003691"/>
    <x v="0"/>
    <x v="5"/>
    <x v="877"/>
    <x v="1191"/>
    <n v="3"/>
    <n v="0"/>
    <n v="16.302"/>
  </r>
  <r>
    <n v="1331"/>
    <s v="CA-2014-127705"/>
    <x v="3"/>
    <x v="455"/>
    <d v="2014-06-07T00:00:00"/>
    <x v="1"/>
    <s v="AB-10255"/>
    <x v="437"/>
    <x v="2"/>
    <s v="United States"/>
    <s v="Lorain"/>
    <x v="24"/>
    <n v="44052"/>
    <x v="3"/>
    <s v="TEC-PH-10000347"/>
    <x v="2"/>
    <x v="7"/>
    <x v="495"/>
    <x v="1192"/>
    <n v="1"/>
    <n v="0.4"/>
    <n v="-0.64350000000000018"/>
  </r>
  <r>
    <n v="1332"/>
    <s v="CA-2014-127705"/>
    <x v="3"/>
    <x v="455"/>
    <d v="2014-06-07T00:00:00"/>
    <x v="1"/>
    <s v="AB-10255"/>
    <x v="437"/>
    <x v="2"/>
    <s v="United States"/>
    <s v="Lorain"/>
    <x v="24"/>
    <n v="44052"/>
    <x v="3"/>
    <s v="OFF-ST-10004507"/>
    <x v="1"/>
    <x v="4"/>
    <x v="452"/>
    <x v="1193"/>
    <n v="2"/>
    <n v="0.2"/>
    <n v="2.4009999999999998"/>
  </r>
  <r>
    <n v="1333"/>
    <s v="CA-2011-122567"/>
    <x v="2"/>
    <x v="456"/>
    <d v="2011-02-22T00:00:00"/>
    <x v="1"/>
    <s v="MN-17935"/>
    <x v="438"/>
    <x v="0"/>
    <s v="United States"/>
    <s v="Dallas"/>
    <x v="5"/>
    <n v="75220"/>
    <x v="2"/>
    <s v="OFF-BI-10002012"/>
    <x v="1"/>
    <x v="8"/>
    <x v="742"/>
    <x v="1194"/>
    <n v="3"/>
    <n v="0.8"/>
    <n v="-1.7280000000000002"/>
  </r>
  <r>
    <n v="1334"/>
    <s v="CA-2011-122567"/>
    <x v="2"/>
    <x v="456"/>
    <d v="2011-02-22T00:00:00"/>
    <x v="1"/>
    <s v="MN-17935"/>
    <x v="438"/>
    <x v="0"/>
    <s v="United States"/>
    <s v="Dallas"/>
    <x v="5"/>
    <n v="75220"/>
    <x v="2"/>
    <s v="OFF-AP-10001303"/>
    <x v="1"/>
    <x v="9"/>
    <x v="925"/>
    <x v="1195"/>
    <n v="2"/>
    <n v="0.8"/>
    <n v="-13.930000000000003"/>
  </r>
  <r>
    <n v="1335"/>
    <s v="CA-2011-121664"/>
    <x v="2"/>
    <x v="457"/>
    <d v="2011-05-10T00:00:00"/>
    <x v="1"/>
    <s v="HP-14815"/>
    <x v="6"/>
    <x v="2"/>
    <s v="United States"/>
    <s v="Los Angeles"/>
    <x v="1"/>
    <n v="90049"/>
    <x v="1"/>
    <s v="OFF-BI-10003684"/>
    <x v="1"/>
    <x v="8"/>
    <x v="707"/>
    <x v="1196"/>
    <n v="8"/>
    <n v="0.2"/>
    <n v="52.775999999999996"/>
  </r>
  <r>
    <n v="1336"/>
    <s v="CA-2013-122133"/>
    <x v="0"/>
    <x v="458"/>
    <d v="2013-05-24T00:00:00"/>
    <x v="1"/>
    <s v="JR-15670"/>
    <x v="439"/>
    <x v="0"/>
    <s v="United States"/>
    <s v="Middletown"/>
    <x v="29"/>
    <n v="6457"/>
    <x v="3"/>
    <s v="OFF-ST-10002574"/>
    <x v="1"/>
    <x v="4"/>
    <x v="926"/>
    <x v="1197"/>
    <n v="4"/>
    <n v="0"/>
    <n v="0"/>
  </r>
  <r>
    <n v="1337"/>
    <s v="US-2014-123281"/>
    <x v="3"/>
    <x v="459"/>
    <d v="2014-04-08T00:00:00"/>
    <x v="1"/>
    <s v="JF-15190"/>
    <x v="440"/>
    <x v="0"/>
    <s v="United States"/>
    <s v="Los Angeles"/>
    <x v="1"/>
    <n v="90008"/>
    <x v="1"/>
    <s v="FUR-FU-10003724"/>
    <x v="0"/>
    <x v="5"/>
    <x v="887"/>
    <x v="1198"/>
    <n v="3"/>
    <n v="0"/>
    <n v="6.5285999999999991"/>
  </r>
  <r>
    <n v="1338"/>
    <s v="CA-2014-100524"/>
    <x v="3"/>
    <x v="185"/>
    <d v="2014-04-03T00:00:00"/>
    <x v="0"/>
    <s v="CM-12115"/>
    <x v="441"/>
    <x v="0"/>
    <s v="United States"/>
    <s v="New York City"/>
    <x v="15"/>
    <n v="10011"/>
    <x v="3"/>
    <s v="FUR-FU-10004018"/>
    <x v="0"/>
    <x v="5"/>
    <x v="927"/>
    <x v="1199"/>
    <n v="2"/>
    <n v="0"/>
    <n v="8.0406000000000013"/>
  </r>
  <r>
    <n v="1339"/>
    <s v="CA-2014-100524"/>
    <x v="3"/>
    <x v="185"/>
    <d v="2014-04-03T00:00:00"/>
    <x v="0"/>
    <s v="CM-12115"/>
    <x v="441"/>
    <x v="0"/>
    <s v="United States"/>
    <s v="New York City"/>
    <x v="15"/>
    <n v="10011"/>
    <x v="3"/>
    <s v="TEC-PH-10002549"/>
    <x v="2"/>
    <x v="7"/>
    <x v="928"/>
    <x v="1200"/>
    <n v="3"/>
    <n v="0"/>
    <n v="176.17080000000001"/>
  </r>
  <r>
    <n v="1340"/>
    <s v="CA-2014-100524"/>
    <x v="3"/>
    <x v="185"/>
    <d v="2014-04-03T00:00:00"/>
    <x v="0"/>
    <s v="CM-12115"/>
    <x v="441"/>
    <x v="0"/>
    <s v="United States"/>
    <s v="New York City"/>
    <x v="15"/>
    <n v="10011"/>
    <x v="3"/>
    <s v="OFF-PA-10004911"/>
    <x v="1"/>
    <x v="10"/>
    <x v="929"/>
    <x v="1201"/>
    <n v="8"/>
    <n v="0"/>
    <n v="36.019200000000005"/>
  </r>
  <r>
    <n v="1341"/>
    <s v="CA-2014-113481"/>
    <x v="3"/>
    <x v="460"/>
    <d v="2014-01-05T00:00:00"/>
    <x v="2"/>
    <s v="AS-10045"/>
    <x v="442"/>
    <x v="1"/>
    <s v="United States"/>
    <s v="Jacksonville"/>
    <x v="3"/>
    <n v="28540"/>
    <x v="0"/>
    <s v="TEC-MA-10002178"/>
    <x v="2"/>
    <x v="15"/>
    <x v="930"/>
    <x v="1202"/>
    <n v="2"/>
    <n v="0.5"/>
    <n v="-27.827999999999975"/>
  </r>
  <r>
    <n v="1342"/>
    <s v="CA-2014-113481"/>
    <x v="3"/>
    <x v="460"/>
    <d v="2014-01-05T00:00:00"/>
    <x v="2"/>
    <s v="AS-10045"/>
    <x v="442"/>
    <x v="1"/>
    <s v="United States"/>
    <s v="Jacksonville"/>
    <x v="3"/>
    <n v="28540"/>
    <x v="0"/>
    <s v="OFF-BI-10003694"/>
    <x v="1"/>
    <x v="8"/>
    <x v="850"/>
    <x v="1203"/>
    <n v="5"/>
    <n v="0.7"/>
    <n v="-12.527999999999995"/>
  </r>
  <r>
    <n v="1343"/>
    <s v="CA-2014-113481"/>
    <x v="3"/>
    <x v="460"/>
    <d v="2014-01-05T00:00:00"/>
    <x v="2"/>
    <s v="AS-10045"/>
    <x v="442"/>
    <x v="1"/>
    <s v="United States"/>
    <s v="Jacksonville"/>
    <x v="3"/>
    <n v="28540"/>
    <x v="0"/>
    <s v="OFF-BI-10000474"/>
    <x v="1"/>
    <x v="8"/>
    <x v="27"/>
    <x v="1204"/>
    <n v="6"/>
    <n v="0.7"/>
    <n v="-21.159599999999998"/>
  </r>
  <r>
    <n v="1344"/>
    <s v="CA-2012-131758"/>
    <x v="1"/>
    <x v="71"/>
    <d v="2012-06-01T00:00:00"/>
    <x v="1"/>
    <s v="KB-16315"/>
    <x v="41"/>
    <x v="0"/>
    <s v="United States"/>
    <s v="Freeport"/>
    <x v="15"/>
    <n v="11520"/>
    <x v="3"/>
    <s v="OFF-AR-10000411"/>
    <x v="1"/>
    <x v="6"/>
    <x v="931"/>
    <x v="1205"/>
    <n v="3"/>
    <n v="0"/>
    <n v="14.345999999999995"/>
  </r>
  <r>
    <n v="1345"/>
    <s v="CA-2012-131758"/>
    <x v="1"/>
    <x v="71"/>
    <d v="2012-06-01T00:00:00"/>
    <x v="1"/>
    <s v="KB-16315"/>
    <x v="41"/>
    <x v="0"/>
    <s v="United States"/>
    <s v="Freeport"/>
    <x v="15"/>
    <n v="11520"/>
    <x v="3"/>
    <s v="OFF-LA-10000262"/>
    <x v="1"/>
    <x v="2"/>
    <x v="932"/>
    <x v="1206"/>
    <n v="5"/>
    <n v="0"/>
    <n v="6.0029999999999992"/>
  </r>
  <r>
    <n v="1346"/>
    <s v="CA-2011-118339"/>
    <x v="2"/>
    <x v="461"/>
    <d v="2011-03-24T00:00:00"/>
    <x v="1"/>
    <s v="BN-11515"/>
    <x v="202"/>
    <x v="0"/>
    <s v="United States"/>
    <s v="Lakeville"/>
    <x v="11"/>
    <n v="55044"/>
    <x v="2"/>
    <s v="OFF-AP-10001154"/>
    <x v="1"/>
    <x v="9"/>
    <x v="584"/>
    <x v="1207"/>
    <n v="2"/>
    <n v="0"/>
    <n v="36.574200000000005"/>
  </r>
  <r>
    <n v="1347"/>
    <s v="CA-2011-118339"/>
    <x v="2"/>
    <x v="461"/>
    <d v="2011-03-24T00:00:00"/>
    <x v="1"/>
    <s v="BN-11515"/>
    <x v="202"/>
    <x v="0"/>
    <s v="United States"/>
    <s v="Lakeville"/>
    <x v="11"/>
    <n v="55044"/>
    <x v="2"/>
    <s v="OFF-PA-10000466"/>
    <x v="1"/>
    <x v="10"/>
    <x v="933"/>
    <x v="1208"/>
    <n v="7"/>
    <n v="0"/>
    <n v="23.59"/>
  </r>
  <r>
    <n v="1348"/>
    <s v="CA-2011-118339"/>
    <x v="2"/>
    <x v="461"/>
    <d v="2011-03-24T00:00:00"/>
    <x v="1"/>
    <s v="BN-11515"/>
    <x v="202"/>
    <x v="0"/>
    <s v="United States"/>
    <s v="Lakeville"/>
    <x v="11"/>
    <n v="55044"/>
    <x v="2"/>
    <s v="OFF-AR-10003829"/>
    <x v="1"/>
    <x v="6"/>
    <x v="934"/>
    <x v="1209"/>
    <n v="6"/>
    <n v="0"/>
    <n v="5.7071999999999976"/>
  </r>
  <r>
    <n v="1349"/>
    <s v="CA-2011-118339"/>
    <x v="2"/>
    <x v="461"/>
    <d v="2011-03-24T00:00:00"/>
    <x v="1"/>
    <s v="BN-11515"/>
    <x v="202"/>
    <x v="0"/>
    <s v="United States"/>
    <s v="Lakeville"/>
    <x v="11"/>
    <n v="55044"/>
    <x v="2"/>
    <s v="OFF-BI-10001758"/>
    <x v="1"/>
    <x v="8"/>
    <x v="935"/>
    <x v="1210"/>
    <n v="10"/>
    <n v="0"/>
    <n v="25.097999999999999"/>
  </r>
  <r>
    <n v="1350"/>
    <s v="CA-2011-118339"/>
    <x v="2"/>
    <x v="461"/>
    <d v="2011-03-24T00:00:00"/>
    <x v="1"/>
    <s v="BN-11515"/>
    <x v="202"/>
    <x v="0"/>
    <s v="United States"/>
    <s v="Lakeville"/>
    <x v="11"/>
    <n v="55044"/>
    <x v="2"/>
    <s v="OFF-BI-10000136"/>
    <x v="1"/>
    <x v="8"/>
    <x v="936"/>
    <x v="1211"/>
    <n v="6"/>
    <n v="0"/>
    <n v="17.2224"/>
  </r>
  <r>
    <n v="1351"/>
    <s v="CA-2011-153976"/>
    <x v="2"/>
    <x v="462"/>
    <d v="2011-10-08T00:00:00"/>
    <x v="0"/>
    <s v="BP-11290"/>
    <x v="443"/>
    <x v="0"/>
    <s v="United States"/>
    <s v="Evanston"/>
    <x v="10"/>
    <n v="60201"/>
    <x v="2"/>
    <s v="FUR-CH-10002880"/>
    <x v="0"/>
    <x v="1"/>
    <x v="801"/>
    <x v="1212"/>
    <n v="3"/>
    <n v="0.3"/>
    <n v="-70.104300000000023"/>
  </r>
  <r>
    <n v="1352"/>
    <s v="CA-2013-162901"/>
    <x v="0"/>
    <x v="463"/>
    <d v="2013-04-01T00:00:00"/>
    <x v="2"/>
    <s v="AS-10045"/>
    <x v="442"/>
    <x v="1"/>
    <s v="United States"/>
    <s v="Arlington"/>
    <x v="17"/>
    <n v="22204"/>
    <x v="0"/>
    <s v="OFF-ST-10000649"/>
    <x v="1"/>
    <x v="4"/>
    <x v="937"/>
    <x v="1213"/>
    <n v="2"/>
    <n v="0"/>
    <n v="7.8500000000000014"/>
  </r>
  <r>
    <n v="1353"/>
    <s v="CA-2014-162978"/>
    <x v="3"/>
    <x v="464"/>
    <d v="2014-05-10T00:00:00"/>
    <x v="1"/>
    <s v="LW-16990"/>
    <x v="352"/>
    <x v="1"/>
    <s v="United States"/>
    <s v="San Francisco"/>
    <x v="1"/>
    <n v="94109"/>
    <x v="1"/>
    <s v="TEC-PH-10003092"/>
    <x v="2"/>
    <x v="7"/>
    <x v="516"/>
    <x v="1214"/>
    <n v="5"/>
    <n v="0.2"/>
    <n v="20.695499999999988"/>
  </r>
  <r>
    <n v="1354"/>
    <s v="CA-2014-162978"/>
    <x v="3"/>
    <x v="464"/>
    <d v="2014-05-10T00:00:00"/>
    <x v="1"/>
    <s v="LW-16990"/>
    <x v="352"/>
    <x v="1"/>
    <s v="United States"/>
    <s v="San Francisco"/>
    <x v="1"/>
    <n v="94109"/>
    <x v="1"/>
    <s v="OFF-PA-10002250"/>
    <x v="1"/>
    <x v="10"/>
    <x v="699"/>
    <x v="1215"/>
    <n v="3"/>
    <n v="0"/>
    <n v="8.4527999999999999"/>
  </r>
  <r>
    <n v="1355"/>
    <s v="CA-2014-162978"/>
    <x v="3"/>
    <x v="464"/>
    <d v="2014-05-10T00:00:00"/>
    <x v="1"/>
    <s v="LW-16990"/>
    <x v="352"/>
    <x v="1"/>
    <s v="United States"/>
    <s v="San Francisco"/>
    <x v="1"/>
    <n v="94109"/>
    <x v="1"/>
    <s v="FUR-TA-10003473"/>
    <x v="0"/>
    <x v="3"/>
    <x v="214"/>
    <x v="1216"/>
    <n v="1"/>
    <n v="0.2"/>
    <n v="11.283900000000017"/>
  </r>
  <r>
    <n v="1356"/>
    <s v="US-2011-160444"/>
    <x v="2"/>
    <x v="260"/>
    <d v="2011-07-05T00:00:00"/>
    <x v="3"/>
    <s v="DC-12850"/>
    <x v="419"/>
    <x v="0"/>
    <s v="United States"/>
    <s v="Houston"/>
    <x v="5"/>
    <n v="77036"/>
    <x v="2"/>
    <s v="OFF-ST-10001522"/>
    <x v="1"/>
    <x v="4"/>
    <x v="195"/>
    <x v="1217"/>
    <n v="3"/>
    <n v="0.2"/>
    <n v="-44.155200000000022"/>
  </r>
  <r>
    <n v="1357"/>
    <s v="US-2011-160444"/>
    <x v="2"/>
    <x v="260"/>
    <d v="2011-07-05T00:00:00"/>
    <x v="3"/>
    <s v="DC-12850"/>
    <x v="419"/>
    <x v="0"/>
    <s v="United States"/>
    <s v="Houston"/>
    <x v="5"/>
    <n v="77036"/>
    <x v="2"/>
    <s v="OFF-ST-10000563"/>
    <x v="1"/>
    <x v="4"/>
    <x v="894"/>
    <x v="1218"/>
    <n v="11"/>
    <n v="0.2"/>
    <n v="-35.178000000000004"/>
  </r>
  <r>
    <n v="1358"/>
    <s v="CA-2013-145247"/>
    <x v="0"/>
    <x v="465"/>
    <d v="2013-05-08T00:00:00"/>
    <x v="2"/>
    <s v="ND-18370"/>
    <x v="444"/>
    <x v="0"/>
    <s v="United States"/>
    <s v="Louisville"/>
    <x v="0"/>
    <n v="40214"/>
    <x v="0"/>
    <s v="OFF-PA-10003641"/>
    <x v="1"/>
    <x v="10"/>
    <x v="938"/>
    <x v="1219"/>
    <n v="3"/>
    <n v="0"/>
    <n v="36.404399999999995"/>
  </r>
  <r>
    <n v="1359"/>
    <s v="CA-2014-160045"/>
    <x v="3"/>
    <x v="466"/>
    <d v="2014-04-28T00:00:00"/>
    <x v="2"/>
    <s v="LB-16735"/>
    <x v="445"/>
    <x v="0"/>
    <s v="United States"/>
    <s v="Fort Worth"/>
    <x v="5"/>
    <n v="76106"/>
    <x v="2"/>
    <s v="FUR-FU-10000010"/>
    <x v="0"/>
    <x v="5"/>
    <x v="522"/>
    <x v="1220"/>
    <n v="1"/>
    <n v="0.6"/>
    <n v="-1.4413"/>
  </r>
  <r>
    <n v="1360"/>
    <s v="US-2011-151925"/>
    <x v="2"/>
    <x v="467"/>
    <d v="2011-10-01T00:00:00"/>
    <x v="0"/>
    <s v="KT-16465"/>
    <x v="446"/>
    <x v="0"/>
    <s v="United States"/>
    <s v="Los Angeles"/>
    <x v="1"/>
    <n v="90049"/>
    <x v="1"/>
    <s v="FUR-CH-10002961"/>
    <x v="0"/>
    <x v="1"/>
    <x v="939"/>
    <x v="1221"/>
    <n v="2"/>
    <n v="0.2"/>
    <n v="0"/>
  </r>
  <r>
    <n v="1361"/>
    <s v="CA-2014-125199"/>
    <x v="3"/>
    <x v="15"/>
    <d v="2014-10-26T00:00:00"/>
    <x v="1"/>
    <s v="HM-14860"/>
    <x v="447"/>
    <x v="1"/>
    <s v="United States"/>
    <s v="Philadelphia"/>
    <x v="9"/>
    <n v="19120"/>
    <x v="3"/>
    <s v="OFF-AR-10002956"/>
    <x v="1"/>
    <x v="6"/>
    <x v="660"/>
    <x v="1222"/>
    <n v="7"/>
    <n v="0.2"/>
    <n v="9.2441999999999993"/>
  </r>
  <r>
    <n v="1362"/>
    <s v="CA-2014-125199"/>
    <x v="3"/>
    <x v="15"/>
    <d v="2014-10-26T00:00:00"/>
    <x v="1"/>
    <s v="HM-14860"/>
    <x v="447"/>
    <x v="1"/>
    <s v="United States"/>
    <s v="Philadelphia"/>
    <x v="9"/>
    <n v="19120"/>
    <x v="3"/>
    <s v="OFF-PA-10004041"/>
    <x v="1"/>
    <x v="10"/>
    <x v="940"/>
    <x v="208"/>
    <n v="4"/>
    <n v="0.2"/>
    <n v="7.3999999999999995"/>
  </r>
  <r>
    <n v="1363"/>
    <s v="CA-2014-125199"/>
    <x v="3"/>
    <x v="15"/>
    <d v="2014-10-26T00:00:00"/>
    <x v="1"/>
    <s v="HM-14860"/>
    <x v="447"/>
    <x v="1"/>
    <s v="United States"/>
    <s v="Philadelphia"/>
    <x v="9"/>
    <n v="19120"/>
    <x v="3"/>
    <s v="TEC-PH-10001336"/>
    <x v="2"/>
    <x v="7"/>
    <x v="941"/>
    <x v="1223"/>
    <n v="4"/>
    <n v="0.4"/>
    <n v="-56.755600000000015"/>
  </r>
  <r>
    <n v="1364"/>
    <s v="US-2014-155425"/>
    <x v="3"/>
    <x v="468"/>
    <d v="2014-11-12T00:00:00"/>
    <x v="2"/>
    <s v="AB-10600"/>
    <x v="448"/>
    <x v="1"/>
    <s v="United States"/>
    <s v="Tucson"/>
    <x v="16"/>
    <n v="85705"/>
    <x v="1"/>
    <s v="OFF-BI-10001036"/>
    <x v="1"/>
    <x v="8"/>
    <x v="618"/>
    <x v="1224"/>
    <n v="14"/>
    <n v="0.7"/>
    <n v="-25.591999999999999"/>
  </r>
  <r>
    <n v="1365"/>
    <s v="US-2014-155425"/>
    <x v="3"/>
    <x v="468"/>
    <d v="2014-11-12T00:00:00"/>
    <x v="2"/>
    <s v="AB-10600"/>
    <x v="448"/>
    <x v="1"/>
    <s v="United States"/>
    <s v="Tucson"/>
    <x v="16"/>
    <n v="85705"/>
    <x v="1"/>
    <s v="TEC-MA-10003183"/>
    <x v="2"/>
    <x v="15"/>
    <x v="942"/>
    <x v="1225"/>
    <n v="2"/>
    <n v="0.7"/>
    <n v="-63.995999999999981"/>
  </r>
  <r>
    <n v="1366"/>
    <s v="US-2014-155425"/>
    <x v="3"/>
    <x v="468"/>
    <d v="2014-11-12T00:00:00"/>
    <x v="2"/>
    <s v="AB-10600"/>
    <x v="448"/>
    <x v="1"/>
    <s v="United States"/>
    <s v="Tucson"/>
    <x v="16"/>
    <n v="85705"/>
    <x v="1"/>
    <s v="TEC-AC-10001314"/>
    <x v="2"/>
    <x v="11"/>
    <x v="943"/>
    <x v="1226"/>
    <n v="6"/>
    <n v="0.2"/>
    <n v="-35.992800000000038"/>
  </r>
  <r>
    <n v="1367"/>
    <s v="US-2014-155425"/>
    <x v="3"/>
    <x v="468"/>
    <d v="2014-11-12T00:00:00"/>
    <x v="2"/>
    <s v="AB-10600"/>
    <x v="448"/>
    <x v="1"/>
    <s v="United States"/>
    <s v="Tucson"/>
    <x v="16"/>
    <n v="85705"/>
    <x v="1"/>
    <s v="TEC-PH-10002563"/>
    <x v="2"/>
    <x v="7"/>
    <x v="201"/>
    <x v="1227"/>
    <n v="2"/>
    <n v="0.2"/>
    <n v="15.118800000000007"/>
  </r>
  <r>
    <n v="1368"/>
    <s v="US-2014-155425"/>
    <x v="3"/>
    <x v="468"/>
    <d v="2014-11-12T00:00:00"/>
    <x v="2"/>
    <s v="AB-10600"/>
    <x v="448"/>
    <x v="1"/>
    <s v="United States"/>
    <s v="Tucson"/>
    <x v="16"/>
    <n v="85705"/>
    <x v="1"/>
    <s v="FUR-CH-10003312"/>
    <x v="0"/>
    <x v="1"/>
    <x v="296"/>
    <x v="185"/>
    <n v="4"/>
    <n v="0.2"/>
    <n v="-146.10960000000014"/>
  </r>
  <r>
    <n v="1369"/>
    <s v="CA-2014-133249"/>
    <x v="3"/>
    <x v="141"/>
    <d v="2014-07-12T00:00:00"/>
    <x v="2"/>
    <s v="SZ-20035"/>
    <x v="449"/>
    <x v="2"/>
    <s v="United States"/>
    <s v="Pico Rivera"/>
    <x v="1"/>
    <n v="90660"/>
    <x v="1"/>
    <s v="FUR-FU-10001588"/>
    <x v="0"/>
    <x v="5"/>
    <x v="284"/>
    <x v="1228"/>
    <n v="5"/>
    <n v="0"/>
    <n v="62.736999999999995"/>
  </r>
  <r>
    <n v="1370"/>
    <s v="US-2012-103471"/>
    <x v="1"/>
    <x v="100"/>
    <d v="2012-12-28T00:00:00"/>
    <x v="1"/>
    <s v="JR-15670"/>
    <x v="439"/>
    <x v="0"/>
    <s v="United States"/>
    <s v="Colorado Springs"/>
    <x v="22"/>
    <n v="80906"/>
    <x v="1"/>
    <s v="FUR-BO-10002613"/>
    <x v="0"/>
    <x v="0"/>
    <x v="177"/>
    <x v="1229"/>
    <n v="7"/>
    <n v="0.7"/>
    <n v="-786.74400000000026"/>
  </r>
  <r>
    <n v="1371"/>
    <s v="US-2012-103471"/>
    <x v="1"/>
    <x v="100"/>
    <d v="2012-12-28T00:00:00"/>
    <x v="1"/>
    <s v="JR-15670"/>
    <x v="439"/>
    <x v="0"/>
    <s v="United States"/>
    <s v="Colorado Springs"/>
    <x v="22"/>
    <n v="80906"/>
    <x v="1"/>
    <s v="OFF-AR-10003405"/>
    <x v="1"/>
    <x v="6"/>
    <x v="622"/>
    <x v="1230"/>
    <n v="3"/>
    <n v="0.2"/>
    <n v="1.5794999999999986"/>
  </r>
  <r>
    <n v="1372"/>
    <s v="CA-2014-136672"/>
    <x v="3"/>
    <x v="469"/>
    <d v="2014-03-13T00:00:00"/>
    <x v="1"/>
    <s v="MG-17890"/>
    <x v="450"/>
    <x v="2"/>
    <s v="United States"/>
    <s v="Clinton"/>
    <x v="39"/>
    <n v="20735"/>
    <x v="3"/>
    <s v="TEC-AC-10004510"/>
    <x v="2"/>
    <x v="11"/>
    <x v="944"/>
    <x v="1231"/>
    <n v="3"/>
    <n v="0"/>
    <n v="4.9079999999999977"/>
  </r>
  <r>
    <n v="1373"/>
    <s v="US-2011-157021"/>
    <x v="2"/>
    <x v="470"/>
    <d v="2011-04-06T00:00:00"/>
    <x v="0"/>
    <s v="KM-16720"/>
    <x v="27"/>
    <x v="0"/>
    <s v="United States"/>
    <s v="Vallejo"/>
    <x v="1"/>
    <n v="94591"/>
    <x v="1"/>
    <s v="OFF-LA-10002312"/>
    <x v="1"/>
    <x v="2"/>
    <x v="574"/>
    <x v="461"/>
    <n v="2"/>
    <n v="0"/>
    <n v="14.8"/>
  </r>
  <r>
    <n v="1374"/>
    <s v="US-2011-157021"/>
    <x v="2"/>
    <x v="470"/>
    <d v="2011-04-06T00:00:00"/>
    <x v="0"/>
    <s v="KM-16720"/>
    <x v="27"/>
    <x v="0"/>
    <s v="United States"/>
    <s v="Vallejo"/>
    <x v="1"/>
    <n v="94591"/>
    <x v="1"/>
    <s v="OFF-BI-10000042"/>
    <x v="1"/>
    <x v="8"/>
    <x v="945"/>
    <x v="1232"/>
    <n v="4"/>
    <n v="0.2"/>
    <n v="5.5535999999999994"/>
  </r>
  <r>
    <n v="1375"/>
    <s v="CA-2012-120362"/>
    <x v="1"/>
    <x v="471"/>
    <d v="2012-09-19T00:00:00"/>
    <x v="1"/>
    <s v="CA-12265"/>
    <x v="244"/>
    <x v="0"/>
    <s v="United States"/>
    <s v="Provo"/>
    <x v="7"/>
    <n v="84604"/>
    <x v="1"/>
    <s v="FUR-TA-10003008"/>
    <x v="0"/>
    <x v="3"/>
    <x v="946"/>
    <x v="1233"/>
    <n v="5"/>
    <n v="0"/>
    <n v="118.65750000000006"/>
  </r>
  <r>
    <n v="1376"/>
    <s v="CA-2011-126361"/>
    <x v="2"/>
    <x v="472"/>
    <d v="2011-08-09T00:00:00"/>
    <x v="0"/>
    <s v="VD-21670"/>
    <x v="104"/>
    <x v="0"/>
    <s v="United States"/>
    <s v="Pleasant Grove"/>
    <x v="7"/>
    <n v="84062"/>
    <x v="1"/>
    <s v="OFF-AP-10003590"/>
    <x v="1"/>
    <x v="9"/>
    <x v="947"/>
    <x v="1234"/>
    <n v="3"/>
    <n v="0"/>
    <n v="305.13000000000011"/>
  </r>
  <r>
    <n v="1377"/>
    <s v="CA-2011-126361"/>
    <x v="2"/>
    <x v="472"/>
    <d v="2011-08-09T00:00:00"/>
    <x v="0"/>
    <s v="VD-21670"/>
    <x v="104"/>
    <x v="0"/>
    <s v="United States"/>
    <s v="Pleasant Grove"/>
    <x v="7"/>
    <n v="84062"/>
    <x v="1"/>
    <s v="OFF-PA-10000806"/>
    <x v="1"/>
    <x v="10"/>
    <x v="948"/>
    <x v="990"/>
    <n v="8"/>
    <n v="0"/>
    <n v="219.44159999999999"/>
  </r>
  <r>
    <n v="1378"/>
    <s v="CA-2011-126361"/>
    <x v="2"/>
    <x v="472"/>
    <d v="2011-08-09T00:00:00"/>
    <x v="0"/>
    <s v="VD-21670"/>
    <x v="104"/>
    <x v="0"/>
    <s v="United States"/>
    <s v="Pleasant Grove"/>
    <x v="7"/>
    <n v="84062"/>
    <x v="1"/>
    <s v="OFF-AR-10000896"/>
    <x v="1"/>
    <x v="6"/>
    <x v="949"/>
    <x v="1235"/>
    <n v="5"/>
    <n v="0"/>
    <n v="4.2639999999999993"/>
  </r>
  <r>
    <n v="1379"/>
    <s v="CA-2011-126361"/>
    <x v="2"/>
    <x v="472"/>
    <d v="2011-08-09T00:00:00"/>
    <x v="0"/>
    <s v="VD-21670"/>
    <x v="104"/>
    <x v="0"/>
    <s v="United States"/>
    <s v="Pleasant Grove"/>
    <x v="7"/>
    <n v="84062"/>
    <x v="1"/>
    <s v="TEC-PH-10002310"/>
    <x v="2"/>
    <x v="7"/>
    <x v="950"/>
    <x v="1236"/>
    <n v="5"/>
    <n v="0.2"/>
    <n v="34.996499999999969"/>
  </r>
  <r>
    <n v="1380"/>
    <s v="CA-2011-126361"/>
    <x v="2"/>
    <x v="472"/>
    <d v="2011-08-09T00:00:00"/>
    <x v="0"/>
    <s v="VD-21670"/>
    <x v="104"/>
    <x v="0"/>
    <s v="United States"/>
    <s v="Pleasant Grove"/>
    <x v="7"/>
    <n v="84062"/>
    <x v="1"/>
    <s v="OFF-ST-10002289"/>
    <x v="1"/>
    <x v="4"/>
    <x v="951"/>
    <x v="1237"/>
    <n v="5"/>
    <n v="0"/>
    <n v="7.9449999999999932"/>
  </r>
  <r>
    <n v="1381"/>
    <s v="CA-2011-126361"/>
    <x v="2"/>
    <x v="472"/>
    <d v="2011-08-09T00:00:00"/>
    <x v="0"/>
    <s v="VD-21670"/>
    <x v="104"/>
    <x v="0"/>
    <s v="United States"/>
    <s v="Pleasant Grove"/>
    <x v="7"/>
    <n v="84062"/>
    <x v="1"/>
    <s v="OFF-BI-10002852"/>
    <x v="1"/>
    <x v="8"/>
    <x v="91"/>
    <x v="1238"/>
    <n v="1"/>
    <n v="0.2"/>
    <n v="4.7792000000000003"/>
  </r>
  <r>
    <n v="1382"/>
    <s v="US-2013-100566"/>
    <x v="0"/>
    <x v="323"/>
    <d v="2013-09-10T00:00:00"/>
    <x v="1"/>
    <s v="JK-16120"/>
    <x v="451"/>
    <x v="2"/>
    <s v="United States"/>
    <s v="Aurora"/>
    <x v="10"/>
    <n v="60505"/>
    <x v="2"/>
    <s v="FUR-FU-10003394"/>
    <x v="0"/>
    <x v="5"/>
    <x v="578"/>
    <x v="1239"/>
    <n v="3"/>
    <n v="0.6"/>
    <n v="-90.24839999999999"/>
  </r>
  <r>
    <n v="1383"/>
    <s v="US-2013-108504"/>
    <x v="0"/>
    <x v="473"/>
    <d v="2013-02-05T00:00:00"/>
    <x v="3"/>
    <s v="PP-18955"/>
    <x v="452"/>
    <x v="2"/>
    <s v="United States"/>
    <s v="Smyrna"/>
    <x v="32"/>
    <n v="30080"/>
    <x v="0"/>
    <s v="OFF-ST-10002344"/>
    <x v="1"/>
    <x v="4"/>
    <x v="856"/>
    <x v="1240"/>
    <n v="1"/>
    <n v="0"/>
    <n v="1.6196000000000055"/>
  </r>
  <r>
    <n v="1384"/>
    <s v="US-2013-108504"/>
    <x v="0"/>
    <x v="473"/>
    <d v="2013-02-05T00:00:00"/>
    <x v="3"/>
    <s v="PP-18955"/>
    <x v="452"/>
    <x v="2"/>
    <s v="United States"/>
    <s v="Smyrna"/>
    <x v="32"/>
    <n v="30080"/>
    <x v="0"/>
    <s v="OFF-PA-10001289"/>
    <x v="1"/>
    <x v="10"/>
    <x v="952"/>
    <x v="1241"/>
    <n v="9"/>
    <n v="0"/>
    <n v="170.9316"/>
  </r>
  <r>
    <n v="1385"/>
    <s v="US-2013-108504"/>
    <x v="0"/>
    <x v="473"/>
    <d v="2013-02-05T00:00:00"/>
    <x v="3"/>
    <s v="PP-18955"/>
    <x v="452"/>
    <x v="2"/>
    <s v="United States"/>
    <s v="Smyrna"/>
    <x v="32"/>
    <n v="30080"/>
    <x v="0"/>
    <s v="OFF-FA-10000053"/>
    <x v="1"/>
    <x v="13"/>
    <x v="953"/>
    <x v="1242"/>
    <n v="5"/>
    <n v="0"/>
    <n v="0.18900000000000028"/>
  </r>
  <r>
    <n v="1386"/>
    <s v="US-2013-108504"/>
    <x v="0"/>
    <x v="473"/>
    <d v="2013-02-05T00:00:00"/>
    <x v="3"/>
    <s v="PP-18955"/>
    <x v="452"/>
    <x v="2"/>
    <s v="United States"/>
    <s v="Smyrna"/>
    <x v="32"/>
    <n v="30080"/>
    <x v="0"/>
    <s v="FUR-FU-10004091"/>
    <x v="0"/>
    <x v="5"/>
    <x v="954"/>
    <x v="609"/>
    <n v="3"/>
    <n v="0"/>
    <n v="7.1592000000000002"/>
  </r>
  <r>
    <n v="1387"/>
    <s v="US-2013-108504"/>
    <x v="0"/>
    <x v="473"/>
    <d v="2013-02-05T00:00:00"/>
    <x v="3"/>
    <s v="PP-18955"/>
    <x v="452"/>
    <x v="2"/>
    <s v="United States"/>
    <s v="Smyrna"/>
    <x v="32"/>
    <n v="30080"/>
    <x v="0"/>
    <s v="FUR-BO-10004015"/>
    <x v="0"/>
    <x v="0"/>
    <x v="569"/>
    <x v="1243"/>
    <n v="2"/>
    <n v="0"/>
    <n v="52.795599999999979"/>
  </r>
  <r>
    <n v="1388"/>
    <s v="US-2013-108504"/>
    <x v="0"/>
    <x v="473"/>
    <d v="2013-02-05T00:00:00"/>
    <x v="3"/>
    <s v="PP-18955"/>
    <x v="452"/>
    <x v="2"/>
    <s v="United States"/>
    <s v="Smyrna"/>
    <x v="32"/>
    <n v="30080"/>
    <x v="0"/>
    <s v="OFF-EN-10003001"/>
    <x v="1"/>
    <x v="12"/>
    <x v="955"/>
    <x v="1244"/>
    <n v="2"/>
    <n v="0"/>
    <n v="78.941199999999995"/>
  </r>
  <r>
    <n v="1389"/>
    <s v="US-2013-108504"/>
    <x v="0"/>
    <x v="473"/>
    <d v="2013-02-05T00:00:00"/>
    <x v="3"/>
    <s v="PP-18955"/>
    <x v="452"/>
    <x v="2"/>
    <s v="United States"/>
    <s v="Smyrna"/>
    <x v="32"/>
    <n v="30080"/>
    <x v="0"/>
    <s v="TEC-PH-10000215"/>
    <x v="2"/>
    <x v="7"/>
    <x v="139"/>
    <x v="1245"/>
    <n v="3"/>
    <n v="0"/>
    <n v="28.309500000000007"/>
  </r>
  <r>
    <n v="1390"/>
    <s v="US-2013-108504"/>
    <x v="0"/>
    <x v="473"/>
    <d v="2013-02-05T00:00:00"/>
    <x v="3"/>
    <s v="PP-18955"/>
    <x v="452"/>
    <x v="2"/>
    <s v="United States"/>
    <s v="Smyrna"/>
    <x v="32"/>
    <n v="30080"/>
    <x v="0"/>
    <s v="TEC-PH-10003645"/>
    <x v="2"/>
    <x v="7"/>
    <x v="294"/>
    <x v="1246"/>
    <n v="3"/>
    <n v="0"/>
    <n v="126.05580000000002"/>
  </r>
  <r>
    <n v="1391"/>
    <s v="US-2013-108504"/>
    <x v="0"/>
    <x v="473"/>
    <d v="2013-02-05T00:00:00"/>
    <x v="3"/>
    <s v="PP-18955"/>
    <x v="452"/>
    <x v="2"/>
    <s v="United States"/>
    <s v="Smyrna"/>
    <x v="32"/>
    <n v="30080"/>
    <x v="0"/>
    <s v="OFF-PA-10000357"/>
    <x v="1"/>
    <x v="10"/>
    <x v="442"/>
    <x v="1247"/>
    <n v="3"/>
    <n v="0"/>
    <n v="60.255300000000005"/>
  </r>
  <r>
    <n v="1392"/>
    <s v="US-2013-108504"/>
    <x v="0"/>
    <x v="473"/>
    <d v="2013-02-05T00:00:00"/>
    <x v="3"/>
    <s v="PP-18955"/>
    <x v="452"/>
    <x v="2"/>
    <s v="United States"/>
    <s v="Smyrna"/>
    <x v="32"/>
    <n v="30080"/>
    <x v="0"/>
    <s v="OFF-ST-10004804"/>
    <x v="1"/>
    <x v="4"/>
    <x v="230"/>
    <x v="1248"/>
    <n v="3"/>
    <n v="0"/>
    <n v="1.5444000000000031"/>
  </r>
  <r>
    <n v="1393"/>
    <s v="US-2013-108504"/>
    <x v="0"/>
    <x v="473"/>
    <d v="2013-02-05T00:00:00"/>
    <x v="3"/>
    <s v="PP-18955"/>
    <x v="452"/>
    <x v="2"/>
    <s v="United States"/>
    <s v="Smyrna"/>
    <x v="32"/>
    <n v="30080"/>
    <x v="0"/>
    <s v="OFF-PA-10003892"/>
    <x v="1"/>
    <x v="10"/>
    <x v="62"/>
    <x v="1249"/>
    <n v="7"/>
    <n v="0"/>
    <n v="160.91389999999998"/>
  </r>
  <r>
    <n v="1394"/>
    <s v="CA-2014-124828"/>
    <x v="3"/>
    <x v="445"/>
    <d v="2014-07-05T00:00:00"/>
    <x v="2"/>
    <s v="YS-21880"/>
    <x v="453"/>
    <x v="1"/>
    <s v="United States"/>
    <s v="Burlington"/>
    <x v="3"/>
    <n v="27217"/>
    <x v="0"/>
    <s v="OFF-AR-10003514"/>
    <x v="1"/>
    <x v="6"/>
    <x v="180"/>
    <x v="1250"/>
    <n v="3"/>
    <n v="0.2"/>
    <n v="1.5521999999999991"/>
  </r>
  <r>
    <n v="1395"/>
    <s v="US-2014-117247"/>
    <x v="3"/>
    <x v="449"/>
    <d v="2014-10-15T00:00:00"/>
    <x v="1"/>
    <s v="CK-12760"/>
    <x v="316"/>
    <x v="1"/>
    <s v="United States"/>
    <s v="Aurora"/>
    <x v="10"/>
    <n v="60505"/>
    <x v="2"/>
    <s v="FUR-TA-10002958"/>
    <x v="0"/>
    <x v="3"/>
    <x v="956"/>
    <x v="1251"/>
    <n v="5"/>
    <n v="0.5"/>
    <n v="-430.61700000000019"/>
  </r>
  <r>
    <n v="1396"/>
    <s v="US-2014-117247"/>
    <x v="3"/>
    <x v="449"/>
    <d v="2014-10-15T00:00:00"/>
    <x v="1"/>
    <s v="CK-12760"/>
    <x v="316"/>
    <x v="1"/>
    <s v="United States"/>
    <s v="Aurora"/>
    <x v="10"/>
    <n v="60505"/>
    <x v="2"/>
    <s v="FUR-TA-10001676"/>
    <x v="0"/>
    <x v="3"/>
    <x v="957"/>
    <x v="1252"/>
    <n v="3"/>
    <n v="0.5"/>
    <n v="-42.652799999999999"/>
  </r>
  <r>
    <n v="1397"/>
    <s v="CA-2013-124485"/>
    <x v="0"/>
    <x v="390"/>
    <d v="2013-11-27T00:00:00"/>
    <x v="2"/>
    <s v="NC-18340"/>
    <x v="396"/>
    <x v="0"/>
    <s v="United States"/>
    <s v="New York City"/>
    <x v="15"/>
    <n v="10035"/>
    <x v="3"/>
    <s v="OFF-BI-10000822"/>
    <x v="1"/>
    <x v="8"/>
    <x v="958"/>
    <x v="1253"/>
    <n v="4"/>
    <n v="0.2"/>
    <n v="6.025599999999999"/>
  </r>
  <r>
    <n v="1398"/>
    <s v="CA-2013-124485"/>
    <x v="0"/>
    <x v="390"/>
    <d v="2013-11-27T00:00:00"/>
    <x v="2"/>
    <s v="NC-18340"/>
    <x v="396"/>
    <x v="0"/>
    <s v="United States"/>
    <s v="New York City"/>
    <x v="15"/>
    <n v="10035"/>
    <x v="3"/>
    <s v="OFF-PA-10004971"/>
    <x v="1"/>
    <x v="10"/>
    <x v="604"/>
    <x v="1057"/>
    <n v="2"/>
    <n v="0"/>
    <n v="5.6644000000000005"/>
  </r>
  <r>
    <n v="1399"/>
    <s v="CA-2013-124485"/>
    <x v="0"/>
    <x v="390"/>
    <d v="2013-11-27T00:00:00"/>
    <x v="2"/>
    <s v="NC-18340"/>
    <x v="396"/>
    <x v="0"/>
    <s v="United States"/>
    <s v="New York City"/>
    <x v="15"/>
    <n v="10035"/>
    <x v="3"/>
    <s v="TEC-AC-10002323"/>
    <x v="2"/>
    <x v="11"/>
    <x v="175"/>
    <x v="1254"/>
    <n v="4"/>
    <n v="0"/>
    <n v="11.492000000000004"/>
  </r>
  <r>
    <n v="1400"/>
    <s v="CA-2013-124485"/>
    <x v="0"/>
    <x v="390"/>
    <d v="2013-11-27T00:00:00"/>
    <x v="2"/>
    <s v="NC-18340"/>
    <x v="396"/>
    <x v="0"/>
    <s v="United States"/>
    <s v="New York City"/>
    <x v="15"/>
    <n v="10035"/>
    <x v="3"/>
    <s v="OFF-PA-10004888"/>
    <x v="1"/>
    <x v="10"/>
    <x v="959"/>
    <x v="90"/>
    <n v="1"/>
    <n v="0"/>
    <n v="3.1104000000000003"/>
  </r>
  <r>
    <n v="1401"/>
    <s v="CA-2013-159212"/>
    <x v="0"/>
    <x v="474"/>
    <d v="2013-11-06T00:00:00"/>
    <x v="1"/>
    <s v="KM-16375"/>
    <x v="454"/>
    <x v="2"/>
    <s v="United States"/>
    <s v="Salem"/>
    <x v="17"/>
    <n v="24153"/>
    <x v="0"/>
    <s v="TEC-PH-10003988"/>
    <x v="2"/>
    <x v="7"/>
    <x v="47"/>
    <x v="48"/>
    <n v="2"/>
    <n v="0"/>
    <n v="6.104000000000001"/>
  </r>
  <r>
    <n v="1402"/>
    <s v="CA-2013-159212"/>
    <x v="0"/>
    <x v="474"/>
    <d v="2013-11-06T00:00:00"/>
    <x v="1"/>
    <s v="KM-16375"/>
    <x v="454"/>
    <x v="2"/>
    <s v="United States"/>
    <s v="Salem"/>
    <x v="17"/>
    <n v="24153"/>
    <x v="0"/>
    <s v="OFF-EN-10002230"/>
    <x v="1"/>
    <x v="12"/>
    <x v="550"/>
    <x v="1255"/>
    <n v="3"/>
    <n v="0"/>
    <n v="118.34129999999999"/>
  </r>
  <r>
    <n v="1403"/>
    <s v="US-2013-161396"/>
    <x v="0"/>
    <x v="475"/>
    <d v="2013-04-26T00:00:00"/>
    <x v="1"/>
    <s v="GM-14455"/>
    <x v="39"/>
    <x v="2"/>
    <s v="United States"/>
    <s v="Columbus"/>
    <x v="24"/>
    <n v="43229"/>
    <x v="3"/>
    <s v="FUR-TA-10002622"/>
    <x v="0"/>
    <x v="3"/>
    <x v="960"/>
    <x v="1256"/>
    <n v="2"/>
    <n v="0.4"/>
    <n v="-58.133199999999988"/>
  </r>
  <r>
    <n v="1404"/>
    <s v="US-2013-161396"/>
    <x v="0"/>
    <x v="475"/>
    <d v="2013-04-26T00:00:00"/>
    <x v="1"/>
    <s v="GM-14455"/>
    <x v="39"/>
    <x v="2"/>
    <s v="United States"/>
    <s v="Columbus"/>
    <x v="24"/>
    <n v="43229"/>
    <x v="3"/>
    <s v="OFF-PA-10000418"/>
    <x v="1"/>
    <x v="10"/>
    <x v="961"/>
    <x v="1257"/>
    <n v="5"/>
    <n v="0.2"/>
    <n v="146.79"/>
  </r>
  <r>
    <n v="1405"/>
    <s v="US-2011-118486"/>
    <x v="2"/>
    <x v="322"/>
    <d v="2011-04-08T00:00:00"/>
    <x v="2"/>
    <s v="SD-20485"/>
    <x v="174"/>
    <x v="2"/>
    <s v="United States"/>
    <s v="Philadelphia"/>
    <x v="9"/>
    <n v="19143"/>
    <x v="3"/>
    <s v="OFF-SU-10004498"/>
    <x v="1"/>
    <x v="14"/>
    <x v="500"/>
    <x v="1258"/>
    <n v="1"/>
    <n v="0.2"/>
    <n v="-2.1896000000000004"/>
  </r>
  <r>
    <n v="1406"/>
    <s v="US-2011-118486"/>
    <x v="2"/>
    <x v="322"/>
    <d v="2011-04-08T00:00:00"/>
    <x v="2"/>
    <s v="SD-20485"/>
    <x v="174"/>
    <x v="2"/>
    <s v="United States"/>
    <s v="Philadelphia"/>
    <x v="9"/>
    <n v="19143"/>
    <x v="3"/>
    <s v="FUR-TA-10001039"/>
    <x v="0"/>
    <x v="3"/>
    <x v="824"/>
    <x v="1259"/>
    <n v="3"/>
    <n v="0.4"/>
    <n v="-36.11160000000001"/>
  </r>
  <r>
    <n v="1407"/>
    <s v="US-2011-118486"/>
    <x v="2"/>
    <x v="322"/>
    <d v="2011-04-08T00:00:00"/>
    <x v="2"/>
    <s v="SD-20485"/>
    <x v="174"/>
    <x v="2"/>
    <s v="United States"/>
    <s v="Philadelphia"/>
    <x v="9"/>
    <n v="19143"/>
    <x v="3"/>
    <s v="TEC-AC-10004659"/>
    <x v="2"/>
    <x v="11"/>
    <x v="170"/>
    <x v="1260"/>
    <n v="2"/>
    <n v="0.2"/>
    <n v="21.896999999999991"/>
  </r>
  <r>
    <n v="1408"/>
    <s v="CA-2013-130407"/>
    <x v="0"/>
    <x v="476"/>
    <d v="2013-09-07T00:00:00"/>
    <x v="1"/>
    <s v="KD-16270"/>
    <x v="30"/>
    <x v="0"/>
    <s v="United States"/>
    <s v="New York City"/>
    <x v="15"/>
    <n v="10024"/>
    <x v="3"/>
    <s v="OFF-AR-10002240"/>
    <x v="1"/>
    <x v="6"/>
    <x v="962"/>
    <x v="1261"/>
    <n v="2"/>
    <n v="0"/>
    <n v="19.6248"/>
  </r>
  <r>
    <n v="1409"/>
    <s v="CA-2013-130407"/>
    <x v="0"/>
    <x v="476"/>
    <d v="2013-09-07T00:00:00"/>
    <x v="1"/>
    <s v="KD-16270"/>
    <x v="30"/>
    <x v="0"/>
    <s v="United States"/>
    <s v="New York City"/>
    <x v="15"/>
    <n v="10024"/>
    <x v="3"/>
    <s v="FUR-FU-10001967"/>
    <x v="0"/>
    <x v="5"/>
    <x v="293"/>
    <x v="372"/>
    <n v="2"/>
    <n v="0"/>
    <n v="9.9949999999999974"/>
  </r>
  <r>
    <n v="1410"/>
    <s v="US-2013-122245"/>
    <x v="0"/>
    <x v="477"/>
    <d v="2013-10-01T00:00:00"/>
    <x v="1"/>
    <s v="AB-10105"/>
    <x v="455"/>
    <x v="0"/>
    <s v="United States"/>
    <s v="Phoenix"/>
    <x v="16"/>
    <n v="85023"/>
    <x v="1"/>
    <s v="FUR-TA-10002356"/>
    <x v="0"/>
    <x v="3"/>
    <x v="728"/>
    <x v="865"/>
    <n v="3"/>
    <n v="0.5"/>
    <n v="-204.44580000000005"/>
  </r>
  <r>
    <n v="1411"/>
    <s v="CA-2014-105144"/>
    <x v="3"/>
    <x v="259"/>
    <d v="2014-11-12T00:00:00"/>
    <x v="1"/>
    <s v="SZ-20035"/>
    <x v="449"/>
    <x v="2"/>
    <s v="United States"/>
    <s v="Grand Prairie"/>
    <x v="5"/>
    <n v="75051"/>
    <x v="2"/>
    <s v="OFF-LA-10003923"/>
    <x v="1"/>
    <x v="2"/>
    <x v="424"/>
    <x v="208"/>
    <n v="2"/>
    <n v="0.2"/>
    <n v="8.879999999999999"/>
  </r>
  <r>
    <n v="1412"/>
    <s v="CA-2013-136329"/>
    <x v="0"/>
    <x v="478"/>
    <d v="2013-07-14T00:00:00"/>
    <x v="1"/>
    <s v="JD-15895"/>
    <x v="63"/>
    <x v="1"/>
    <s v="United States"/>
    <s v="New York City"/>
    <x v="15"/>
    <n v="10035"/>
    <x v="3"/>
    <s v="FUR-CH-10002335"/>
    <x v="0"/>
    <x v="1"/>
    <x v="623"/>
    <x v="1262"/>
    <n v="2"/>
    <n v="0.1"/>
    <n v="72.534400000000005"/>
  </r>
  <r>
    <n v="1413"/>
    <s v="CA-2013-136329"/>
    <x v="0"/>
    <x v="478"/>
    <d v="2013-07-14T00:00:00"/>
    <x v="1"/>
    <s v="JD-15895"/>
    <x v="63"/>
    <x v="1"/>
    <s v="United States"/>
    <s v="New York City"/>
    <x v="15"/>
    <n v="10035"/>
    <x v="3"/>
    <s v="FUR-FU-10000723"/>
    <x v="0"/>
    <x v="5"/>
    <x v="475"/>
    <x v="1263"/>
    <n v="4"/>
    <n v="0"/>
    <n v="14.875200000000007"/>
  </r>
  <r>
    <n v="1414"/>
    <s v="CA-2011-146640"/>
    <x v="2"/>
    <x v="479"/>
    <d v="2011-07-05T00:00:00"/>
    <x v="1"/>
    <s v="HA-14905"/>
    <x v="456"/>
    <x v="0"/>
    <s v="United States"/>
    <s v="New York City"/>
    <x v="15"/>
    <n v="10024"/>
    <x v="3"/>
    <s v="OFF-BI-10002867"/>
    <x v="1"/>
    <x v="8"/>
    <x v="963"/>
    <x v="1264"/>
    <n v="7"/>
    <n v="0.2"/>
    <n v="108.79959999999997"/>
  </r>
  <r>
    <n v="1415"/>
    <s v="CA-2014-115994"/>
    <x v="3"/>
    <x v="480"/>
    <d v="2014-02-01T00:00:00"/>
    <x v="0"/>
    <s v="BT-11305"/>
    <x v="457"/>
    <x v="2"/>
    <s v="United States"/>
    <s v="Costa Mesa"/>
    <x v="1"/>
    <n v="92627"/>
    <x v="1"/>
    <s v="TEC-AC-10000580"/>
    <x v="2"/>
    <x v="11"/>
    <x v="897"/>
    <x v="764"/>
    <n v="3"/>
    <n v="0"/>
    <n v="26.39670000000001"/>
  </r>
  <r>
    <n v="1416"/>
    <s v="CA-2014-115994"/>
    <x v="3"/>
    <x v="480"/>
    <d v="2014-02-01T00:00:00"/>
    <x v="0"/>
    <s v="BT-11305"/>
    <x v="457"/>
    <x v="2"/>
    <s v="United States"/>
    <s v="Costa Mesa"/>
    <x v="1"/>
    <n v="92627"/>
    <x v="1"/>
    <s v="FUR-FU-10003976"/>
    <x v="0"/>
    <x v="5"/>
    <x v="964"/>
    <x v="1265"/>
    <n v="3"/>
    <n v="0"/>
    <n v="12.831599999999996"/>
  </r>
  <r>
    <n v="1417"/>
    <s v="CA-2012-126697"/>
    <x v="1"/>
    <x v="481"/>
    <d v="2012-09-24T00:00:00"/>
    <x v="2"/>
    <s v="SV-20815"/>
    <x v="458"/>
    <x v="1"/>
    <s v="United States"/>
    <s v="Houston"/>
    <x v="5"/>
    <n v="77041"/>
    <x v="2"/>
    <s v="TEC-PH-10002922"/>
    <x v="2"/>
    <x v="7"/>
    <x v="965"/>
    <x v="1266"/>
    <n v="7"/>
    <n v="0.2"/>
    <n v="118.29299999999989"/>
  </r>
  <r>
    <n v="1418"/>
    <s v="CA-2012-126697"/>
    <x v="1"/>
    <x v="481"/>
    <d v="2012-09-24T00:00:00"/>
    <x v="2"/>
    <s v="SV-20815"/>
    <x v="458"/>
    <x v="1"/>
    <s v="United States"/>
    <s v="Houston"/>
    <x v="5"/>
    <n v="77041"/>
    <x v="2"/>
    <s v="TEC-AC-10004353"/>
    <x v="2"/>
    <x v="11"/>
    <x v="717"/>
    <x v="1267"/>
    <n v="3"/>
    <n v="0.2"/>
    <n v="32.130000000000003"/>
  </r>
  <r>
    <n v="1419"/>
    <s v="CA-2012-126697"/>
    <x v="1"/>
    <x v="481"/>
    <d v="2012-09-24T00:00:00"/>
    <x v="2"/>
    <s v="SV-20815"/>
    <x v="458"/>
    <x v="1"/>
    <s v="United States"/>
    <s v="Houston"/>
    <x v="5"/>
    <n v="77041"/>
    <x v="2"/>
    <s v="FUR-FU-10001706"/>
    <x v="0"/>
    <x v="5"/>
    <x v="50"/>
    <x v="1268"/>
    <n v="4"/>
    <n v="0.6"/>
    <n v="-1.4783999999999997"/>
  </r>
  <r>
    <n v="1420"/>
    <s v="CA-2012-124800"/>
    <x v="1"/>
    <x v="120"/>
    <d v="2012-09-30T00:00:00"/>
    <x v="1"/>
    <s v="RW-19540"/>
    <x v="459"/>
    <x v="1"/>
    <s v="United States"/>
    <s v="Mesa"/>
    <x v="16"/>
    <n v="85204"/>
    <x v="1"/>
    <s v="OFF-PA-10000501"/>
    <x v="1"/>
    <x v="10"/>
    <x v="966"/>
    <x v="1269"/>
    <n v="4"/>
    <n v="0.2"/>
    <n v="31.273599999999998"/>
  </r>
  <r>
    <n v="1421"/>
    <s v="CA-2012-124800"/>
    <x v="1"/>
    <x v="120"/>
    <d v="2012-09-30T00:00:00"/>
    <x v="1"/>
    <s v="RW-19540"/>
    <x v="459"/>
    <x v="1"/>
    <s v="United States"/>
    <s v="Mesa"/>
    <x v="16"/>
    <n v="85204"/>
    <x v="1"/>
    <s v="OFF-BI-10000778"/>
    <x v="1"/>
    <x v="8"/>
    <x v="258"/>
    <x v="1270"/>
    <n v="2"/>
    <n v="0.7"/>
    <n v="-48.391999999999982"/>
  </r>
  <r>
    <n v="1422"/>
    <s v="CA-2012-124800"/>
    <x v="1"/>
    <x v="120"/>
    <d v="2012-09-30T00:00:00"/>
    <x v="1"/>
    <s v="RW-19540"/>
    <x v="459"/>
    <x v="1"/>
    <s v="United States"/>
    <s v="Mesa"/>
    <x v="16"/>
    <n v="85204"/>
    <x v="1"/>
    <s v="OFF-AP-10004980"/>
    <x v="1"/>
    <x v="9"/>
    <x v="967"/>
    <x v="1271"/>
    <n v="2"/>
    <n v="0.2"/>
    <n v="14.409600000000003"/>
  </r>
  <r>
    <n v="1423"/>
    <s v="CA-2012-124800"/>
    <x v="1"/>
    <x v="120"/>
    <d v="2012-09-30T00:00:00"/>
    <x v="1"/>
    <s v="RW-19540"/>
    <x v="459"/>
    <x v="1"/>
    <s v="United States"/>
    <s v="Mesa"/>
    <x v="16"/>
    <n v="85204"/>
    <x v="1"/>
    <s v="OFF-BI-10003984"/>
    <x v="1"/>
    <x v="8"/>
    <x v="690"/>
    <x v="1272"/>
    <n v="9"/>
    <n v="0.7"/>
    <n v="-59.057100000000005"/>
  </r>
  <r>
    <n v="1424"/>
    <s v="CA-2012-124800"/>
    <x v="1"/>
    <x v="120"/>
    <d v="2012-09-30T00:00:00"/>
    <x v="1"/>
    <s v="RW-19540"/>
    <x v="459"/>
    <x v="1"/>
    <s v="United States"/>
    <s v="Mesa"/>
    <x v="16"/>
    <n v="85204"/>
    <x v="1"/>
    <s v="OFF-ST-10000798"/>
    <x v="1"/>
    <x v="4"/>
    <x v="348"/>
    <x v="1273"/>
    <n v="6"/>
    <n v="0.2"/>
    <n v="-1.4988000000000135"/>
  </r>
  <r>
    <n v="1425"/>
    <s v="CA-2012-124800"/>
    <x v="1"/>
    <x v="120"/>
    <d v="2012-09-30T00:00:00"/>
    <x v="1"/>
    <s v="RW-19540"/>
    <x v="459"/>
    <x v="1"/>
    <s v="United States"/>
    <s v="Mesa"/>
    <x v="16"/>
    <n v="85204"/>
    <x v="1"/>
    <s v="TEC-PH-10001750"/>
    <x v="2"/>
    <x v="7"/>
    <x v="968"/>
    <x v="1274"/>
    <n v="5"/>
    <n v="0.2"/>
    <n v="23.096500000000006"/>
  </r>
  <r>
    <n v="1426"/>
    <s v="CA-2012-124800"/>
    <x v="1"/>
    <x v="120"/>
    <d v="2012-09-30T00:00:00"/>
    <x v="1"/>
    <s v="RW-19540"/>
    <x v="459"/>
    <x v="1"/>
    <s v="United States"/>
    <s v="Mesa"/>
    <x v="16"/>
    <n v="85204"/>
    <x v="1"/>
    <s v="OFF-ST-10002743"/>
    <x v="1"/>
    <x v="4"/>
    <x v="413"/>
    <x v="1275"/>
    <n v="4"/>
    <n v="0.2"/>
    <n v="-86.366400000000027"/>
  </r>
  <r>
    <n v="1427"/>
    <s v="US-2012-164448"/>
    <x v="1"/>
    <x v="89"/>
    <d v="2012-11-04T00:00:00"/>
    <x v="0"/>
    <s v="DK-12835"/>
    <x v="460"/>
    <x v="1"/>
    <s v="United States"/>
    <s v="Salinas"/>
    <x v="1"/>
    <n v="93905"/>
    <x v="1"/>
    <s v="OFF-BI-10002949"/>
    <x v="1"/>
    <x v="8"/>
    <x v="520"/>
    <x v="1276"/>
    <n v="2"/>
    <n v="0.2"/>
    <n v="3.283199999999999"/>
  </r>
  <r>
    <n v="1428"/>
    <s v="US-2012-164448"/>
    <x v="1"/>
    <x v="89"/>
    <d v="2012-11-04T00:00:00"/>
    <x v="0"/>
    <s v="DK-12835"/>
    <x v="460"/>
    <x v="1"/>
    <s v="United States"/>
    <s v="Salinas"/>
    <x v="1"/>
    <n v="93905"/>
    <x v="1"/>
    <s v="OFF-EN-10002600"/>
    <x v="1"/>
    <x v="12"/>
    <x v="111"/>
    <x v="1277"/>
    <n v="5"/>
    <n v="0"/>
    <n v="7.08"/>
  </r>
  <r>
    <n v="1429"/>
    <s v="US-2012-164448"/>
    <x v="1"/>
    <x v="89"/>
    <d v="2012-11-04T00:00:00"/>
    <x v="0"/>
    <s v="DK-12835"/>
    <x v="460"/>
    <x v="1"/>
    <s v="United States"/>
    <s v="Salinas"/>
    <x v="1"/>
    <n v="93905"/>
    <x v="1"/>
    <s v="OFF-BI-10003708"/>
    <x v="1"/>
    <x v="8"/>
    <x v="969"/>
    <x v="1278"/>
    <n v="5"/>
    <n v="0.2"/>
    <n v="9.3124999999999982"/>
  </r>
  <r>
    <n v="1430"/>
    <s v="US-2012-164448"/>
    <x v="1"/>
    <x v="89"/>
    <d v="2012-11-04T00:00:00"/>
    <x v="0"/>
    <s v="DK-12835"/>
    <x v="460"/>
    <x v="1"/>
    <s v="United States"/>
    <s v="Salinas"/>
    <x v="1"/>
    <n v="93905"/>
    <x v="1"/>
    <s v="OFF-LA-10003510"/>
    <x v="1"/>
    <x v="2"/>
    <x v="575"/>
    <x v="1279"/>
    <n v="14"/>
    <n v="0"/>
    <n v="196.61320000000001"/>
  </r>
  <r>
    <n v="1431"/>
    <s v="CA-2014-122700"/>
    <x v="3"/>
    <x v="200"/>
    <d v="2014-12-01T00:00:00"/>
    <x v="1"/>
    <s v="LT-17110"/>
    <x v="299"/>
    <x v="0"/>
    <s v="United States"/>
    <s v="Columbus"/>
    <x v="24"/>
    <n v="43229"/>
    <x v="3"/>
    <s v="TEC-PH-10003092"/>
    <x v="2"/>
    <x v="7"/>
    <x v="516"/>
    <x v="1280"/>
    <n v="8"/>
    <n v="0.4"/>
    <n v="-40.47120000000001"/>
  </r>
  <r>
    <n v="1432"/>
    <s v="CA-2011-120768"/>
    <x v="2"/>
    <x v="174"/>
    <d v="2011-12-21T00:00:00"/>
    <x v="0"/>
    <s v="IM-15070"/>
    <x v="5"/>
    <x v="0"/>
    <s v="United States"/>
    <s v="Florence"/>
    <x v="19"/>
    <n v="35630"/>
    <x v="0"/>
    <s v="OFF-BI-10001191"/>
    <x v="1"/>
    <x v="8"/>
    <x v="970"/>
    <x v="1281"/>
    <n v="6"/>
    <n v="0"/>
    <n v="74.852400000000003"/>
  </r>
  <r>
    <n v="1433"/>
    <s v="CA-2011-120768"/>
    <x v="2"/>
    <x v="174"/>
    <d v="2011-12-21T00:00:00"/>
    <x v="0"/>
    <s v="IM-15070"/>
    <x v="5"/>
    <x v="0"/>
    <s v="United States"/>
    <s v="Florence"/>
    <x v="19"/>
    <n v="35630"/>
    <x v="0"/>
    <s v="OFF-SU-10004115"/>
    <x v="1"/>
    <x v="14"/>
    <x v="510"/>
    <x v="1282"/>
    <n v="1"/>
    <n v="0"/>
    <n v="1.9629000000000003"/>
  </r>
  <r>
    <n v="1434"/>
    <s v="CA-2011-120768"/>
    <x v="2"/>
    <x v="174"/>
    <d v="2011-12-21T00:00:00"/>
    <x v="0"/>
    <s v="IM-15070"/>
    <x v="5"/>
    <x v="0"/>
    <s v="United States"/>
    <s v="Florence"/>
    <x v="19"/>
    <n v="35630"/>
    <x v="0"/>
    <s v="FUR-CH-10000513"/>
    <x v="0"/>
    <x v="1"/>
    <x v="70"/>
    <x v="1283"/>
    <n v="14"/>
    <n v="0"/>
    <n v="163.78740000000002"/>
  </r>
  <r>
    <n v="1435"/>
    <s v="US-2013-153129"/>
    <x v="0"/>
    <x v="482"/>
    <d v="2013-12-31T00:00:00"/>
    <x v="1"/>
    <s v="FP-14320"/>
    <x v="224"/>
    <x v="0"/>
    <s v="United States"/>
    <s v="Seattle"/>
    <x v="4"/>
    <n v="98105"/>
    <x v="1"/>
    <s v="OFF-PA-10003673"/>
    <x v="1"/>
    <x v="10"/>
    <x v="971"/>
    <x v="1284"/>
    <n v="5"/>
    <n v="0"/>
    <n v="15.593999999999999"/>
  </r>
  <r>
    <n v="1436"/>
    <s v="CA-2014-106852"/>
    <x v="3"/>
    <x v="308"/>
    <d v="2014-06-28T00:00:00"/>
    <x v="1"/>
    <s v="ST-20530"/>
    <x v="461"/>
    <x v="0"/>
    <s v="United States"/>
    <s v="Parma"/>
    <x v="24"/>
    <n v="44134"/>
    <x v="3"/>
    <s v="OFF-PA-10001639"/>
    <x v="1"/>
    <x v="10"/>
    <x v="972"/>
    <x v="277"/>
    <n v="6"/>
    <n v="0.2"/>
    <n v="10.8864"/>
  </r>
  <r>
    <n v="1437"/>
    <s v="CA-2014-106852"/>
    <x v="3"/>
    <x v="308"/>
    <d v="2014-06-28T00:00:00"/>
    <x v="1"/>
    <s v="ST-20530"/>
    <x v="461"/>
    <x v="0"/>
    <s v="United States"/>
    <s v="Parma"/>
    <x v="24"/>
    <n v="44134"/>
    <x v="3"/>
    <s v="OFF-AR-10003829"/>
    <x v="1"/>
    <x v="6"/>
    <x v="934"/>
    <x v="797"/>
    <n v="2"/>
    <n v="0.2"/>
    <n v="0.59039999999999915"/>
  </r>
  <r>
    <n v="1438"/>
    <s v="CA-2012-139731"/>
    <x v="1"/>
    <x v="52"/>
    <d v="2012-10-15T00:00:00"/>
    <x v="3"/>
    <s v="JE-15745"/>
    <x v="32"/>
    <x v="0"/>
    <s v="United States"/>
    <s v="Amarillo"/>
    <x v="5"/>
    <n v="79109"/>
    <x v="2"/>
    <s v="TEC-AC-10004975"/>
    <x v="2"/>
    <x v="11"/>
    <x v="973"/>
    <x v="428"/>
    <n v="3"/>
    <n v="0.2"/>
    <n v="42.880500000000012"/>
  </r>
  <r>
    <n v="1439"/>
    <s v="CA-2012-139731"/>
    <x v="1"/>
    <x v="52"/>
    <d v="2012-10-15T00:00:00"/>
    <x v="3"/>
    <s v="JE-15745"/>
    <x v="32"/>
    <x v="0"/>
    <s v="United States"/>
    <s v="Amarillo"/>
    <x v="5"/>
    <n v="79109"/>
    <x v="2"/>
    <s v="FUR-CH-10002024"/>
    <x v="0"/>
    <x v="1"/>
    <x v="478"/>
    <x v="1285"/>
    <n v="5"/>
    <n v="0.3"/>
    <n v="-350.4899999999999"/>
  </r>
  <r>
    <n v="1440"/>
    <s v="CA-2014-122735"/>
    <x v="3"/>
    <x v="483"/>
    <d v="2014-04-16T00:00:00"/>
    <x v="0"/>
    <s v="BD-11320"/>
    <x v="217"/>
    <x v="0"/>
    <s v="United States"/>
    <s v="Providence"/>
    <x v="34"/>
    <n v="2908"/>
    <x v="3"/>
    <s v="OFF-BI-10004364"/>
    <x v="1"/>
    <x v="8"/>
    <x v="302"/>
    <x v="1286"/>
    <n v="5"/>
    <n v="0"/>
    <n v="13.365"/>
  </r>
  <r>
    <n v="1441"/>
    <s v="CA-2014-122735"/>
    <x v="3"/>
    <x v="483"/>
    <d v="2014-04-16T00:00:00"/>
    <x v="0"/>
    <s v="BD-11320"/>
    <x v="217"/>
    <x v="0"/>
    <s v="United States"/>
    <s v="Providence"/>
    <x v="34"/>
    <n v="2908"/>
    <x v="3"/>
    <s v="OFF-PA-10001712"/>
    <x v="1"/>
    <x v="10"/>
    <x v="974"/>
    <x v="792"/>
    <n v="4"/>
    <n v="0"/>
    <n v="17.981999999999999"/>
  </r>
  <r>
    <n v="1442"/>
    <s v="CA-2014-128160"/>
    <x v="3"/>
    <x v="484"/>
    <d v="2014-12-25T00:00:00"/>
    <x v="0"/>
    <s v="MM-17920"/>
    <x v="462"/>
    <x v="0"/>
    <s v="United States"/>
    <s v="San Francisco"/>
    <x v="1"/>
    <n v="94110"/>
    <x v="1"/>
    <s v="OFF-BI-10001510"/>
    <x v="1"/>
    <x v="8"/>
    <x v="702"/>
    <x v="1287"/>
    <n v="2"/>
    <n v="0.2"/>
    <n v="11.459999999999999"/>
  </r>
  <r>
    <n v="1443"/>
    <s v="CA-2014-117695"/>
    <x v="3"/>
    <x v="485"/>
    <d v="2014-08-09T00:00:00"/>
    <x v="2"/>
    <s v="PW-19030"/>
    <x v="463"/>
    <x v="1"/>
    <s v="United States"/>
    <s v="Richmond"/>
    <x v="0"/>
    <n v="40475"/>
    <x v="0"/>
    <s v="OFF-PA-10002713"/>
    <x v="1"/>
    <x v="10"/>
    <x v="317"/>
    <x v="1288"/>
    <n v="2"/>
    <n v="0"/>
    <n v="6.3295999999999992"/>
  </r>
  <r>
    <n v="1444"/>
    <s v="CA-2012-166135"/>
    <x v="1"/>
    <x v="486"/>
    <d v="2012-10-06T00:00:00"/>
    <x v="1"/>
    <s v="SC-20440"/>
    <x v="464"/>
    <x v="1"/>
    <s v="United States"/>
    <s v="Aurora"/>
    <x v="22"/>
    <n v="80013"/>
    <x v="1"/>
    <s v="OFF-ST-10002974"/>
    <x v="1"/>
    <x v="4"/>
    <x v="123"/>
    <x v="1289"/>
    <n v="4"/>
    <n v="0.2"/>
    <n v="17.42799999999999"/>
  </r>
  <r>
    <n v="1445"/>
    <s v="CA-2013-133725"/>
    <x v="0"/>
    <x v="454"/>
    <d v="2013-05-29T00:00:00"/>
    <x v="1"/>
    <s v="KL-16645"/>
    <x v="107"/>
    <x v="0"/>
    <s v="United States"/>
    <s v="Chicago"/>
    <x v="10"/>
    <n v="60623"/>
    <x v="2"/>
    <s v="TEC-PH-10004165"/>
    <x v="2"/>
    <x v="7"/>
    <x v="886"/>
    <x v="1290"/>
    <n v="9"/>
    <n v="0.2"/>
    <n v="148.49459999999993"/>
  </r>
  <r>
    <n v="1446"/>
    <s v="CA-2014-102337"/>
    <x v="3"/>
    <x v="487"/>
    <d v="2014-06-17T00:00:00"/>
    <x v="2"/>
    <s v="SD-20485"/>
    <x v="174"/>
    <x v="2"/>
    <s v="United States"/>
    <s v="Chicago"/>
    <x v="10"/>
    <n v="60653"/>
    <x v="2"/>
    <s v="OFF-ST-10004804"/>
    <x v="1"/>
    <x v="4"/>
    <x v="230"/>
    <x v="1291"/>
    <n v="4"/>
    <n v="0.2"/>
    <n v="-39.124799999999993"/>
  </r>
  <r>
    <n v="1447"/>
    <s v="CA-2014-102337"/>
    <x v="3"/>
    <x v="487"/>
    <d v="2014-06-17T00:00:00"/>
    <x v="2"/>
    <s v="SD-20485"/>
    <x v="174"/>
    <x v="2"/>
    <s v="United States"/>
    <s v="Chicago"/>
    <x v="10"/>
    <n v="60653"/>
    <x v="2"/>
    <s v="FUR-CH-10004289"/>
    <x v="0"/>
    <x v="1"/>
    <x v="975"/>
    <x v="1292"/>
    <n v="7"/>
    <n v="0.3"/>
    <n v="-87.341800000000035"/>
  </r>
  <r>
    <n v="1448"/>
    <s v="CA-2014-102337"/>
    <x v="3"/>
    <x v="487"/>
    <d v="2014-06-17T00:00:00"/>
    <x v="2"/>
    <s v="SD-20485"/>
    <x v="174"/>
    <x v="2"/>
    <s v="United States"/>
    <s v="Chicago"/>
    <x v="10"/>
    <n v="60653"/>
    <x v="2"/>
    <s v="TEC-PH-10002564"/>
    <x v="2"/>
    <x v="7"/>
    <x v="976"/>
    <x v="736"/>
    <n v="2"/>
    <n v="0.2"/>
    <n v="5.9979999999999922"/>
  </r>
  <r>
    <n v="1449"/>
    <s v="US-2011-112564"/>
    <x v="2"/>
    <x v="488"/>
    <d v="2011-04-24T00:00:00"/>
    <x v="2"/>
    <s v="TS-21160"/>
    <x v="378"/>
    <x v="1"/>
    <s v="United States"/>
    <s v="Philadelphia"/>
    <x v="9"/>
    <n v="19134"/>
    <x v="3"/>
    <s v="OFF-BI-10004876"/>
    <x v="1"/>
    <x v="8"/>
    <x v="977"/>
    <x v="1293"/>
    <n v="3"/>
    <n v="0.7"/>
    <n v="-1.7513999999999994"/>
  </r>
  <r>
    <n v="1450"/>
    <s v="CA-2012-145821"/>
    <x v="1"/>
    <x v="489"/>
    <d v="2012-05-07T00:00:00"/>
    <x v="1"/>
    <s v="JB-15400"/>
    <x v="80"/>
    <x v="1"/>
    <s v="United States"/>
    <s v="Los Angeles"/>
    <x v="1"/>
    <n v="90008"/>
    <x v="1"/>
    <s v="TEC-PH-10004348"/>
    <x v="2"/>
    <x v="7"/>
    <x v="978"/>
    <x v="1294"/>
    <n v="3"/>
    <n v="0.2"/>
    <n v="11.093999999999998"/>
  </r>
  <r>
    <n v="1451"/>
    <s v="US-2012-160150"/>
    <x v="1"/>
    <x v="490"/>
    <d v="2012-07-20T00:00:00"/>
    <x v="2"/>
    <s v="TS-21085"/>
    <x v="465"/>
    <x v="0"/>
    <s v="United States"/>
    <s v="Phoenix"/>
    <x v="16"/>
    <n v="85023"/>
    <x v="1"/>
    <s v="OFF-BI-10004352"/>
    <x v="1"/>
    <x v="8"/>
    <x v="979"/>
    <x v="1295"/>
    <n v="1"/>
    <n v="0.7"/>
    <n v="-1.3499999999999996"/>
  </r>
  <r>
    <n v="1452"/>
    <s v="CA-2013-133711"/>
    <x v="0"/>
    <x v="491"/>
    <d v="2013-11-30T00:00:00"/>
    <x v="2"/>
    <s v="MC-17425"/>
    <x v="466"/>
    <x v="1"/>
    <s v="United States"/>
    <s v="Mobile"/>
    <x v="19"/>
    <n v="36608"/>
    <x v="0"/>
    <s v="OFF-PA-10001685"/>
    <x v="1"/>
    <x v="10"/>
    <x v="33"/>
    <x v="558"/>
    <n v="7"/>
    <n v="0"/>
    <n v="34.780200000000001"/>
  </r>
  <r>
    <n v="1453"/>
    <s v="CA-2013-133711"/>
    <x v="0"/>
    <x v="491"/>
    <d v="2013-11-30T00:00:00"/>
    <x v="2"/>
    <s v="MC-17425"/>
    <x v="466"/>
    <x v="1"/>
    <s v="United States"/>
    <s v="Mobile"/>
    <x v="19"/>
    <n v="36608"/>
    <x v="0"/>
    <s v="OFF-BI-10000666"/>
    <x v="1"/>
    <x v="8"/>
    <x v="980"/>
    <x v="1296"/>
    <n v="3"/>
    <n v="0"/>
    <n v="45.839999999999996"/>
  </r>
  <r>
    <n v="1454"/>
    <s v="CA-2013-133711"/>
    <x v="0"/>
    <x v="491"/>
    <d v="2013-11-30T00:00:00"/>
    <x v="2"/>
    <s v="MC-17425"/>
    <x v="466"/>
    <x v="1"/>
    <s v="United States"/>
    <s v="Mobile"/>
    <x v="19"/>
    <n v="36608"/>
    <x v="0"/>
    <s v="OFF-BI-10004352"/>
    <x v="1"/>
    <x v="8"/>
    <x v="979"/>
    <x v="1297"/>
    <n v="5"/>
    <n v="0"/>
    <n v="16.875"/>
  </r>
  <r>
    <n v="1455"/>
    <s v="CA-2013-133711"/>
    <x v="0"/>
    <x v="491"/>
    <d v="2013-11-30T00:00:00"/>
    <x v="2"/>
    <s v="MC-17425"/>
    <x v="466"/>
    <x v="1"/>
    <s v="United States"/>
    <s v="Mobile"/>
    <x v="19"/>
    <n v="36608"/>
    <x v="0"/>
    <s v="TEC-MA-10000010"/>
    <x v="2"/>
    <x v="15"/>
    <x v="981"/>
    <x v="1298"/>
    <n v="8"/>
    <n v="0"/>
    <n v="1459.2"/>
  </r>
  <r>
    <n v="1456"/>
    <s v="CA-2014-148474"/>
    <x v="3"/>
    <x v="492"/>
    <d v="2014-06-20T00:00:00"/>
    <x v="1"/>
    <s v="ME-17320"/>
    <x v="467"/>
    <x v="2"/>
    <s v="United States"/>
    <s v="Columbus"/>
    <x v="32"/>
    <n v="31907"/>
    <x v="0"/>
    <s v="OFF-BI-10000977"/>
    <x v="1"/>
    <x v="8"/>
    <x v="982"/>
    <x v="1299"/>
    <n v="3"/>
    <n v="0"/>
    <n v="41.951999999999998"/>
  </r>
  <r>
    <n v="1457"/>
    <s v="CA-2014-148474"/>
    <x v="3"/>
    <x v="492"/>
    <d v="2014-06-20T00:00:00"/>
    <x v="1"/>
    <s v="ME-17320"/>
    <x v="467"/>
    <x v="2"/>
    <s v="United States"/>
    <s v="Columbus"/>
    <x v="32"/>
    <n v="31907"/>
    <x v="0"/>
    <s v="FUR-TA-10002530"/>
    <x v="0"/>
    <x v="3"/>
    <x v="983"/>
    <x v="1300"/>
    <n v="3"/>
    <n v="0"/>
    <n v="67.940999999999974"/>
  </r>
  <r>
    <n v="1458"/>
    <s v="CA-2012-111297"/>
    <x v="1"/>
    <x v="493"/>
    <d v="2012-08-21T00:00:00"/>
    <x v="1"/>
    <s v="SC-20440"/>
    <x v="464"/>
    <x v="1"/>
    <s v="United States"/>
    <s v="New Bedford"/>
    <x v="31"/>
    <n v="2740"/>
    <x v="3"/>
    <s v="OFF-BI-10002412"/>
    <x v="1"/>
    <x v="8"/>
    <x v="323"/>
    <x v="1301"/>
    <n v="9"/>
    <n v="0"/>
    <n v="23.49"/>
  </r>
  <r>
    <n v="1459"/>
    <s v="CA-2013-123722"/>
    <x v="0"/>
    <x v="477"/>
    <d v="2013-10-02T00:00:00"/>
    <x v="1"/>
    <s v="NH-18610"/>
    <x v="468"/>
    <x v="1"/>
    <s v="United States"/>
    <s v="Irving"/>
    <x v="5"/>
    <n v="75061"/>
    <x v="2"/>
    <s v="OFF-LA-10001569"/>
    <x v="1"/>
    <x v="2"/>
    <x v="633"/>
    <x v="801"/>
    <n v="4"/>
    <n v="0.2"/>
    <n v="5.1791999999999998"/>
  </r>
  <r>
    <n v="1460"/>
    <s v="CA-2011-155271"/>
    <x v="2"/>
    <x v="417"/>
    <d v="2011-05-04T00:00:00"/>
    <x v="3"/>
    <s v="AA-10480"/>
    <x v="4"/>
    <x v="0"/>
    <s v="United States"/>
    <s v="Middletown"/>
    <x v="29"/>
    <n v="6457"/>
    <x v="3"/>
    <s v="FUR-FU-10001473"/>
    <x v="0"/>
    <x v="5"/>
    <x v="984"/>
    <x v="1302"/>
    <n v="2"/>
    <n v="0"/>
    <n v="9.8856000000000002"/>
  </r>
  <r>
    <n v="1461"/>
    <s v="CA-2012-119907"/>
    <x v="1"/>
    <x v="494"/>
    <d v="2012-12-08T00:00:00"/>
    <x v="1"/>
    <s v="LC-17140"/>
    <x v="95"/>
    <x v="0"/>
    <s v="United States"/>
    <s v="Seattle"/>
    <x v="4"/>
    <n v="98103"/>
    <x v="1"/>
    <s v="OFF-BI-10001765"/>
    <x v="1"/>
    <x v="8"/>
    <x v="985"/>
    <x v="1303"/>
    <n v="2"/>
    <n v="0.2"/>
    <n v="19.398399999999995"/>
  </r>
  <r>
    <n v="1462"/>
    <s v="US-2013-128902"/>
    <x v="0"/>
    <x v="21"/>
    <d v="2013-03-16T00:00:00"/>
    <x v="1"/>
    <s v="MB-18085"/>
    <x v="469"/>
    <x v="0"/>
    <s v="United States"/>
    <s v="Vineland"/>
    <x v="30"/>
    <n v="8360"/>
    <x v="3"/>
    <s v="FUR-TA-10001095"/>
    <x v="0"/>
    <x v="3"/>
    <x v="611"/>
    <x v="1304"/>
    <n v="2"/>
    <n v="0.3"/>
    <n v="-31.372200000000007"/>
  </r>
  <r>
    <n v="1463"/>
    <s v="CA-2013-152289"/>
    <x v="0"/>
    <x v="370"/>
    <d v="2013-08-29T00:00:00"/>
    <x v="2"/>
    <s v="LC-16930"/>
    <x v="18"/>
    <x v="1"/>
    <s v="United States"/>
    <s v="Pasadena"/>
    <x v="5"/>
    <n v="77506"/>
    <x v="2"/>
    <s v="TEC-AC-10004571"/>
    <x v="2"/>
    <x v="11"/>
    <x v="404"/>
    <x v="1305"/>
    <n v="2"/>
    <n v="0.2"/>
    <n v="43.995600000000003"/>
  </r>
  <r>
    <n v="1464"/>
    <s v="CA-2013-152289"/>
    <x v="0"/>
    <x v="370"/>
    <d v="2013-08-29T00:00:00"/>
    <x v="2"/>
    <s v="LC-16930"/>
    <x v="18"/>
    <x v="1"/>
    <s v="United States"/>
    <s v="Pasadena"/>
    <x v="5"/>
    <n v="77506"/>
    <x v="2"/>
    <s v="FUR-CH-10002126"/>
    <x v="0"/>
    <x v="1"/>
    <x v="841"/>
    <x v="1306"/>
    <n v="6"/>
    <n v="0.3"/>
    <n v="-29.277599999999893"/>
  </r>
  <r>
    <n v="1465"/>
    <s v="US-2013-104794"/>
    <x v="0"/>
    <x v="186"/>
    <d v="2013-12-20T00:00:00"/>
    <x v="2"/>
    <s v="KD-16495"/>
    <x v="470"/>
    <x v="1"/>
    <s v="United States"/>
    <s v="New York City"/>
    <x v="15"/>
    <n v="10009"/>
    <x v="3"/>
    <s v="OFF-FA-10001754"/>
    <x v="1"/>
    <x v="13"/>
    <x v="791"/>
    <x v="1307"/>
    <n v="2"/>
    <n v="0"/>
    <n v="1.8032000000000001"/>
  </r>
  <r>
    <n v="1466"/>
    <s v="CA-2011-151708"/>
    <x v="2"/>
    <x v="233"/>
    <d v="2011-08-14T00:00:00"/>
    <x v="1"/>
    <s v="MB-17305"/>
    <x v="93"/>
    <x v="0"/>
    <s v="United States"/>
    <s v="Glendale"/>
    <x v="16"/>
    <n v="85301"/>
    <x v="1"/>
    <s v="FUR-FU-10001602"/>
    <x v="0"/>
    <x v="5"/>
    <x v="759"/>
    <x v="1308"/>
    <n v="4"/>
    <n v="0.2"/>
    <n v="-3.0344000000000122"/>
  </r>
  <r>
    <n v="1467"/>
    <s v="CA-2011-151708"/>
    <x v="2"/>
    <x v="233"/>
    <d v="2011-08-14T00:00:00"/>
    <x v="1"/>
    <s v="MB-17305"/>
    <x v="93"/>
    <x v="0"/>
    <s v="United States"/>
    <s v="Glendale"/>
    <x v="16"/>
    <n v="85301"/>
    <x v="1"/>
    <s v="TEC-AC-10001767"/>
    <x v="2"/>
    <x v="11"/>
    <x v="97"/>
    <x v="98"/>
    <n v="3"/>
    <n v="0.2"/>
    <n v="-10.797300000000011"/>
  </r>
  <r>
    <n v="1468"/>
    <s v="CA-2012-100769"/>
    <x v="1"/>
    <x v="495"/>
    <d v="2012-05-16T00:00:00"/>
    <x v="3"/>
    <s v="TH-21550"/>
    <x v="274"/>
    <x v="2"/>
    <s v="United States"/>
    <s v="Jacksonville"/>
    <x v="2"/>
    <n v="32216"/>
    <x v="0"/>
    <s v="TEC-AC-10002402"/>
    <x v="2"/>
    <x v="11"/>
    <x v="651"/>
    <x v="1309"/>
    <n v="4"/>
    <n v="0.2"/>
    <n v="31.995999999999974"/>
  </r>
  <r>
    <n v="1469"/>
    <s v="CA-2014-139199"/>
    <x v="3"/>
    <x v="34"/>
    <d v="2014-12-14T00:00:00"/>
    <x v="1"/>
    <s v="DK-12835"/>
    <x v="460"/>
    <x v="1"/>
    <s v="United States"/>
    <s v="Detroit"/>
    <x v="12"/>
    <n v="48234"/>
    <x v="2"/>
    <s v="FUR-CH-10000847"/>
    <x v="0"/>
    <x v="1"/>
    <x v="986"/>
    <x v="1310"/>
    <n v="3"/>
    <n v="0"/>
    <n v="226.96439999999998"/>
  </r>
  <r>
    <n v="1470"/>
    <s v="CA-2014-139199"/>
    <x v="3"/>
    <x v="34"/>
    <d v="2014-12-14T00:00:00"/>
    <x v="1"/>
    <s v="DK-12835"/>
    <x v="460"/>
    <x v="1"/>
    <s v="United States"/>
    <s v="Detroit"/>
    <x v="12"/>
    <n v="48234"/>
    <x v="2"/>
    <s v="OFF-BI-10003982"/>
    <x v="1"/>
    <x v="8"/>
    <x v="346"/>
    <x v="1311"/>
    <n v="2"/>
    <n v="0"/>
    <n v="19.523799999999998"/>
  </r>
  <r>
    <n v="1471"/>
    <s v="CA-2014-139199"/>
    <x v="3"/>
    <x v="34"/>
    <d v="2014-12-14T00:00:00"/>
    <x v="1"/>
    <s v="DK-12835"/>
    <x v="460"/>
    <x v="1"/>
    <s v="United States"/>
    <s v="Detroit"/>
    <x v="12"/>
    <n v="48234"/>
    <x v="2"/>
    <s v="OFF-PA-10001293"/>
    <x v="1"/>
    <x v="10"/>
    <x v="987"/>
    <x v="91"/>
    <n v="2"/>
    <n v="0"/>
    <n v="6.2208000000000006"/>
  </r>
  <r>
    <n v="1472"/>
    <s v="US-2012-161466"/>
    <x v="1"/>
    <x v="496"/>
    <d v="2012-09-27T00:00:00"/>
    <x v="0"/>
    <s v="ON-18715"/>
    <x v="21"/>
    <x v="1"/>
    <s v="United States"/>
    <s v="Philadelphia"/>
    <x v="9"/>
    <n v="19120"/>
    <x v="3"/>
    <s v="OFF-AR-10000634"/>
    <x v="1"/>
    <x v="6"/>
    <x v="988"/>
    <x v="1312"/>
    <n v="2"/>
    <n v="0.2"/>
    <n v="0.59920000000000018"/>
  </r>
  <r>
    <n v="1473"/>
    <s v="CA-2014-164959"/>
    <x v="3"/>
    <x v="497"/>
    <d v="2014-07-16T00:00:00"/>
    <x v="1"/>
    <s v="KN-16390"/>
    <x v="471"/>
    <x v="1"/>
    <s v="United States"/>
    <s v="Los Angeles"/>
    <x v="1"/>
    <n v="90004"/>
    <x v="1"/>
    <s v="OFF-LA-10004272"/>
    <x v="1"/>
    <x v="2"/>
    <x v="681"/>
    <x v="1313"/>
    <n v="3"/>
    <n v="0"/>
    <n v="4.0749000000000004"/>
  </r>
  <r>
    <n v="1474"/>
    <s v="US-2012-105676"/>
    <x v="1"/>
    <x v="494"/>
    <d v="2012-12-02T00:00:00"/>
    <x v="3"/>
    <s v="NM-18520"/>
    <x v="392"/>
    <x v="0"/>
    <s v="United States"/>
    <s v="Houston"/>
    <x v="5"/>
    <n v="77036"/>
    <x v="2"/>
    <s v="FUR-FU-10004270"/>
    <x v="0"/>
    <x v="5"/>
    <x v="989"/>
    <x v="1314"/>
    <n v="4"/>
    <n v="0.6"/>
    <n v="-4.0127999999999986"/>
  </r>
  <r>
    <n v="1475"/>
    <s v="CA-2013-113138"/>
    <x v="0"/>
    <x v="258"/>
    <d v="2013-11-26T00:00:00"/>
    <x v="1"/>
    <s v="NP-18685"/>
    <x v="472"/>
    <x v="2"/>
    <s v="United States"/>
    <s v="Niagara Falls"/>
    <x v="15"/>
    <n v="14304"/>
    <x v="3"/>
    <s v="OFF-AR-10003770"/>
    <x v="1"/>
    <x v="6"/>
    <x v="990"/>
    <x v="1315"/>
    <n v="6"/>
    <n v="0"/>
    <n v="5.0111999999999997"/>
  </r>
  <r>
    <n v="1476"/>
    <s v="CA-2013-113138"/>
    <x v="0"/>
    <x v="258"/>
    <d v="2013-11-26T00:00:00"/>
    <x v="1"/>
    <s v="NP-18685"/>
    <x v="472"/>
    <x v="2"/>
    <s v="United States"/>
    <s v="Niagara Falls"/>
    <x v="15"/>
    <n v="14304"/>
    <x v="3"/>
    <s v="OFF-BI-10000320"/>
    <x v="1"/>
    <x v="8"/>
    <x v="768"/>
    <x v="1173"/>
    <n v="3"/>
    <n v="0.2"/>
    <n v="6.4206000000000012"/>
  </r>
  <r>
    <n v="1477"/>
    <s v="US-2014-104955"/>
    <x v="3"/>
    <x v="498"/>
    <d v="2014-03-25T00:00:00"/>
    <x v="1"/>
    <s v="CG-12040"/>
    <x v="344"/>
    <x v="2"/>
    <s v="United States"/>
    <s v="New York City"/>
    <x v="15"/>
    <n v="10024"/>
    <x v="3"/>
    <s v="OFF-LA-10003121"/>
    <x v="1"/>
    <x v="2"/>
    <x v="991"/>
    <x v="1316"/>
    <n v="7"/>
    <n v="0"/>
    <n v="13.2986"/>
  </r>
  <r>
    <n v="1478"/>
    <s v="CA-2013-121958"/>
    <x v="0"/>
    <x v="373"/>
    <d v="2013-11-18T00:00:00"/>
    <x v="1"/>
    <s v="CS-12505"/>
    <x v="473"/>
    <x v="0"/>
    <s v="United States"/>
    <s v="Thomasville"/>
    <x v="3"/>
    <n v="27360"/>
    <x v="0"/>
    <s v="OFF-SU-10000381"/>
    <x v="1"/>
    <x v="14"/>
    <x v="654"/>
    <x v="1317"/>
    <n v="7"/>
    <n v="0.2"/>
    <n v="5.865299999999996"/>
  </r>
  <r>
    <n v="1479"/>
    <s v="CA-2014-121468"/>
    <x v="3"/>
    <x v="123"/>
    <d v="2014-11-21T00:00:00"/>
    <x v="2"/>
    <s v="KD-16345"/>
    <x v="44"/>
    <x v="0"/>
    <s v="United States"/>
    <s v="Westminster"/>
    <x v="1"/>
    <n v="92683"/>
    <x v="1"/>
    <s v="TEC-PH-10000376"/>
    <x v="2"/>
    <x v="7"/>
    <x v="428"/>
    <x v="1318"/>
    <n v="4"/>
    <n v="0.2"/>
    <n v="2.3976000000000006"/>
  </r>
  <r>
    <n v="1480"/>
    <s v="US-2013-108455"/>
    <x v="0"/>
    <x v="499"/>
    <d v="2013-12-09T00:00:00"/>
    <x v="1"/>
    <s v="MK-18160"/>
    <x v="177"/>
    <x v="0"/>
    <s v="United States"/>
    <s v="San Francisco"/>
    <x v="1"/>
    <n v="94122"/>
    <x v="1"/>
    <s v="OFF-PA-10002262"/>
    <x v="1"/>
    <x v="10"/>
    <x v="992"/>
    <x v="243"/>
    <n v="4"/>
    <n v="0"/>
    <n v="12.441600000000001"/>
  </r>
  <r>
    <n v="1481"/>
    <s v="US-2013-108455"/>
    <x v="0"/>
    <x v="499"/>
    <d v="2013-12-09T00:00:00"/>
    <x v="1"/>
    <s v="MK-18160"/>
    <x v="177"/>
    <x v="0"/>
    <s v="United States"/>
    <s v="San Francisco"/>
    <x v="1"/>
    <n v="94122"/>
    <x v="1"/>
    <s v="OFF-PA-10002464"/>
    <x v="1"/>
    <x v="10"/>
    <x v="993"/>
    <x v="1319"/>
    <n v="7"/>
    <n v="0"/>
    <n v="19.825400000000002"/>
  </r>
  <r>
    <n v="1482"/>
    <s v="US-2013-108455"/>
    <x v="0"/>
    <x v="499"/>
    <d v="2013-12-09T00:00:00"/>
    <x v="1"/>
    <s v="MK-18160"/>
    <x v="177"/>
    <x v="0"/>
    <s v="United States"/>
    <s v="San Francisco"/>
    <x v="1"/>
    <n v="94122"/>
    <x v="1"/>
    <s v="OFF-ST-10002214"/>
    <x v="1"/>
    <x v="4"/>
    <x v="994"/>
    <x v="1320"/>
    <n v="3"/>
    <n v="0"/>
    <n v="8.8061999999999987"/>
  </r>
  <r>
    <n v="1483"/>
    <s v="CA-2014-101210"/>
    <x v="3"/>
    <x v="326"/>
    <d v="2014-08-29T00:00:00"/>
    <x v="0"/>
    <s v="DW-13540"/>
    <x v="386"/>
    <x v="0"/>
    <s v="United States"/>
    <s v="Jackson"/>
    <x v="18"/>
    <n v="38301"/>
    <x v="0"/>
    <s v="OFF-AR-10003560"/>
    <x v="1"/>
    <x v="6"/>
    <x v="482"/>
    <x v="1276"/>
    <n v="2"/>
    <n v="0.2"/>
    <n v="1.702399999999999"/>
  </r>
  <r>
    <n v="1484"/>
    <s v="CA-2014-101210"/>
    <x v="3"/>
    <x v="326"/>
    <d v="2014-08-29T00:00:00"/>
    <x v="0"/>
    <s v="DW-13540"/>
    <x v="386"/>
    <x v="0"/>
    <s v="United States"/>
    <s v="Jackson"/>
    <x v="18"/>
    <n v="38301"/>
    <x v="0"/>
    <s v="OFF-PA-10000130"/>
    <x v="1"/>
    <x v="10"/>
    <x v="995"/>
    <x v="1321"/>
    <n v="1"/>
    <n v="0.2"/>
    <n v="1.0699999999999996"/>
  </r>
  <r>
    <n v="1485"/>
    <s v="US-2013-108098"/>
    <x v="0"/>
    <x v="500"/>
    <d v="2013-10-19T00:00:00"/>
    <x v="1"/>
    <s v="CP-12340"/>
    <x v="291"/>
    <x v="1"/>
    <s v="United States"/>
    <s v="Seattle"/>
    <x v="4"/>
    <n v="98115"/>
    <x v="1"/>
    <s v="TEC-AC-10000865"/>
    <x v="2"/>
    <x v="11"/>
    <x v="996"/>
    <x v="1322"/>
    <n v="3"/>
    <n v="0"/>
    <n v="30.089999999999982"/>
  </r>
  <r>
    <n v="1486"/>
    <s v="CA-2011-119032"/>
    <x v="2"/>
    <x v="501"/>
    <d v="2011-12-03T00:00:00"/>
    <x v="1"/>
    <s v="MS-17770"/>
    <x v="474"/>
    <x v="0"/>
    <s v="United States"/>
    <s v="New York City"/>
    <x v="15"/>
    <n v="10035"/>
    <x v="3"/>
    <s v="OFF-FA-10003021"/>
    <x v="1"/>
    <x v="13"/>
    <x v="33"/>
    <x v="1061"/>
    <n v="2"/>
    <n v="0"/>
    <n v="1.3159999999999998"/>
  </r>
  <r>
    <n v="1487"/>
    <s v="CA-2012-140410"/>
    <x v="1"/>
    <x v="502"/>
    <d v="2012-11-07T00:00:00"/>
    <x v="1"/>
    <s v="CM-12655"/>
    <x v="475"/>
    <x v="2"/>
    <s v="United States"/>
    <s v="Los Angeles"/>
    <x v="1"/>
    <n v="90008"/>
    <x v="1"/>
    <s v="TEC-PH-10003580"/>
    <x v="2"/>
    <x v="7"/>
    <x v="997"/>
    <x v="1323"/>
    <n v="7"/>
    <n v="0.2"/>
    <n v="106.12420000000014"/>
  </r>
  <r>
    <n v="1488"/>
    <s v="CA-2012-140410"/>
    <x v="1"/>
    <x v="502"/>
    <d v="2012-11-07T00:00:00"/>
    <x v="1"/>
    <s v="CM-12655"/>
    <x v="475"/>
    <x v="2"/>
    <s v="United States"/>
    <s v="Los Angeles"/>
    <x v="1"/>
    <n v="90008"/>
    <x v="1"/>
    <s v="TEC-AC-10001109"/>
    <x v="2"/>
    <x v="11"/>
    <x v="998"/>
    <x v="1324"/>
    <n v="3"/>
    <n v="0"/>
    <n v="37.787400000000005"/>
  </r>
  <r>
    <n v="1489"/>
    <s v="CA-2012-140410"/>
    <x v="1"/>
    <x v="502"/>
    <d v="2012-11-07T00:00:00"/>
    <x v="1"/>
    <s v="CM-12655"/>
    <x v="475"/>
    <x v="2"/>
    <s v="United States"/>
    <s v="Los Angeles"/>
    <x v="1"/>
    <n v="90008"/>
    <x v="1"/>
    <s v="FUR-FU-10003347"/>
    <x v="0"/>
    <x v="5"/>
    <x v="374"/>
    <x v="532"/>
    <n v="3"/>
    <n v="0"/>
    <n v="16.614000000000001"/>
  </r>
  <r>
    <n v="1490"/>
    <s v="CA-2011-136280"/>
    <x v="2"/>
    <x v="503"/>
    <d v="2011-12-06T00:00:00"/>
    <x v="1"/>
    <s v="Co-12640"/>
    <x v="476"/>
    <x v="0"/>
    <s v="United States"/>
    <s v="Philadelphia"/>
    <x v="9"/>
    <n v="19143"/>
    <x v="3"/>
    <s v="OFF-LA-10000452"/>
    <x v="1"/>
    <x v="2"/>
    <x v="804"/>
    <x v="1325"/>
    <n v="2"/>
    <n v="0.2"/>
    <n v="1.764"/>
  </r>
  <r>
    <n v="1491"/>
    <s v="CA-2014-151911"/>
    <x v="3"/>
    <x v="504"/>
    <d v="2014-05-06T00:00:00"/>
    <x v="0"/>
    <s v="DL-13495"/>
    <x v="393"/>
    <x v="1"/>
    <s v="United States"/>
    <s v="New York City"/>
    <x v="15"/>
    <n v="10024"/>
    <x v="3"/>
    <s v="OFF-EN-10002986"/>
    <x v="1"/>
    <x v="12"/>
    <x v="36"/>
    <x v="1326"/>
    <n v="4"/>
    <n v="0"/>
    <n v="28.332000000000001"/>
  </r>
  <r>
    <n v="1492"/>
    <s v="CA-2014-166436"/>
    <x v="3"/>
    <x v="221"/>
    <d v="2014-11-29T00:00:00"/>
    <x v="1"/>
    <s v="TS-21370"/>
    <x v="477"/>
    <x v="1"/>
    <s v="United States"/>
    <s v="New York City"/>
    <x v="15"/>
    <n v="10035"/>
    <x v="3"/>
    <s v="OFF-PA-10001838"/>
    <x v="1"/>
    <x v="10"/>
    <x v="999"/>
    <x v="490"/>
    <n v="1"/>
    <n v="0"/>
    <n v="2.8811999999999998"/>
  </r>
  <r>
    <n v="1493"/>
    <s v="CA-2014-166436"/>
    <x v="3"/>
    <x v="221"/>
    <d v="2014-11-29T00:00:00"/>
    <x v="1"/>
    <s v="TS-21370"/>
    <x v="477"/>
    <x v="1"/>
    <s v="United States"/>
    <s v="New York City"/>
    <x v="15"/>
    <n v="10035"/>
    <x v="3"/>
    <s v="FUR-CH-10000785"/>
    <x v="0"/>
    <x v="1"/>
    <x v="320"/>
    <x v="1327"/>
    <n v="6"/>
    <n v="0.1"/>
    <n v="173.74080000000001"/>
  </r>
  <r>
    <n v="1494"/>
    <s v="CA-2014-139661"/>
    <x v="3"/>
    <x v="505"/>
    <d v="2014-11-04T00:00:00"/>
    <x v="1"/>
    <s v="JW-15220"/>
    <x v="478"/>
    <x v="1"/>
    <s v="United States"/>
    <s v="Vancouver"/>
    <x v="4"/>
    <n v="98661"/>
    <x v="1"/>
    <s v="FUR-FU-10002885"/>
    <x v="0"/>
    <x v="5"/>
    <x v="755"/>
    <x v="1328"/>
    <n v="2"/>
    <n v="0"/>
    <n v="3.6632000000000007"/>
  </r>
  <r>
    <n v="1495"/>
    <s v="CA-2011-123925"/>
    <x v="2"/>
    <x v="506"/>
    <d v="2011-12-19T00:00:00"/>
    <x v="0"/>
    <s v="RF-19840"/>
    <x v="167"/>
    <x v="0"/>
    <s v="United States"/>
    <s v="Columbus"/>
    <x v="32"/>
    <n v="31907"/>
    <x v="0"/>
    <s v="OFF-AR-10002952"/>
    <x v="1"/>
    <x v="6"/>
    <x v="806"/>
    <x v="1329"/>
    <n v="3"/>
    <n v="0"/>
    <n v="11.213999999999999"/>
  </r>
  <r>
    <n v="1496"/>
    <s v="CA-2014-152485"/>
    <x v="3"/>
    <x v="507"/>
    <d v="2014-09-09T00:00:00"/>
    <x v="1"/>
    <s v="JD-15790"/>
    <x v="479"/>
    <x v="0"/>
    <s v="United States"/>
    <s v="Coppell"/>
    <x v="5"/>
    <n v="75019"/>
    <x v="2"/>
    <s v="OFF-AR-10003759"/>
    <x v="1"/>
    <x v="6"/>
    <x v="838"/>
    <x v="1330"/>
    <n v="7"/>
    <n v="0.2"/>
    <n v="3.1849999999999992"/>
  </r>
  <r>
    <n v="1497"/>
    <s v="CA-2014-152485"/>
    <x v="3"/>
    <x v="507"/>
    <d v="2014-09-09T00:00:00"/>
    <x v="1"/>
    <s v="JD-15790"/>
    <x v="479"/>
    <x v="0"/>
    <s v="United States"/>
    <s v="Coppell"/>
    <x v="5"/>
    <n v="75019"/>
    <x v="2"/>
    <s v="OFF-ST-10004950"/>
    <x v="1"/>
    <x v="4"/>
    <x v="1000"/>
    <x v="1331"/>
    <n v="1"/>
    <n v="0.2"/>
    <n v="-0.20980000000000043"/>
  </r>
  <r>
    <n v="1498"/>
    <s v="CA-2014-152485"/>
    <x v="3"/>
    <x v="507"/>
    <d v="2014-09-09T00:00:00"/>
    <x v="1"/>
    <s v="JD-15790"/>
    <x v="479"/>
    <x v="0"/>
    <s v="United States"/>
    <s v="Coppell"/>
    <x v="5"/>
    <n v="75019"/>
    <x v="2"/>
    <s v="OFF-AR-10001940"/>
    <x v="1"/>
    <x v="6"/>
    <x v="168"/>
    <x v="1332"/>
    <n v="5"/>
    <n v="0.2"/>
    <n v="3.7720000000000002"/>
  </r>
  <r>
    <n v="1499"/>
    <s v="CA-2013-141586"/>
    <x v="0"/>
    <x v="508"/>
    <d v="2013-10-21T00:00:00"/>
    <x v="2"/>
    <s v="NK-18490"/>
    <x v="71"/>
    <x v="2"/>
    <s v="United States"/>
    <s v="San Francisco"/>
    <x v="1"/>
    <n v="94122"/>
    <x v="1"/>
    <s v="OFF-BI-10003981"/>
    <x v="1"/>
    <x v="8"/>
    <x v="109"/>
    <x v="1333"/>
    <n v="5"/>
    <n v="0.2"/>
    <n v="6.5830000000000011"/>
  </r>
  <r>
    <n v="1500"/>
    <s v="CA-2014-130386"/>
    <x v="3"/>
    <x v="105"/>
    <d v="2014-11-19T00:00:00"/>
    <x v="1"/>
    <s v="NG-18430"/>
    <x v="159"/>
    <x v="0"/>
    <s v="United States"/>
    <s v="Austin"/>
    <x v="5"/>
    <n v="78745"/>
    <x v="2"/>
    <s v="OFF-PA-10002749"/>
    <x v="1"/>
    <x v="10"/>
    <x v="185"/>
    <x v="195"/>
    <n v="3"/>
    <n v="0.2"/>
    <n v="5.8203000000000005"/>
  </r>
  <r>
    <n v="1501"/>
    <s v="CA-2014-130386"/>
    <x v="3"/>
    <x v="105"/>
    <d v="2014-11-19T00:00:00"/>
    <x v="1"/>
    <s v="NG-18430"/>
    <x v="159"/>
    <x v="0"/>
    <s v="United States"/>
    <s v="Austin"/>
    <x v="5"/>
    <n v="78745"/>
    <x v="2"/>
    <s v="OFF-PA-10003823"/>
    <x v="1"/>
    <x v="10"/>
    <x v="1001"/>
    <x v="1334"/>
    <n v="9"/>
    <n v="0.2"/>
    <n v="69.704999999999984"/>
  </r>
  <r>
    <n v="1502"/>
    <s v="CA-2014-130386"/>
    <x v="3"/>
    <x v="105"/>
    <d v="2014-11-19T00:00:00"/>
    <x v="1"/>
    <s v="NG-18430"/>
    <x v="159"/>
    <x v="0"/>
    <s v="United States"/>
    <s v="Austin"/>
    <x v="5"/>
    <n v="78745"/>
    <x v="2"/>
    <s v="OFF-ST-10003716"/>
    <x v="1"/>
    <x v="4"/>
    <x v="889"/>
    <x v="1129"/>
    <n v="3"/>
    <n v="0.2"/>
    <n v="-47.254199999999997"/>
  </r>
  <r>
    <n v="1503"/>
    <s v="CA-2013-100468"/>
    <x v="0"/>
    <x v="390"/>
    <d v="2013-12-02T00:00:00"/>
    <x v="1"/>
    <s v="AT-10435"/>
    <x v="401"/>
    <x v="2"/>
    <s v="United States"/>
    <s v="Los Angeles"/>
    <x v="1"/>
    <n v="90045"/>
    <x v="1"/>
    <s v="TEC-PH-10001300"/>
    <x v="2"/>
    <x v="7"/>
    <x v="1002"/>
    <x v="1335"/>
    <n v="2"/>
    <n v="0.2"/>
    <n v="3.3519999999999985"/>
  </r>
  <r>
    <n v="1504"/>
    <s v="CA-2013-100468"/>
    <x v="0"/>
    <x v="390"/>
    <d v="2013-12-02T00:00:00"/>
    <x v="1"/>
    <s v="AT-10435"/>
    <x v="401"/>
    <x v="2"/>
    <s v="United States"/>
    <s v="Los Angeles"/>
    <x v="1"/>
    <n v="90045"/>
    <x v="1"/>
    <s v="FUR-FU-10000010"/>
    <x v="0"/>
    <x v="5"/>
    <x v="522"/>
    <x v="587"/>
    <n v="2"/>
    <n v="0"/>
    <n v="3.0813999999999995"/>
  </r>
  <r>
    <n v="1505"/>
    <s v="CA-2012-153388"/>
    <x v="1"/>
    <x v="509"/>
    <d v="2012-08-07T00:00:00"/>
    <x v="1"/>
    <s v="PC-19000"/>
    <x v="480"/>
    <x v="2"/>
    <s v="United States"/>
    <s v="Los Angeles"/>
    <x v="1"/>
    <n v="90004"/>
    <x v="1"/>
    <s v="OFF-AR-10001868"/>
    <x v="1"/>
    <x v="6"/>
    <x v="59"/>
    <x v="1336"/>
    <n v="4"/>
    <n v="0"/>
    <n v="3.36"/>
  </r>
  <r>
    <n v="1506"/>
    <s v="CA-2012-153388"/>
    <x v="1"/>
    <x v="509"/>
    <d v="2012-08-07T00:00:00"/>
    <x v="1"/>
    <s v="PC-19000"/>
    <x v="480"/>
    <x v="2"/>
    <s v="United States"/>
    <s v="Los Angeles"/>
    <x v="1"/>
    <n v="90004"/>
    <x v="1"/>
    <s v="FUR-TA-10003715"/>
    <x v="0"/>
    <x v="3"/>
    <x v="1003"/>
    <x v="1337"/>
    <n v="6"/>
    <n v="0.2"/>
    <n v="-175.87080000000009"/>
  </r>
  <r>
    <n v="1507"/>
    <s v="CA-2014-154935"/>
    <x v="3"/>
    <x v="165"/>
    <d v="2014-12-30T00:00:00"/>
    <x v="1"/>
    <s v="AR-10540"/>
    <x v="481"/>
    <x v="0"/>
    <s v="United States"/>
    <s v="New York City"/>
    <x v="15"/>
    <n v="10024"/>
    <x v="3"/>
    <s v="OFF-BI-10003708"/>
    <x v="1"/>
    <x v="8"/>
    <x v="969"/>
    <x v="602"/>
    <n v="3"/>
    <n v="0.2"/>
    <n v="5.5875000000000004"/>
  </r>
  <r>
    <n v="1508"/>
    <s v="CA-2013-134208"/>
    <x v="0"/>
    <x v="42"/>
    <d v="2013-09-24T00:00:00"/>
    <x v="1"/>
    <s v="CS-12505"/>
    <x v="473"/>
    <x v="0"/>
    <s v="United States"/>
    <s v="Columbus"/>
    <x v="32"/>
    <n v="31907"/>
    <x v="0"/>
    <s v="TEC-MA-10004458"/>
    <x v="2"/>
    <x v="15"/>
    <x v="1004"/>
    <x v="1338"/>
    <n v="4"/>
    <n v="0"/>
    <n v="190.07999999999998"/>
  </r>
  <r>
    <n v="1509"/>
    <s v="CA-2014-108294"/>
    <x v="3"/>
    <x v="389"/>
    <d v="2014-12-11T00:00:00"/>
    <x v="3"/>
    <s v="LS-16975"/>
    <x v="60"/>
    <x v="2"/>
    <s v="United States"/>
    <s v="Omaha"/>
    <x v="8"/>
    <n v="68104"/>
    <x v="2"/>
    <s v="OFF-BI-10004965"/>
    <x v="1"/>
    <x v="8"/>
    <x v="1005"/>
    <x v="1339"/>
    <n v="3"/>
    <n v="0"/>
    <n v="15.524999999999999"/>
  </r>
  <r>
    <n v="1510"/>
    <s v="CA-2014-103611"/>
    <x v="3"/>
    <x v="510"/>
    <d v="2014-09-16T00:00:00"/>
    <x v="2"/>
    <s v="JM-15535"/>
    <x v="341"/>
    <x v="0"/>
    <s v="United States"/>
    <s v="Los Angeles"/>
    <x v="1"/>
    <n v="90036"/>
    <x v="1"/>
    <s v="FUR-FU-10004270"/>
    <x v="0"/>
    <x v="5"/>
    <x v="989"/>
    <x v="1340"/>
    <n v="2"/>
    <n v="0"/>
    <n v="3.0095999999999998"/>
  </r>
  <r>
    <n v="1511"/>
    <s v="CA-2014-100384"/>
    <x v="3"/>
    <x v="92"/>
    <d v="2014-07-02T00:00:00"/>
    <x v="1"/>
    <s v="NH-18610"/>
    <x v="468"/>
    <x v="1"/>
    <s v="United States"/>
    <s v="Pomona"/>
    <x v="1"/>
    <n v="91767"/>
    <x v="1"/>
    <s v="OFF-AR-10002135"/>
    <x v="1"/>
    <x v="6"/>
    <x v="278"/>
    <x v="1341"/>
    <n v="8"/>
    <n v="0"/>
    <n v="111.82399999999996"/>
  </r>
  <r>
    <n v="1512"/>
    <s v="CA-2014-100384"/>
    <x v="3"/>
    <x v="92"/>
    <d v="2014-07-02T00:00:00"/>
    <x v="1"/>
    <s v="NH-18610"/>
    <x v="468"/>
    <x v="1"/>
    <s v="United States"/>
    <s v="Pomona"/>
    <x v="1"/>
    <n v="91767"/>
    <x v="1"/>
    <s v="OFF-AR-10003514"/>
    <x v="1"/>
    <x v="6"/>
    <x v="180"/>
    <x v="1342"/>
    <n v="9"/>
    <n v="0"/>
    <n v="11.820599999999997"/>
  </r>
  <r>
    <n v="1513"/>
    <s v="CA-2014-112809"/>
    <x v="3"/>
    <x v="238"/>
    <d v="2014-08-23T00:00:00"/>
    <x v="1"/>
    <s v="RA-19915"/>
    <x v="154"/>
    <x v="0"/>
    <s v="United States"/>
    <s v="Dallas"/>
    <x v="5"/>
    <n v="75220"/>
    <x v="2"/>
    <s v="OFF-ST-10002276"/>
    <x v="1"/>
    <x v="4"/>
    <x v="223"/>
    <x v="1343"/>
    <n v="3"/>
    <n v="0.2"/>
    <n v="12.504000000000005"/>
  </r>
  <r>
    <n v="1514"/>
    <s v="CA-2014-112809"/>
    <x v="3"/>
    <x v="238"/>
    <d v="2014-08-23T00:00:00"/>
    <x v="1"/>
    <s v="RA-19915"/>
    <x v="154"/>
    <x v="0"/>
    <s v="United States"/>
    <s v="Dallas"/>
    <x v="5"/>
    <n v="75220"/>
    <x v="2"/>
    <s v="OFF-BI-10001098"/>
    <x v="1"/>
    <x v="8"/>
    <x v="405"/>
    <x v="1344"/>
    <n v="5"/>
    <n v="0.8"/>
    <n v="-33.139000000000003"/>
  </r>
  <r>
    <n v="1515"/>
    <s v="CA-2014-112809"/>
    <x v="3"/>
    <x v="238"/>
    <d v="2014-08-23T00:00:00"/>
    <x v="1"/>
    <s v="RA-19915"/>
    <x v="154"/>
    <x v="0"/>
    <s v="United States"/>
    <s v="Dallas"/>
    <x v="5"/>
    <n v="75220"/>
    <x v="2"/>
    <s v="OFF-BI-10001636"/>
    <x v="1"/>
    <x v="8"/>
    <x v="668"/>
    <x v="1345"/>
    <n v="4"/>
    <n v="0.8"/>
    <n v="-11.4648"/>
  </r>
  <r>
    <n v="1516"/>
    <s v="US-2014-160759"/>
    <x v="3"/>
    <x v="157"/>
    <d v="2014-12-18T00:00:00"/>
    <x v="1"/>
    <s v="AI-10855"/>
    <x v="482"/>
    <x v="0"/>
    <s v="United States"/>
    <s v="Philadelphia"/>
    <x v="9"/>
    <n v="19120"/>
    <x v="3"/>
    <s v="FUR-CH-10002961"/>
    <x v="0"/>
    <x v="1"/>
    <x v="939"/>
    <x v="1346"/>
    <n v="1"/>
    <n v="0.3"/>
    <n v="-9.0980000000000025"/>
  </r>
  <r>
    <n v="1517"/>
    <s v="CA-2014-148446"/>
    <x v="3"/>
    <x v="389"/>
    <d v="2014-12-15T00:00:00"/>
    <x v="0"/>
    <s v="MC-17845"/>
    <x v="266"/>
    <x v="0"/>
    <s v="United States"/>
    <s v="North Las Vegas"/>
    <x v="33"/>
    <n v="89031"/>
    <x v="1"/>
    <s v="FUR-TA-10004256"/>
    <x v="0"/>
    <x v="3"/>
    <x v="484"/>
    <x v="1347"/>
    <n v="4"/>
    <n v="0"/>
    <n v="116.87199999999984"/>
  </r>
  <r>
    <n v="1518"/>
    <s v="CA-2011-111059"/>
    <x v="2"/>
    <x v="511"/>
    <d v="2011-02-07T00:00:00"/>
    <x v="0"/>
    <s v="TB-21400"/>
    <x v="483"/>
    <x v="0"/>
    <s v="United States"/>
    <s v="Seattle"/>
    <x v="4"/>
    <n v="98105"/>
    <x v="1"/>
    <s v="OFF-BI-10004593"/>
    <x v="1"/>
    <x v="8"/>
    <x v="267"/>
    <x v="1348"/>
    <n v="2"/>
    <n v="0.2"/>
    <n v="27.247999999999998"/>
  </r>
  <r>
    <n v="1519"/>
    <s v="CA-2011-111059"/>
    <x v="2"/>
    <x v="511"/>
    <d v="2011-02-07T00:00:00"/>
    <x v="0"/>
    <s v="TB-21400"/>
    <x v="483"/>
    <x v="0"/>
    <s v="United States"/>
    <s v="Seattle"/>
    <x v="4"/>
    <n v="98105"/>
    <x v="1"/>
    <s v="OFF-BI-10002827"/>
    <x v="1"/>
    <x v="8"/>
    <x v="549"/>
    <x v="1349"/>
    <n v="3"/>
    <n v="0.2"/>
    <n v="4.3133999999999997"/>
  </r>
  <r>
    <n v="1520"/>
    <s v="CA-2014-116204"/>
    <x v="3"/>
    <x v="512"/>
    <d v="2014-02-15T00:00:00"/>
    <x v="0"/>
    <s v="VW-21775"/>
    <x v="100"/>
    <x v="1"/>
    <s v="United States"/>
    <s v="San Francisco"/>
    <x v="1"/>
    <n v="94110"/>
    <x v="1"/>
    <s v="OFF-BI-10001759"/>
    <x v="1"/>
    <x v="8"/>
    <x v="725"/>
    <x v="1350"/>
    <n v="7"/>
    <n v="0.2"/>
    <n v="7.7343000000000011"/>
  </r>
  <r>
    <n v="1521"/>
    <s v="CA-2014-109946"/>
    <x v="3"/>
    <x v="513"/>
    <d v="2014-04-22T00:00:00"/>
    <x v="1"/>
    <s v="PL-18925"/>
    <x v="484"/>
    <x v="2"/>
    <s v="United States"/>
    <s v="Chicago"/>
    <x v="10"/>
    <n v="60610"/>
    <x v="2"/>
    <s v="OFF-AR-10001419"/>
    <x v="1"/>
    <x v="6"/>
    <x v="1006"/>
    <x v="1053"/>
    <n v="5"/>
    <n v="0.2"/>
    <n v="2.0649999999999986"/>
  </r>
  <r>
    <n v="1522"/>
    <s v="CA-2012-144806"/>
    <x v="1"/>
    <x v="401"/>
    <d v="2012-12-11T00:00:00"/>
    <x v="1"/>
    <s v="GH-14425"/>
    <x v="485"/>
    <x v="0"/>
    <s v="United States"/>
    <s v="Tucson"/>
    <x v="16"/>
    <n v="85705"/>
    <x v="1"/>
    <s v="FUR-FU-10002253"/>
    <x v="0"/>
    <x v="5"/>
    <x v="587"/>
    <x v="1351"/>
    <n v="6"/>
    <n v="0.2"/>
    <n v="48.951600000000013"/>
  </r>
  <r>
    <n v="1523"/>
    <s v="CA-2012-144806"/>
    <x v="1"/>
    <x v="401"/>
    <d v="2012-12-11T00:00:00"/>
    <x v="1"/>
    <s v="GH-14425"/>
    <x v="485"/>
    <x v="0"/>
    <s v="United States"/>
    <s v="Tucson"/>
    <x v="16"/>
    <n v="85705"/>
    <x v="1"/>
    <s v="OFF-PA-10002586"/>
    <x v="1"/>
    <x v="10"/>
    <x v="1007"/>
    <x v="548"/>
    <n v="5"/>
    <n v="0.2"/>
    <n v="6.7230000000000008"/>
  </r>
  <r>
    <n v="1524"/>
    <s v="CA-2012-144806"/>
    <x v="1"/>
    <x v="401"/>
    <d v="2012-12-11T00:00:00"/>
    <x v="1"/>
    <s v="GH-14425"/>
    <x v="485"/>
    <x v="0"/>
    <s v="United States"/>
    <s v="Tucson"/>
    <x v="16"/>
    <n v="85705"/>
    <x v="1"/>
    <s v="OFF-PA-10003039"/>
    <x v="1"/>
    <x v="10"/>
    <x v="330"/>
    <x v="658"/>
    <n v="8"/>
    <n v="0.2"/>
    <n v="61.959999999999987"/>
  </r>
  <r>
    <n v="1525"/>
    <s v="CA-2012-144806"/>
    <x v="1"/>
    <x v="401"/>
    <d v="2012-12-11T00:00:00"/>
    <x v="1"/>
    <s v="GH-14425"/>
    <x v="485"/>
    <x v="0"/>
    <s v="United States"/>
    <s v="Tucson"/>
    <x v="16"/>
    <n v="85705"/>
    <x v="1"/>
    <s v="OFF-ST-10004804"/>
    <x v="1"/>
    <x v="4"/>
    <x v="230"/>
    <x v="1352"/>
    <n v="6"/>
    <n v="0.2"/>
    <n v="-58.68719999999999"/>
  </r>
  <r>
    <n v="1526"/>
    <s v="CA-2012-144806"/>
    <x v="1"/>
    <x v="401"/>
    <d v="2012-12-11T00:00:00"/>
    <x v="1"/>
    <s v="GH-14425"/>
    <x v="485"/>
    <x v="0"/>
    <s v="United States"/>
    <s v="Tucson"/>
    <x v="16"/>
    <n v="85705"/>
    <x v="1"/>
    <s v="OFF-AR-10004042"/>
    <x v="1"/>
    <x v="6"/>
    <x v="30"/>
    <x v="31"/>
    <n v="6"/>
    <n v="0.2"/>
    <n v="9.7091999999999885"/>
  </r>
  <r>
    <n v="1527"/>
    <s v="CA-2013-122392"/>
    <x v="0"/>
    <x v="405"/>
    <d v="2013-07-28T00:00:00"/>
    <x v="1"/>
    <s v="CJ-12010"/>
    <x v="170"/>
    <x v="0"/>
    <s v="United States"/>
    <s v="Allentown"/>
    <x v="9"/>
    <n v="18103"/>
    <x v="3"/>
    <s v="OFF-AR-10002221"/>
    <x v="1"/>
    <x v="6"/>
    <x v="1008"/>
    <x v="1353"/>
    <n v="2"/>
    <n v="0.2"/>
    <n v="0.36400000000000032"/>
  </r>
  <r>
    <n v="1528"/>
    <s v="CA-2013-122392"/>
    <x v="0"/>
    <x v="405"/>
    <d v="2013-07-28T00:00:00"/>
    <x v="1"/>
    <s v="CJ-12010"/>
    <x v="170"/>
    <x v="0"/>
    <s v="United States"/>
    <s v="Allentown"/>
    <x v="9"/>
    <n v="18103"/>
    <x v="3"/>
    <s v="FUR-FU-10002456"/>
    <x v="0"/>
    <x v="5"/>
    <x v="1009"/>
    <x v="25"/>
    <n v="2"/>
    <n v="0.2"/>
    <n v="3.3488000000000011"/>
  </r>
  <r>
    <n v="1529"/>
    <s v="CA-2012-148432"/>
    <x v="1"/>
    <x v="209"/>
    <d v="2012-11-10T00:00:00"/>
    <x v="0"/>
    <s v="MC-18130"/>
    <x v="305"/>
    <x v="1"/>
    <s v="United States"/>
    <s v="Newark"/>
    <x v="13"/>
    <n v="19711"/>
    <x v="3"/>
    <s v="OFF-FA-10004968"/>
    <x v="1"/>
    <x v="13"/>
    <x v="1010"/>
    <x v="1354"/>
    <n v="7"/>
    <n v="0"/>
    <n v="0.5236000000000014"/>
  </r>
  <r>
    <n v="1530"/>
    <s v="CA-2012-148432"/>
    <x v="1"/>
    <x v="209"/>
    <d v="2012-11-10T00:00:00"/>
    <x v="0"/>
    <s v="MC-18130"/>
    <x v="305"/>
    <x v="1"/>
    <s v="United States"/>
    <s v="Newark"/>
    <x v="13"/>
    <n v="19711"/>
    <x v="3"/>
    <s v="OFF-PA-10001274"/>
    <x v="1"/>
    <x v="10"/>
    <x v="1011"/>
    <x v="549"/>
    <n v="2"/>
    <n v="0"/>
    <n v="3.4309999999999996"/>
  </r>
  <r>
    <n v="1531"/>
    <s v="CA-2012-103793"/>
    <x v="1"/>
    <x v="514"/>
    <d v="2012-03-31T00:00:00"/>
    <x v="1"/>
    <s v="BV-11245"/>
    <x v="296"/>
    <x v="1"/>
    <s v="United States"/>
    <s v="Miami"/>
    <x v="2"/>
    <n v="33142"/>
    <x v="0"/>
    <s v="OFF-PA-10001125"/>
    <x v="1"/>
    <x v="10"/>
    <x v="1012"/>
    <x v="1355"/>
    <n v="3"/>
    <n v="0.2"/>
    <n v="23.234999999999992"/>
  </r>
  <r>
    <n v="1532"/>
    <s v="CA-2014-159884"/>
    <x v="3"/>
    <x v="515"/>
    <d v="2014-09-06T00:00:00"/>
    <x v="1"/>
    <s v="JF-15490"/>
    <x v="223"/>
    <x v="0"/>
    <s v="United States"/>
    <s v="Tempe"/>
    <x v="16"/>
    <n v="85281"/>
    <x v="1"/>
    <s v="OFF-ST-10000344"/>
    <x v="1"/>
    <x v="4"/>
    <x v="1013"/>
    <x v="1356"/>
    <n v="1"/>
    <n v="0.2"/>
    <n v="0.80579999999999963"/>
  </r>
  <r>
    <n v="1533"/>
    <s v="CA-2014-159884"/>
    <x v="3"/>
    <x v="515"/>
    <d v="2014-09-06T00:00:00"/>
    <x v="1"/>
    <s v="JF-15490"/>
    <x v="223"/>
    <x v="0"/>
    <s v="United States"/>
    <s v="Tempe"/>
    <x v="16"/>
    <n v="85281"/>
    <x v="1"/>
    <s v="OFF-FA-10000585"/>
    <x v="1"/>
    <x v="13"/>
    <x v="202"/>
    <x v="1357"/>
    <n v="3"/>
    <n v="0.2"/>
    <n v="2.7222"/>
  </r>
  <r>
    <n v="1534"/>
    <s v="CA-2013-139885"/>
    <x v="0"/>
    <x v="429"/>
    <d v="2013-12-09T00:00:00"/>
    <x v="1"/>
    <s v="EB-13840"/>
    <x v="225"/>
    <x v="1"/>
    <s v="United States"/>
    <s v="New York City"/>
    <x v="15"/>
    <n v="10035"/>
    <x v="3"/>
    <s v="OFF-ST-10003324"/>
    <x v="1"/>
    <x v="4"/>
    <x v="1014"/>
    <x v="1358"/>
    <n v="6"/>
    <n v="0"/>
    <n v="0"/>
  </r>
  <r>
    <n v="1535"/>
    <s v="CA-2014-124086"/>
    <x v="3"/>
    <x v="516"/>
    <d v="2014-02-15T00:00:00"/>
    <x v="1"/>
    <s v="MP-18175"/>
    <x v="486"/>
    <x v="2"/>
    <s v="United States"/>
    <s v="Laguna Niguel"/>
    <x v="1"/>
    <n v="92677"/>
    <x v="1"/>
    <s v="FUR-BO-10004015"/>
    <x v="0"/>
    <x v="0"/>
    <x v="569"/>
    <x v="1359"/>
    <n v="2"/>
    <n v="0.15"/>
    <n v="16.798599999999979"/>
  </r>
  <r>
    <n v="1536"/>
    <s v="CA-2013-112389"/>
    <x v="0"/>
    <x v="517"/>
    <d v="2013-11-03T00:00:00"/>
    <x v="1"/>
    <s v="JM-15655"/>
    <x v="487"/>
    <x v="1"/>
    <s v="United States"/>
    <s v="Bridgeton"/>
    <x v="30"/>
    <n v="8302"/>
    <x v="3"/>
    <s v="OFF-ST-10000419"/>
    <x v="1"/>
    <x v="4"/>
    <x v="1015"/>
    <x v="1360"/>
    <n v="3"/>
    <n v="0"/>
    <n v="0.4073999999999991"/>
  </r>
  <r>
    <n v="1537"/>
    <s v="CA-2013-112389"/>
    <x v="0"/>
    <x v="517"/>
    <d v="2013-11-03T00:00:00"/>
    <x v="1"/>
    <s v="JM-15655"/>
    <x v="487"/>
    <x v="1"/>
    <s v="United States"/>
    <s v="Bridgeton"/>
    <x v="30"/>
    <n v="8302"/>
    <x v="3"/>
    <s v="OFF-AP-10001626"/>
    <x v="1"/>
    <x v="9"/>
    <x v="1016"/>
    <x v="1361"/>
    <n v="3"/>
    <n v="0"/>
    <n v="3.0342000000000002"/>
  </r>
  <r>
    <n v="1538"/>
    <s v="CA-2014-121888"/>
    <x v="3"/>
    <x v="175"/>
    <d v="2014-09-18T00:00:00"/>
    <x v="0"/>
    <s v="CL-11890"/>
    <x v="488"/>
    <x v="0"/>
    <s v="United States"/>
    <s v="Everett"/>
    <x v="31"/>
    <n v="2149"/>
    <x v="3"/>
    <s v="TEC-PH-10000439"/>
    <x v="2"/>
    <x v="7"/>
    <x v="869"/>
    <x v="1362"/>
    <n v="1"/>
    <n v="0"/>
    <n v="11.597099999999998"/>
  </r>
  <r>
    <n v="1539"/>
    <s v="CA-2014-121888"/>
    <x v="3"/>
    <x v="175"/>
    <d v="2014-09-18T00:00:00"/>
    <x v="0"/>
    <s v="CL-11890"/>
    <x v="488"/>
    <x v="0"/>
    <s v="United States"/>
    <s v="Everett"/>
    <x v="31"/>
    <n v="2149"/>
    <x v="3"/>
    <s v="OFF-AR-10003478"/>
    <x v="1"/>
    <x v="6"/>
    <x v="355"/>
    <x v="1363"/>
    <n v="2"/>
    <n v="0"/>
    <n v="6.5120000000000005"/>
  </r>
  <r>
    <n v="1540"/>
    <s v="CA-2014-121888"/>
    <x v="3"/>
    <x v="175"/>
    <d v="2014-09-18T00:00:00"/>
    <x v="0"/>
    <s v="CL-11890"/>
    <x v="488"/>
    <x v="0"/>
    <s v="United States"/>
    <s v="Everett"/>
    <x v="31"/>
    <n v="2149"/>
    <x v="3"/>
    <s v="FUR-BO-10002545"/>
    <x v="0"/>
    <x v="0"/>
    <x v="37"/>
    <x v="1364"/>
    <n v="3"/>
    <n v="0"/>
    <n v="203.56440000000003"/>
  </r>
  <r>
    <n v="1541"/>
    <s v="CA-2014-121888"/>
    <x v="3"/>
    <x v="175"/>
    <d v="2014-09-18T00:00:00"/>
    <x v="0"/>
    <s v="CL-11890"/>
    <x v="488"/>
    <x v="0"/>
    <s v="United States"/>
    <s v="Everett"/>
    <x v="31"/>
    <n v="2149"/>
    <x v="3"/>
    <s v="OFF-BI-10001765"/>
    <x v="1"/>
    <x v="8"/>
    <x v="985"/>
    <x v="1365"/>
    <n v="7"/>
    <n v="0"/>
    <n v="116.39039999999999"/>
  </r>
  <r>
    <n v="1542"/>
    <s v="CA-2011-166884"/>
    <x v="2"/>
    <x v="518"/>
    <d v="2011-03-16T00:00:00"/>
    <x v="0"/>
    <s v="CK-12205"/>
    <x v="237"/>
    <x v="0"/>
    <s v="United States"/>
    <s v="Columbus"/>
    <x v="24"/>
    <n v="43229"/>
    <x v="3"/>
    <s v="FUR-FU-10003981"/>
    <x v="0"/>
    <x v="5"/>
    <x v="322"/>
    <x v="1366"/>
    <n v="5"/>
    <n v="0.2"/>
    <n v="2.2880000000000003"/>
  </r>
  <r>
    <n v="1543"/>
    <s v="CA-2011-166884"/>
    <x v="2"/>
    <x v="518"/>
    <d v="2011-03-16T00:00:00"/>
    <x v="0"/>
    <s v="CK-12205"/>
    <x v="237"/>
    <x v="0"/>
    <s v="United States"/>
    <s v="Columbus"/>
    <x v="24"/>
    <n v="43229"/>
    <x v="3"/>
    <s v="OFF-FA-10001561"/>
    <x v="1"/>
    <x v="13"/>
    <x v="831"/>
    <x v="1367"/>
    <n v="6"/>
    <n v="0.2"/>
    <n v="1.7003999999999992"/>
  </r>
  <r>
    <n v="1544"/>
    <s v="CA-2011-107181"/>
    <x v="2"/>
    <x v="519"/>
    <d v="2011-02-09T00:00:00"/>
    <x v="1"/>
    <s v="DB-13270"/>
    <x v="489"/>
    <x v="2"/>
    <s v="United States"/>
    <s v="San Diego"/>
    <x v="1"/>
    <n v="92024"/>
    <x v="1"/>
    <s v="OFF-BI-10004230"/>
    <x v="1"/>
    <x v="8"/>
    <x v="649"/>
    <x v="1368"/>
    <n v="3"/>
    <n v="0.2"/>
    <n v="29.0136"/>
  </r>
  <r>
    <n v="1545"/>
    <s v="CA-2011-107181"/>
    <x v="2"/>
    <x v="519"/>
    <d v="2011-02-09T00:00:00"/>
    <x v="1"/>
    <s v="DB-13270"/>
    <x v="489"/>
    <x v="2"/>
    <s v="United States"/>
    <s v="San Diego"/>
    <x v="1"/>
    <n v="92024"/>
    <x v="1"/>
    <s v="OFF-PA-10000350"/>
    <x v="1"/>
    <x v="10"/>
    <x v="724"/>
    <x v="1369"/>
    <n v="4"/>
    <n v="0"/>
    <n v="16.0928"/>
  </r>
  <r>
    <n v="1546"/>
    <s v="CA-2011-150245"/>
    <x v="2"/>
    <x v="520"/>
    <d v="2012-01-04T00:00:00"/>
    <x v="0"/>
    <s v="PC-18745"/>
    <x v="331"/>
    <x v="1"/>
    <s v="United States"/>
    <s v="Watertown"/>
    <x v="15"/>
    <n v="13601"/>
    <x v="3"/>
    <s v="FUR-BO-10002613"/>
    <x v="0"/>
    <x v="0"/>
    <x v="177"/>
    <x v="1370"/>
    <n v="7"/>
    <n v="0.2"/>
    <n v="196.68599999999986"/>
  </r>
  <r>
    <n v="1547"/>
    <s v="CA-2012-111395"/>
    <x v="1"/>
    <x v="521"/>
    <d v="2012-11-27T00:00:00"/>
    <x v="1"/>
    <s v="VB-21745"/>
    <x v="146"/>
    <x v="1"/>
    <s v="United States"/>
    <s v="San Antonio"/>
    <x v="5"/>
    <n v="78207"/>
    <x v="2"/>
    <s v="OFF-PA-10000994"/>
    <x v="1"/>
    <x v="10"/>
    <x v="904"/>
    <x v="763"/>
    <n v="4"/>
    <n v="0.2"/>
    <n v="117.43199999999999"/>
  </r>
  <r>
    <n v="1548"/>
    <s v="CA-2012-111395"/>
    <x v="1"/>
    <x v="521"/>
    <d v="2012-11-27T00:00:00"/>
    <x v="1"/>
    <s v="VB-21745"/>
    <x v="146"/>
    <x v="1"/>
    <s v="United States"/>
    <s v="San Antonio"/>
    <x v="5"/>
    <n v="78207"/>
    <x v="2"/>
    <s v="OFF-BI-10002867"/>
    <x v="1"/>
    <x v="8"/>
    <x v="963"/>
    <x v="1371"/>
    <n v="2"/>
    <n v="0.8"/>
    <n v="-40.650400000000019"/>
  </r>
  <r>
    <n v="1549"/>
    <s v="CA-2012-111395"/>
    <x v="1"/>
    <x v="521"/>
    <d v="2012-11-27T00:00:00"/>
    <x v="1"/>
    <s v="VB-21745"/>
    <x v="146"/>
    <x v="1"/>
    <s v="United States"/>
    <s v="San Antonio"/>
    <x v="5"/>
    <n v="78207"/>
    <x v="2"/>
    <s v="OFF-ST-10001291"/>
    <x v="1"/>
    <x v="4"/>
    <x v="1017"/>
    <x v="1372"/>
    <n v="2"/>
    <n v="0.2"/>
    <n v="2.3673999999999991"/>
  </r>
  <r>
    <n v="1550"/>
    <s v="CA-2011-134278"/>
    <x v="2"/>
    <x v="522"/>
    <d v="2011-07-08T00:00:00"/>
    <x v="2"/>
    <s v="EP-13915"/>
    <x v="212"/>
    <x v="0"/>
    <s v="United States"/>
    <s v="New York City"/>
    <x v="15"/>
    <n v="10011"/>
    <x v="3"/>
    <s v="TEC-CO-10001046"/>
    <x v="2"/>
    <x v="16"/>
    <x v="874"/>
    <x v="1373"/>
    <n v="1"/>
    <n v="0.2"/>
    <n v="174.99749999999997"/>
  </r>
  <r>
    <n v="1551"/>
    <s v="US-2014-124926"/>
    <x v="3"/>
    <x v="38"/>
    <d v="2014-11-19T00:00:00"/>
    <x v="0"/>
    <s v="ME-17320"/>
    <x v="467"/>
    <x v="2"/>
    <s v="United States"/>
    <s v="Houston"/>
    <x v="5"/>
    <n v="77095"/>
    <x v="2"/>
    <s v="OFF-AP-10004868"/>
    <x v="1"/>
    <x v="9"/>
    <x v="1018"/>
    <x v="1374"/>
    <n v="6"/>
    <n v="0.8"/>
    <n v="-24.708599999999997"/>
  </r>
  <r>
    <n v="1552"/>
    <s v="CA-2013-159345"/>
    <x v="0"/>
    <x v="26"/>
    <d v="2013-06-23T00:00:00"/>
    <x v="1"/>
    <s v="IG-15085"/>
    <x v="490"/>
    <x v="0"/>
    <s v="United States"/>
    <s v="San Diego"/>
    <x v="1"/>
    <n v="92024"/>
    <x v="1"/>
    <s v="OFF-PA-10000806"/>
    <x v="1"/>
    <x v="10"/>
    <x v="948"/>
    <x v="1375"/>
    <n v="2"/>
    <n v="0"/>
    <n v="54.860399999999998"/>
  </r>
  <r>
    <n v="1553"/>
    <s v="CA-2011-130274"/>
    <x v="2"/>
    <x v="523"/>
    <d v="2011-05-05T00:00:00"/>
    <x v="2"/>
    <s v="JS-15940"/>
    <x v="185"/>
    <x v="2"/>
    <s v="United States"/>
    <s v="Appleton"/>
    <x v="6"/>
    <n v="54915"/>
    <x v="2"/>
    <s v="OFF-LA-10002195"/>
    <x v="1"/>
    <x v="2"/>
    <x v="1019"/>
    <x v="748"/>
    <n v="7"/>
    <n v="0"/>
    <n v="10.348799999999999"/>
  </r>
  <r>
    <n v="1554"/>
    <s v="CA-2014-158386"/>
    <x v="3"/>
    <x v="524"/>
    <d v="2014-10-22T00:00:00"/>
    <x v="1"/>
    <s v="BO-11425"/>
    <x v="491"/>
    <x v="0"/>
    <s v="United States"/>
    <s v="Richmond"/>
    <x v="0"/>
    <n v="40475"/>
    <x v="0"/>
    <s v="OFF-BI-10003719"/>
    <x v="1"/>
    <x v="8"/>
    <x v="684"/>
    <x v="1376"/>
    <n v="5"/>
    <n v="0"/>
    <n v="57.384999999999991"/>
  </r>
  <r>
    <n v="1555"/>
    <s v="CA-2012-111507"/>
    <x v="1"/>
    <x v="525"/>
    <d v="2012-02-13T00:00:00"/>
    <x v="1"/>
    <s v="VW-21775"/>
    <x v="100"/>
    <x v="1"/>
    <s v="United States"/>
    <s v="Bellevue"/>
    <x v="4"/>
    <n v="98006"/>
    <x v="1"/>
    <s v="OFF-AR-10001315"/>
    <x v="1"/>
    <x v="6"/>
    <x v="1020"/>
    <x v="267"/>
    <n v="3"/>
    <n v="0"/>
    <n v="1.5311999999999999"/>
  </r>
  <r>
    <n v="1556"/>
    <s v="CA-2014-120761"/>
    <x v="3"/>
    <x v="507"/>
    <d v="2014-09-09T00:00:00"/>
    <x v="1"/>
    <s v="AB-10150"/>
    <x v="492"/>
    <x v="0"/>
    <s v="United States"/>
    <s v="Long Beach"/>
    <x v="15"/>
    <n v="11561"/>
    <x v="3"/>
    <s v="TEC-AC-10000171"/>
    <x v="2"/>
    <x v="11"/>
    <x v="43"/>
    <x v="1377"/>
    <n v="4"/>
    <n v="0"/>
    <n v="39.5428"/>
  </r>
  <r>
    <n v="1557"/>
    <s v="CA-2013-109176"/>
    <x v="0"/>
    <x v="195"/>
    <d v="2013-05-16T00:00:00"/>
    <x v="1"/>
    <s v="JW-16075"/>
    <x v="493"/>
    <x v="0"/>
    <s v="United States"/>
    <s v="Philadelphia"/>
    <x v="9"/>
    <n v="19140"/>
    <x v="3"/>
    <s v="OFF-EN-10003134"/>
    <x v="1"/>
    <x v="12"/>
    <x v="33"/>
    <x v="564"/>
    <n v="1"/>
    <n v="0.2"/>
    <n v="3.504"/>
  </r>
  <r>
    <n v="1558"/>
    <s v="CA-2013-109176"/>
    <x v="0"/>
    <x v="195"/>
    <d v="2013-05-16T00:00:00"/>
    <x v="1"/>
    <s v="JW-16075"/>
    <x v="493"/>
    <x v="0"/>
    <s v="United States"/>
    <s v="Philadelphia"/>
    <x v="9"/>
    <n v="19140"/>
    <x v="3"/>
    <s v="OFF-AR-10001955"/>
    <x v="1"/>
    <x v="6"/>
    <x v="1021"/>
    <x v="1378"/>
    <n v="5"/>
    <n v="0.2"/>
    <n v="9.919999999999991"/>
  </r>
  <r>
    <n v="1559"/>
    <s v="CA-2012-112116"/>
    <x v="1"/>
    <x v="199"/>
    <d v="2012-03-18T00:00:00"/>
    <x v="0"/>
    <s v="JE-15475"/>
    <x v="188"/>
    <x v="0"/>
    <s v="United States"/>
    <s v="Seattle"/>
    <x v="4"/>
    <n v="98103"/>
    <x v="1"/>
    <s v="FUR-TA-10001039"/>
    <x v="0"/>
    <x v="3"/>
    <x v="824"/>
    <x v="1379"/>
    <n v="2"/>
    <n v="0"/>
    <n v="44.709600000000009"/>
  </r>
  <r>
    <n v="1560"/>
    <s v="CA-2013-126809"/>
    <x v="0"/>
    <x v="526"/>
    <d v="2013-04-14T00:00:00"/>
    <x v="1"/>
    <s v="EB-13750"/>
    <x v="494"/>
    <x v="1"/>
    <s v="United States"/>
    <s v="Seattle"/>
    <x v="4"/>
    <n v="98103"/>
    <x v="1"/>
    <s v="OFF-BI-10003712"/>
    <x v="1"/>
    <x v="8"/>
    <x v="689"/>
    <x v="1380"/>
    <n v="9"/>
    <n v="0.2"/>
    <n v="12.815099999999997"/>
  </r>
  <r>
    <n v="1561"/>
    <s v="CA-2011-105172"/>
    <x v="2"/>
    <x v="527"/>
    <d v="2011-04-09T00:00:00"/>
    <x v="1"/>
    <s v="PK-18910"/>
    <x v="324"/>
    <x v="2"/>
    <s v="United States"/>
    <s v="San Francisco"/>
    <x v="1"/>
    <n v="94109"/>
    <x v="1"/>
    <s v="OFF-LA-10001641"/>
    <x v="1"/>
    <x v="2"/>
    <x v="1022"/>
    <x v="1381"/>
    <n v="6"/>
    <n v="0"/>
    <n v="9.0719999999999992"/>
  </r>
  <r>
    <n v="1562"/>
    <s v="CA-2014-107293"/>
    <x v="3"/>
    <x v="528"/>
    <d v="2014-09-07T00:00:00"/>
    <x v="2"/>
    <s v="CS-12400"/>
    <x v="37"/>
    <x v="2"/>
    <s v="United States"/>
    <s v="Seattle"/>
    <x v="4"/>
    <n v="98115"/>
    <x v="1"/>
    <s v="OFF-AR-10003732"/>
    <x v="1"/>
    <x v="6"/>
    <x v="321"/>
    <x v="1104"/>
    <n v="1"/>
    <n v="0"/>
    <n v="0.72279999999999989"/>
  </r>
  <r>
    <n v="1563"/>
    <s v="US-2014-102890"/>
    <x v="3"/>
    <x v="160"/>
    <d v="2014-07-01T00:00:00"/>
    <x v="3"/>
    <s v="SG-20470"/>
    <x v="495"/>
    <x v="0"/>
    <s v="United States"/>
    <s v="New York City"/>
    <x v="15"/>
    <n v="10011"/>
    <x v="3"/>
    <s v="FUR-TA-10000577"/>
    <x v="0"/>
    <x v="3"/>
    <x v="3"/>
    <x v="24"/>
    <n v="5"/>
    <n v="0.4"/>
    <n v="-295.97849999999994"/>
  </r>
  <r>
    <n v="1564"/>
    <s v="CA-2012-158554"/>
    <x v="1"/>
    <x v="529"/>
    <d v="2012-11-09T00:00:00"/>
    <x v="3"/>
    <s v="CM-12190"/>
    <x v="496"/>
    <x v="0"/>
    <s v="United States"/>
    <s v="Philadelphia"/>
    <x v="9"/>
    <n v="19134"/>
    <x v="3"/>
    <s v="OFF-PA-10004000"/>
    <x v="1"/>
    <x v="10"/>
    <x v="203"/>
    <x v="1382"/>
    <n v="3"/>
    <n v="0.2"/>
    <n v="4.1151"/>
  </r>
  <r>
    <n v="1565"/>
    <s v="CA-2011-116239"/>
    <x v="2"/>
    <x v="530"/>
    <d v="2011-03-04T00:00:00"/>
    <x v="3"/>
    <s v="CL-12565"/>
    <x v="52"/>
    <x v="0"/>
    <s v="United States"/>
    <s v="Columbia"/>
    <x v="20"/>
    <n v="29203"/>
    <x v="0"/>
    <s v="OFF-ST-10001370"/>
    <x v="1"/>
    <x v="4"/>
    <x v="1023"/>
    <x v="1383"/>
    <n v="5"/>
    <n v="0"/>
    <n v="17.744999999999962"/>
  </r>
  <r>
    <n v="1566"/>
    <s v="CA-2012-132101"/>
    <x v="1"/>
    <x v="531"/>
    <d v="2012-03-25T00:00:00"/>
    <x v="1"/>
    <s v="JO-15550"/>
    <x v="270"/>
    <x v="2"/>
    <s v="United States"/>
    <s v="Seattle"/>
    <x v="4"/>
    <n v="98105"/>
    <x v="1"/>
    <s v="TEC-PH-10004539"/>
    <x v="2"/>
    <x v="7"/>
    <x v="852"/>
    <x v="1384"/>
    <n v="3"/>
    <n v="0.2"/>
    <n v="39.687899999999985"/>
  </r>
  <r>
    <n v="1567"/>
    <s v="CA-2012-129112"/>
    <x v="1"/>
    <x v="239"/>
    <d v="2012-11-30T00:00:00"/>
    <x v="2"/>
    <s v="AW-10840"/>
    <x v="497"/>
    <x v="0"/>
    <s v="United States"/>
    <s v="Allen"/>
    <x v="5"/>
    <n v="75002"/>
    <x v="2"/>
    <s v="TEC-AC-10003038"/>
    <x v="2"/>
    <x v="11"/>
    <x v="1024"/>
    <x v="1385"/>
    <n v="3"/>
    <n v="0.2"/>
    <n v="-0.26850000000000307"/>
  </r>
  <r>
    <n v="1568"/>
    <s v="CA-2012-129112"/>
    <x v="1"/>
    <x v="239"/>
    <d v="2012-11-30T00:00:00"/>
    <x v="2"/>
    <s v="AW-10840"/>
    <x v="497"/>
    <x v="0"/>
    <s v="United States"/>
    <s v="Allen"/>
    <x v="5"/>
    <n v="75002"/>
    <x v="2"/>
    <s v="OFF-BI-10000088"/>
    <x v="1"/>
    <x v="8"/>
    <x v="1025"/>
    <x v="1386"/>
    <n v="4"/>
    <n v="0.8"/>
    <n v="-13.615200000000002"/>
  </r>
  <r>
    <n v="1569"/>
    <s v="US-2014-152002"/>
    <x v="3"/>
    <x v="532"/>
    <d v="2014-06-12T00:00:00"/>
    <x v="3"/>
    <s v="DV-13465"/>
    <x v="231"/>
    <x v="0"/>
    <s v="United States"/>
    <s v="Los Angeles"/>
    <x v="1"/>
    <n v="90004"/>
    <x v="1"/>
    <s v="OFF-PA-10000357"/>
    <x v="1"/>
    <x v="10"/>
    <x v="442"/>
    <x v="1247"/>
    <n v="3"/>
    <n v="0"/>
    <n v="60.255300000000005"/>
  </r>
  <r>
    <n v="1570"/>
    <s v="CA-2014-165029"/>
    <x v="3"/>
    <x v="200"/>
    <d v="2014-12-01T00:00:00"/>
    <x v="1"/>
    <s v="AH-10075"/>
    <x v="340"/>
    <x v="1"/>
    <s v="United States"/>
    <s v="Atlanta"/>
    <x v="32"/>
    <n v="30318"/>
    <x v="0"/>
    <s v="OFF-AR-10003504"/>
    <x v="1"/>
    <x v="6"/>
    <x v="1026"/>
    <x v="1387"/>
    <n v="3"/>
    <n v="0"/>
    <n v="3.7235999999999989"/>
  </r>
  <r>
    <n v="1571"/>
    <s v="US-2011-157385"/>
    <x v="2"/>
    <x v="533"/>
    <d v="2011-11-25T00:00:00"/>
    <x v="2"/>
    <s v="SC-20095"/>
    <x v="183"/>
    <x v="0"/>
    <s v="United States"/>
    <s v="Los Angeles"/>
    <x v="1"/>
    <n v="90004"/>
    <x v="1"/>
    <s v="FUR-CH-10000863"/>
    <x v="0"/>
    <x v="1"/>
    <x v="83"/>
    <x v="891"/>
    <n v="5"/>
    <n v="0.2"/>
    <n v="-67.941000000000003"/>
  </r>
  <r>
    <n v="1572"/>
    <s v="US-2011-157385"/>
    <x v="2"/>
    <x v="533"/>
    <d v="2011-11-25T00:00:00"/>
    <x v="2"/>
    <s v="SC-20095"/>
    <x v="183"/>
    <x v="0"/>
    <s v="United States"/>
    <s v="Los Angeles"/>
    <x v="1"/>
    <n v="90004"/>
    <x v="1"/>
    <s v="OFF-EN-10003160"/>
    <x v="1"/>
    <x v="12"/>
    <x v="1027"/>
    <x v="1388"/>
    <n v="3"/>
    <n v="0"/>
    <n v="10.4832"/>
  </r>
  <r>
    <n v="1573"/>
    <s v="US-2011-157385"/>
    <x v="2"/>
    <x v="533"/>
    <d v="2011-11-25T00:00:00"/>
    <x v="2"/>
    <s v="SC-20095"/>
    <x v="183"/>
    <x v="0"/>
    <s v="United States"/>
    <s v="Los Angeles"/>
    <x v="1"/>
    <n v="90004"/>
    <x v="1"/>
    <s v="TEC-AC-10003280"/>
    <x v="2"/>
    <x v="11"/>
    <x v="1028"/>
    <x v="809"/>
    <n v="1"/>
    <n v="0"/>
    <n v="6.2978999999999985"/>
  </r>
  <r>
    <n v="1574"/>
    <s v="US-2011-157385"/>
    <x v="2"/>
    <x v="533"/>
    <d v="2011-11-25T00:00:00"/>
    <x v="2"/>
    <s v="SC-20095"/>
    <x v="183"/>
    <x v="0"/>
    <s v="United States"/>
    <s v="Los Angeles"/>
    <x v="1"/>
    <n v="90004"/>
    <x v="1"/>
    <s v="FUR-CH-10000595"/>
    <x v="0"/>
    <x v="1"/>
    <x v="463"/>
    <x v="1389"/>
    <n v="2"/>
    <n v="0.2"/>
    <n v="23.839999999999975"/>
  </r>
  <r>
    <n v="1575"/>
    <s v="CA-2011-101602"/>
    <x v="2"/>
    <x v="534"/>
    <d v="2011-12-18T00:00:00"/>
    <x v="2"/>
    <s v="MC-18100"/>
    <x v="498"/>
    <x v="0"/>
    <s v="United States"/>
    <s v="El Paso"/>
    <x v="5"/>
    <n v="79907"/>
    <x v="2"/>
    <s v="TEC-PH-10000169"/>
    <x v="2"/>
    <x v="7"/>
    <x v="1029"/>
    <x v="1390"/>
    <n v="3"/>
    <n v="0.2"/>
    <n v="-9.153000000000004"/>
  </r>
  <r>
    <n v="1576"/>
    <s v="CA-2011-101602"/>
    <x v="2"/>
    <x v="534"/>
    <d v="2011-12-18T00:00:00"/>
    <x v="2"/>
    <s v="MC-18100"/>
    <x v="498"/>
    <x v="0"/>
    <s v="United States"/>
    <s v="El Paso"/>
    <x v="5"/>
    <n v="79907"/>
    <x v="2"/>
    <s v="FUR-CH-10004675"/>
    <x v="0"/>
    <x v="1"/>
    <x v="629"/>
    <x v="1391"/>
    <n v="5"/>
    <n v="0.3"/>
    <n v="-21.807999999999993"/>
  </r>
  <r>
    <n v="1577"/>
    <s v="CA-2013-109057"/>
    <x v="0"/>
    <x v="183"/>
    <d v="2013-04-28T00:00:00"/>
    <x v="1"/>
    <s v="TT-21460"/>
    <x v="499"/>
    <x v="2"/>
    <s v="United States"/>
    <s v="Aurora"/>
    <x v="10"/>
    <n v="60505"/>
    <x v="2"/>
    <s v="OFF-ST-10002406"/>
    <x v="1"/>
    <x v="4"/>
    <x v="324"/>
    <x v="1392"/>
    <n v="2"/>
    <n v="0.2"/>
    <n v="2.3952000000000018"/>
  </r>
  <r>
    <n v="1578"/>
    <s v="CA-2013-154403"/>
    <x v="0"/>
    <x v="454"/>
    <d v="2013-05-28T00:00:00"/>
    <x v="1"/>
    <s v="AP-10720"/>
    <x v="399"/>
    <x v="2"/>
    <s v="United States"/>
    <s v="Florence"/>
    <x v="19"/>
    <n v="35630"/>
    <x v="0"/>
    <s v="OFF-PA-10001526"/>
    <x v="1"/>
    <x v="10"/>
    <x v="1030"/>
    <x v="1393"/>
    <n v="1"/>
    <n v="0"/>
    <n v="2.4402000000000004"/>
  </r>
  <r>
    <n v="1579"/>
    <s v="CA-2013-102456"/>
    <x v="0"/>
    <x v="535"/>
    <d v="2013-03-02T00:00:00"/>
    <x v="2"/>
    <s v="DL-12865"/>
    <x v="297"/>
    <x v="0"/>
    <s v="United States"/>
    <s v="New York City"/>
    <x v="15"/>
    <n v="10011"/>
    <x v="3"/>
    <s v="OFF-AP-10004336"/>
    <x v="1"/>
    <x v="9"/>
    <x v="1031"/>
    <x v="1394"/>
    <n v="3"/>
    <n v="0"/>
    <n v="49.555199999999978"/>
  </r>
  <r>
    <n v="1580"/>
    <s v="CA-2012-131338"/>
    <x v="1"/>
    <x v="101"/>
    <d v="2012-08-12T00:00:00"/>
    <x v="2"/>
    <s v="NP-18325"/>
    <x v="268"/>
    <x v="0"/>
    <s v="United States"/>
    <s v="New York City"/>
    <x v="15"/>
    <n v="10024"/>
    <x v="3"/>
    <s v="TEC-PH-10003012"/>
    <x v="2"/>
    <x v="7"/>
    <x v="344"/>
    <x v="673"/>
    <n v="2"/>
    <n v="0"/>
    <n v="89.314199999999971"/>
  </r>
  <r>
    <n v="1581"/>
    <s v="CA-2012-131338"/>
    <x v="1"/>
    <x v="101"/>
    <d v="2012-08-12T00:00:00"/>
    <x v="2"/>
    <s v="NP-18325"/>
    <x v="268"/>
    <x v="0"/>
    <s v="United States"/>
    <s v="New York City"/>
    <x v="15"/>
    <n v="10024"/>
    <x v="3"/>
    <s v="FUR-TA-10002607"/>
    <x v="0"/>
    <x v="3"/>
    <x v="221"/>
    <x v="1395"/>
    <n v="9"/>
    <n v="0.4"/>
    <n v="-153.12239999999997"/>
  </r>
  <r>
    <n v="1582"/>
    <s v="CA-2012-131338"/>
    <x v="1"/>
    <x v="101"/>
    <d v="2012-08-12T00:00:00"/>
    <x v="2"/>
    <s v="NP-18325"/>
    <x v="268"/>
    <x v="0"/>
    <s v="United States"/>
    <s v="New York City"/>
    <x v="15"/>
    <n v="10024"/>
    <x v="3"/>
    <s v="OFF-ST-10000642"/>
    <x v="1"/>
    <x v="4"/>
    <x v="192"/>
    <x v="108"/>
    <n v="2"/>
    <n v="0"/>
    <n v="2.9371999999999971"/>
  </r>
  <r>
    <n v="1583"/>
    <s v="CA-2012-131338"/>
    <x v="1"/>
    <x v="101"/>
    <d v="2012-08-12T00:00:00"/>
    <x v="2"/>
    <s v="NP-18325"/>
    <x v="268"/>
    <x v="0"/>
    <s v="United States"/>
    <s v="New York City"/>
    <x v="15"/>
    <n v="10024"/>
    <x v="3"/>
    <s v="OFF-BI-10000545"/>
    <x v="1"/>
    <x v="8"/>
    <x v="685"/>
    <x v="1396"/>
    <n v="2"/>
    <n v="0.2"/>
    <n v="456.58800000000002"/>
  </r>
  <r>
    <n v="1584"/>
    <s v="CA-2012-131338"/>
    <x v="1"/>
    <x v="101"/>
    <d v="2012-08-12T00:00:00"/>
    <x v="2"/>
    <s v="NP-18325"/>
    <x v="268"/>
    <x v="0"/>
    <s v="United States"/>
    <s v="New York City"/>
    <x v="15"/>
    <n v="10024"/>
    <x v="3"/>
    <s v="FUR-FU-10002157"/>
    <x v="0"/>
    <x v="5"/>
    <x v="116"/>
    <x v="116"/>
    <n v="3"/>
    <n v="0"/>
    <n v="18.345599999999997"/>
  </r>
  <r>
    <n v="1585"/>
    <s v="CA-2012-131338"/>
    <x v="1"/>
    <x v="101"/>
    <d v="2012-08-12T00:00:00"/>
    <x v="2"/>
    <s v="NP-18325"/>
    <x v="268"/>
    <x v="0"/>
    <s v="United States"/>
    <s v="New York City"/>
    <x v="15"/>
    <n v="10024"/>
    <x v="3"/>
    <s v="FUR-FU-10001706"/>
    <x v="0"/>
    <x v="5"/>
    <x v="50"/>
    <x v="51"/>
    <n v="2"/>
    <n v="0"/>
    <n v="2.9567999999999999"/>
  </r>
  <r>
    <n v="1586"/>
    <s v="CA-2012-131338"/>
    <x v="1"/>
    <x v="101"/>
    <d v="2012-08-12T00:00:00"/>
    <x v="2"/>
    <s v="NP-18325"/>
    <x v="268"/>
    <x v="0"/>
    <s v="United States"/>
    <s v="New York City"/>
    <x v="15"/>
    <n v="10024"/>
    <x v="3"/>
    <s v="TEC-PH-10000984"/>
    <x v="2"/>
    <x v="7"/>
    <x v="465"/>
    <x v="508"/>
    <n v="5"/>
    <n v="0"/>
    <n v="274.38600000000008"/>
  </r>
  <r>
    <n v="1587"/>
    <s v="CA-2012-131338"/>
    <x v="1"/>
    <x v="101"/>
    <d v="2012-08-12T00:00:00"/>
    <x v="2"/>
    <s v="NP-18325"/>
    <x v="268"/>
    <x v="0"/>
    <s v="United States"/>
    <s v="New York City"/>
    <x v="15"/>
    <n v="10024"/>
    <x v="3"/>
    <s v="OFF-PA-10001357"/>
    <x v="1"/>
    <x v="10"/>
    <x v="1032"/>
    <x v="140"/>
    <n v="3"/>
    <n v="0"/>
    <n v="68.975999999999999"/>
  </r>
  <r>
    <n v="1588"/>
    <s v="CA-2012-131338"/>
    <x v="1"/>
    <x v="101"/>
    <d v="2012-08-12T00:00:00"/>
    <x v="2"/>
    <s v="NP-18325"/>
    <x v="268"/>
    <x v="0"/>
    <s v="United States"/>
    <s v="New York City"/>
    <x v="15"/>
    <n v="10024"/>
    <x v="3"/>
    <s v="OFF-FA-10000992"/>
    <x v="1"/>
    <x v="13"/>
    <x v="1033"/>
    <x v="1397"/>
    <n v="3"/>
    <n v="0"/>
    <n v="5.0054999999999996"/>
  </r>
  <r>
    <n v="1589"/>
    <s v="CA-2012-131338"/>
    <x v="1"/>
    <x v="101"/>
    <d v="2012-08-12T00:00:00"/>
    <x v="2"/>
    <s v="NP-18325"/>
    <x v="268"/>
    <x v="0"/>
    <s v="United States"/>
    <s v="New York City"/>
    <x v="15"/>
    <n v="10024"/>
    <x v="3"/>
    <s v="TEC-AC-10002600"/>
    <x v="2"/>
    <x v="11"/>
    <x v="382"/>
    <x v="414"/>
    <n v="4"/>
    <n v="0"/>
    <n v="34.692000000000007"/>
  </r>
  <r>
    <n v="1590"/>
    <s v="CA-2013-109911"/>
    <x v="0"/>
    <x v="536"/>
    <d v="2013-05-17T00:00:00"/>
    <x v="1"/>
    <s v="VG-21805"/>
    <x v="500"/>
    <x v="1"/>
    <s v="United States"/>
    <s v="Virginia Beach"/>
    <x v="17"/>
    <n v="23464"/>
    <x v="0"/>
    <s v="OFF-AR-10001662"/>
    <x v="1"/>
    <x v="6"/>
    <x v="443"/>
    <x v="1398"/>
    <n v="4"/>
    <n v="0"/>
    <n v="2.9592000000000009"/>
  </r>
  <r>
    <n v="1591"/>
    <s v="US-2013-132423"/>
    <x v="0"/>
    <x v="173"/>
    <d v="2013-04-20T00:00:00"/>
    <x v="1"/>
    <s v="MY-18295"/>
    <x v="501"/>
    <x v="1"/>
    <s v="United States"/>
    <s v="Grapevine"/>
    <x v="5"/>
    <n v="76051"/>
    <x v="2"/>
    <s v="OFF-AR-10001221"/>
    <x v="1"/>
    <x v="6"/>
    <x v="1034"/>
    <x v="1399"/>
    <n v="7"/>
    <n v="0.2"/>
    <n v="5.8603999999999967"/>
  </r>
  <r>
    <n v="1592"/>
    <s v="US-2013-132423"/>
    <x v="0"/>
    <x v="173"/>
    <d v="2013-04-20T00:00:00"/>
    <x v="1"/>
    <s v="MY-18295"/>
    <x v="501"/>
    <x v="1"/>
    <s v="United States"/>
    <s v="Grapevine"/>
    <x v="5"/>
    <n v="76051"/>
    <x v="2"/>
    <s v="OFF-FA-10002988"/>
    <x v="1"/>
    <x v="13"/>
    <x v="131"/>
    <x v="1400"/>
    <n v="5"/>
    <n v="0.2"/>
    <n v="2.9144999999999994"/>
  </r>
  <r>
    <n v="1593"/>
    <s v="CA-2012-122826"/>
    <x v="1"/>
    <x v="537"/>
    <d v="2012-06-25T00:00:00"/>
    <x v="0"/>
    <s v="RD-19480"/>
    <x v="502"/>
    <x v="0"/>
    <s v="United States"/>
    <s v="Olympia"/>
    <x v="4"/>
    <n v="98502"/>
    <x v="1"/>
    <s v="TEC-PH-10004830"/>
    <x v="2"/>
    <x v="7"/>
    <x v="1035"/>
    <x v="1401"/>
    <n v="4"/>
    <n v="0.2"/>
    <n v="22.676399999999994"/>
  </r>
  <r>
    <n v="1594"/>
    <s v="CA-2011-117317"/>
    <x v="2"/>
    <x v="538"/>
    <d v="2011-10-19T00:00:00"/>
    <x v="3"/>
    <s v="JF-15490"/>
    <x v="223"/>
    <x v="0"/>
    <s v="United States"/>
    <s v="Los Angeles"/>
    <x v="1"/>
    <n v="90032"/>
    <x v="1"/>
    <s v="OFF-PA-10004519"/>
    <x v="1"/>
    <x v="10"/>
    <x v="1036"/>
    <x v="1402"/>
    <n v="3"/>
    <n v="0"/>
    <n v="6.5856000000000012"/>
  </r>
  <r>
    <n v="1595"/>
    <s v="CA-2012-118423"/>
    <x v="1"/>
    <x v="539"/>
    <d v="2012-03-27T00:00:00"/>
    <x v="2"/>
    <s v="DP-13390"/>
    <x v="503"/>
    <x v="2"/>
    <s v="United States"/>
    <s v="Peoria"/>
    <x v="10"/>
    <n v="61604"/>
    <x v="2"/>
    <s v="FUR-BO-10000362"/>
    <x v="0"/>
    <x v="0"/>
    <x v="1037"/>
    <x v="1403"/>
    <n v="3"/>
    <n v="0.3"/>
    <n v="-35.905799999999999"/>
  </r>
  <r>
    <n v="1596"/>
    <s v="CA-2014-149181"/>
    <x v="3"/>
    <x v="540"/>
    <d v="2014-05-13T00:00:00"/>
    <x v="1"/>
    <s v="MD-17350"/>
    <x v="198"/>
    <x v="0"/>
    <s v="United States"/>
    <s v="Columbus"/>
    <x v="24"/>
    <n v="43229"/>
    <x v="3"/>
    <s v="FUR-CH-10004540"/>
    <x v="0"/>
    <x v="1"/>
    <x v="862"/>
    <x v="1404"/>
    <n v="2"/>
    <n v="0.3"/>
    <n v="-2.0567999999999991"/>
  </r>
  <r>
    <n v="1597"/>
    <s v="CA-2014-132234"/>
    <x v="3"/>
    <x v="524"/>
    <d v="2014-10-19T00:00:00"/>
    <x v="2"/>
    <s v="MY-17380"/>
    <x v="199"/>
    <x v="1"/>
    <s v="United States"/>
    <s v="New York City"/>
    <x v="15"/>
    <n v="10011"/>
    <x v="3"/>
    <s v="FUR-FU-10001290"/>
    <x v="0"/>
    <x v="5"/>
    <x v="447"/>
    <x v="1405"/>
    <n v="13"/>
    <n v="0"/>
    <n v="175.13599999999997"/>
  </r>
  <r>
    <n v="1598"/>
    <s v="CA-2014-158876"/>
    <x v="3"/>
    <x v="123"/>
    <d v="2014-11-22T00:00:00"/>
    <x v="0"/>
    <s v="AB-10150"/>
    <x v="492"/>
    <x v="0"/>
    <s v="United States"/>
    <s v="Carrollton"/>
    <x v="5"/>
    <n v="75007"/>
    <x v="2"/>
    <s v="OFF-PA-10000308"/>
    <x v="1"/>
    <x v="10"/>
    <x v="1038"/>
    <x v="1406"/>
    <n v="4"/>
    <n v="0.2"/>
    <n v="5.2799999999999994"/>
  </r>
  <r>
    <n v="1599"/>
    <s v="CA-2014-158876"/>
    <x v="3"/>
    <x v="123"/>
    <d v="2014-11-22T00:00:00"/>
    <x v="0"/>
    <s v="AB-10150"/>
    <x v="492"/>
    <x v="0"/>
    <s v="United States"/>
    <s v="Carrollton"/>
    <x v="5"/>
    <n v="75007"/>
    <x v="2"/>
    <s v="OFF-SU-10001165"/>
    <x v="1"/>
    <x v="14"/>
    <x v="1039"/>
    <x v="1407"/>
    <n v="1"/>
    <n v="0.2"/>
    <n v="0.50039999999999996"/>
  </r>
  <r>
    <n v="1600"/>
    <s v="CA-2014-158876"/>
    <x v="3"/>
    <x v="123"/>
    <d v="2014-11-22T00:00:00"/>
    <x v="0"/>
    <s v="AB-10150"/>
    <x v="492"/>
    <x v="0"/>
    <s v="United States"/>
    <s v="Carrollton"/>
    <x v="5"/>
    <n v="75007"/>
    <x v="2"/>
    <s v="OFF-AR-10003373"/>
    <x v="1"/>
    <x v="6"/>
    <x v="287"/>
    <x v="306"/>
    <n v="4"/>
    <n v="0.2"/>
    <n v="8.674399999999995"/>
  </r>
  <r>
    <n v="1601"/>
    <s v="CA-2014-158876"/>
    <x v="3"/>
    <x v="123"/>
    <d v="2014-11-22T00:00:00"/>
    <x v="0"/>
    <s v="AB-10150"/>
    <x v="492"/>
    <x v="0"/>
    <s v="United States"/>
    <s v="Carrollton"/>
    <x v="5"/>
    <n v="75007"/>
    <x v="2"/>
    <s v="FUR-FU-10001967"/>
    <x v="0"/>
    <x v="5"/>
    <x v="293"/>
    <x v="314"/>
    <n v="2"/>
    <n v="0.6"/>
    <n v="-13.992999999999999"/>
  </r>
  <r>
    <n v="1602"/>
    <s v="CA-2013-164672"/>
    <x v="0"/>
    <x v="541"/>
    <d v="2013-05-14T00:00:00"/>
    <x v="0"/>
    <s v="GB-14530"/>
    <x v="334"/>
    <x v="1"/>
    <s v="United States"/>
    <s v="Dover"/>
    <x v="13"/>
    <n v="19901"/>
    <x v="3"/>
    <s v="FUR-FU-10001488"/>
    <x v="0"/>
    <x v="5"/>
    <x v="1040"/>
    <x v="46"/>
    <n v="2"/>
    <n v="0"/>
    <n v="42.391999999999996"/>
  </r>
  <r>
    <n v="1603"/>
    <s v="US-2013-132857"/>
    <x v="0"/>
    <x v="25"/>
    <d v="2013-12-18T00:00:00"/>
    <x v="1"/>
    <s v="CA-12775"/>
    <x v="222"/>
    <x v="0"/>
    <s v="United States"/>
    <s v="Smyrna"/>
    <x v="18"/>
    <n v="37167"/>
    <x v="0"/>
    <s v="OFF-AR-10003251"/>
    <x v="1"/>
    <x v="6"/>
    <x v="1041"/>
    <x v="408"/>
    <n v="3"/>
    <n v="0.2"/>
    <n v="1.6679999999999997"/>
  </r>
  <r>
    <n v="1604"/>
    <s v="CA-2014-116645"/>
    <x v="3"/>
    <x v="329"/>
    <d v="2014-12-05T00:00:00"/>
    <x v="1"/>
    <s v="ME-17725"/>
    <x v="250"/>
    <x v="0"/>
    <s v="United States"/>
    <s v="Newark"/>
    <x v="13"/>
    <n v="19711"/>
    <x v="3"/>
    <s v="OFF-AR-10001044"/>
    <x v="1"/>
    <x v="6"/>
    <x v="1042"/>
    <x v="1408"/>
    <n v="6"/>
    <n v="0"/>
    <n v="45.222599999999993"/>
  </r>
  <r>
    <n v="1605"/>
    <s v="US-2013-115819"/>
    <x v="0"/>
    <x v="475"/>
    <d v="2013-04-25T00:00:00"/>
    <x v="0"/>
    <s v="JO-15280"/>
    <x v="123"/>
    <x v="0"/>
    <s v="United States"/>
    <s v="Los Angeles"/>
    <x v="1"/>
    <n v="90049"/>
    <x v="1"/>
    <s v="TEC-PH-10004700"/>
    <x v="2"/>
    <x v="7"/>
    <x v="843"/>
    <x v="1409"/>
    <n v="5"/>
    <n v="0.2"/>
    <n v="12.986999999999995"/>
  </r>
  <r>
    <n v="1606"/>
    <s v="US-2013-115819"/>
    <x v="0"/>
    <x v="475"/>
    <d v="2013-04-25T00:00:00"/>
    <x v="0"/>
    <s v="JO-15280"/>
    <x v="123"/>
    <x v="0"/>
    <s v="United States"/>
    <s v="Los Angeles"/>
    <x v="1"/>
    <n v="90049"/>
    <x v="1"/>
    <s v="OFF-AR-10000823"/>
    <x v="1"/>
    <x v="6"/>
    <x v="1043"/>
    <x v="1410"/>
    <n v="3"/>
    <n v="0"/>
    <n v="1.5288000000000002"/>
  </r>
  <r>
    <n v="1607"/>
    <s v="US-2013-115819"/>
    <x v="0"/>
    <x v="475"/>
    <d v="2013-04-25T00:00:00"/>
    <x v="0"/>
    <s v="JO-15280"/>
    <x v="123"/>
    <x v="0"/>
    <s v="United States"/>
    <s v="Los Angeles"/>
    <x v="1"/>
    <n v="90049"/>
    <x v="1"/>
    <s v="OFF-AR-10004456"/>
    <x v="1"/>
    <x v="6"/>
    <x v="1044"/>
    <x v="1411"/>
    <n v="5"/>
    <n v="0"/>
    <n v="21.227999999999998"/>
  </r>
  <r>
    <n v="1608"/>
    <s v="US-2013-115819"/>
    <x v="0"/>
    <x v="475"/>
    <d v="2013-04-25T00:00:00"/>
    <x v="0"/>
    <s v="JO-15280"/>
    <x v="123"/>
    <x v="0"/>
    <s v="United States"/>
    <s v="Los Angeles"/>
    <x v="1"/>
    <n v="90049"/>
    <x v="1"/>
    <s v="OFF-BI-10000050"/>
    <x v="1"/>
    <x v="8"/>
    <x v="343"/>
    <x v="572"/>
    <n v="1"/>
    <n v="0.2"/>
    <n v="1.9709999999999996"/>
  </r>
  <r>
    <n v="1609"/>
    <s v="US-2013-115819"/>
    <x v="0"/>
    <x v="475"/>
    <d v="2013-04-25T00:00:00"/>
    <x v="0"/>
    <s v="JO-15280"/>
    <x v="123"/>
    <x v="0"/>
    <s v="United States"/>
    <s v="Los Angeles"/>
    <x v="1"/>
    <n v="90049"/>
    <x v="1"/>
    <s v="OFF-PA-10002377"/>
    <x v="1"/>
    <x v="10"/>
    <x v="557"/>
    <x v="20"/>
    <n v="4"/>
    <n v="0"/>
    <n v="10.223999999999998"/>
  </r>
  <r>
    <n v="1610"/>
    <s v="US-2013-115819"/>
    <x v="0"/>
    <x v="475"/>
    <d v="2013-04-25T00:00:00"/>
    <x v="0"/>
    <s v="JO-15280"/>
    <x v="123"/>
    <x v="0"/>
    <s v="United States"/>
    <s v="Los Angeles"/>
    <x v="1"/>
    <n v="90049"/>
    <x v="1"/>
    <s v="OFF-BI-10000591"/>
    <x v="1"/>
    <x v="8"/>
    <x v="1045"/>
    <x v="1412"/>
    <n v="3"/>
    <n v="0.2"/>
    <n v="3.2675999999999994"/>
  </r>
  <r>
    <n v="1611"/>
    <s v="CA-2011-156349"/>
    <x v="2"/>
    <x v="542"/>
    <d v="2011-05-30T00:00:00"/>
    <x v="1"/>
    <s v="ML-17395"/>
    <x v="504"/>
    <x v="1"/>
    <s v="United States"/>
    <s v="Los Angeles"/>
    <x v="1"/>
    <n v="90008"/>
    <x v="1"/>
    <s v="FUR-BO-10000362"/>
    <x v="0"/>
    <x v="0"/>
    <x v="1037"/>
    <x v="1413"/>
    <n v="2"/>
    <n v="0.15"/>
    <n v="27.356800000000007"/>
  </r>
  <r>
    <n v="1612"/>
    <s v="CA-2011-156349"/>
    <x v="2"/>
    <x v="542"/>
    <d v="2011-05-30T00:00:00"/>
    <x v="1"/>
    <s v="ML-17395"/>
    <x v="504"/>
    <x v="1"/>
    <s v="United States"/>
    <s v="Los Angeles"/>
    <x v="1"/>
    <n v="90008"/>
    <x v="1"/>
    <s v="TEC-PH-10000441"/>
    <x v="2"/>
    <x v="7"/>
    <x v="1046"/>
    <x v="1227"/>
    <n v="2"/>
    <n v="0.2"/>
    <n v="20.158400000000015"/>
  </r>
  <r>
    <n v="1613"/>
    <s v="CA-2011-156349"/>
    <x v="2"/>
    <x v="542"/>
    <d v="2011-05-30T00:00:00"/>
    <x v="1"/>
    <s v="ML-17395"/>
    <x v="504"/>
    <x v="1"/>
    <s v="United States"/>
    <s v="Los Angeles"/>
    <x v="1"/>
    <n v="90008"/>
    <x v="1"/>
    <s v="TEC-PH-10002726"/>
    <x v="2"/>
    <x v="7"/>
    <x v="66"/>
    <x v="1414"/>
    <n v="2"/>
    <n v="0.2"/>
    <n v="31.494"/>
  </r>
  <r>
    <n v="1614"/>
    <s v="CA-2014-138380"/>
    <x v="3"/>
    <x v="202"/>
    <d v="2014-12-26T00:00:00"/>
    <x v="1"/>
    <s v="YS-21880"/>
    <x v="453"/>
    <x v="1"/>
    <s v="United States"/>
    <s v="Oakland"/>
    <x v="1"/>
    <n v="94601"/>
    <x v="1"/>
    <s v="OFF-ST-10003306"/>
    <x v="1"/>
    <x v="4"/>
    <x v="380"/>
    <x v="1415"/>
    <n v="7"/>
    <n v="0"/>
    <n v="290.00579999999991"/>
  </r>
  <r>
    <n v="1615"/>
    <s v="US-2013-113509"/>
    <x v="0"/>
    <x v="543"/>
    <d v="2013-03-20T00:00:00"/>
    <x v="1"/>
    <s v="PL-18925"/>
    <x v="484"/>
    <x v="2"/>
    <s v="United States"/>
    <s v="Philadelphia"/>
    <x v="9"/>
    <n v="19143"/>
    <x v="3"/>
    <s v="TEC-AC-10004855"/>
    <x v="2"/>
    <x v="11"/>
    <x v="1047"/>
    <x v="367"/>
    <n v="3"/>
    <n v="0.2"/>
    <n v="-13.646100000000001"/>
  </r>
  <r>
    <n v="1616"/>
    <s v="CA-2012-130022"/>
    <x v="1"/>
    <x v="544"/>
    <d v="2012-08-16T00:00:00"/>
    <x v="1"/>
    <s v="JK-16120"/>
    <x v="451"/>
    <x v="2"/>
    <s v="United States"/>
    <s v="Eagan"/>
    <x v="11"/>
    <n v="55122"/>
    <x v="2"/>
    <s v="OFF-LA-10002787"/>
    <x v="1"/>
    <x v="2"/>
    <x v="542"/>
    <x v="1416"/>
    <n v="1"/>
    <n v="0"/>
    <n v="1.7999999999999998"/>
  </r>
  <r>
    <n v="1617"/>
    <s v="CA-2012-130022"/>
    <x v="1"/>
    <x v="544"/>
    <d v="2012-08-16T00:00:00"/>
    <x v="1"/>
    <s v="JK-16120"/>
    <x v="451"/>
    <x v="2"/>
    <s v="United States"/>
    <s v="Eagan"/>
    <x v="11"/>
    <n v="55122"/>
    <x v="2"/>
    <s v="OFF-LA-10002043"/>
    <x v="1"/>
    <x v="2"/>
    <x v="252"/>
    <x v="1417"/>
    <n v="4"/>
    <n v="0"/>
    <n v="19.872"/>
  </r>
  <r>
    <n v="1618"/>
    <s v="CA-2012-130022"/>
    <x v="1"/>
    <x v="544"/>
    <d v="2012-08-16T00:00:00"/>
    <x v="1"/>
    <s v="JK-16120"/>
    <x v="451"/>
    <x v="2"/>
    <s v="United States"/>
    <s v="Eagan"/>
    <x v="11"/>
    <n v="55122"/>
    <x v="2"/>
    <s v="OFF-AR-10001915"/>
    <x v="1"/>
    <x v="6"/>
    <x v="1048"/>
    <x v="1418"/>
    <n v="3"/>
    <n v="0"/>
    <n v="12.511800000000001"/>
  </r>
  <r>
    <n v="1619"/>
    <s v="US-2013-118780"/>
    <x v="0"/>
    <x v="545"/>
    <d v="2013-09-15T00:00:00"/>
    <x v="0"/>
    <s v="PN-18775"/>
    <x v="43"/>
    <x v="2"/>
    <s v="United States"/>
    <s v="New York City"/>
    <x v="15"/>
    <n v="10011"/>
    <x v="3"/>
    <s v="OFF-ST-10000352"/>
    <x v="1"/>
    <x v="4"/>
    <x v="1049"/>
    <x v="1419"/>
    <n v="2"/>
    <n v="0"/>
    <n v="8.9220000000000041"/>
  </r>
  <r>
    <n v="1620"/>
    <s v="US-2013-118780"/>
    <x v="0"/>
    <x v="545"/>
    <d v="2013-09-15T00:00:00"/>
    <x v="0"/>
    <s v="PN-18775"/>
    <x v="43"/>
    <x v="2"/>
    <s v="United States"/>
    <s v="New York City"/>
    <x v="15"/>
    <n v="10011"/>
    <x v="3"/>
    <s v="OFF-PA-10000575"/>
    <x v="1"/>
    <x v="10"/>
    <x v="1050"/>
    <x v="1420"/>
    <n v="1"/>
    <n v="0"/>
    <n v="3.0773999999999999"/>
  </r>
  <r>
    <n v="1621"/>
    <s v="CA-2014-108560"/>
    <x v="3"/>
    <x v="141"/>
    <d v="2014-07-16T00:00:00"/>
    <x v="1"/>
    <s v="JC-15385"/>
    <x v="505"/>
    <x v="0"/>
    <s v="United States"/>
    <s v="Kent"/>
    <x v="4"/>
    <n v="98031"/>
    <x v="1"/>
    <s v="FUR-FU-10002937"/>
    <x v="0"/>
    <x v="5"/>
    <x v="1051"/>
    <x v="1421"/>
    <n v="2"/>
    <n v="0"/>
    <n v="99.23"/>
  </r>
  <r>
    <n v="1622"/>
    <s v="CA-2014-108560"/>
    <x v="3"/>
    <x v="141"/>
    <d v="2014-07-16T00:00:00"/>
    <x v="1"/>
    <s v="JC-15385"/>
    <x v="505"/>
    <x v="0"/>
    <s v="United States"/>
    <s v="Kent"/>
    <x v="4"/>
    <n v="98031"/>
    <x v="1"/>
    <s v="OFF-LA-10003930"/>
    <x v="1"/>
    <x v="2"/>
    <x v="503"/>
    <x v="1422"/>
    <n v="8"/>
    <n v="0"/>
    <n v="385.37520000000001"/>
  </r>
  <r>
    <n v="1623"/>
    <s v="CA-2014-108560"/>
    <x v="3"/>
    <x v="141"/>
    <d v="2014-07-16T00:00:00"/>
    <x v="1"/>
    <s v="JC-15385"/>
    <x v="505"/>
    <x v="0"/>
    <s v="United States"/>
    <s v="Kent"/>
    <x v="4"/>
    <n v="98031"/>
    <x v="1"/>
    <s v="OFF-BI-10001107"/>
    <x v="1"/>
    <x v="8"/>
    <x v="492"/>
    <x v="1423"/>
    <n v="2"/>
    <n v="0.2"/>
    <n v="7.8191999999999995"/>
  </r>
  <r>
    <n v="1624"/>
    <s v="CA-2014-108560"/>
    <x v="3"/>
    <x v="141"/>
    <d v="2014-07-16T00:00:00"/>
    <x v="1"/>
    <s v="JC-15385"/>
    <x v="505"/>
    <x v="0"/>
    <s v="United States"/>
    <s v="Kent"/>
    <x v="4"/>
    <n v="98031"/>
    <x v="1"/>
    <s v="TEC-AC-10003063"/>
    <x v="2"/>
    <x v="11"/>
    <x v="1052"/>
    <x v="1424"/>
    <n v="2"/>
    <n v="0"/>
    <n v="10.5"/>
  </r>
  <r>
    <n v="1625"/>
    <s v="CA-2012-157084"/>
    <x v="1"/>
    <x v="546"/>
    <d v="2012-12-24T00:00:00"/>
    <x v="1"/>
    <s v="JG-15160"/>
    <x v="506"/>
    <x v="0"/>
    <s v="United States"/>
    <s v="Los Angeles"/>
    <x v="1"/>
    <n v="90049"/>
    <x v="1"/>
    <s v="TEC-PH-10002922"/>
    <x v="2"/>
    <x v="7"/>
    <x v="965"/>
    <x v="1425"/>
    <n v="5"/>
    <n v="0.2"/>
    <n v="84.494999999999948"/>
  </r>
  <r>
    <n v="1626"/>
    <s v="CA-2012-157084"/>
    <x v="1"/>
    <x v="546"/>
    <d v="2012-12-24T00:00:00"/>
    <x v="1"/>
    <s v="JG-15160"/>
    <x v="506"/>
    <x v="0"/>
    <s v="United States"/>
    <s v="Los Angeles"/>
    <x v="1"/>
    <n v="90049"/>
    <x v="1"/>
    <s v="TEC-AC-10002049"/>
    <x v="2"/>
    <x v="11"/>
    <x v="1053"/>
    <x v="1426"/>
    <n v="3"/>
    <n v="0"/>
    <n v="556.97400000000005"/>
  </r>
  <r>
    <n v="1627"/>
    <s v="CA-2012-164539"/>
    <x v="1"/>
    <x v="547"/>
    <d v="2012-11-22T00:00:00"/>
    <x v="1"/>
    <s v="PO-19180"/>
    <x v="178"/>
    <x v="2"/>
    <s v="United States"/>
    <s v="New York City"/>
    <x v="15"/>
    <n v="10011"/>
    <x v="3"/>
    <s v="OFF-AP-10002457"/>
    <x v="1"/>
    <x v="9"/>
    <x v="544"/>
    <x v="1427"/>
    <n v="5"/>
    <n v="0"/>
    <n v="141.27749999999997"/>
  </r>
  <r>
    <n v="1628"/>
    <s v="CA-2012-143119"/>
    <x v="1"/>
    <x v="496"/>
    <d v="2012-09-30T00:00:00"/>
    <x v="1"/>
    <s v="MC-17275"/>
    <x v="507"/>
    <x v="0"/>
    <s v="United States"/>
    <s v="Lafayette"/>
    <x v="28"/>
    <n v="70506"/>
    <x v="0"/>
    <s v="FUR-CH-10001270"/>
    <x v="0"/>
    <x v="1"/>
    <x v="851"/>
    <x v="1428"/>
    <n v="6"/>
    <n v="0"/>
    <n v="155.24999999999994"/>
  </r>
  <r>
    <n v="1629"/>
    <s v="CA-2014-101049"/>
    <x v="3"/>
    <x v="548"/>
    <d v="2014-06-26T00:00:00"/>
    <x v="0"/>
    <s v="AS-10240"/>
    <x v="238"/>
    <x v="0"/>
    <s v="United States"/>
    <s v="Cleveland"/>
    <x v="24"/>
    <n v="44105"/>
    <x v="3"/>
    <s v="FUR-FU-10004415"/>
    <x v="0"/>
    <x v="5"/>
    <x v="1054"/>
    <x v="1429"/>
    <n v="5"/>
    <n v="0.2"/>
    <n v="2.4639999999999986"/>
  </r>
  <r>
    <n v="1630"/>
    <s v="CA-2014-101049"/>
    <x v="3"/>
    <x v="548"/>
    <d v="2014-06-26T00:00:00"/>
    <x v="0"/>
    <s v="AS-10240"/>
    <x v="238"/>
    <x v="0"/>
    <s v="United States"/>
    <s v="Cleveland"/>
    <x v="24"/>
    <n v="44105"/>
    <x v="3"/>
    <s v="OFF-BI-10001510"/>
    <x v="1"/>
    <x v="8"/>
    <x v="702"/>
    <x v="1430"/>
    <n v="6"/>
    <n v="0.7"/>
    <n v="-34.38000000000001"/>
  </r>
  <r>
    <n v="1631"/>
    <s v="CA-2013-106530"/>
    <x v="0"/>
    <x v="541"/>
    <d v="2013-05-09T00:00:00"/>
    <x v="3"/>
    <s v="CL-12565"/>
    <x v="52"/>
    <x v="0"/>
    <s v="United States"/>
    <s v="Cleveland"/>
    <x v="24"/>
    <n v="44105"/>
    <x v="3"/>
    <s v="OFF-ST-10002011"/>
    <x v="1"/>
    <x v="4"/>
    <x v="1055"/>
    <x v="1431"/>
    <n v="3"/>
    <n v="0.2"/>
    <n v="88.029900000000055"/>
  </r>
  <r>
    <n v="1632"/>
    <s v="CA-2013-106530"/>
    <x v="0"/>
    <x v="541"/>
    <d v="2013-05-09T00:00:00"/>
    <x v="3"/>
    <s v="CL-12565"/>
    <x v="52"/>
    <x v="0"/>
    <s v="United States"/>
    <s v="Cleveland"/>
    <x v="24"/>
    <n v="44105"/>
    <x v="3"/>
    <s v="OFF-PA-10002986"/>
    <x v="1"/>
    <x v="10"/>
    <x v="477"/>
    <x v="1432"/>
    <n v="2"/>
    <n v="0.2"/>
    <n v="3.7407999999999997"/>
  </r>
  <r>
    <n v="1633"/>
    <s v="CA-2013-106530"/>
    <x v="0"/>
    <x v="541"/>
    <d v="2013-05-09T00:00:00"/>
    <x v="3"/>
    <s v="CL-12565"/>
    <x v="52"/>
    <x v="0"/>
    <s v="United States"/>
    <s v="Cleveland"/>
    <x v="24"/>
    <n v="44105"/>
    <x v="3"/>
    <s v="OFF-PA-10004451"/>
    <x v="1"/>
    <x v="10"/>
    <x v="493"/>
    <x v="563"/>
    <n v="2"/>
    <n v="0.2"/>
    <n v="3.6288"/>
  </r>
  <r>
    <n v="1634"/>
    <s v="CA-2013-106530"/>
    <x v="0"/>
    <x v="541"/>
    <d v="2013-05-09T00:00:00"/>
    <x v="3"/>
    <s v="CL-12565"/>
    <x v="52"/>
    <x v="0"/>
    <s v="United States"/>
    <s v="Cleveland"/>
    <x v="24"/>
    <n v="44105"/>
    <x v="3"/>
    <s v="OFF-ST-10000649"/>
    <x v="1"/>
    <x v="4"/>
    <x v="937"/>
    <x v="1433"/>
    <n v="2"/>
    <n v="0.2"/>
    <n v="1.5700000000000012"/>
  </r>
  <r>
    <n v="1635"/>
    <s v="CA-2013-106530"/>
    <x v="0"/>
    <x v="541"/>
    <d v="2013-05-09T00:00:00"/>
    <x v="3"/>
    <s v="CL-12565"/>
    <x v="52"/>
    <x v="0"/>
    <s v="United States"/>
    <s v="Cleveland"/>
    <x v="24"/>
    <n v="44105"/>
    <x v="3"/>
    <s v="TEC-AC-10001465"/>
    <x v="2"/>
    <x v="11"/>
    <x v="473"/>
    <x v="518"/>
    <n v="2"/>
    <n v="0.2"/>
    <n v="7.263999999999994"/>
  </r>
  <r>
    <n v="1636"/>
    <s v="CA-2011-168984"/>
    <x v="2"/>
    <x v="35"/>
    <d v="2011-12-02T00:00:00"/>
    <x v="1"/>
    <s v="NW-18400"/>
    <x v="508"/>
    <x v="0"/>
    <s v="United States"/>
    <s v="Tigard"/>
    <x v="21"/>
    <n v="97224"/>
    <x v="1"/>
    <s v="OFF-PA-10001166"/>
    <x v="1"/>
    <x v="10"/>
    <x v="769"/>
    <x v="12"/>
    <n v="3"/>
    <n v="0.2"/>
    <n v="5.4432"/>
  </r>
  <r>
    <n v="1637"/>
    <s v="CA-2011-168984"/>
    <x v="2"/>
    <x v="35"/>
    <d v="2011-12-02T00:00:00"/>
    <x v="1"/>
    <s v="NW-18400"/>
    <x v="508"/>
    <x v="0"/>
    <s v="United States"/>
    <s v="Tigard"/>
    <x v="21"/>
    <n v="97224"/>
    <x v="1"/>
    <s v="OFF-ST-10001097"/>
    <x v="1"/>
    <x v="4"/>
    <x v="740"/>
    <x v="1434"/>
    <n v="5"/>
    <n v="0.2"/>
    <n v="-167.27"/>
  </r>
  <r>
    <n v="1638"/>
    <s v="CA-2011-168984"/>
    <x v="2"/>
    <x v="35"/>
    <d v="2011-12-02T00:00:00"/>
    <x v="1"/>
    <s v="NW-18400"/>
    <x v="508"/>
    <x v="0"/>
    <s v="United States"/>
    <s v="Tigard"/>
    <x v="21"/>
    <n v="97224"/>
    <x v="1"/>
    <s v="TEC-PH-10000038"/>
    <x v="2"/>
    <x v="7"/>
    <x v="1056"/>
    <x v="1435"/>
    <n v="4"/>
    <n v="0.2"/>
    <n v="-87.667200000000037"/>
  </r>
  <r>
    <n v="1639"/>
    <s v="CA-2013-157266"/>
    <x v="0"/>
    <x v="439"/>
    <d v="2013-06-02T00:00:00"/>
    <x v="1"/>
    <s v="TB-21280"/>
    <x v="509"/>
    <x v="0"/>
    <s v="United States"/>
    <s v="Washington"/>
    <x v="40"/>
    <n v="20016"/>
    <x v="3"/>
    <s v="OFF-PA-10002689"/>
    <x v="1"/>
    <x v="10"/>
    <x v="1057"/>
    <x v="541"/>
    <n v="3"/>
    <n v="0"/>
    <n v="9.3312000000000008"/>
  </r>
  <r>
    <n v="1640"/>
    <s v="CA-2013-157266"/>
    <x v="0"/>
    <x v="439"/>
    <d v="2013-06-02T00:00:00"/>
    <x v="1"/>
    <s v="TB-21280"/>
    <x v="509"/>
    <x v="0"/>
    <s v="United States"/>
    <s v="Washington"/>
    <x v="40"/>
    <n v="20016"/>
    <x v="3"/>
    <s v="OFF-BI-10004728"/>
    <x v="1"/>
    <x v="8"/>
    <x v="539"/>
    <x v="1328"/>
    <n v="2"/>
    <n v="0"/>
    <n v="4.4344000000000001"/>
  </r>
  <r>
    <n v="1641"/>
    <s v="CA-2013-157266"/>
    <x v="0"/>
    <x v="439"/>
    <d v="2013-06-02T00:00:00"/>
    <x v="1"/>
    <s v="TB-21280"/>
    <x v="509"/>
    <x v="0"/>
    <s v="United States"/>
    <s v="Washington"/>
    <x v="40"/>
    <n v="20016"/>
    <x v="3"/>
    <s v="OFF-PA-10004675"/>
    <x v="1"/>
    <x v="10"/>
    <x v="69"/>
    <x v="1436"/>
    <n v="2"/>
    <n v="0"/>
    <n v="5.8419999999999996"/>
  </r>
  <r>
    <n v="1642"/>
    <s v="CA-2013-157266"/>
    <x v="0"/>
    <x v="439"/>
    <d v="2013-06-02T00:00:00"/>
    <x v="1"/>
    <s v="TB-21280"/>
    <x v="509"/>
    <x v="0"/>
    <s v="United States"/>
    <s v="Washington"/>
    <x v="40"/>
    <n v="20016"/>
    <x v="3"/>
    <s v="FUR-FU-10000629"/>
    <x v="0"/>
    <x v="5"/>
    <x v="93"/>
    <x v="1437"/>
    <n v="3"/>
    <n v="0"/>
    <n v="17.375399999999999"/>
  </r>
  <r>
    <n v="1643"/>
    <s v="US-2011-134712"/>
    <x v="2"/>
    <x v="503"/>
    <d v="2011-12-04T00:00:00"/>
    <x v="1"/>
    <s v="BS-11380"/>
    <x v="510"/>
    <x v="1"/>
    <s v="United States"/>
    <s v="Skokie"/>
    <x v="10"/>
    <n v="60076"/>
    <x v="2"/>
    <s v="OFF-FA-10003112"/>
    <x v="1"/>
    <x v="13"/>
    <x v="33"/>
    <x v="1438"/>
    <n v="2"/>
    <n v="0.2"/>
    <n v="3.944999999999999"/>
  </r>
  <r>
    <n v="1644"/>
    <s v="CA-2012-111829"/>
    <x v="1"/>
    <x v="531"/>
    <d v="2012-03-20T00:00:00"/>
    <x v="2"/>
    <s v="FH-14365"/>
    <x v="92"/>
    <x v="1"/>
    <s v="United States"/>
    <s v="Seattle"/>
    <x v="4"/>
    <n v="98115"/>
    <x v="1"/>
    <s v="OFF-ST-10000142"/>
    <x v="1"/>
    <x v="4"/>
    <x v="399"/>
    <x v="1439"/>
    <n v="3"/>
    <n v="0"/>
    <n v="349.33919999999995"/>
  </r>
  <r>
    <n v="1645"/>
    <s v="CA-2012-111829"/>
    <x v="1"/>
    <x v="531"/>
    <d v="2012-03-20T00:00:00"/>
    <x v="2"/>
    <s v="FH-14365"/>
    <x v="92"/>
    <x v="1"/>
    <s v="United States"/>
    <s v="Seattle"/>
    <x v="4"/>
    <n v="98115"/>
    <x v="1"/>
    <s v="TEC-CO-10001766"/>
    <x v="2"/>
    <x v="16"/>
    <x v="1058"/>
    <x v="1440"/>
    <n v="7"/>
    <n v="0"/>
    <n v="1480.4670999999998"/>
  </r>
  <r>
    <n v="1646"/>
    <s v="CA-2012-111829"/>
    <x v="1"/>
    <x v="531"/>
    <d v="2012-03-20T00:00:00"/>
    <x v="2"/>
    <s v="FH-14365"/>
    <x v="92"/>
    <x v="1"/>
    <s v="United States"/>
    <s v="Seattle"/>
    <x v="4"/>
    <n v="98115"/>
    <x v="1"/>
    <s v="OFF-PA-10004359"/>
    <x v="1"/>
    <x v="10"/>
    <x v="1059"/>
    <x v="1441"/>
    <n v="2"/>
    <n v="0"/>
    <n v="100.65599999999999"/>
  </r>
  <r>
    <n v="1647"/>
    <s v="CA-2012-105221"/>
    <x v="1"/>
    <x v="549"/>
    <d v="2012-11-03T00:00:00"/>
    <x v="2"/>
    <s v="VM-21685"/>
    <x v="91"/>
    <x v="2"/>
    <s v="United States"/>
    <s v="Philadelphia"/>
    <x v="9"/>
    <n v="19140"/>
    <x v="3"/>
    <s v="TEC-AC-10002323"/>
    <x v="2"/>
    <x v="11"/>
    <x v="175"/>
    <x v="1442"/>
    <n v="2"/>
    <n v="0.2"/>
    <n v="-3.0939999999999994"/>
  </r>
  <r>
    <n v="1648"/>
    <s v="CA-2012-105221"/>
    <x v="1"/>
    <x v="549"/>
    <d v="2012-11-03T00:00:00"/>
    <x v="2"/>
    <s v="VM-21685"/>
    <x v="91"/>
    <x v="2"/>
    <s v="United States"/>
    <s v="Philadelphia"/>
    <x v="9"/>
    <n v="19140"/>
    <x v="3"/>
    <s v="OFF-FA-10001135"/>
    <x v="1"/>
    <x v="13"/>
    <x v="1060"/>
    <x v="1443"/>
    <n v="2"/>
    <n v="0.2"/>
    <n v="-0.71279999999999988"/>
  </r>
  <r>
    <n v="1649"/>
    <s v="CA-2012-120341"/>
    <x v="1"/>
    <x v="120"/>
    <d v="2012-09-29T00:00:00"/>
    <x v="0"/>
    <s v="SF-20200"/>
    <x v="227"/>
    <x v="0"/>
    <s v="United States"/>
    <s v="Philadelphia"/>
    <x v="9"/>
    <n v="19143"/>
    <x v="3"/>
    <s v="OFF-BI-10004224"/>
    <x v="1"/>
    <x v="8"/>
    <x v="1061"/>
    <x v="1444"/>
    <n v="6"/>
    <n v="0.7"/>
    <n v="-100.91999999999999"/>
  </r>
  <r>
    <n v="1650"/>
    <s v="CA-2012-120341"/>
    <x v="1"/>
    <x v="120"/>
    <d v="2012-09-29T00:00:00"/>
    <x v="0"/>
    <s v="SF-20200"/>
    <x v="227"/>
    <x v="0"/>
    <s v="United States"/>
    <s v="Philadelphia"/>
    <x v="9"/>
    <n v="19143"/>
    <x v="3"/>
    <s v="TEC-PH-10003357"/>
    <x v="2"/>
    <x v="7"/>
    <x v="1062"/>
    <x v="1445"/>
    <n v="1"/>
    <n v="0.4"/>
    <n v="-9.178799999999999"/>
  </r>
  <r>
    <n v="1651"/>
    <s v="CA-2011-135699"/>
    <x v="2"/>
    <x v="550"/>
    <d v="2011-08-29T00:00:00"/>
    <x v="3"/>
    <s v="HH-15010"/>
    <x v="511"/>
    <x v="1"/>
    <s v="United States"/>
    <s v="San Francisco"/>
    <x v="1"/>
    <n v="94110"/>
    <x v="1"/>
    <s v="OFF-PA-10004475"/>
    <x v="1"/>
    <x v="10"/>
    <x v="1063"/>
    <x v="1446"/>
    <n v="2"/>
    <n v="0"/>
    <n v="53.860799999999998"/>
  </r>
  <r>
    <n v="1652"/>
    <s v="CA-2011-135699"/>
    <x v="2"/>
    <x v="550"/>
    <d v="2011-08-29T00:00:00"/>
    <x v="3"/>
    <s v="HH-15010"/>
    <x v="511"/>
    <x v="1"/>
    <s v="United States"/>
    <s v="San Francisco"/>
    <x v="1"/>
    <n v="94110"/>
    <x v="1"/>
    <s v="OFF-PA-10003001"/>
    <x v="1"/>
    <x v="10"/>
    <x v="1064"/>
    <x v="522"/>
    <n v="2"/>
    <n v="0"/>
    <n v="6.4127999999999998"/>
  </r>
  <r>
    <n v="1653"/>
    <s v="US-2014-132444"/>
    <x v="3"/>
    <x v="551"/>
    <d v="2014-11-22T00:00:00"/>
    <x v="2"/>
    <s v="CD-12280"/>
    <x v="512"/>
    <x v="0"/>
    <s v="United States"/>
    <s v="Seattle"/>
    <x v="4"/>
    <n v="98105"/>
    <x v="1"/>
    <s v="OFF-ST-10003442"/>
    <x v="1"/>
    <x v="4"/>
    <x v="86"/>
    <x v="1447"/>
    <n v="6"/>
    <n v="0"/>
    <n v="45.813600000000001"/>
  </r>
  <r>
    <n v="1654"/>
    <s v="US-2014-132444"/>
    <x v="3"/>
    <x v="551"/>
    <d v="2014-11-22T00:00:00"/>
    <x v="2"/>
    <s v="CD-12280"/>
    <x v="512"/>
    <x v="0"/>
    <s v="United States"/>
    <s v="Seattle"/>
    <x v="4"/>
    <n v="98105"/>
    <x v="1"/>
    <s v="TEC-AC-10003832"/>
    <x v="2"/>
    <x v="11"/>
    <x v="458"/>
    <x v="612"/>
    <n v="4"/>
    <n v="0"/>
    <n v="54.333200000000005"/>
  </r>
  <r>
    <n v="1655"/>
    <s v="US-2014-132444"/>
    <x v="3"/>
    <x v="551"/>
    <d v="2014-11-22T00:00:00"/>
    <x v="2"/>
    <s v="CD-12280"/>
    <x v="512"/>
    <x v="0"/>
    <s v="United States"/>
    <s v="Seattle"/>
    <x v="4"/>
    <n v="98105"/>
    <x v="1"/>
    <s v="OFF-FA-10000611"/>
    <x v="1"/>
    <x v="13"/>
    <x v="1065"/>
    <x v="1448"/>
    <n v="2"/>
    <n v="0"/>
    <n v="1.4207999999999998"/>
  </r>
  <r>
    <n v="1656"/>
    <s v="US-2014-132444"/>
    <x v="3"/>
    <x v="551"/>
    <d v="2014-11-22T00:00:00"/>
    <x v="2"/>
    <s v="CD-12280"/>
    <x v="512"/>
    <x v="0"/>
    <s v="United States"/>
    <s v="Seattle"/>
    <x v="4"/>
    <n v="98105"/>
    <x v="1"/>
    <s v="OFF-BI-10001116"/>
    <x v="1"/>
    <x v="8"/>
    <x v="1066"/>
    <x v="582"/>
    <n v="2"/>
    <n v="0.2"/>
    <n v="2.9568000000000003"/>
  </r>
  <r>
    <n v="1657"/>
    <s v="US-2014-132444"/>
    <x v="3"/>
    <x v="551"/>
    <d v="2014-11-22T00:00:00"/>
    <x v="2"/>
    <s v="CD-12280"/>
    <x v="512"/>
    <x v="0"/>
    <s v="United States"/>
    <s v="Seattle"/>
    <x v="4"/>
    <n v="98105"/>
    <x v="1"/>
    <s v="OFF-ST-10000563"/>
    <x v="1"/>
    <x v="4"/>
    <x v="894"/>
    <x v="1449"/>
    <n v="3"/>
    <n v="0"/>
    <n v="9.5940000000000012"/>
  </r>
  <r>
    <n v="1658"/>
    <s v="CA-2011-127159"/>
    <x v="2"/>
    <x v="552"/>
    <d v="2011-05-15T00:00:00"/>
    <x v="2"/>
    <s v="HL-15040"/>
    <x v="332"/>
    <x v="0"/>
    <s v="United States"/>
    <s v="Milwaukee"/>
    <x v="6"/>
    <n v="53209"/>
    <x v="2"/>
    <s v="FUR-FU-10000010"/>
    <x v="0"/>
    <x v="5"/>
    <x v="522"/>
    <x v="1450"/>
    <n v="7"/>
    <n v="0"/>
    <n v="10.784899999999999"/>
  </r>
  <r>
    <n v="1659"/>
    <s v="CA-2014-161809"/>
    <x v="3"/>
    <x v="176"/>
    <d v="2014-01-27T00:00:00"/>
    <x v="1"/>
    <s v="TH-21100"/>
    <x v="513"/>
    <x v="0"/>
    <s v="United States"/>
    <s v="Los Angeles"/>
    <x v="1"/>
    <n v="90045"/>
    <x v="1"/>
    <s v="TEC-PH-10004922"/>
    <x v="2"/>
    <x v="7"/>
    <x v="1067"/>
    <x v="1451"/>
    <n v="3"/>
    <n v="0.2"/>
    <n v="10.048500000000004"/>
  </r>
  <r>
    <n v="1660"/>
    <s v="CA-2014-127285"/>
    <x v="3"/>
    <x v="505"/>
    <d v="2014-11-07T00:00:00"/>
    <x v="1"/>
    <s v="MM-18055"/>
    <x v="514"/>
    <x v="0"/>
    <s v="United States"/>
    <s v="Seattle"/>
    <x v="4"/>
    <n v="98115"/>
    <x v="1"/>
    <s v="OFF-BI-10004330"/>
    <x v="1"/>
    <x v="8"/>
    <x v="795"/>
    <x v="1294"/>
    <n v="3"/>
    <n v="0.2"/>
    <n v="27.734999999999996"/>
  </r>
  <r>
    <n v="1661"/>
    <s v="CA-2014-127285"/>
    <x v="3"/>
    <x v="505"/>
    <d v="2014-11-07T00:00:00"/>
    <x v="1"/>
    <s v="MM-18055"/>
    <x v="514"/>
    <x v="0"/>
    <s v="United States"/>
    <s v="Seattle"/>
    <x v="4"/>
    <n v="98115"/>
    <x v="1"/>
    <s v="OFF-BI-10002072"/>
    <x v="1"/>
    <x v="8"/>
    <x v="830"/>
    <x v="1162"/>
    <n v="2"/>
    <n v="0.2"/>
    <n v="5.2139999999999995"/>
  </r>
  <r>
    <n v="1662"/>
    <s v="CA-2014-144526"/>
    <x v="3"/>
    <x v="504"/>
    <d v="2014-05-07T00:00:00"/>
    <x v="1"/>
    <s v="QJ-19255"/>
    <x v="425"/>
    <x v="1"/>
    <s v="United States"/>
    <s v="Philadelphia"/>
    <x v="9"/>
    <n v="19143"/>
    <x v="3"/>
    <s v="TEC-PH-10002549"/>
    <x v="2"/>
    <x v="7"/>
    <x v="928"/>
    <x v="1452"/>
    <n v="5"/>
    <n v="0.4"/>
    <n v="-158.10199999999998"/>
  </r>
  <r>
    <n v="1663"/>
    <s v="CA-2014-144526"/>
    <x v="3"/>
    <x v="504"/>
    <d v="2014-05-07T00:00:00"/>
    <x v="1"/>
    <s v="QJ-19255"/>
    <x v="425"/>
    <x v="1"/>
    <s v="United States"/>
    <s v="Philadelphia"/>
    <x v="9"/>
    <n v="19143"/>
    <x v="3"/>
    <s v="OFF-BI-10002353"/>
    <x v="1"/>
    <x v="8"/>
    <x v="1068"/>
    <x v="1453"/>
    <n v="3"/>
    <n v="0.7"/>
    <n v="-9.2639999999999993"/>
  </r>
  <r>
    <n v="1664"/>
    <s v="CA-2013-128531"/>
    <x v="0"/>
    <x v="390"/>
    <d v="2013-11-27T00:00:00"/>
    <x v="0"/>
    <s v="NS-18505"/>
    <x v="515"/>
    <x v="0"/>
    <s v="United States"/>
    <s v="Dallas"/>
    <x v="5"/>
    <n v="75217"/>
    <x v="2"/>
    <s v="OFF-ST-10001325"/>
    <x v="1"/>
    <x v="4"/>
    <x v="466"/>
    <x v="1454"/>
    <n v="5"/>
    <n v="0.2"/>
    <n v="3.6679999999999993"/>
  </r>
  <r>
    <n v="1665"/>
    <s v="CA-2013-128531"/>
    <x v="0"/>
    <x v="390"/>
    <d v="2013-11-27T00:00:00"/>
    <x v="0"/>
    <s v="NS-18505"/>
    <x v="515"/>
    <x v="0"/>
    <s v="United States"/>
    <s v="Dallas"/>
    <x v="5"/>
    <n v="75217"/>
    <x v="2"/>
    <s v="TEC-AC-10002049"/>
    <x v="2"/>
    <x v="11"/>
    <x v="688"/>
    <x v="1455"/>
    <n v="3"/>
    <n v="0.2"/>
    <n v="-7.4394000000000347"/>
  </r>
  <r>
    <n v="1666"/>
    <s v="CA-2013-128531"/>
    <x v="0"/>
    <x v="390"/>
    <d v="2013-11-27T00:00:00"/>
    <x v="0"/>
    <s v="NS-18505"/>
    <x v="515"/>
    <x v="0"/>
    <s v="United States"/>
    <s v="Dallas"/>
    <x v="5"/>
    <n v="75217"/>
    <x v="2"/>
    <s v="OFF-FA-10002676"/>
    <x v="1"/>
    <x v="13"/>
    <x v="1069"/>
    <x v="1456"/>
    <n v="3"/>
    <n v="0.2"/>
    <n v="0.86879999999999979"/>
  </r>
  <r>
    <n v="1667"/>
    <s v="CA-2013-128531"/>
    <x v="0"/>
    <x v="390"/>
    <d v="2013-11-27T00:00:00"/>
    <x v="0"/>
    <s v="NS-18505"/>
    <x v="515"/>
    <x v="0"/>
    <s v="United States"/>
    <s v="Dallas"/>
    <x v="5"/>
    <n v="75217"/>
    <x v="2"/>
    <s v="TEC-AC-10003023"/>
    <x v="2"/>
    <x v="11"/>
    <x v="1070"/>
    <x v="1457"/>
    <n v="2"/>
    <n v="0.2"/>
    <n v="-2.374800000000004"/>
  </r>
  <r>
    <n v="1668"/>
    <s v="CA-2013-128531"/>
    <x v="0"/>
    <x v="390"/>
    <d v="2013-11-27T00:00:00"/>
    <x v="0"/>
    <s v="NS-18505"/>
    <x v="515"/>
    <x v="0"/>
    <s v="United States"/>
    <s v="Dallas"/>
    <x v="5"/>
    <n v="75217"/>
    <x v="2"/>
    <s v="OFF-PA-10000167"/>
    <x v="1"/>
    <x v="10"/>
    <x v="1071"/>
    <x v="1355"/>
    <n v="3"/>
    <n v="0.2"/>
    <n v="23.234999999999992"/>
  </r>
  <r>
    <n v="1669"/>
    <s v="CA-2013-128531"/>
    <x v="0"/>
    <x v="390"/>
    <d v="2013-11-27T00:00:00"/>
    <x v="0"/>
    <s v="NS-18505"/>
    <x v="515"/>
    <x v="0"/>
    <s v="United States"/>
    <s v="Dallas"/>
    <x v="5"/>
    <n v="75217"/>
    <x v="2"/>
    <s v="OFF-AR-10003405"/>
    <x v="1"/>
    <x v="6"/>
    <x v="622"/>
    <x v="1230"/>
    <n v="3"/>
    <n v="0.2"/>
    <n v="1.5794999999999986"/>
  </r>
  <r>
    <n v="1670"/>
    <s v="US-2012-157154"/>
    <x v="1"/>
    <x v="553"/>
    <d v="2012-01-15T00:00:00"/>
    <x v="1"/>
    <s v="MM-17920"/>
    <x v="462"/>
    <x v="0"/>
    <s v="United States"/>
    <s v="New York City"/>
    <x v="15"/>
    <n v="10011"/>
    <x v="3"/>
    <s v="FUR-TA-10001889"/>
    <x v="0"/>
    <x v="3"/>
    <x v="406"/>
    <x v="1458"/>
    <n v="4"/>
    <n v="0.4"/>
    <n v="-373.3048"/>
  </r>
  <r>
    <n v="1671"/>
    <s v="CA-2014-159457"/>
    <x v="3"/>
    <x v="15"/>
    <d v="2014-10-27T00:00:00"/>
    <x v="1"/>
    <s v="RD-19480"/>
    <x v="502"/>
    <x v="0"/>
    <s v="United States"/>
    <s v="Houston"/>
    <x v="5"/>
    <n v="77095"/>
    <x v="2"/>
    <s v="TEC-PH-10002185"/>
    <x v="2"/>
    <x v="7"/>
    <x v="1072"/>
    <x v="1459"/>
    <n v="3"/>
    <n v="0.2"/>
    <n v="5.2125000000000004"/>
  </r>
  <r>
    <n v="1672"/>
    <s v="CA-2013-107615"/>
    <x v="0"/>
    <x v="554"/>
    <d v="2013-03-26T00:00:00"/>
    <x v="2"/>
    <s v="RB-19645"/>
    <x v="516"/>
    <x v="1"/>
    <s v="United States"/>
    <s v="North Las Vegas"/>
    <x v="33"/>
    <n v="89031"/>
    <x v="1"/>
    <s v="TEC-AC-10001013"/>
    <x v="2"/>
    <x v="11"/>
    <x v="813"/>
    <x v="1460"/>
    <n v="2"/>
    <n v="0"/>
    <n v="19.331399999999995"/>
  </r>
  <r>
    <n v="1673"/>
    <s v="CA-2014-111647"/>
    <x v="3"/>
    <x v="445"/>
    <d v="2014-07-08T00:00:00"/>
    <x v="1"/>
    <s v="RD-19585"/>
    <x v="361"/>
    <x v="0"/>
    <s v="United States"/>
    <s v="Plano"/>
    <x v="5"/>
    <n v="75023"/>
    <x v="2"/>
    <s v="TEC-PH-10002726"/>
    <x v="2"/>
    <x v="7"/>
    <x v="66"/>
    <x v="68"/>
    <n v="4"/>
    <n v="0.2"/>
    <n v="62.988"/>
  </r>
  <r>
    <n v="1674"/>
    <s v="CA-2012-150560"/>
    <x v="1"/>
    <x v="555"/>
    <d v="2012-12-12T00:00:00"/>
    <x v="2"/>
    <s v="SW-20455"/>
    <x v="517"/>
    <x v="0"/>
    <s v="United States"/>
    <s v="Suffolk"/>
    <x v="17"/>
    <n v="23434"/>
    <x v="0"/>
    <s v="OFF-LA-10003930"/>
    <x v="1"/>
    <x v="2"/>
    <x v="503"/>
    <x v="1461"/>
    <n v="2"/>
    <n v="0"/>
    <n v="96.343800000000002"/>
  </r>
  <r>
    <n v="1675"/>
    <s v="CA-2012-143077"/>
    <x v="1"/>
    <x v="14"/>
    <d v="2012-09-21T00:00:00"/>
    <x v="1"/>
    <s v="SF-20965"/>
    <x v="245"/>
    <x v="1"/>
    <s v="United States"/>
    <s v="Houston"/>
    <x v="5"/>
    <n v="77041"/>
    <x v="2"/>
    <s v="FUR-FU-10003535"/>
    <x v="0"/>
    <x v="5"/>
    <x v="888"/>
    <x v="1462"/>
    <n v="2"/>
    <n v="0.6"/>
    <n v="-10.419600000000003"/>
  </r>
  <r>
    <n v="1676"/>
    <s v="CA-2012-143077"/>
    <x v="1"/>
    <x v="14"/>
    <d v="2012-09-21T00:00:00"/>
    <x v="1"/>
    <s v="SF-20965"/>
    <x v="245"/>
    <x v="1"/>
    <s v="United States"/>
    <s v="Houston"/>
    <x v="5"/>
    <n v="77041"/>
    <x v="2"/>
    <s v="OFF-BI-10000088"/>
    <x v="1"/>
    <x v="8"/>
    <x v="1025"/>
    <x v="1463"/>
    <n v="3"/>
    <n v="0.8"/>
    <n v="-10.211400000000005"/>
  </r>
  <r>
    <n v="1677"/>
    <s v="CA-2013-122728"/>
    <x v="0"/>
    <x v="556"/>
    <d v="2013-05-25T00:00:00"/>
    <x v="1"/>
    <s v="EB-13930"/>
    <x v="518"/>
    <x v="0"/>
    <s v="United States"/>
    <s v="San Francisco"/>
    <x v="1"/>
    <n v="94110"/>
    <x v="1"/>
    <s v="OFF-ST-10000604"/>
    <x v="1"/>
    <x v="4"/>
    <x v="54"/>
    <x v="1464"/>
    <n v="3"/>
    <n v="0"/>
    <n v="26.069999999999993"/>
  </r>
  <r>
    <n v="1678"/>
    <s v="CA-2013-122728"/>
    <x v="0"/>
    <x v="556"/>
    <d v="2013-05-25T00:00:00"/>
    <x v="1"/>
    <s v="EB-13930"/>
    <x v="518"/>
    <x v="0"/>
    <s v="United States"/>
    <s v="San Francisco"/>
    <x v="1"/>
    <n v="94110"/>
    <x v="1"/>
    <s v="OFF-PA-10004040"/>
    <x v="1"/>
    <x v="10"/>
    <x v="99"/>
    <x v="1465"/>
    <n v="3"/>
    <n v="0"/>
    <n v="8.7906000000000013"/>
  </r>
  <r>
    <n v="1679"/>
    <s v="CA-2011-122882"/>
    <x v="2"/>
    <x v="557"/>
    <d v="2011-09-13T00:00:00"/>
    <x v="1"/>
    <s v="SB-20290"/>
    <x v="115"/>
    <x v="1"/>
    <s v="United States"/>
    <s v="Philadelphia"/>
    <x v="9"/>
    <n v="19134"/>
    <x v="3"/>
    <s v="OFF-ST-10002344"/>
    <x v="1"/>
    <x v="4"/>
    <x v="856"/>
    <x v="1466"/>
    <n v="1"/>
    <n v="0.2"/>
    <n v="-14.576399999999996"/>
  </r>
  <r>
    <n v="1680"/>
    <s v="CA-2011-122882"/>
    <x v="2"/>
    <x v="557"/>
    <d v="2011-09-13T00:00:00"/>
    <x v="1"/>
    <s v="SB-20290"/>
    <x v="115"/>
    <x v="1"/>
    <s v="United States"/>
    <s v="Philadelphia"/>
    <x v="9"/>
    <n v="19134"/>
    <x v="3"/>
    <s v="TEC-PH-10003589"/>
    <x v="2"/>
    <x v="7"/>
    <x v="818"/>
    <x v="1467"/>
    <n v="3"/>
    <n v="0.4"/>
    <n v="4.3175999999999988"/>
  </r>
  <r>
    <n v="1681"/>
    <s v="CA-2011-122882"/>
    <x v="2"/>
    <x v="557"/>
    <d v="2011-09-13T00:00:00"/>
    <x v="1"/>
    <s v="SB-20290"/>
    <x v="115"/>
    <x v="1"/>
    <s v="United States"/>
    <s v="Philadelphia"/>
    <x v="9"/>
    <n v="19134"/>
    <x v="3"/>
    <s v="FUR-FU-10000758"/>
    <x v="0"/>
    <x v="5"/>
    <x v="1073"/>
    <x v="1468"/>
    <n v="2"/>
    <n v="0.2"/>
    <n v="8.4735999999999958"/>
  </r>
  <r>
    <n v="1682"/>
    <s v="CA-2011-122882"/>
    <x v="2"/>
    <x v="557"/>
    <d v="2011-09-13T00:00:00"/>
    <x v="1"/>
    <s v="SB-20290"/>
    <x v="115"/>
    <x v="1"/>
    <s v="United States"/>
    <s v="Philadelphia"/>
    <x v="9"/>
    <n v="19134"/>
    <x v="3"/>
    <s v="TEC-MA-10004679"/>
    <x v="2"/>
    <x v="15"/>
    <x v="1074"/>
    <x v="1469"/>
    <n v="4"/>
    <n v="0.7"/>
    <n v="-559.35599999999988"/>
  </r>
  <r>
    <n v="1683"/>
    <s v="US-2013-101497"/>
    <x v="0"/>
    <x v="321"/>
    <d v="2013-10-02T00:00:00"/>
    <x v="0"/>
    <s v="PS-18760"/>
    <x v="519"/>
    <x v="0"/>
    <s v="United States"/>
    <s v="Los Angeles"/>
    <x v="1"/>
    <n v="90008"/>
    <x v="1"/>
    <s v="OFF-PA-10000176"/>
    <x v="1"/>
    <x v="10"/>
    <x v="634"/>
    <x v="1470"/>
    <n v="1"/>
    <n v="0"/>
    <n v="9.105599999999999"/>
  </r>
  <r>
    <n v="1684"/>
    <s v="CA-2013-147585"/>
    <x v="0"/>
    <x v="77"/>
    <d v="2013-11-13T00:00:00"/>
    <x v="1"/>
    <s v="CB-12535"/>
    <x v="118"/>
    <x v="1"/>
    <s v="United States"/>
    <s v="San Francisco"/>
    <x v="1"/>
    <n v="94110"/>
    <x v="1"/>
    <s v="FUR-FU-10002597"/>
    <x v="0"/>
    <x v="5"/>
    <x v="621"/>
    <x v="1471"/>
    <n v="3"/>
    <n v="0"/>
    <n v="6.224400000000001"/>
  </r>
  <r>
    <n v="1685"/>
    <s v="CA-2014-149489"/>
    <x v="3"/>
    <x v="558"/>
    <d v="2014-04-28T00:00:00"/>
    <x v="2"/>
    <s v="DK-12835"/>
    <x v="460"/>
    <x v="1"/>
    <s v="United States"/>
    <s v="Philadelphia"/>
    <x v="9"/>
    <n v="19143"/>
    <x v="3"/>
    <s v="OFF-AP-10002495"/>
    <x v="1"/>
    <x v="9"/>
    <x v="1075"/>
    <x v="1472"/>
    <n v="2"/>
    <n v="0.2"/>
    <n v="12.409999999999989"/>
  </r>
  <r>
    <n v="1686"/>
    <s v="CA-2014-149489"/>
    <x v="3"/>
    <x v="558"/>
    <d v="2014-04-28T00:00:00"/>
    <x v="2"/>
    <s v="DK-12835"/>
    <x v="460"/>
    <x v="1"/>
    <s v="United States"/>
    <s v="Philadelphia"/>
    <x v="9"/>
    <n v="19143"/>
    <x v="3"/>
    <s v="OFF-BI-10002813"/>
    <x v="1"/>
    <x v="8"/>
    <x v="905"/>
    <x v="1473"/>
    <n v="2"/>
    <n v="0.7"/>
    <n v="-0.98999999999999977"/>
  </r>
  <r>
    <n v="1687"/>
    <s v="CA-2014-149489"/>
    <x v="3"/>
    <x v="558"/>
    <d v="2014-04-28T00:00:00"/>
    <x v="2"/>
    <s v="DK-12835"/>
    <x v="460"/>
    <x v="1"/>
    <s v="United States"/>
    <s v="Philadelphia"/>
    <x v="9"/>
    <n v="19143"/>
    <x v="3"/>
    <s v="OFF-BI-10002414"/>
    <x v="1"/>
    <x v="8"/>
    <x v="1076"/>
    <x v="1474"/>
    <n v="2"/>
    <n v="0.7"/>
    <n v="-5.7637999999999998"/>
  </r>
  <r>
    <n v="1688"/>
    <s v="CA-2014-143798"/>
    <x v="3"/>
    <x v="389"/>
    <d v="2014-12-13T00:00:00"/>
    <x v="2"/>
    <s v="AW-10840"/>
    <x v="497"/>
    <x v="0"/>
    <s v="United States"/>
    <s v="Philadelphia"/>
    <x v="9"/>
    <n v="19140"/>
    <x v="3"/>
    <s v="OFF-PA-10000788"/>
    <x v="1"/>
    <x v="10"/>
    <x v="731"/>
    <x v="563"/>
    <n v="2"/>
    <n v="0.2"/>
    <n v="3.6288"/>
  </r>
  <r>
    <n v="1689"/>
    <s v="CA-2014-143798"/>
    <x v="3"/>
    <x v="389"/>
    <d v="2014-12-13T00:00:00"/>
    <x v="2"/>
    <s v="AW-10840"/>
    <x v="497"/>
    <x v="0"/>
    <s v="United States"/>
    <s v="Philadelphia"/>
    <x v="9"/>
    <n v="19140"/>
    <x v="3"/>
    <s v="FUR-FU-10004306"/>
    <x v="0"/>
    <x v="5"/>
    <x v="616"/>
    <x v="721"/>
    <n v="2"/>
    <n v="0.2"/>
    <n v="23.315999999999988"/>
  </r>
  <r>
    <n v="1690"/>
    <s v="CA-2011-142839"/>
    <x v="2"/>
    <x v="559"/>
    <d v="2011-08-20T00:00:00"/>
    <x v="1"/>
    <s v="TS-21610"/>
    <x v="59"/>
    <x v="0"/>
    <s v="United States"/>
    <s v="Philadelphia"/>
    <x v="9"/>
    <n v="19143"/>
    <x v="3"/>
    <s v="FUR-TA-10001539"/>
    <x v="0"/>
    <x v="3"/>
    <x v="10"/>
    <x v="1475"/>
    <n v="6"/>
    <n v="0.4"/>
    <n v="-227.49120000000016"/>
  </r>
  <r>
    <n v="1691"/>
    <s v="CA-2014-129833"/>
    <x v="3"/>
    <x v="34"/>
    <d v="2014-12-16T00:00:00"/>
    <x v="1"/>
    <s v="HF-14995"/>
    <x v="520"/>
    <x v="0"/>
    <s v="United States"/>
    <s v="Indianapolis"/>
    <x v="14"/>
    <n v="46203"/>
    <x v="2"/>
    <s v="OFF-PA-10000575"/>
    <x v="1"/>
    <x v="10"/>
    <x v="1050"/>
    <x v="1476"/>
    <n v="5"/>
    <n v="0"/>
    <n v="15.387"/>
  </r>
  <r>
    <n v="1692"/>
    <s v="CA-2014-129833"/>
    <x v="3"/>
    <x v="34"/>
    <d v="2014-12-16T00:00:00"/>
    <x v="1"/>
    <s v="HF-14995"/>
    <x v="520"/>
    <x v="0"/>
    <s v="United States"/>
    <s v="Indianapolis"/>
    <x v="14"/>
    <n v="46203"/>
    <x v="2"/>
    <s v="OFF-BI-10004182"/>
    <x v="1"/>
    <x v="8"/>
    <x v="73"/>
    <x v="1477"/>
    <n v="5"/>
    <n v="0"/>
    <n v="5.0960000000000001"/>
  </r>
  <r>
    <n v="1693"/>
    <s v="US-2013-154361"/>
    <x v="0"/>
    <x v="560"/>
    <d v="2013-03-20T00:00:00"/>
    <x v="1"/>
    <s v="HZ-14950"/>
    <x v="521"/>
    <x v="0"/>
    <s v="United States"/>
    <s v="Columbus"/>
    <x v="24"/>
    <n v="43229"/>
    <x v="3"/>
    <s v="FUR-FU-10004020"/>
    <x v="0"/>
    <x v="5"/>
    <x v="488"/>
    <x v="1478"/>
    <n v="5"/>
    <n v="0.2"/>
    <n v="6.2904999999999998"/>
  </r>
  <r>
    <n v="1694"/>
    <s v="US-2013-158708"/>
    <x v="0"/>
    <x v="190"/>
    <d v="2013-06-30T00:00:00"/>
    <x v="0"/>
    <s v="AB-10255"/>
    <x v="437"/>
    <x v="2"/>
    <s v="United States"/>
    <s v="Plano"/>
    <x v="5"/>
    <n v="75023"/>
    <x v="2"/>
    <s v="TEC-AC-10003133"/>
    <x v="2"/>
    <x v="11"/>
    <x v="1077"/>
    <x v="1479"/>
    <n v="2"/>
    <n v="0.2"/>
    <n v="3.5742000000000012"/>
  </r>
  <r>
    <n v="1695"/>
    <s v="CA-2012-156335"/>
    <x v="1"/>
    <x v="12"/>
    <d v="2012-09-28T00:00:00"/>
    <x v="0"/>
    <s v="PO-19195"/>
    <x v="285"/>
    <x v="2"/>
    <s v="United States"/>
    <s v="Bayonne"/>
    <x v="30"/>
    <n v="7002"/>
    <x v="3"/>
    <s v="TEC-AC-10002006"/>
    <x v="2"/>
    <x v="11"/>
    <x v="1078"/>
    <x v="1480"/>
    <n v="4"/>
    <n v="0"/>
    <n v="19.827599999999997"/>
  </r>
  <r>
    <n v="1696"/>
    <s v="CA-2012-156335"/>
    <x v="1"/>
    <x v="12"/>
    <d v="2012-09-28T00:00:00"/>
    <x v="0"/>
    <s v="PO-19195"/>
    <x v="285"/>
    <x v="2"/>
    <s v="United States"/>
    <s v="Bayonne"/>
    <x v="30"/>
    <n v="7002"/>
    <x v="3"/>
    <s v="OFF-BI-10003314"/>
    <x v="1"/>
    <x v="8"/>
    <x v="305"/>
    <x v="1481"/>
    <n v="3"/>
    <n v="0"/>
    <n v="7.0853999999999999"/>
  </r>
  <r>
    <n v="1697"/>
    <s v="CA-2012-156335"/>
    <x v="1"/>
    <x v="12"/>
    <d v="2012-09-28T00:00:00"/>
    <x v="0"/>
    <s v="PO-19195"/>
    <x v="285"/>
    <x v="2"/>
    <s v="United States"/>
    <s v="Bayonne"/>
    <x v="30"/>
    <n v="7002"/>
    <x v="3"/>
    <s v="TEC-PH-10002726"/>
    <x v="2"/>
    <x v="7"/>
    <x v="66"/>
    <x v="1482"/>
    <n v="2"/>
    <n v="0"/>
    <n v="52.49"/>
  </r>
  <r>
    <n v="1698"/>
    <s v="CA-2012-148376"/>
    <x v="1"/>
    <x v="17"/>
    <d v="2012-12-31T00:00:00"/>
    <x v="1"/>
    <s v="AG-10900"/>
    <x v="151"/>
    <x v="0"/>
    <s v="United States"/>
    <s v="Los Angeles"/>
    <x v="1"/>
    <n v="90008"/>
    <x v="1"/>
    <s v="OFF-AP-10000240"/>
    <x v="1"/>
    <x v="9"/>
    <x v="644"/>
    <x v="1483"/>
    <n v="2"/>
    <n v="0"/>
    <n v="31.018399999999986"/>
  </r>
  <r>
    <n v="1699"/>
    <s v="CA-2012-148376"/>
    <x v="1"/>
    <x v="17"/>
    <d v="2012-12-31T00:00:00"/>
    <x v="1"/>
    <s v="AG-10900"/>
    <x v="151"/>
    <x v="0"/>
    <s v="United States"/>
    <s v="Los Angeles"/>
    <x v="1"/>
    <n v="90008"/>
    <x v="1"/>
    <s v="OFF-LA-10002381"/>
    <x v="1"/>
    <x v="2"/>
    <x v="1079"/>
    <x v="748"/>
    <n v="7"/>
    <n v="0"/>
    <n v="10.348799999999999"/>
  </r>
  <r>
    <n v="1700"/>
    <s v="CA-2011-135657"/>
    <x v="2"/>
    <x v="561"/>
    <d v="2011-06-07T00:00:00"/>
    <x v="0"/>
    <s v="SC-20725"/>
    <x v="56"/>
    <x v="0"/>
    <s v="United States"/>
    <s v="Seattle"/>
    <x v="4"/>
    <n v="98115"/>
    <x v="1"/>
    <s v="FUR-TA-10004086"/>
    <x v="0"/>
    <x v="3"/>
    <x v="824"/>
    <x v="1484"/>
    <n v="6"/>
    <n v="0"/>
    <n v="113.49359999999999"/>
  </r>
  <r>
    <n v="1701"/>
    <s v="CA-2012-114069"/>
    <x v="1"/>
    <x v="562"/>
    <d v="2012-07-15T00:00:00"/>
    <x v="0"/>
    <s v="ND-18370"/>
    <x v="444"/>
    <x v="0"/>
    <s v="United States"/>
    <s v="New York City"/>
    <x v="15"/>
    <n v="10035"/>
    <x v="3"/>
    <s v="OFF-BI-10000320"/>
    <x v="1"/>
    <x v="8"/>
    <x v="768"/>
    <x v="929"/>
    <n v="2"/>
    <n v="0.2"/>
    <n v="4.2804000000000002"/>
  </r>
  <r>
    <n v="1702"/>
    <s v="CA-2012-114069"/>
    <x v="1"/>
    <x v="562"/>
    <d v="2012-07-15T00:00:00"/>
    <x v="0"/>
    <s v="ND-18370"/>
    <x v="444"/>
    <x v="0"/>
    <s v="United States"/>
    <s v="New York City"/>
    <x v="15"/>
    <n v="10035"/>
    <x v="3"/>
    <s v="FUR-CH-10000595"/>
    <x v="0"/>
    <x v="1"/>
    <x v="463"/>
    <x v="1485"/>
    <n v="9"/>
    <n v="0.1"/>
    <n v="321.83999999999992"/>
  </r>
  <r>
    <n v="1703"/>
    <s v="CA-2012-114069"/>
    <x v="1"/>
    <x v="562"/>
    <d v="2012-07-15T00:00:00"/>
    <x v="0"/>
    <s v="ND-18370"/>
    <x v="444"/>
    <x v="0"/>
    <s v="United States"/>
    <s v="New York City"/>
    <x v="15"/>
    <n v="10035"/>
    <x v="3"/>
    <s v="OFF-PA-10000349"/>
    <x v="1"/>
    <x v="10"/>
    <x v="33"/>
    <x v="745"/>
    <n v="2"/>
    <n v="0"/>
    <n v="4.6812000000000005"/>
  </r>
  <r>
    <n v="1704"/>
    <s v="CA-2011-139857"/>
    <x v="2"/>
    <x v="563"/>
    <d v="2011-02-07T00:00:00"/>
    <x v="1"/>
    <s v="CD-12790"/>
    <x v="522"/>
    <x v="2"/>
    <s v="United States"/>
    <s v="San Diego"/>
    <x v="1"/>
    <n v="92037"/>
    <x v="1"/>
    <s v="OFF-FA-10001843"/>
    <x v="1"/>
    <x v="13"/>
    <x v="33"/>
    <x v="1486"/>
    <n v="5"/>
    <n v="0"/>
    <n v="5.8045"/>
  </r>
  <r>
    <n v="1705"/>
    <s v="CA-2013-106306"/>
    <x v="0"/>
    <x v="387"/>
    <d v="2013-03-09T00:00:00"/>
    <x v="3"/>
    <s v="PG-18820"/>
    <x v="310"/>
    <x v="0"/>
    <s v="United States"/>
    <s v="Glendale"/>
    <x v="16"/>
    <n v="85301"/>
    <x v="1"/>
    <s v="OFF-BI-10003676"/>
    <x v="1"/>
    <x v="8"/>
    <x v="816"/>
    <x v="1487"/>
    <n v="3"/>
    <n v="0.7"/>
    <n v="-7.1147999999999989"/>
  </r>
  <r>
    <n v="1706"/>
    <s v="CA-2012-100545"/>
    <x v="1"/>
    <x v="6"/>
    <d v="2012-11-26T00:00:00"/>
    <x v="1"/>
    <s v="IM-15070"/>
    <x v="5"/>
    <x v="0"/>
    <s v="United States"/>
    <s v="Philadelphia"/>
    <x v="9"/>
    <n v="19120"/>
    <x v="3"/>
    <s v="OFF-BI-10003638"/>
    <x v="1"/>
    <x v="8"/>
    <x v="607"/>
    <x v="1488"/>
    <n v="2"/>
    <n v="0.7"/>
    <n v="-9.2880000000000003"/>
  </r>
  <r>
    <n v="1707"/>
    <s v="CA-2014-123491"/>
    <x v="3"/>
    <x v="505"/>
    <d v="2014-11-06T00:00:00"/>
    <x v="1"/>
    <s v="JK-15205"/>
    <x v="523"/>
    <x v="0"/>
    <s v="United States"/>
    <s v="San Francisco"/>
    <x v="1"/>
    <n v="94122"/>
    <x v="1"/>
    <s v="OFF-LA-10003077"/>
    <x v="1"/>
    <x v="2"/>
    <x v="1080"/>
    <x v="1489"/>
    <n v="6"/>
    <n v="0"/>
    <n v="20.614199999999997"/>
  </r>
  <r>
    <n v="1708"/>
    <s v="CA-2014-123491"/>
    <x v="3"/>
    <x v="505"/>
    <d v="2014-11-06T00:00:00"/>
    <x v="1"/>
    <s v="JK-15205"/>
    <x v="523"/>
    <x v="0"/>
    <s v="United States"/>
    <s v="San Francisco"/>
    <x v="1"/>
    <n v="94122"/>
    <x v="1"/>
    <s v="TEC-PH-10003505"/>
    <x v="2"/>
    <x v="7"/>
    <x v="901"/>
    <x v="1490"/>
    <n v="2"/>
    <n v="0.2"/>
    <n v="16.703999999999986"/>
  </r>
  <r>
    <n v="1709"/>
    <s v="CA-2014-123491"/>
    <x v="3"/>
    <x v="505"/>
    <d v="2014-11-06T00:00:00"/>
    <x v="1"/>
    <s v="JK-15205"/>
    <x v="523"/>
    <x v="0"/>
    <s v="United States"/>
    <s v="San Francisco"/>
    <x v="1"/>
    <n v="94122"/>
    <x v="1"/>
    <s v="OFF-PA-10003424"/>
    <x v="1"/>
    <x v="10"/>
    <x v="1081"/>
    <x v="1491"/>
    <n v="2"/>
    <n v="0"/>
    <n v="3.71"/>
  </r>
  <r>
    <n v="1710"/>
    <s v="CA-2014-123491"/>
    <x v="3"/>
    <x v="505"/>
    <d v="2014-11-06T00:00:00"/>
    <x v="1"/>
    <s v="JK-15205"/>
    <x v="523"/>
    <x v="0"/>
    <s v="United States"/>
    <s v="San Francisco"/>
    <x v="1"/>
    <n v="94122"/>
    <x v="1"/>
    <s v="FUR-CH-10003061"/>
    <x v="0"/>
    <x v="1"/>
    <x v="51"/>
    <x v="1492"/>
    <n v="1"/>
    <n v="0.2"/>
    <n v="-0.89990000000001302"/>
  </r>
  <r>
    <n v="1711"/>
    <s v="CA-2014-123491"/>
    <x v="3"/>
    <x v="505"/>
    <d v="2014-11-06T00:00:00"/>
    <x v="1"/>
    <s v="JK-15205"/>
    <x v="523"/>
    <x v="0"/>
    <s v="United States"/>
    <s v="San Francisco"/>
    <x v="1"/>
    <n v="94122"/>
    <x v="1"/>
    <s v="OFF-AR-10003514"/>
    <x v="1"/>
    <x v="6"/>
    <x v="180"/>
    <x v="189"/>
    <n v="5"/>
    <n v="0"/>
    <n v="6.5669999999999984"/>
  </r>
  <r>
    <n v="1712"/>
    <s v="CA-2014-123491"/>
    <x v="3"/>
    <x v="505"/>
    <d v="2014-11-06T00:00:00"/>
    <x v="1"/>
    <s v="JK-15205"/>
    <x v="523"/>
    <x v="0"/>
    <s v="United States"/>
    <s v="San Francisco"/>
    <x v="1"/>
    <n v="94122"/>
    <x v="1"/>
    <s v="OFF-AP-10002684"/>
    <x v="1"/>
    <x v="9"/>
    <x v="165"/>
    <x v="1493"/>
    <n v="14"/>
    <n v="0"/>
    <n v="510.63599999999985"/>
  </r>
  <r>
    <n v="1713"/>
    <s v="CA-2012-145401"/>
    <x v="1"/>
    <x v="564"/>
    <d v="2012-02-04T00:00:00"/>
    <x v="1"/>
    <s v="JP-15520"/>
    <x v="187"/>
    <x v="0"/>
    <s v="United States"/>
    <s v="Houston"/>
    <x v="5"/>
    <n v="77070"/>
    <x v="2"/>
    <s v="OFF-PA-10004405"/>
    <x v="1"/>
    <x v="10"/>
    <x v="1082"/>
    <x v="1494"/>
    <n v="6"/>
    <n v="0.2"/>
    <n v="5.0064000000000002"/>
  </r>
  <r>
    <n v="1714"/>
    <s v="US-2014-124968"/>
    <x v="3"/>
    <x v="565"/>
    <d v="2014-09-14T00:00:00"/>
    <x v="0"/>
    <s v="MM-18055"/>
    <x v="514"/>
    <x v="0"/>
    <s v="United States"/>
    <s v="Chicago"/>
    <x v="10"/>
    <n v="60610"/>
    <x v="2"/>
    <s v="FUR-TA-10004289"/>
    <x v="0"/>
    <x v="3"/>
    <x v="187"/>
    <x v="1495"/>
    <n v="7"/>
    <n v="0.5"/>
    <n v="-566.5625"/>
  </r>
  <r>
    <n v="1715"/>
    <s v="CA-2014-104003"/>
    <x v="3"/>
    <x v="566"/>
    <d v="2014-10-14T00:00:00"/>
    <x v="1"/>
    <s v="DC-13285"/>
    <x v="290"/>
    <x v="0"/>
    <s v="United States"/>
    <s v="San Francisco"/>
    <x v="1"/>
    <n v="94110"/>
    <x v="1"/>
    <s v="FUR-BO-10003965"/>
    <x v="0"/>
    <x v="0"/>
    <x v="1083"/>
    <x v="1496"/>
    <n v="2"/>
    <n v="0.15"/>
    <n v="-14.478399999999979"/>
  </r>
  <r>
    <n v="1716"/>
    <s v="CA-2013-154788"/>
    <x v="0"/>
    <x v="567"/>
    <d v="2013-05-05T00:00:00"/>
    <x v="1"/>
    <s v="JL-15835"/>
    <x v="252"/>
    <x v="0"/>
    <s v="United States"/>
    <s v="New York City"/>
    <x v="15"/>
    <n v="10011"/>
    <x v="3"/>
    <s v="OFF-BI-10003314"/>
    <x v="1"/>
    <x v="8"/>
    <x v="305"/>
    <x v="326"/>
    <n v="2"/>
    <n v="0.2"/>
    <n v="2.7956000000000003"/>
  </r>
  <r>
    <n v="1717"/>
    <s v="CA-2013-169943"/>
    <x v="0"/>
    <x v="288"/>
    <d v="2013-05-25T00:00:00"/>
    <x v="1"/>
    <s v="BN-11515"/>
    <x v="202"/>
    <x v="0"/>
    <s v="United States"/>
    <s v="New York City"/>
    <x v="15"/>
    <n v="10011"/>
    <x v="3"/>
    <s v="OFF-AP-10001563"/>
    <x v="1"/>
    <x v="9"/>
    <x v="530"/>
    <x v="1497"/>
    <n v="5"/>
    <n v="0"/>
    <n v="70.440999999999974"/>
  </r>
  <r>
    <n v="1718"/>
    <s v="CA-2013-169943"/>
    <x v="0"/>
    <x v="288"/>
    <d v="2013-05-25T00:00:00"/>
    <x v="1"/>
    <s v="BN-11515"/>
    <x v="202"/>
    <x v="0"/>
    <s v="United States"/>
    <s v="New York City"/>
    <x v="15"/>
    <n v="10011"/>
    <x v="3"/>
    <s v="OFF-ST-10004123"/>
    <x v="1"/>
    <x v="4"/>
    <x v="72"/>
    <x v="1498"/>
    <n v="5"/>
    <n v="0"/>
    <n v="0"/>
  </r>
  <r>
    <n v="1719"/>
    <s v="CA-2013-169943"/>
    <x v="0"/>
    <x v="288"/>
    <d v="2013-05-25T00:00:00"/>
    <x v="1"/>
    <s v="BN-11515"/>
    <x v="202"/>
    <x v="0"/>
    <s v="United States"/>
    <s v="New York City"/>
    <x v="15"/>
    <n v="10011"/>
    <x v="3"/>
    <s v="FUR-FU-10002088"/>
    <x v="0"/>
    <x v="5"/>
    <x v="1084"/>
    <x v="1499"/>
    <n v="4"/>
    <n v="0"/>
    <n v="15.086400000000001"/>
  </r>
  <r>
    <n v="1720"/>
    <s v="CA-2013-169943"/>
    <x v="0"/>
    <x v="288"/>
    <d v="2013-05-25T00:00:00"/>
    <x v="1"/>
    <s v="BN-11515"/>
    <x v="202"/>
    <x v="0"/>
    <s v="United States"/>
    <s v="New York City"/>
    <x v="15"/>
    <n v="10011"/>
    <x v="3"/>
    <s v="FUR-FU-10000010"/>
    <x v="0"/>
    <x v="5"/>
    <x v="522"/>
    <x v="1500"/>
    <n v="8"/>
    <n v="0"/>
    <n v="12.325599999999998"/>
  </r>
  <r>
    <n v="1721"/>
    <s v="CA-2013-169943"/>
    <x v="0"/>
    <x v="288"/>
    <d v="2013-05-25T00:00:00"/>
    <x v="1"/>
    <s v="BN-11515"/>
    <x v="202"/>
    <x v="0"/>
    <s v="United States"/>
    <s v="New York City"/>
    <x v="15"/>
    <n v="10011"/>
    <x v="3"/>
    <s v="OFF-BI-10002824"/>
    <x v="1"/>
    <x v="8"/>
    <x v="523"/>
    <x v="1501"/>
    <n v="4"/>
    <n v="0.2"/>
    <n v="14.919999999999995"/>
  </r>
  <r>
    <n v="1722"/>
    <s v="US-2012-123218"/>
    <x v="1"/>
    <x v="139"/>
    <d v="2012-12-25T00:00:00"/>
    <x v="1"/>
    <s v="KD-16345"/>
    <x v="44"/>
    <x v="0"/>
    <s v="United States"/>
    <s v="Chicago"/>
    <x v="10"/>
    <n v="60623"/>
    <x v="2"/>
    <s v="TEC-PH-10001061"/>
    <x v="2"/>
    <x v="7"/>
    <x v="822"/>
    <x v="1305"/>
    <n v="2"/>
    <n v="0.2"/>
    <n v="11.998799999999996"/>
  </r>
  <r>
    <n v="1723"/>
    <s v="US-2012-123218"/>
    <x v="1"/>
    <x v="139"/>
    <d v="2012-12-25T00:00:00"/>
    <x v="1"/>
    <s v="KD-16345"/>
    <x v="44"/>
    <x v="0"/>
    <s v="United States"/>
    <s v="Chicago"/>
    <x v="10"/>
    <n v="60623"/>
    <x v="2"/>
    <s v="TEC-AC-10000736"/>
    <x v="2"/>
    <x v="11"/>
    <x v="1085"/>
    <x v="1309"/>
    <n v="4"/>
    <n v="0.2"/>
    <n v="51.193599999999996"/>
  </r>
  <r>
    <n v="1724"/>
    <s v="US-2012-123218"/>
    <x v="1"/>
    <x v="139"/>
    <d v="2012-12-25T00:00:00"/>
    <x v="1"/>
    <s v="KD-16345"/>
    <x v="44"/>
    <x v="0"/>
    <s v="United States"/>
    <s v="Chicago"/>
    <x v="10"/>
    <n v="60623"/>
    <x v="2"/>
    <s v="FUR-BO-10003966"/>
    <x v="0"/>
    <x v="0"/>
    <x v="1086"/>
    <x v="1403"/>
    <n v="3"/>
    <n v="0.3"/>
    <n v="-71.811600000000027"/>
  </r>
  <r>
    <n v="1725"/>
    <s v="CA-2012-127453"/>
    <x v="1"/>
    <x v="546"/>
    <d v="2012-12-20T00:00:00"/>
    <x v="2"/>
    <s v="JK-15370"/>
    <x v="271"/>
    <x v="0"/>
    <s v="United States"/>
    <s v="Philadelphia"/>
    <x v="9"/>
    <n v="19143"/>
    <x v="3"/>
    <s v="OFF-AP-10000828"/>
    <x v="1"/>
    <x v="9"/>
    <x v="1087"/>
    <x v="1502"/>
    <n v="3"/>
    <n v="0.2"/>
    <n v="43.43519999999998"/>
  </r>
  <r>
    <n v="1726"/>
    <s v="CA-2012-127453"/>
    <x v="1"/>
    <x v="546"/>
    <d v="2012-12-20T00:00:00"/>
    <x v="2"/>
    <s v="JK-15370"/>
    <x v="271"/>
    <x v="0"/>
    <s v="United States"/>
    <s v="Philadelphia"/>
    <x v="9"/>
    <n v="19143"/>
    <x v="3"/>
    <s v="OFF-AP-10002906"/>
    <x v="1"/>
    <x v="9"/>
    <x v="1088"/>
    <x v="1503"/>
    <n v="2"/>
    <n v="0.2"/>
    <n v="0.44399999999999973"/>
  </r>
  <r>
    <n v="1727"/>
    <s v="CA-2012-127453"/>
    <x v="1"/>
    <x v="546"/>
    <d v="2012-12-20T00:00:00"/>
    <x v="2"/>
    <s v="JK-15370"/>
    <x v="271"/>
    <x v="0"/>
    <s v="United States"/>
    <s v="Philadelphia"/>
    <x v="9"/>
    <n v="19143"/>
    <x v="3"/>
    <s v="OFF-AP-10003860"/>
    <x v="1"/>
    <x v="9"/>
    <x v="1089"/>
    <x v="1504"/>
    <n v="4"/>
    <n v="0.2"/>
    <n v="7.7728000000000002"/>
  </r>
  <r>
    <n v="1728"/>
    <s v="US-2014-164056"/>
    <x v="3"/>
    <x v="568"/>
    <d v="2014-05-05T00:00:00"/>
    <x v="0"/>
    <s v="FM-14215"/>
    <x v="524"/>
    <x v="1"/>
    <s v="United States"/>
    <s v="Dublin"/>
    <x v="24"/>
    <n v="43017"/>
    <x v="3"/>
    <s v="FUR-TA-10001307"/>
    <x v="0"/>
    <x v="3"/>
    <x v="1090"/>
    <x v="1505"/>
    <n v="5"/>
    <n v="0.4"/>
    <n v="-69.889999999999986"/>
  </r>
  <r>
    <n v="1729"/>
    <s v="CA-2013-106894"/>
    <x v="0"/>
    <x v="569"/>
    <d v="2013-02-07T00:00:00"/>
    <x v="3"/>
    <s v="CA-12265"/>
    <x v="244"/>
    <x v="0"/>
    <s v="United States"/>
    <s v="Springfield"/>
    <x v="17"/>
    <n v="22153"/>
    <x v="0"/>
    <s v="TEC-AC-10003063"/>
    <x v="2"/>
    <x v="11"/>
    <x v="1052"/>
    <x v="1506"/>
    <n v="4"/>
    <n v="0"/>
    <n v="21"/>
  </r>
  <r>
    <n v="1730"/>
    <s v="CA-2013-106894"/>
    <x v="0"/>
    <x v="569"/>
    <d v="2013-02-07T00:00:00"/>
    <x v="3"/>
    <s v="CA-12265"/>
    <x v="244"/>
    <x v="0"/>
    <s v="United States"/>
    <s v="Springfield"/>
    <x v="17"/>
    <n v="22153"/>
    <x v="0"/>
    <s v="OFF-LA-10001045"/>
    <x v="1"/>
    <x v="2"/>
    <x v="701"/>
    <x v="1507"/>
    <n v="3"/>
    <n v="0"/>
    <n v="3.6017999999999999"/>
  </r>
  <r>
    <n v="1731"/>
    <s v="CA-2011-125136"/>
    <x v="2"/>
    <x v="450"/>
    <d v="2011-10-03T00:00:00"/>
    <x v="1"/>
    <s v="KD-16495"/>
    <x v="470"/>
    <x v="1"/>
    <s v="United States"/>
    <s v="Fayetteville"/>
    <x v="3"/>
    <n v="28314"/>
    <x v="0"/>
    <s v="OFF-PA-10001457"/>
    <x v="1"/>
    <x v="10"/>
    <x v="1091"/>
    <x v="1508"/>
    <n v="8"/>
    <n v="0.2"/>
    <n v="31.283199999999987"/>
  </r>
  <r>
    <n v="1732"/>
    <s v="CA-2011-125136"/>
    <x v="2"/>
    <x v="450"/>
    <d v="2011-10-03T00:00:00"/>
    <x v="1"/>
    <s v="KD-16495"/>
    <x v="470"/>
    <x v="1"/>
    <s v="United States"/>
    <s v="Fayetteville"/>
    <x v="3"/>
    <n v="28314"/>
    <x v="0"/>
    <s v="OFF-PA-10001804"/>
    <x v="1"/>
    <x v="10"/>
    <x v="128"/>
    <x v="1432"/>
    <n v="2"/>
    <n v="0.2"/>
    <n v="3.7407999999999997"/>
  </r>
  <r>
    <n v="1733"/>
    <s v="US-2013-131149"/>
    <x v="0"/>
    <x v="212"/>
    <d v="2013-07-15T00:00:00"/>
    <x v="1"/>
    <s v="LH-17155"/>
    <x v="109"/>
    <x v="0"/>
    <s v="United States"/>
    <s v="Dallas"/>
    <x v="5"/>
    <n v="75081"/>
    <x v="2"/>
    <s v="OFF-ST-10000689"/>
    <x v="1"/>
    <x v="4"/>
    <x v="421"/>
    <x v="1080"/>
    <n v="3"/>
    <n v="0.2"/>
    <n v="-33.804000000000002"/>
  </r>
  <r>
    <n v="1734"/>
    <s v="US-2013-131149"/>
    <x v="0"/>
    <x v="212"/>
    <d v="2013-07-15T00:00:00"/>
    <x v="1"/>
    <s v="LH-17155"/>
    <x v="109"/>
    <x v="0"/>
    <s v="United States"/>
    <s v="Dallas"/>
    <x v="5"/>
    <n v="75081"/>
    <x v="2"/>
    <s v="OFF-AR-10002135"/>
    <x v="1"/>
    <x v="6"/>
    <x v="278"/>
    <x v="1509"/>
    <n v="4"/>
    <n v="0.2"/>
    <n v="17.351999999999975"/>
  </r>
  <r>
    <n v="1735"/>
    <s v="CA-2014-101483"/>
    <x v="3"/>
    <x v="570"/>
    <d v="2014-08-02T00:00:00"/>
    <x v="0"/>
    <s v="AG-10675"/>
    <x v="165"/>
    <x v="0"/>
    <s v="United States"/>
    <s v="Jacksonville"/>
    <x v="3"/>
    <n v="28540"/>
    <x v="0"/>
    <s v="OFF-AP-10002082"/>
    <x v="1"/>
    <x v="9"/>
    <x v="1092"/>
    <x v="1510"/>
    <n v="2"/>
    <n v="0.2"/>
    <n v="6.5339999999999971"/>
  </r>
  <r>
    <n v="1736"/>
    <s v="CA-2014-101483"/>
    <x v="3"/>
    <x v="570"/>
    <d v="2014-08-02T00:00:00"/>
    <x v="0"/>
    <s v="AG-10675"/>
    <x v="165"/>
    <x v="0"/>
    <s v="United States"/>
    <s v="Jacksonville"/>
    <x v="3"/>
    <n v="28540"/>
    <x v="0"/>
    <s v="TEC-PH-10003442"/>
    <x v="2"/>
    <x v="7"/>
    <x v="879"/>
    <x v="1114"/>
    <n v="5"/>
    <n v="0.2"/>
    <n v="1.375"/>
  </r>
  <r>
    <n v="1737"/>
    <s v="CA-2014-101483"/>
    <x v="3"/>
    <x v="570"/>
    <d v="2014-08-02T00:00:00"/>
    <x v="0"/>
    <s v="AG-10675"/>
    <x v="165"/>
    <x v="0"/>
    <s v="United States"/>
    <s v="Jacksonville"/>
    <x v="3"/>
    <n v="28540"/>
    <x v="0"/>
    <s v="OFF-AR-10002833"/>
    <x v="1"/>
    <x v="6"/>
    <x v="6"/>
    <x v="972"/>
    <n v="3"/>
    <n v="0.2"/>
    <n v="0.3822000000000001"/>
  </r>
  <r>
    <n v="1738"/>
    <s v="CA-2012-130204"/>
    <x v="1"/>
    <x v="37"/>
    <d v="2012-09-09T00:00:00"/>
    <x v="1"/>
    <s v="DB-13120"/>
    <x v="106"/>
    <x v="1"/>
    <s v="United States"/>
    <s v="San Francisco"/>
    <x v="1"/>
    <n v="94122"/>
    <x v="1"/>
    <s v="OFF-ST-10001325"/>
    <x v="1"/>
    <x v="4"/>
    <x v="466"/>
    <x v="974"/>
    <n v="3"/>
    <n v="0"/>
    <n v="8.4888000000000012"/>
  </r>
  <r>
    <n v="1739"/>
    <s v="CA-2012-130204"/>
    <x v="1"/>
    <x v="37"/>
    <d v="2012-09-09T00:00:00"/>
    <x v="1"/>
    <s v="DB-13120"/>
    <x v="106"/>
    <x v="1"/>
    <s v="United States"/>
    <s v="San Francisco"/>
    <x v="1"/>
    <n v="94122"/>
    <x v="1"/>
    <s v="TEC-AC-10003038"/>
    <x v="2"/>
    <x v="11"/>
    <x v="1024"/>
    <x v="1511"/>
    <n v="2"/>
    <n v="0"/>
    <n v="3.400999999999998"/>
  </r>
  <r>
    <n v="1740"/>
    <s v="CA-2012-130204"/>
    <x v="1"/>
    <x v="37"/>
    <d v="2012-09-09T00:00:00"/>
    <x v="1"/>
    <s v="DB-13120"/>
    <x v="106"/>
    <x v="1"/>
    <s v="United States"/>
    <s v="San Francisco"/>
    <x v="1"/>
    <n v="94122"/>
    <x v="1"/>
    <s v="TEC-AC-10003590"/>
    <x v="2"/>
    <x v="11"/>
    <x v="1093"/>
    <x v="1512"/>
    <n v="5"/>
    <n v="0"/>
    <n v="46.601999999999997"/>
  </r>
  <r>
    <n v="1741"/>
    <s v="CA-2011-110527"/>
    <x v="2"/>
    <x v="128"/>
    <d v="2011-08-16T00:00:00"/>
    <x v="1"/>
    <s v="ED-13885"/>
    <x v="525"/>
    <x v="2"/>
    <s v="United States"/>
    <s v="San Diego"/>
    <x v="1"/>
    <n v="92037"/>
    <x v="1"/>
    <s v="OFF-LA-10000262"/>
    <x v="1"/>
    <x v="2"/>
    <x v="932"/>
    <x v="1513"/>
    <n v="8"/>
    <n v="0"/>
    <n v="9.6047999999999991"/>
  </r>
  <r>
    <n v="1742"/>
    <s v="CA-2014-152807"/>
    <x v="3"/>
    <x v="505"/>
    <d v="2014-11-04T00:00:00"/>
    <x v="1"/>
    <s v="MC-18100"/>
    <x v="498"/>
    <x v="0"/>
    <s v="United States"/>
    <s v="Philadelphia"/>
    <x v="9"/>
    <n v="19140"/>
    <x v="3"/>
    <s v="OFF-PA-10004355"/>
    <x v="1"/>
    <x v="10"/>
    <x v="1094"/>
    <x v="561"/>
    <n v="4"/>
    <n v="0.2"/>
    <n v="7.2576000000000001"/>
  </r>
  <r>
    <n v="1743"/>
    <s v="CA-2014-152807"/>
    <x v="3"/>
    <x v="505"/>
    <d v="2014-11-04T00:00:00"/>
    <x v="1"/>
    <s v="MC-18100"/>
    <x v="498"/>
    <x v="0"/>
    <s v="United States"/>
    <s v="Philadelphia"/>
    <x v="9"/>
    <n v="19140"/>
    <x v="3"/>
    <s v="FUR-FU-10004415"/>
    <x v="0"/>
    <x v="5"/>
    <x v="1054"/>
    <x v="1514"/>
    <n v="2"/>
    <n v="0.2"/>
    <n v="0.98559999999999937"/>
  </r>
  <r>
    <n v="1744"/>
    <s v="CA-2014-152807"/>
    <x v="3"/>
    <x v="505"/>
    <d v="2014-11-04T00:00:00"/>
    <x v="1"/>
    <s v="MC-18100"/>
    <x v="498"/>
    <x v="0"/>
    <s v="United States"/>
    <s v="Philadelphia"/>
    <x v="9"/>
    <n v="19140"/>
    <x v="3"/>
    <s v="OFF-ST-10002486"/>
    <x v="1"/>
    <x v="4"/>
    <x v="693"/>
    <x v="1515"/>
    <n v="2"/>
    <n v="0.2"/>
    <n v="-2.5128000000000008"/>
  </r>
  <r>
    <n v="1745"/>
    <s v="CA-2014-152807"/>
    <x v="3"/>
    <x v="505"/>
    <d v="2014-11-04T00:00:00"/>
    <x v="1"/>
    <s v="MC-18100"/>
    <x v="498"/>
    <x v="0"/>
    <s v="United States"/>
    <s v="Philadelphia"/>
    <x v="9"/>
    <n v="19140"/>
    <x v="3"/>
    <s v="TEC-AC-10001142"/>
    <x v="2"/>
    <x v="11"/>
    <x v="546"/>
    <x v="1516"/>
    <n v="7"/>
    <n v="0.2"/>
    <n v="-55.300000000000068"/>
  </r>
  <r>
    <n v="1746"/>
    <s v="CA-2011-133270"/>
    <x v="2"/>
    <x v="571"/>
    <d v="2011-06-09T00:00:00"/>
    <x v="2"/>
    <s v="BM-11785"/>
    <x v="298"/>
    <x v="0"/>
    <s v="United States"/>
    <s v="Rochester"/>
    <x v="15"/>
    <n v="14609"/>
    <x v="3"/>
    <s v="OFF-AR-10002656"/>
    <x v="1"/>
    <x v="6"/>
    <x v="157"/>
    <x v="522"/>
    <n v="2"/>
    <n v="0"/>
    <n v="4.9431999999999992"/>
  </r>
  <r>
    <n v="1747"/>
    <s v="CA-2013-155670"/>
    <x v="0"/>
    <x v="572"/>
    <d v="2013-08-18T00:00:00"/>
    <x v="0"/>
    <s v="EM-14065"/>
    <x v="191"/>
    <x v="0"/>
    <s v="United States"/>
    <s v="Jacksonville"/>
    <x v="3"/>
    <n v="28540"/>
    <x v="0"/>
    <s v="OFF-BI-10000138"/>
    <x v="1"/>
    <x v="8"/>
    <x v="600"/>
    <x v="1517"/>
    <n v="8"/>
    <n v="0.7"/>
    <n v="-8.2367999999999988"/>
  </r>
  <r>
    <n v="1748"/>
    <s v="CA-2013-155670"/>
    <x v="0"/>
    <x v="572"/>
    <d v="2013-08-18T00:00:00"/>
    <x v="0"/>
    <s v="EM-14065"/>
    <x v="191"/>
    <x v="0"/>
    <s v="United States"/>
    <s v="Jacksonville"/>
    <x v="3"/>
    <n v="28540"/>
    <x v="0"/>
    <s v="OFF-PA-10004947"/>
    <x v="1"/>
    <x v="10"/>
    <x v="33"/>
    <x v="1518"/>
    <n v="3"/>
    <n v="0.2"/>
    <n v="3.2099999999999982"/>
  </r>
  <r>
    <n v="1749"/>
    <s v="US-2011-157406"/>
    <x v="2"/>
    <x v="573"/>
    <d v="2011-04-29T00:00:00"/>
    <x v="1"/>
    <s v="DA-13450"/>
    <x v="526"/>
    <x v="2"/>
    <s v="United States"/>
    <s v="Houston"/>
    <x v="5"/>
    <n v="77095"/>
    <x v="2"/>
    <s v="OFF-PA-10003543"/>
    <x v="1"/>
    <x v="10"/>
    <x v="716"/>
    <x v="563"/>
    <n v="2"/>
    <n v="0.2"/>
    <n v="3.6288"/>
  </r>
  <r>
    <n v="1750"/>
    <s v="US-2011-157406"/>
    <x v="2"/>
    <x v="573"/>
    <d v="2011-04-29T00:00:00"/>
    <x v="1"/>
    <s v="DA-13450"/>
    <x v="526"/>
    <x v="2"/>
    <s v="United States"/>
    <s v="Houston"/>
    <x v="5"/>
    <n v="77095"/>
    <x v="2"/>
    <s v="OFF-AR-10002221"/>
    <x v="1"/>
    <x v="6"/>
    <x v="1008"/>
    <x v="875"/>
    <n v="3"/>
    <n v="0.2"/>
    <n v="0.54600000000000071"/>
  </r>
  <r>
    <n v="1751"/>
    <s v="CA-2012-139094"/>
    <x v="1"/>
    <x v="6"/>
    <d v="2012-11-27T00:00:00"/>
    <x v="1"/>
    <s v="MO-17800"/>
    <x v="246"/>
    <x v="2"/>
    <s v="United States"/>
    <s v="San Antonio"/>
    <x v="5"/>
    <n v="78207"/>
    <x v="2"/>
    <s v="FUR-TA-10004607"/>
    <x v="0"/>
    <x v="3"/>
    <x v="1095"/>
    <x v="1519"/>
    <n v="2"/>
    <n v="0.3"/>
    <n v="-32.522600000000011"/>
  </r>
  <r>
    <n v="1752"/>
    <s v="CA-2014-168837"/>
    <x v="3"/>
    <x v="336"/>
    <d v="2014-10-18T00:00:00"/>
    <x v="2"/>
    <s v="JW-15955"/>
    <x v="527"/>
    <x v="0"/>
    <s v="United States"/>
    <s v="Oakland"/>
    <x v="1"/>
    <n v="94601"/>
    <x v="1"/>
    <s v="FUR-FU-10001918"/>
    <x v="0"/>
    <x v="5"/>
    <x v="280"/>
    <x v="1520"/>
    <n v="2"/>
    <n v="0"/>
    <n v="3.6894000000000009"/>
  </r>
  <r>
    <n v="1753"/>
    <s v="CA-2014-116715"/>
    <x v="3"/>
    <x v="574"/>
    <d v="2014-12-06T00:00:00"/>
    <x v="2"/>
    <s v="VW-21775"/>
    <x v="100"/>
    <x v="1"/>
    <s v="United States"/>
    <s v="San Francisco"/>
    <x v="1"/>
    <n v="94122"/>
    <x v="1"/>
    <s v="OFF-ST-10004340"/>
    <x v="1"/>
    <x v="4"/>
    <x v="809"/>
    <x v="1521"/>
    <n v="9"/>
    <n v="0"/>
    <n v="151.09740000000002"/>
  </r>
  <r>
    <n v="1754"/>
    <s v="CA-2014-116715"/>
    <x v="3"/>
    <x v="574"/>
    <d v="2014-12-06T00:00:00"/>
    <x v="2"/>
    <s v="VW-21775"/>
    <x v="100"/>
    <x v="1"/>
    <s v="United States"/>
    <s v="San Francisco"/>
    <x v="1"/>
    <n v="94122"/>
    <x v="1"/>
    <s v="OFF-PA-10004475"/>
    <x v="1"/>
    <x v="10"/>
    <x v="1063"/>
    <x v="1446"/>
    <n v="2"/>
    <n v="0"/>
    <n v="53.860799999999998"/>
  </r>
  <r>
    <n v="1755"/>
    <s v="CA-2014-116715"/>
    <x v="3"/>
    <x v="574"/>
    <d v="2014-12-06T00:00:00"/>
    <x v="2"/>
    <s v="VW-21775"/>
    <x v="100"/>
    <x v="1"/>
    <s v="United States"/>
    <s v="San Francisco"/>
    <x v="1"/>
    <n v="94122"/>
    <x v="1"/>
    <s v="OFF-PA-10003893"/>
    <x v="1"/>
    <x v="10"/>
    <x v="1096"/>
    <x v="18"/>
    <n v="2"/>
    <n v="0"/>
    <n v="3.8519999999999994"/>
  </r>
  <r>
    <n v="1756"/>
    <s v="CA-2012-135622"/>
    <x v="1"/>
    <x v="575"/>
    <d v="2012-12-11T00:00:00"/>
    <x v="0"/>
    <s v="TT-21460"/>
    <x v="499"/>
    <x v="2"/>
    <s v="United States"/>
    <s v="Fort Worth"/>
    <x v="5"/>
    <n v="76106"/>
    <x v="2"/>
    <s v="OFF-PA-10000100"/>
    <x v="1"/>
    <x v="10"/>
    <x v="825"/>
    <x v="1522"/>
    <n v="11"/>
    <n v="0.2"/>
    <n v="130.75810000000001"/>
  </r>
  <r>
    <n v="1757"/>
    <s v="CA-2012-135622"/>
    <x v="1"/>
    <x v="575"/>
    <d v="2012-12-11T00:00:00"/>
    <x v="0"/>
    <s v="TT-21460"/>
    <x v="499"/>
    <x v="2"/>
    <s v="United States"/>
    <s v="Fort Worth"/>
    <x v="5"/>
    <n v="76106"/>
    <x v="2"/>
    <s v="TEC-PH-10001817"/>
    <x v="2"/>
    <x v="7"/>
    <x v="1097"/>
    <x v="1523"/>
    <n v="6"/>
    <n v="0.2"/>
    <n v="150.36000000000013"/>
  </r>
  <r>
    <n v="1758"/>
    <s v="US-2012-107349"/>
    <x v="1"/>
    <x v="562"/>
    <d v="2012-07-15T00:00:00"/>
    <x v="2"/>
    <s v="SL-20155"/>
    <x v="359"/>
    <x v="2"/>
    <s v="United States"/>
    <s v="Houston"/>
    <x v="5"/>
    <n v="77095"/>
    <x v="2"/>
    <s v="OFF-BI-10001765"/>
    <x v="1"/>
    <x v="8"/>
    <x v="985"/>
    <x v="1524"/>
    <n v="6"/>
    <n v="0.8"/>
    <n v="-66.508800000000036"/>
  </r>
  <r>
    <n v="1759"/>
    <s v="CA-2011-139017"/>
    <x v="2"/>
    <x v="218"/>
    <d v="2011-05-17T00:00:00"/>
    <x v="1"/>
    <s v="RM-19375"/>
    <x v="528"/>
    <x v="0"/>
    <s v="United States"/>
    <s v="Houston"/>
    <x v="5"/>
    <n v="77095"/>
    <x v="2"/>
    <s v="TEC-AC-10001013"/>
    <x v="2"/>
    <x v="11"/>
    <x v="813"/>
    <x v="1525"/>
    <n v="2"/>
    <n v="0.2"/>
    <n v="7.615399999999994"/>
  </r>
  <r>
    <n v="1760"/>
    <s v="CA-2011-141817"/>
    <x v="2"/>
    <x v="576"/>
    <d v="2011-01-13T00:00:00"/>
    <x v="1"/>
    <s v="MB-18085"/>
    <x v="469"/>
    <x v="0"/>
    <s v="United States"/>
    <s v="Philadelphia"/>
    <x v="9"/>
    <n v="19143"/>
    <x v="3"/>
    <s v="OFF-AR-10003478"/>
    <x v="1"/>
    <x v="6"/>
    <x v="355"/>
    <x v="1526"/>
    <n v="3"/>
    <n v="0.2"/>
    <n v="4.8840000000000003"/>
  </r>
  <r>
    <n v="1761"/>
    <s v="CA-2012-130785"/>
    <x v="1"/>
    <x v="577"/>
    <d v="2012-09-09T00:00:00"/>
    <x v="1"/>
    <s v="AG-10900"/>
    <x v="151"/>
    <x v="0"/>
    <s v="United States"/>
    <s v="San Diego"/>
    <x v="1"/>
    <n v="92105"/>
    <x v="1"/>
    <s v="FUR-BO-10000330"/>
    <x v="0"/>
    <x v="0"/>
    <x v="1098"/>
    <x v="1527"/>
    <n v="4"/>
    <n v="0.15"/>
    <n v="-4.8391999999999769"/>
  </r>
  <r>
    <n v="1762"/>
    <s v="CA-2012-130785"/>
    <x v="1"/>
    <x v="577"/>
    <d v="2012-09-09T00:00:00"/>
    <x v="1"/>
    <s v="AG-10900"/>
    <x v="151"/>
    <x v="0"/>
    <s v="United States"/>
    <s v="San Diego"/>
    <x v="1"/>
    <n v="92105"/>
    <x v="1"/>
    <s v="OFF-BI-10001900"/>
    <x v="1"/>
    <x v="8"/>
    <x v="1099"/>
    <x v="1528"/>
    <n v="6"/>
    <n v="0.2"/>
    <n v="9.7037999999999993"/>
  </r>
  <r>
    <n v="1763"/>
    <s v="CA-2012-130785"/>
    <x v="1"/>
    <x v="577"/>
    <d v="2012-09-09T00:00:00"/>
    <x v="1"/>
    <s v="AG-10900"/>
    <x v="151"/>
    <x v="0"/>
    <s v="United States"/>
    <s v="San Diego"/>
    <x v="1"/>
    <n v="92105"/>
    <x v="1"/>
    <s v="FUR-BO-10003159"/>
    <x v="0"/>
    <x v="0"/>
    <x v="1100"/>
    <x v="1529"/>
    <n v="3"/>
    <n v="0.15"/>
    <n v="-20.696400000000025"/>
  </r>
  <r>
    <n v="1764"/>
    <s v="CA-2013-110254"/>
    <x v="0"/>
    <x v="578"/>
    <d v="2013-08-09T00:00:00"/>
    <x v="1"/>
    <s v="ML-17755"/>
    <x v="529"/>
    <x v="2"/>
    <s v="United States"/>
    <s v="Suffolk"/>
    <x v="17"/>
    <n v="23434"/>
    <x v="0"/>
    <s v="OFF-SU-10002573"/>
    <x v="1"/>
    <x v="14"/>
    <x v="350"/>
    <x v="1530"/>
    <n v="2"/>
    <n v="0"/>
    <n v="10.517999999999997"/>
  </r>
  <r>
    <n v="1765"/>
    <s v="CA-2013-110254"/>
    <x v="0"/>
    <x v="578"/>
    <d v="2013-08-09T00:00:00"/>
    <x v="1"/>
    <s v="ML-17755"/>
    <x v="529"/>
    <x v="2"/>
    <s v="United States"/>
    <s v="Suffolk"/>
    <x v="17"/>
    <n v="23434"/>
    <x v="0"/>
    <s v="OFF-LA-10004484"/>
    <x v="1"/>
    <x v="2"/>
    <x v="612"/>
    <x v="1531"/>
    <n v="1"/>
    <n v="0"/>
    <n v="1.8997999999999999"/>
  </r>
  <r>
    <n v="1766"/>
    <s v="CA-2013-110254"/>
    <x v="0"/>
    <x v="578"/>
    <d v="2013-08-09T00:00:00"/>
    <x v="1"/>
    <s v="ML-17755"/>
    <x v="529"/>
    <x v="2"/>
    <s v="United States"/>
    <s v="Suffolk"/>
    <x v="17"/>
    <n v="23434"/>
    <x v="0"/>
    <s v="FUR-FU-10001591"/>
    <x v="0"/>
    <x v="5"/>
    <x v="1101"/>
    <x v="1532"/>
    <n v="9"/>
    <n v="0"/>
    <n v="46.116000000000007"/>
  </r>
  <r>
    <n v="1767"/>
    <s v="CA-2013-110254"/>
    <x v="0"/>
    <x v="578"/>
    <d v="2013-08-09T00:00:00"/>
    <x v="1"/>
    <s v="ML-17755"/>
    <x v="529"/>
    <x v="2"/>
    <s v="United States"/>
    <s v="Suffolk"/>
    <x v="17"/>
    <n v="23434"/>
    <x v="0"/>
    <s v="OFF-LA-10002034"/>
    <x v="1"/>
    <x v="2"/>
    <x v="1102"/>
    <x v="765"/>
    <n v="2"/>
    <n v="0"/>
    <n v="4.8117999999999999"/>
  </r>
  <r>
    <n v="1768"/>
    <s v="US-2011-158057"/>
    <x v="2"/>
    <x v="579"/>
    <d v="2011-03-26T00:00:00"/>
    <x v="1"/>
    <s v="CC-12685"/>
    <x v="530"/>
    <x v="0"/>
    <s v="United States"/>
    <s v="Greensboro"/>
    <x v="3"/>
    <n v="27405"/>
    <x v="0"/>
    <s v="OFF-BI-10004410"/>
    <x v="1"/>
    <x v="8"/>
    <x v="48"/>
    <x v="1533"/>
    <n v="4"/>
    <n v="0.7"/>
    <n v="-5.8603999999999985"/>
  </r>
  <r>
    <n v="1769"/>
    <s v="US-2011-158057"/>
    <x v="2"/>
    <x v="579"/>
    <d v="2011-03-26T00:00:00"/>
    <x v="1"/>
    <s v="CC-12685"/>
    <x v="530"/>
    <x v="0"/>
    <s v="United States"/>
    <s v="Greensboro"/>
    <x v="3"/>
    <n v="27405"/>
    <x v="0"/>
    <s v="OFF-BI-10002735"/>
    <x v="1"/>
    <x v="8"/>
    <x v="141"/>
    <x v="1534"/>
    <n v="5"/>
    <n v="0.7"/>
    <n v="-39.456499999999991"/>
  </r>
  <r>
    <n v="1770"/>
    <s v="CA-2014-146024"/>
    <x v="3"/>
    <x v="580"/>
    <d v="2014-03-09T00:00:00"/>
    <x v="1"/>
    <s v="SC-20770"/>
    <x v="34"/>
    <x v="1"/>
    <s v="United States"/>
    <s v="Dallas"/>
    <x v="5"/>
    <n v="75081"/>
    <x v="2"/>
    <s v="OFF-SU-10001935"/>
    <x v="1"/>
    <x v="14"/>
    <x v="33"/>
    <x v="1535"/>
    <n v="4"/>
    <n v="0.2"/>
    <n v="-1.3952000000000013"/>
  </r>
  <r>
    <n v="1771"/>
    <s v="CA-2014-146024"/>
    <x v="3"/>
    <x v="580"/>
    <d v="2014-03-09T00:00:00"/>
    <x v="1"/>
    <s v="SC-20770"/>
    <x v="34"/>
    <x v="1"/>
    <s v="United States"/>
    <s v="Dallas"/>
    <x v="5"/>
    <n v="75081"/>
    <x v="2"/>
    <s v="OFF-BI-10003291"/>
    <x v="1"/>
    <x v="8"/>
    <x v="44"/>
    <x v="1536"/>
    <n v="7"/>
    <n v="0.8"/>
    <n v="-20.166300000000007"/>
  </r>
  <r>
    <n v="1772"/>
    <s v="CA-2013-129686"/>
    <x v="0"/>
    <x v="581"/>
    <d v="2013-11-30T00:00:00"/>
    <x v="0"/>
    <s v="GG-14650"/>
    <x v="55"/>
    <x v="1"/>
    <s v="United States"/>
    <s v="Chicago"/>
    <x v="10"/>
    <n v="60623"/>
    <x v="2"/>
    <s v="OFF-ST-10004337"/>
    <x v="1"/>
    <x v="4"/>
    <x v="839"/>
    <x v="1537"/>
    <n v="2"/>
    <n v="0.2"/>
    <n v="-24.496000000000002"/>
  </r>
  <r>
    <n v="1773"/>
    <s v="CA-2013-129686"/>
    <x v="0"/>
    <x v="581"/>
    <d v="2013-11-30T00:00:00"/>
    <x v="0"/>
    <s v="GG-14650"/>
    <x v="55"/>
    <x v="1"/>
    <s v="United States"/>
    <s v="Chicago"/>
    <x v="10"/>
    <n v="60623"/>
    <x v="2"/>
    <s v="TEC-AC-10001266"/>
    <x v="2"/>
    <x v="11"/>
    <x v="196"/>
    <x v="1538"/>
    <n v="6"/>
    <n v="0.2"/>
    <n v="19.499999999999993"/>
  </r>
  <r>
    <n v="1774"/>
    <s v="CA-2011-118976"/>
    <x v="2"/>
    <x v="582"/>
    <d v="2011-05-03T00:00:00"/>
    <x v="1"/>
    <s v="MY-18295"/>
    <x v="501"/>
    <x v="1"/>
    <s v="United States"/>
    <s v="Baltimore"/>
    <x v="39"/>
    <n v="21215"/>
    <x v="3"/>
    <s v="OFF-BI-10001628"/>
    <x v="1"/>
    <x v="8"/>
    <x v="1103"/>
    <x v="1539"/>
    <n v="2"/>
    <n v="0"/>
    <n v="9.3869999999999987"/>
  </r>
  <r>
    <n v="1775"/>
    <s v="CA-2011-118976"/>
    <x v="2"/>
    <x v="582"/>
    <d v="2011-05-03T00:00:00"/>
    <x v="1"/>
    <s v="MY-18295"/>
    <x v="501"/>
    <x v="1"/>
    <s v="United States"/>
    <s v="Baltimore"/>
    <x v="39"/>
    <n v="21215"/>
    <x v="3"/>
    <s v="OFF-ST-10000877"/>
    <x v="1"/>
    <x v="4"/>
    <x v="1104"/>
    <x v="1540"/>
    <n v="9"/>
    <n v="0"/>
    <n v="129.37860000000001"/>
  </r>
  <r>
    <n v="1776"/>
    <s v="CA-2011-118976"/>
    <x v="2"/>
    <x v="582"/>
    <d v="2011-05-03T00:00:00"/>
    <x v="1"/>
    <s v="MY-18295"/>
    <x v="501"/>
    <x v="1"/>
    <s v="United States"/>
    <s v="Baltimore"/>
    <x v="39"/>
    <n v="21215"/>
    <x v="3"/>
    <s v="OFF-AR-10004752"/>
    <x v="1"/>
    <x v="6"/>
    <x v="1105"/>
    <x v="1541"/>
    <n v="2"/>
    <n v="0"/>
    <n v="1.4952000000000001"/>
  </r>
  <r>
    <n v="1777"/>
    <s v="CA-2011-118976"/>
    <x v="2"/>
    <x v="582"/>
    <d v="2011-05-03T00:00:00"/>
    <x v="1"/>
    <s v="MY-18295"/>
    <x v="501"/>
    <x v="1"/>
    <s v="United States"/>
    <s v="Baltimore"/>
    <x v="39"/>
    <n v="21215"/>
    <x v="3"/>
    <s v="OFF-LA-10000452"/>
    <x v="1"/>
    <x v="2"/>
    <x v="804"/>
    <x v="982"/>
    <n v="1"/>
    <n v="0"/>
    <n v="1.512"/>
  </r>
  <r>
    <n v="1778"/>
    <s v="CA-2012-105347"/>
    <x v="1"/>
    <x v="27"/>
    <d v="2012-11-28T00:00:00"/>
    <x v="1"/>
    <s v="DP-13000"/>
    <x v="24"/>
    <x v="0"/>
    <s v="United States"/>
    <s v="Los Angeles"/>
    <x v="1"/>
    <n v="90004"/>
    <x v="1"/>
    <s v="OFF-PA-10000675"/>
    <x v="1"/>
    <x v="10"/>
    <x v="1106"/>
    <x v="1542"/>
    <n v="9"/>
    <n v="0"/>
    <n v="180.76590000000002"/>
  </r>
  <r>
    <n v="1779"/>
    <s v="CA-2012-105347"/>
    <x v="1"/>
    <x v="27"/>
    <d v="2012-11-28T00:00:00"/>
    <x v="1"/>
    <s v="DP-13000"/>
    <x v="24"/>
    <x v="0"/>
    <s v="United States"/>
    <s v="Los Angeles"/>
    <x v="1"/>
    <n v="90004"/>
    <x v="1"/>
    <s v="OFF-AR-10003045"/>
    <x v="1"/>
    <x v="6"/>
    <x v="420"/>
    <x v="456"/>
    <n v="5"/>
    <n v="0"/>
    <n v="6.6150000000000002"/>
  </r>
  <r>
    <n v="1780"/>
    <s v="CA-2013-124667"/>
    <x v="0"/>
    <x v="583"/>
    <d v="2013-11-17T00:00:00"/>
    <x v="1"/>
    <s v="BD-11770"/>
    <x v="420"/>
    <x v="0"/>
    <s v="United States"/>
    <s v="New York City"/>
    <x v="15"/>
    <n v="10011"/>
    <x v="3"/>
    <s v="TEC-AC-10003447"/>
    <x v="2"/>
    <x v="11"/>
    <x v="798"/>
    <x v="1543"/>
    <n v="3"/>
    <n v="0"/>
    <n v="14.992499999999996"/>
  </r>
  <r>
    <n v="1781"/>
    <s v="CA-2013-124667"/>
    <x v="0"/>
    <x v="583"/>
    <d v="2013-11-17T00:00:00"/>
    <x v="1"/>
    <s v="BD-11770"/>
    <x v="420"/>
    <x v="0"/>
    <s v="United States"/>
    <s v="New York City"/>
    <x v="15"/>
    <n v="10011"/>
    <x v="3"/>
    <s v="OFF-ST-10002276"/>
    <x v="1"/>
    <x v="4"/>
    <x v="223"/>
    <x v="1544"/>
    <n v="1"/>
    <n v="0"/>
    <n v="20.840000000000003"/>
  </r>
  <r>
    <n v="1782"/>
    <s v="CA-2012-111094"/>
    <x v="1"/>
    <x v="584"/>
    <d v="2012-07-13T00:00:00"/>
    <x v="1"/>
    <s v="CB-12535"/>
    <x v="118"/>
    <x v="1"/>
    <s v="United States"/>
    <s v="Franklin"/>
    <x v="31"/>
    <n v="2038"/>
    <x v="3"/>
    <s v="OFF-PA-10001609"/>
    <x v="1"/>
    <x v="10"/>
    <x v="1107"/>
    <x v="1545"/>
    <n v="2"/>
    <n v="0"/>
    <n v="3.0267999999999997"/>
  </r>
  <r>
    <n v="1783"/>
    <s v="CA-2012-111094"/>
    <x v="1"/>
    <x v="584"/>
    <d v="2012-07-13T00:00:00"/>
    <x v="1"/>
    <s v="CB-12535"/>
    <x v="118"/>
    <x v="1"/>
    <s v="United States"/>
    <s v="Franklin"/>
    <x v="31"/>
    <n v="2038"/>
    <x v="3"/>
    <s v="OFF-BI-10001597"/>
    <x v="1"/>
    <x v="8"/>
    <x v="790"/>
    <x v="1546"/>
    <n v="3"/>
    <n v="0"/>
    <n v="59.011199999999988"/>
  </r>
  <r>
    <n v="1784"/>
    <s v="CA-2014-166317"/>
    <x v="3"/>
    <x v="585"/>
    <d v="2014-09-27T00:00:00"/>
    <x v="1"/>
    <s v="JE-15610"/>
    <x v="531"/>
    <x v="1"/>
    <s v="United States"/>
    <s v="Milwaukee"/>
    <x v="6"/>
    <n v="53209"/>
    <x v="2"/>
    <s v="OFF-PA-10004475"/>
    <x v="1"/>
    <x v="10"/>
    <x v="1063"/>
    <x v="1547"/>
    <n v="4"/>
    <n v="0"/>
    <n v="107.7216"/>
  </r>
  <r>
    <n v="1785"/>
    <s v="CA-2014-166317"/>
    <x v="3"/>
    <x v="585"/>
    <d v="2014-09-27T00:00:00"/>
    <x v="1"/>
    <s v="JE-15610"/>
    <x v="531"/>
    <x v="1"/>
    <s v="United States"/>
    <s v="Milwaukee"/>
    <x v="6"/>
    <n v="53209"/>
    <x v="2"/>
    <s v="TEC-AC-10004510"/>
    <x v="2"/>
    <x v="11"/>
    <x v="944"/>
    <x v="1548"/>
    <n v="6"/>
    <n v="0"/>
    <n v="9.8159999999999954"/>
  </r>
  <r>
    <n v="1786"/>
    <s v="CA-2014-166317"/>
    <x v="3"/>
    <x v="585"/>
    <d v="2014-09-27T00:00:00"/>
    <x v="1"/>
    <s v="JE-15610"/>
    <x v="531"/>
    <x v="1"/>
    <s v="United States"/>
    <s v="Milwaukee"/>
    <x v="6"/>
    <n v="53209"/>
    <x v="2"/>
    <s v="OFF-BI-10002976"/>
    <x v="1"/>
    <x v="8"/>
    <x v="849"/>
    <x v="1549"/>
    <n v="8"/>
    <n v="0"/>
    <n v="15.5288"/>
  </r>
  <r>
    <n v="1787"/>
    <s v="CA-2014-166317"/>
    <x v="3"/>
    <x v="585"/>
    <d v="2014-09-27T00:00:00"/>
    <x v="1"/>
    <s v="JE-15610"/>
    <x v="531"/>
    <x v="1"/>
    <s v="United States"/>
    <s v="Milwaukee"/>
    <x v="6"/>
    <n v="53209"/>
    <x v="2"/>
    <s v="TEC-PH-10001615"/>
    <x v="2"/>
    <x v="7"/>
    <x v="1108"/>
    <x v="284"/>
    <n v="3"/>
    <n v="0"/>
    <n v="25.221299999999989"/>
  </r>
  <r>
    <n v="1788"/>
    <s v="CA-2012-154326"/>
    <x v="1"/>
    <x v="586"/>
    <d v="2012-02-19T00:00:00"/>
    <x v="1"/>
    <s v="RP-19855"/>
    <x v="532"/>
    <x v="1"/>
    <s v="United States"/>
    <s v="Kenosha"/>
    <x v="6"/>
    <n v="53142"/>
    <x v="2"/>
    <s v="TEC-PH-10001819"/>
    <x v="2"/>
    <x v="7"/>
    <x v="805"/>
    <x v="1550"/>
    <n v="3"/>
    <n v="0"/>
    <n v="64.785599999999988"/>
  </r>
  <r>
    <n v="1789"/>
    <s v="CA-2012-154326"/>
    <x v="1"/>
    <x v="586"/>
    <d v="2012-02-19T00:00:00"/>
    <x v="1"/>
    <s v="RP-19855"/>
    <x v="532"/>
    <x v="1"/>
    <s v="United States"/>
    <s v="Kenosha"/>
    <x v="6"/>
    <n v="53142"/>
    <x v="2"/>
    <s v="TEC-PH-10000560"/>
    <x v="2"/>
    <x v="7"/>
    <x v="745"/>
    <x v="1551"/>
    <n v="2"/>
    <n v="0"/>
    <n v="195.99440000000004"/>
  </r>
  <r>
    <n v="1790"/>
    <s v="CA-2012-154326"/>
    <x v="1"/>
    <x v="586"/>
    <d v="2012-02-19T00:00:00"/>
    <x v="1"/>
    <s v="RP-19855"/>
    <x v="532"/>
    <x v="1"/>
    <s v="United States"/>
    <s v="Kenosha"/>
    <x v="6"/>
    <n v="53142"/>
    <x v="2"/>
    <s v="TEC-AC-10004568"/>
    <x v="2"/>
    <x v="11"/>
    <x v="1109"/>
    <x v="1552"/>
    <n v="5"/>
    <n v="0"/>
    <n v="26.590499999999988"/>
  </r>
  <r>
    <n v="1791"/>
    <s v="CA-2011-102008"/>
    <x v="2"/>
    <x v="587"/>
    <d v="2011-10-04T00:00:00"/>
    <x v="1"/>
    <s v="RA-19915"/>
    <x v="154"/>
    <x v="0"/>
    <s v="United States"/>
    <s v="New York City"/>
    <x v="15"/>
    <n v="10011"/>
    <x v="3"/>
    <s v="OFF-PA-10004092"/>
    <x v="1"/>
    <x v="10"/>
    <x v="588"/>
    <x v="1553"/>
    <n v="1"/>
    <n v="0"/>
    <n v="24.47"/>
  </r>
  <r>
    <n v="1792"/>
    <s v="CA-2011-120474"/>
    <x v="2"/>
    <x v="588"/>
    <d v="2011-12-03T00:00:00"/>
    <x v="2"/>
    <s v="RP-19390"/>
    <x v="261"/>
    <x v="0"/>
    <s v="United States"/>
    <s v="Madison"/>
    <x v="6"/>
    <n v="53711"/>
    <x v="2"/>
    <s v="FUR-CH-10001854"/>
    <x v="0"/>
    <x v="1"/>
    <x v="1110"/>
    <x v="1554"/>
    <n v="8"/>
    <n v="0"/>
    <n v="673.88160000000016"/>
  </r>
  <r>
    <n v="1793"/>
    <s v="CA-2011-120474"/>
    <x v="2"/>
    <x v="588"/>
    <d v="2011-12-03T00:00:00"/>
    <x v="2"/>
    <s v="RP-19390"/>
    <x v="261"/>
    <x v="0"/>
    <s v="United States"/>
    <s v="Madison"/>
    <x v="6"/>
    <n v="53711"/>
    <x v="2"/>
    <s v="OFF-AR-10000475"/>
    <x v="1"/>
    <x v="6"/>
    <x v="1111"/>
    <x v="1555"/>
    <n v="4"/>
    <n v="0"/>
    <n v="12.592800000000004"/>
  </r>
  <r>
    <n v="1794"/>
    <s v="CA-2011-104773"/>
    <x v="2"/>
    <x v="589"/>
    <d v="2011-12-13T00:00:00"/>
    <x v="1"/>
    <s v="TB-21175"/>
    <x v="533"/>
    <x v="1"/>
    <s v="United States"/>
    <s v="Houston"/>
    <x v="5"/>
    <n v="77041"/>
    <x v="2"/>
    <s v="OFF-ST-10000777"/>
    <x v="1"/>
    <x v="4"/>
    <x v="117"/>
    <x v="1556"/>
    <n v="2"/>
    <n v="0.2"/>
    <n v="6.0416000000000025"/>
  </r>
  <r>
    <n v="1795"/>
    <s v="CA-2013-140774"/>
    <x v="0"/>
    <x v="64"/>
    <d v="2013-09-11T00:00:00"/>
    <x v="1"/>
    <s v="BE-11455"/>
    <x v="534"/>
    <x v="2"/>
    <s v="United States"/>
    <s v="Olathe"/>
    <x v="41"/>
    <n v="66062"/>
    <x v="2"/>
    <s v="OFF-AR-10004022"/>
    <x v="1"/>
    <x v="6"/>
    <x v="898"/>
    <x v="1557"/>
    <n v="3"/>
    <n v="0"/>
    <n v="26.984999999999992"/>
  </r>
  <r>
    <n v="1796"/>
    <s v="US-2014-139465"/>
    <x v="3"/>
    <x v="151"/>
    <d v="2014-08-31T00:00:00"/>
    <x v="2"/>
    <s v="MR-17545"/>
    <x v="280"/>
    <x v="2"/>
    <s v="United States"/>
    <s v="New York City"/>
    <x v="15"/>
    <n v="10024"/>
    <x v="3"/>
    <s v="OFF-ST-10002352"/>
    <x v="1"/>
    <x v="4"/>
    <x v="847"/>
    <x v="1558"/>
    <n v="8"/>
    <n v="0"/>
    <n v="16.598399999999998"/>
  </r>
  <r>
    <n v="1797"/>
    <s v="US-2014-139465"/>
    <x v="3"/>
    <x v="151"/>
    <d v="2014-08-31T00:00:00"/>
    <x v="2"/>
    <s v="MR-17545"/>
    <x v="280"/>
    <x v="2"/>
    <s v="United States"/>
    <s v="New York City"/>
    <x v="15"/>
    <n v="10024"/>
    <x v="3"/>
    <s v="TEC-PH-10000455"/>
    <x v="2"/>
    <x v="7"/>
    <x v="1112"/>
    <x v="1559"/>
    <n v="3"/>
    <n v="0"/>
    <n v="100.91129999999997"/>
  </r>
  <r>
    <n v="1798"/>
    <s v="US-2014-139465"/>
    <x v="3"/>
    <x v="151"/>
    <d v="2014-08-31T00:00:00"/>
    <x v="2"/>
    <s v="MR-17545"/>
    <x v="280"/>
    <x v="2"/>
    <s v="United States"/>
    <s v="New York City"/>
    <x v="15"/>
    <n v="10024"/>
    <x v="3"/>
    <s v="OFF-BI-10003910"/>
    <x v="1"/>
    <x v="8"/>
    <x v="8"/>
    <x v="1560"/>
    <n v="6"/>
    <n v="0.2"/>
    <n v="11.565"/>
  </r>
  <r>
    <n v="1799"/>
    <s v="CA-2013-100965"/>
    <x v="0"/>
    <x v="274"/>
    <d v="2013-07-12T00:00:00"/>
    <x v="1"/>
    <s v="RM-19375"/>
    <x v="528"/>
    <x v="0"/>
    <s v="United States"/>
    <s v="San Jose"/>
    <x v="1"/>
    <n v="95123"/>
    <x v="1"/>
    <s v="FUR-FU-10003039"/>
    <x v="0"/>
    <x v="5"/>
    <x v="479"/>
    <x v="1561"/>
    <n v="5"/>
    <n v="0"/>
    <n v="73.320999999999998"/>
  </r>
  <r>
    <n v="1800"/>
    <s v="CA-2013-121034"/>
    <x v="0"/>
    <x v="590"/>
    <d v="2013-08-11T00:00:00"/>
    <x v="0"/>
    <s v="JF-15565"/>
    <x v="535"/>
    <x v="0"/>
    <s v="United States"/>
    <s v="Dallas"/>
    <x v="5"/>
    <n v="75081"/>
    <x v="2"/>
    <s v="OFF-FA-10000585"/>
    <x v="1"/>
    <x v="13"/>
    <x v="202"/>
    <x v="1515"/>
    <n v="4"/>
    <n v="0.2"/>
    <n v="3.6295999999999995"/>
  </r>
  <r>
    <n v="1801"/>
    <s v="CA-2013-121034"/>
    <x v="0"/>
    <x v="590"/>
    <d v="2013-08-11T00:00:00"/>
    <x v="0"/>
    <s v="JF-15565"/>
    <x v="535"/>
    <x v="0"/>
    <s v="United States"/>
    <s v="Dallas"/>
    <x v="5"/>
    <n v="75081"/>
    <x v="2"/>
    <s v="OFF-PA-10001994"/>
    <x v="1"/>
    <x v="10"/>
    <x v="1113"/>
    <x v="1562"/>
    <n v="3"/>
    <n v="0.2"/>
    <n v="17.534399999999998"/>
  </r>
  <r>
    <n v="1802"/>
    <s v="CA-2013-149461"/>
    <x v="0"/>
    <x v="373"/>
    <d v="2013-11-20T00:00:00"/>
    <x v="1"/>
    <s v="AS-10135"/>
    <x v="216"/>
    <x v="2"/>
    <s v="United States"/>
    <s v="Auburn"/>
    <x v="4"/>
    <n v="98002"/>
    <x v="1"/>
    <s v="FUR-FU-10004270"/>
    <x v="0"/>
    <x v="5"/>
    <x v="989"/>
    <x v="1563"/>
    <n v="1"/>
    <n v="0"/>
    <n v="1.5047999999999999"/>
  </r>
  <r>
    <n v="1803"/>
    <s v="CA-2014-158379"/>
    <x v="3"/>
    <x v="585"/>
    <d v="2014-09-27T00:00:00"/>
    <x v="0"/>
    <s v="JA-15970"/>
    <x v="350"/>
    <x v="0"/>
    <s v="United States"/>
    <s v="Philadelphia"/>
    <x v="9"/>
    <n v="19134"/>
    <x v="3"/>
    <s v="OFF-BI-10002498"/>
    <x v="1"/>
    <x v="8"/>
    <x v="435"/>
    <x v="1564"/>
    <n v="1"/>
    <n v="0.7"/>
    <n v="-4.2987000000000002"/>
  </r>
  <r>
    <n v="1804"/>
    <s v="CA-2014-158379"/>
    <x v="3"/>
    <x v="585"/>
    <d v="2014-09-27T00:00:00"/>
    <x v="0"/>
    <s v="JA-15970"/>
    <x v="350"/>
    <x v="0"/>
    <s v="United States"/>
    <s v="Philadelphia"/>
    <x v="9"/>
    <n v="19134"/>
    <x v="3"/>
    <s v="OFF-SU-10002881"/>
    <x v="1"/>
    <x v="14"/>
    <x v="461"/>
    <x v="1565"/>
    <n v="7"/>
    <n v="0.2"/>
    <n v="-1049.3406"/>
  </r>
  <r>
    <n v="1805"/>
    <s v="CA-2014-158379"/>
    <x v="3"/>
    <x v="585"/>
    <d v="2014-09-27T00:00:00"/>
    <x v="0"/>
    <s v="JA-15970"/>
    <x v="350"/>
    <x v="0"/>
    <s v="United States"/>
    <s v="Philadelphia"/>
    <x v="9"/>
    <n v="19134"/>
    <x v="3"/>
    <s v="TEC-AC-10002926"/>
    <x v="2"/>
    <x v="11"/>
    <x v="1114"/>
    <x v="1566"/>
    <n v="2"/>
    <n v="0.2"/>
    <n v="22.995400000000004"/>
  </r>
  <r>
    <n v="1806"/>
    <s v="US-2013-116729"/>
    <x v="0"/>
    <x v="591"/>
    <d v="2013-12-29T00:00:00"/>
    <x v="2"/>
    <s v="GK-14620"/>
    <x v="136"/>
    <x v="1"/>
    <s v="United States"/>
    <s v="Los Angeles"/>
    <x v="1"/>
    <n v="90049"/>
    <x v="1"/>
    <s v="TEC-PH-10002200"/>
    <x v="2"/>
    <x v="7"/>
    <x v="868"/>
    <x v="1567"/>
    <n v="7"/>
    <n v="0.2"/>
    <n v="257.59440000000029"/>
  </r>
  <r>
    <n v="1807"/>
    <s v="US-2013-116729"/>
    <x v="0"/>
    <x v="591"/>
    <d v="2013-12-29T00:00:00"/>
    <x v="2"/>
    <s v="GK-14620"/>
    <x v="136"/>
    <x v="1"/>
    <s v="United States"/>
    <s v="Los Angeles"/>
    <x v="1"/>
    <n v="90049"/>
    <x v="1"/>
    <s v="OFF-PA-10002005"/>
    <x v="1"/>
    <x v="10"/>
    <x v="505"/>
    <x v="1568"/>
    <n v="7"/>
    <n v="0"/>
    <n v="21.772800000000004"/>
  </r>
  <r>
    <n v="1808"/>
    <s v="US-2013-116729"/>
    <x v="0"/>
    <x v="591"/>
    <d v="2013-12-29T00:00:00"/>
    <x v="2"/>
    <s v="GK-14620"/>
    <x v="136"/>
    <x v="1"/>
    <s v="United States"/>
    <s v="Los Angeles"/>
    <x v="1"/>
    <n v="90049"/>
    <x v="1"/>
    <s v="TEC-AC-10001465"/>
    <x v="2"/>
    <x v="11"/>
    <x v="473"/>
    <x v="1569"/>
    <n v="7"/>
    <n v="0"/>
    <n v="76.271999999999977"/>
  </r>
  <r>
    <n v="1809"/>
    <s v="CA-2013-164938"/>
    <x v="0"/>
    <x v="592"/>
    <d v="2013-02-13T00:00:00"/>
    <x v="2"/>
    <s v="PB-19210"/>
    <x v="536"/>
    <x v="1"/>
    <s v="United States"/>
    <s v="Tulsa"/>
    <x v="26"/>
    <n v="74133"/>
    <x v="2"/>
    <s v="TEC-PH-10004897"/>
    <x v="2"/>
    <x v="7"/>
    <x v="1115"/>
    <x v="1570"/>
    <n v="7"/>
    <n v="0"/>
    <n v="0.69929999999999914"/>
  </r>
  <r>
    <n v="1810"/>
    <s v="CA-2013-165484"/>
    <x v="0"/>
    <x v="248"/>
    <d v="2013-10-30T00:00:00"/>
    <x v="1"/>
    <s v="HK-14890"/>
    <x v="96"/>
    <x v="1"/>
    <s v="United States"/>
    <s v="Chicago"/>
    <x v="10"/>
    <n v="60610"/>
    <x v="2"/>
    <s v="FUR-FU-10001196"/>
    <x v="0"/>
    <x v="5"/>
    <x v="1116"/>
    <x v="1571"/>
    <n v="7"/>
    <n v="0.6"/>
    <n v="-12.116999999999999"/>
  </r>
  <r>
    <n v="1811"/>
    <s v="CA-2013-165484"/>
    <x v="0"/>
    <x v="248"/>
    <d v="2013-10-30T00:00:00"/>
    <x v="1"/>
    <s v="HK-14890"/>
    <x v="96"/>
    <x v="1"/>
    <s v="United States"/>
    <s v="Chicago"/>
    <x v="10"/>
    <n v="60610"/>
    <x v="2"/>
    <s v="OFF-PA-10000595"/>
    <x v="1"/>
    <x v="10"/>
    <x v="1117"/>
    <x v="1572"/>
    <n v="3"/>
    <n v="0.2"/>
    <n v="17.815199999999997"/>
  </r>
  <r>
    <n v="1812"/>
    <s v="CA-2011-132612"/>
    <x v="2"/>
    <x v="3"/>
    <d v="2011-06-11T00:00:00"/>
    <x v="0"/>
    <s v="FO-14305"/>
    <x v="383"/>
    <x v="0"/>
    <s v="United States"/>
    <s v="Harrisonburg"/>
    <x v="17"/>
    <n v="22801"/>
    <x v="0"/>
    <s v="FUR-TA-10004534"/>
    <x v="0"/>
    <x v="3"/>
    <x v="121"/>
    <x v="1573"/>
    <n v="7"/>
    <n v="0"/>
    <n v="245.0209999999999"/>
  </r>
  <r>
    <n v="1813"/>
    <s v="US-2014-161193"/>
    <x v="3"/>
    <x v="225"/>
    <d v="2014-11-27T00:00:00"/>
    <x v="1"/>
    <s v="BT-11680"/>
    <x v="537"/>
    <x v="0"/>
    <s v="United States"/>
    <s v="Newark"/>
    <x v="24"/>
    <n v="43055"/>
    <x v="3"/>
    <s v="FUR-FU-10001861"/>
    <x v="0"/>
    <x v="5"/>
    <x v="272"/>
    <x v="292"/>
    <n v="5"/>
    <n v="0.2"/>
    <n v="28.129999999999995"/>
  </r>
  <r>
    <n v="1814"/>
    <s v="US-2014-161193"/>
    <x v="3"/>
    <x v="225"/>
    <d v="2014-11-27T00:00:00"/>
    <x v="1"/>
    <s v="BT-11680"/>
    <x v="537"/>
    <x v="0"/>
    <s v="United States"/>
    <s v="Newark"/>
    <x v="24"/>
    <n v="43055"/>
    <x v="3"/>
    <s v="FUR-FU-10000206"/>
    <x v="0"/>
    <x v="5"/>
    <x v="392"/>
    <x v="1574"/>
    <n v="2"/>
    <n v="0.2"/>
    <n v="1.5713999999999997"/>
  </r>
  <r>
    <n v="1815"/>
    <s v="CA-2012-131597"/>
    <x v="1"/>
    <x v="471"/>
    <d v="2012-09-18T00:00:00"/>
    <x v="1"/>
    <s v="SP-20620"/>
    <x v="407"/>
    <x v="1"/>
    <s v="United States"/>
    <s v="Los Angeles"/>
    <x v="1"/>
    <n v="90045"/>
    <x v="1"/>
    <s v="FUR-TA-10002607"/>
    <x v="0"/>
    <x v="3"/>
    <x v="221"/>
    <x v="1575"/>
    <n v="3"/>
    <n v="0.2"/>
    <n v="-8.5067999999999913"/>
  </r>
  <r>
    <n v="1816"/>
    <s v="CA-2012-164833"/>
    <x v="1"/>
    <x v="593"/>
    <d v="2012-06-04T00:00:00"/>
    <x v="3"/>
    <s v="LL-16840"/>
    <x v="328"/>
    <x v="0"/>
    <s v="United States"/>
    <s v="Seattle"/>
    <x v="4"/>
    <n v="98105"/>
    <x v="1"/>
    <s v="OFF-LA-10000443"/>
    <x v="1"/>
    <x v="2"/>
    <x v="1118"/>
    <x v="1576"/>
    <n v="2"/>
    <n v="0"/>
    <n v="3.4685999999999999"/>
  </r>
  <r>
    <n v="1817"/>
    <s v="CA-2012-164833"/>
    <x v="1"/>
    <x v="593"/>
    <d v="2012-06-04T00:00:00"/>
    <x v="3"/>
    <s v="LL-16840"/>
    <x v="328"/>
    <x v="0"/>
    <s v="United States"/>
    <s v="Seattle"/>
    <x v="4"/>
    <n v="98105"/>
    <x v="1"/>
    <s v="OFF-AR-10004685"/>
    <x v="1"/>
    <x v="6"/>
    <x v="181"/>
    <x v="1577"/>
    <n v="2"/>
    <n v="0"/>
    <n v="3.0557999999999996"/>
  </r>
  <r>
    <n v="1818"/>
    <s v="CA-2012-125423"/>
    <x v="1"/>
    <x v="350"/>
    <d v="2012-12-15T00:00:00"/>
    <x v="0"/>
    <s v="MC-17575"/>
    <x v="430"/>
    <x v="0"/>
    <s v="United States"/>
    <s v="Los Angeles"/>
    <x v="1"/>
    <n v="90036"/>
    <x v="1"/>
    <s v="OFF-LA-10001771"/>
    <x v="1"/>
    <x v="2"/>
    <x v="1119"/>
    <x v="745"/>
    <n v="2"/>
    <n v="0"/>
    <n v="4.5815999999999999"/>
  </r>
  <r>
    <n v="1819"/>
    <s v="US-2011-130379"/>
    <x v="2"/>
    <x v="594"/>
    <d v="2011-05-29T00:00:00"/>
    <x v="1"/>
    <s v="JL-15235"/>
    <x v="538"/>
    <x v="0"/>
    <s v="United States"/>
    <s v="Chicago"/>
    <x v="10"/>
    <n v="60623"/>
    <x v="2"/>
    <s v="OFF-AP-10001394"/>
    <x v="1"/>
    <x v="9"/>
    <x v="1120"/>
    <x v="1578"/>
    <n v="2"/>
    <n v="0.8"/>
    <n v="-166.32000000000005"/>
  </r>
  <r>
    <n v="1820"/>
    <s v="US-2011-130379"/>
    <x v="2"/>
    <x v="594"/>
    <d v="2011-05-29T00:00:00"/>
    <x v="1"/>
    <s v="JL-15235"/>
    <x v="538"/>
    <x v="0"/>
    <s v="United States"/>
    <s v="Chicago"/>
    <x v="10"/>
    <n v="60623"/>
    <x v="2"/>
    <s v="FUR-FU-10002553"/>
    <x v="0"/>
    <x v="5"/>
    <x v="1121"/>
    <x v="1579"/>
    <n v="2"/>
    <n v="0.6"/>
    <n v="-24.188999999999993"/>
  </r>
  <r>
    <n v="1821"/>
    <s v="CA-2013-168956"/>
    <x v="0"/>
    <x v="595"/>
    <d v="2013-02-20T00:00:00"/>
    <x v="1"/>
    <s v="EA-14035"/>
    <x v="105"/>
    <x v="1"/>
    <s v="United States"/>
    <s v="Chicago"/>
    <x v="10"/>
    <n v="60623"/>
    <x v="2"/>
    <s v="OFF-AP-10004233"/>
    <x v="1"/>
    <x v="9"/>
    <x v="1122"/>
    <x v="1580"/>
    <n v="6"/>
    <n v="0.8"/>
    <n v="-225.55680000000007"/>
  </r>
  <r>
    <n v="1822"/>
    <s v="CA-2013-168956"/>
    <x v="0"/>
    <x v="595"/>
    <d v="2013-02-20T00:00:00"/>
    <x v="1"/>
    <s v="EA-14035"/>
    <x v="105"/>
    <x v="1"/>
    <s v="United States"/>
    <s v="Chicago"/>
    <x v="10"/>
    <n v="60623"/>
    <x v="2"/>
    <s v="OFF-FA-10000304"/>
    <x v="1"/>
    <x v="13"/>
    <x v="52"/>
    <x v="1535"/>
    <n v="4"/>
    <n v="0.2"/>
    <n v="1.8312000000000004"/>
  </r>
  <r>
    <n v="1823"/>
    <s v="CA-2013-168956"/>
    <x v="0"/>
    <x v="595"/>
    <d v="2013-02-20T00:00:00"/>
    <x v="1"/>
    <s v="EA-14035"/>
    <x v="105"/>
    <x v="1"/>
    <s v="United States"/>
    <s v="Chicago"/>
    <x v="10"/>
    <n v="60623"/>
    <x v="2"/>
    <s v="FUR-CH-10004754"/>
    <x v="0"/>
    <x v="1"/>
    <x v="1123"/>
    <x v="1581"/>
    <n v="3"/>
    <n v="0.3"/>
    <n v="-2.6981999999999999"/>
  </r>
  <r>
    <n v="1824"/>
    <s v="CA-2013-168956"/>
    <x v="0"/>
    <x v="595"/>
    <d v="2013-02-20T00:00:00"/>
    <x v="1"/>
    <s v="EA-14035"/>
    <x v="105"/>
    <x v="1"/>
    <s v="United States"/>
    <s v="Chicago"/>
    <x v="10"/>
    <n v="60623"/>
    <x v="2"/>
    <s v="OFF-PA-10000809"/>
    <x v="1"/>
    <x v="10"/>
    <x v="1124"/>
    <x v="1182"/>
    <n v="1"/>
    <n v="0.2"/>
    <n v="1.8144"/>
  </r>
  <r>
    <n v="1825"/>
    <s v="CA-2013-167507"/>
    <x v="0"/>
    <x v="596"/>
    <d v="2013-12-29T00:00:00"/>
    <x v="1"/>
    <s v="SA-20830"/>
    <x v="193"/>
    <x v="0"/>
    <s v="United States"/>
    <s v="Redmond"/>
    <x v="21"/>
    <n v="97756"/>
    <x v="1"/>
    <s v="OFF-BI-10003694"/>
    <x v="1"/>
    <x v="8"/>
    <x v="850"/>
    <x v="1582"/>
    <n v="10"/>
    <n v="0.7"/>
    <n v="-25.05599999999999"/>
  </r>
  <r>
    <n v="1826"/>
    <s v="CA-2013-167507"/>
    <x v="0"/>
    <x v="596"/>
    <d v="2013-12-29T00:00:00"/>
    <x v="1"/>
    <s v="SA-20830"/>
    <x v="193"/>
    <x v="0"/>
    <s v="United States"/>
    <s v="Redmond"/>
    <x v="21"/>
    <n v="97756"/>
    <x v="1"/>
    <s v="FUR-FU-10001935"/>
    <x v="0"/>
    <x v="5"/>
    <x v="341"/>
    <x v="1583"/>
    <n v="4"/>
    <n v="0.2"/>
    <n v="3.108000000000001"/>
  </r>
  <r>
    <n v="1827"/>
    <s v="CA-2013-167507"/>
    <x v="0"/>
    <x v="596"/>
    <d v="2013-12-29T00:00:00"/>
    <x v="1"/>
    <s v="SA-20830"/>
    <x v="193"/>
    <x v="0"/>
    <s v="United States"/>
    <s v="Redmond"/>
    <x v="21"/>
    <n v="97756"/>
    <x v="1"/>
    <s v="FUR-FU-10002878"/>
    <x v="0"/>
    <x v="5"/>
    <x v="1125"/>
    <x v="1584"/>
    <n v="1"/>
    <n v="0.2"/>
    <n v="4.8416000000000006"/>
  </r>
  <r>
    <n v="1828"/>
    <s v="CA-2013-109344"/>
    <x v="0"/>
    <x v="597"/>
    <d v="2013-02-11T00:00:00"/>
    <x v="0"/>
    <s v="CH-12070"/>
    <x v="539"/>
    <x v="2"/>
    <s v="United States"/>
    <s v="Raleigh"/>
    <x v="3"/>
    <n v="27604"/>
    <x v="0"/>
    <s v="TEC-PH-10002624"/>
    <x v="2"/>
    <x v="7"/>
    <x v="1126"/>
    <x v="1585"/>
    <n v="3"/>
    <n v="0.2"/>
    <n v="126.8972999999998"/>
  </r>
  <r>
    <n v="1829"/>
    <s v="US-2012-140851"/>
    <x v="1"/>
    <x v="562"/>
    <d v="2012-07-15T00:00:00"/>
    <x v="0"/>
    <s v="ND-18460"/>
    <x v="540"/>
    <x v="1"/>
    <s v="United States"/>
    <s v="Macon"/>
    <x v="32"/>
    <n v="31204"/>
    <x v="0"/>
    <s v="OFF-PA-10000019"/>
    <x v="1"/>
    <x v="10"/>
    <x v="704"/>
    <x v="789"/>
    <n v="6"/>
    <n v="0"/>
    <n v="18.662400000000002"/>
  </r>
  <r>
    <n v="1830"/>
    <s v="CA-2011-103373"/>
    <x v="2"/>
    <x v="598"/>
    <d v="2011-05-24T00:00:00"/>
    <x v="1"/>
    <s v="BS-11755"/>
    <x v="94"/>
    <x v="0"/>
    <s v="United States"/>
    <s v="Cleveland"/>
    <x v="24"/>
    <n v="44105"/>
    <x v="3"/>
    <s v="TEC-PH-10002885"/>
    <x v="2"/>
    <x v="7"/>
    <x v="1127"/>
    <x v="1586"/>
    <n v="2"/>
    <n v="0.4"/>
    <n v="-168.95579999999995"/>
  </r>
  <r>
    <n v="1831"/>
    <s v="CA-2014-145884"/>
    <x v="3"/>
    <x v="208"/>
    <d v="2014-10-22T00:00:00"/>
    <x v="3"/>
    <s v="SL-20155"/>
    <x v="359"/>
    <x v="2"/>
    <s v="United States"/>
    <s v="Muskogee"/>
    <x v="26"/>
    <n v="74403"/>
    <x v="2"/>
    <s v="TEC-PH-10000895"/>
    <x v="2"/>
    <x v="7"/>
    <x v="1128"/>
    <x v="1587"/>
    <n v="8"/>
    <n v="0"/>
    <n v="374.37920000000008"/>
  </r>
  <r>
    <n v="1832"/>
    <s v="CA-2014-145884"/>
    <x v="3"/>
    <x v="208"/>
    <d v="2014-10-22T00:00:00"/>
    <x v="3"/>
    <s v="SL-20155"/>
    <x v="359"/>
    <x v="2"/>
    <s v="United States"/>
    <s v="Muskogee"/>
    <x v="26"/>
    <n v="74403"/>
    <x v="2"/>
    <s v="FUR-TA-10002356"/>
    <x v="0"/>
    <x v="3"/>
    <x v="728"/>
    <x v="1588"/>
    <n v="1"/>
    <n v="0"/>
    <n v="62.906399999999991"/>
  </r>
  <r>
    <n v="1833"/>
    <s v="CA-2012-131422"/>
    <x v="1"/>
    <x v="599"/>
    <d v="2012-11-09T00:00:00"/>
    <x v="1"/>
    <s v="GB-14530"/>
    <x v="334"/>
    <x v="1"/>
    <s v="United States"/>
    <s v="Monroe"/>
    <x v="3"/>
    <n v="28110"/>
    <x v="0"/>
    <s v="FUR-CH-10001270"/>
    <x v="0"/>
    <x v="1"/>
    <x v="851"/>
    <x v="724"/>
    <n v="3"/>
    <n v="0.2"/>
    <n v="25.874999999999972"/>
  </r>
  <r>
    <n v="1834"/>
    <s v="CA-2014-162691"/>
    <x v="3"/>
    <x v="378"/>
    <d v="2014-08-08T00:00:00"/>
    <x v="1"/>
    <s v="AS-10045"/>
    <x v="442"/>
    <x v="1"/>
    <s v="United States"/>
    <s v="Austin"/>
    <x v="5"/>
    <n v="78745"/>
    <x v="2"/>
    <s v="TEC-MA-10000488"/>
    <x v="2"/>
    <x v="15"/>
    <x v="1129"/>
    <x v="1589"/>
    <n v="3"/>
    <n v="0.4"/>
    <n v="-263.99670000000026"/>
  </r>
  <r>
    <n v="1835"/>
    <s v="CA-2014-162691"/>
    <x v="3"/>
    <x v="378"/>
    <d v="2014-08-08T00:00:00"/>
    <x v="1"/>
    <s v="AS-10045"/>
    <x v="442"/>
    <x v="1"/>
    <s v="United States"/>
    <s v="Austin"/>
    <x v="5"/>
    <n v="78745"/>
    <x v="2"/>
    <s v="OFF-PA-10003729"/>
    <x v="1"/>
    <x v="10"/>
    <x v="1130"/>
    <x v="1590"/>
    <n v="7"/>
    <n v="0.2"/>
    <n v="12.700800000000001"/>
  </r>
  <r>
    <n v="1836"/>
    <s v="CA-2011-141278"/>
    <x v="2"/>
    <x v="261"/>
    <d v="2011-06-24T00:00:00"/>
    <x v="2"/>
    <s v="RM-19375"/>
    <x v="528"/>
    <x v="0"/>
    <s v="United States"/>
    <s v="Meriden"/>
    <x v="29"/>
    <n v="6450"/>
    <x v="3"/>
    <s v="OFF-AR-10003056"/>
    <x v="1"/>
    <x v="6"/>
    <x v="18"/>
    <x v="1591"/>
    <n v="5"/>
    <n v="0"/>
    <n v="6.2059999999999977"/>
  </r>
  <r>
    <n v="1837"/>
    <s v="CA-2014-122693"/>
    <x v="3"/>
    <x v="600"/>
    <d v="2014-02-22T00:00:00"/>
    <x v="0"/>
    <s v="NH-18610"/>
    <x v="468"/>
    <x v="1"/>
    <s v="United States"/>
    <s v="Roswell"/>
    <x v="32"/>
    <n v="30076"/>
    <x v="0"/>
    <s v="OFF-AP-10002518"/>
    <x v="1"/>
    <x v="9"/>
    <x v="158"/>
    <x v="1592"/>
    <n v="7"/>
    <n v="0"/>
    <n v="361.29939999999988"/>
  </r>
  <r>
    <n v="1838"/>
    <s v="CA-2011-117345"/>
    <x v="2"/>
    <x v="601"/>
    <d v="2011-08-05T00:00:00"/>
    <x v="1"/>
    <s v="BF-10975"/>
    <x v="541"/>
    <x v="1"/>
    <s v="United States"/>
    <s v="Charlotte"/>
    <x v="3"/>
    <n v="28205"/>
    <x v="0"/>
    <s v="OFF-LA-10000240"/>
    <x v="1"/>
    <x v="2"/>
    <x v="2"/>
    <x v="1593"/>
    <n v="3"/>
    <n v="0.2"/>
    <n v="5.9210999999999983"/>
  </r>
  <r>
    <n v="1839"/>
    <s v="CA-2011-117345"/>
    <x v="2"/>
    <x v="601"/>
    <d v="2011-08-05T00:00:00"/>
    <x v="1"/>
    <s v="BF-10975"/>
    <x v="541"/>
    <x v="1"/>
    <s v="United States"/>
    <s v="Charlotte"/>
    <x v="3"/>
    <n v="28205"/>
    <x v="0"/>
    <s v="FUR-FU-10000629"/>
    <x v="0"/>
    <x v="5"/>
    <x v="93"/>
    <x v="1594"/>
    <n v="4"/>
    <n v="0.2"/>
    <n v="12.135200000000001"/>
  </r>
  <r>
    <n v="1840"/>
    <s v="CA-2011-117345"/>
    <x v="2"/>
    <x v="601"/>
    <d v="2011-08-05T00:00:00"/>
    <x v="1"/>
    <s v="BF-10975"/>
    <x v="541"/>
    <x v="1"/>
    <s v="United States"/>
    <s v="Charlotte"/>
    <x v="3"/>
    <n v="28205"/>
    <x v="0"/>
    <s v="OFF-AP-10001005"/>
    <x v="1"/>
    <x v="9"/>
    <x v="1131"/>
    <x v="1595"/>
    <n v="1"/>
    <n v="0.2"/>
    <n v="10.224499999999994"/>
  </r>
  <r>
    <n v="1841"/>
    <s v="CA-2011-117345"/>
    <x v="2"/>
    <x v="601"/>
    <d v="2011-08-05T00:00:00"/>
    <x v="1"/>
    <s v="BF-10975"/>
    <x v="541"/>
    <x v="1"/>
    <s v="United States"/>
    <s v="Charlotte"/>
    <x v="3"/>
    <n v="28205"/>
    <x v="0"/>
    <s v="OFF-PA-10002377"/>
    <x v="1"/>
    <x v="10"/>
    <x v="127"/>
    <x v="128"/>
    <n v="2"/>
    <n v="0.2"/>
    <n v="29.363999999999997"/>
  </r>
  <r>
    <n v="1842"/>
    <s v="CA-2013-157763"/>
    <x v="0"/>
    <x v="427"/>
    <d v="2013-07-24T00:00:00"/>
    <x v="1"/>
    <s v="KH-16330"/>
    <x v="542"/>
    <x v="1"/>
    <s v="United States"/>
    <s v="Bowling Green"/>
    <x v="0"/>
    <n v="42104"/>
    <x v="0"/>
    <s v="FUR-CH-10000988"/>
    <x v="0"/>
    <x v="1"/>
    <x v="1132"/>
    <x v="1596"/>
    <n v="1"/>
    <n v="0"/>
    <n v="39.4268"/>
  </r>
  <r>
    <n v="1843"/>
    <s v="CA-2012-135391"/>
    <x v="1"/>
    <x v="97"/>
    <d v="2012-02-11T00:00:00"/>
    <x v="0"/>
    <s v="FA-14230"/>
    <x v="135"/>
    <x v="1"/>
    <s v="United States"/>
    <s v="San Antonio"/>
    <x v="5"/>
    <n v="78207"/>
    <x v="2"/>
    <s v="OFF-LA-10001074"/>
    <x v="1"/>
    <x v="2"/>
    <x v="297"/>
    <x v="110"/>
    <n v="4"/>
    <n v="0.2"/>
    <n v="13.532399999999996"/>
  </r>
  <r>
    <n v="1844"/>
    <s v="CA-2012-135391"/>
    <x v="1"/>
    <x v="97"/>
    <d v="2012-02-11T00:00:00"/>
    <x v="0"/>
    <s v="FA-14230"/>
    <x v="135"/>
    <x v="1"/>
    <s v="United States"/>
    <s v="San Antonio"/>
    <x v="5"/>
    <n v="78207"/>
    <x v="2"/>
    <s v="FUR-FU-10001986"/>
    <x v="0"/>
    <x v="5"/>
    <x v="1133"/>
    <x v="1597"/>
    <n v="2"/>
    <n v="0.6"/>
    <n v="-30.588000000000001"/>
  </r>
  <r>
    <n v="1845"/>
    <s v="US-2014-113852"/>
    <x v="3"/>
    <x v="570"/>
    <d v="2014-08-03T00:00:00"/>
    <x v="1"/>
    <s v="GW-14605"/>
    <x v="543"/>
    <x v="0"/>
    <s v="United States"/>
    <s v="Seattle"/>
    <x v="4"/>
    <n v="98115"/>
    <x v="1"/>
    <s v="TEC-AC-10003027"/>
    <x v="2"/>
    <x v="11"/>
    <x v="25"/>
    <x v="26"/>
    <n v="3"/>
    <n v="0"/>
    <n v="11.774100000000004"/>
  </r>
  <r>
    <n v="1846"/>
    <s v="US-2014-158512"/>
    <x v="3"/>
    <x v="602"/>
    <d v="2014-01-18T00:00:00"/>
    <x v="0"/>
    <s v="DA-13450"/>
    <x v="526"/>
    <x v="2"/>
    <s v="United States"/>
    <s v="Washington"/>
    <x v="40"/>
    <n v="20016"/>
    <x v="3"/>
    <s v="OFF-PA-10001804"/>
    <x v="1"/>
    <x v="10"/>
    <x v="128"/>
    <x v="1598"/>
    <n v="6"/>
    <n v="0"/>
    <n v="19.238399999999999"/>
  </r>
  <r>
    <n v="1847"/>
    <s v="US-2014-158512"/>
    <x v="3"/>
    <x v="602"/>
    <d v="2014-01-18T00:00:00"/>
    <x v="0"/>
    <s v="DA-13450"/>
    <x v="526"/>
    <x v="2"/>
    <s v="United States"/>
    <s v="Washington"/>
    <x v="40"/>
    <n v="20016"/>
    <x v="3"/>
    <s v="FUR-FU-10004973"/>
    <x v="0"/>
    <x v="5"/>
    <x v="1134"/>
    <x v="1023"/>
    <n v="2"/>
    <n v="0"/>
    <n v="15.825600000000001"/>
  </r>
  <r>
    <n v="1848"/>
    <s v="CA-2014-128370"/>
    <x v="3"/>
    <x v="18"/>
    <d v="2014-09-11T00:00:00"/>
    <x v="3"/>
    <s v="FH-14275"/>
    <x v="395"/>
    <x v="1"/>
    <s v="United States"/>
    <s v="Los Angeles"/>
    <x v="1"/>
    <n v="90004"/>
    <x v="1"/>
    <s v="FUR-CH-10002602"/>
    <x v="0"/>
    <x v="1"/>
    <x v="288"/>
    <x v="1599"/>
    <n v="3"/>
    <n v="0.2"/>
    <n v="27.176400000000015"/>
  </r>
  <r>
    <n v="1849"/>
    <s v="CA-2014-128370"/>
    <x v="3"/>
    <x v="18"/>
    <d v="2014-09-11T00:00:00"/>
    <x v="3"/>
    <s v="FH-14275"/>
    <x v="395"/>
    <x v="1"/>
    <s v="United States"/>
    <s v="Los Angeles"/>
    <x v="1"/>
    <n v="90004"/>
    <x v="1"/>
    <s v="OFF-BI-10004140"/>
    <x v="1"/>
    <x v="8"/>
    <x v="304"/>
    <x v="1600"/>
    <n v="2"/>
    <n v="0.2"/>
    <n v="2.2449999999999992"/>
  </r>
  <r>
    <n v="1850"/>
    <s v="CA-2012-160472"/>
    <x v="1"/>
    <x v="603"/>
    <d v="2012-07-25T00:00:00"/>
    <x v="0"/>
    <s v="RK-19300"/>
    <x v="343"/>
    <x v="0"/>
    <s v="United States"/>
    <s v="South Bend"/>
    <x v="14"/>
    <n v="46614"/>
    <x v="2"/>
    <s v="OFF-ST-10000464"/>
    <x v="1"/>
    <x v="4"/>
    <x v="1135"/>
    <x v="1601"/>
    <n v="1"/>
    <n v="0"/>
    <n v="9.732800000000001"/>
  </r>
  <r>
    <n v="1851"/>
    <s v="CA-2012-160472"/>
    <x v="1"/>
    <x v="603"/>
    <d v="2012-07-25T00:00:00"/>
    <x v="0"/>
    <s v="RK-19300"/>
    <x v="343"/>
    <x v="0"/>
    <s v="United States"/>
    <s v="South Bend"/>
    <x v="14"/>
    <n v="46614"/>
    <x v="2"/>
    <s v="TEC-AC-10002253"/>
    <x v="2"/>
    <x v="11"/>
    <x v="572"/>
    <x v="1602"/>
    <n v="5"/>
    <n v="0"/>
    <n v="124.68000000000004"/>
  </r>
  <r>
    <n v="1852"/>
    <s v="CA-2012-160472"/>
    <x v="1"/>
    <x v="603"/>
    <d v="2012-07-25T00:00:00"/>
    <x v="0"/>
    <s v="RK-19300"/>
    <x v="343"/>
    <x v="0"/>
    <s v="United States"/>
    <s v="South Bend"/>
    <x v="14"/>
    <n v="46614"/>
    <x v="2"/>
    <s v="OFF-PA-10000528"/>
    <x v="1"/>
    <x v="10"/>
    <x v="1136"/>
    <x v="1603"/>
    <n v="5"/>
    <n v="0"/>
    <n v="11.879999999999999"/>
  </r>
  <r>
    <n v="1853"/>
    <s v="CA-2012-160472"/>
    <x v="1"/>
    <x v="603"/>
    <d v="2012-07-25T00:00:00"/>
    <x v="0"/>
    <s v="RK-19300"/>
    <x v="343"/>
    <x v="0"/>
    <s v="United States"/>
    <s v="South Bend"/>
    <x v="14"/>
    <n v="46614"/>
    <x v="2"/>
    <s v="OFF-EN-10000483"/>
    <x v="1"/>
    <x v="12"/>
    <x v="369"/>
    <x v="1604"/>
    <n v="7"/>
    <n v="0"/>
    <n v="49.10499999999999"/>
  </r>
  <r>
    <n v="1854"/>
    <s v="CA-2012-160472"/>
    <x v="1"/>
    <x v="603"/>
    <d v="2012-07-25T00:00:00"/>
    <x v="0"/>
    <s v="RK-19300"/>
    <x v="343"/>
    <x v="0"/>
    <s v="United States"/>
    <s v="South Bend"/>
    <x v="14"/>
    <n v="46614"/>
    <x v="2"/>
    <s v="OFF-PA-10003129"/>
    <x v="1"/>
    <x v="10"/>
    <x v="1137"/>
    <x v="619"/>
    <n v="2"/>
    <n v="0"/>
    <n v="45.975399999999993"/>
  </r>
  <r>
    <n v="1855"/>
    <s v="CA-2012-160472"/>
    <x v="1"/>
    <x v="603"/>
    <d v="2012-07-25T00:00:00"/>
    <x v="0"/>
    <s v="RK-19300"/>
    <x v="343"/>
    <x v="0"/>
    <s v="United States"/>
    <s v="South Bend"/>
    <x v="14"/>
    <n v="46614"/>
    <x v="2"/>
    <s v="OFF-ST-10003442"/>
    <x v="1"/>
    <x v="4"/>
    <x v="86"/>
    <x v="1605"/>
    <n v="5"/>
    <n v="0"/>
    <n v="38.177999999999997"/>
  </r>
  <r>
    <n v="1856"/>
    <s v="CA-2011-114643"/>
    <x v="2"/>
    <x v="604"/>
    <d v="2011-06-17T00:00:00"/>
    <x v="1"/>
    <s v="FM-14215"/>
    <x v="524"/>
    <x v="1"/>
    <s v="United States"/>
    <s v="Los Angeles"/>
    <x v="1"/>
    <n v="90032"/>
    <x v="1"/>
    <s v="OFF-AR-10003631"/>
    <x v="1"/>
    <x v="6"/>
    <x v="33"/>
    <x v="1606"/>
    <n v="3"/>
    <n v="0"/>
    <n v="4.7915999999999999"/>
  </r>
  <r>
    <n v="1857"/>
    <s v="US-2014-158218"/>
    <x v="3"/>
    <x v="605"/>
    <d v="2014-05-16T00:00:00"/>
    <x v="0"/>
    <s v="AC-10420"/>
    <x v="141"/>
    <x v="1"/>
    <s v="United States"/>
    <s v="Houston"/>
    <x v="5"/>
    <n v="77041"/>
    <x v="2"/>
    <s v="OFF-ST-10000563"/>
    <x v="1"/>
    <x v="4"/>
    <x v="894"/>
    <x v="1607"/>
    <n v="5"/>
    <n v="0.2"/>
    <n v="-15.990000000000002"/>
  </r>
  <r>
    <n v="1858"/>
    <s v="US-2014-158218"/>
    <x v="3"/>
    <x v="605"/>
    <d v="2014-05-16T00:00:00"/>
    <x v="0"/>
    <s v="AC-10420"/>
    <x v="141"/>
    <x v="1"/>
    <s v="United States"/>
    <s v="Houston"/>
    <x v="5"/>
    <n v="77041"/>
    <x v="2"/>
    <s v="OFF-BI-10002133"/>
    <x v="1"/>
    <x v="8"/>
    <x v="1138"/>
    <x v="1608"/>
    <n v="4"/>
    <n v="0.8"/>
    <n v="-53.072000000000017"/>
  </r>
  <r>
    <n v="1859"/>
    <s v="CA-2012-121608"/>
    <x v="1"/>
    <x v="37"/>
    <d v="2012-09-05T00:00:00"/>
    <x v="2"/>
    <s v="JB-15400"/>
    <x v="80"/>
    <x v="1"/>
    <s v="United States"/>
    <s v="Bristol"/>
    <x v="29"/>
    <n v="6010"/>
    <x v="3"/>
    <s v="OFF-AP-10002311"/>
    <x v="1"/>
    <x v="9"/>
    <x v="14"/>
    <x v="1609"/>
    <n v="2"/>
    <n v="0"/>
    <n v="60.552800000000005"/>
  </r>
  <r>
    <n v="1860"/>
    <s v="CA-2012-121608"/>
    <x v="1"/>
    <x v="37"/>
    <d v="2012-09-05T00:00:00"/>
    <x v="2"/>
    <s v="JB-15400"/>
    <x v="80"/>
    <x v="1"/>
    <s v="United States"/>
    <s v="Bristol"/>
    <x v="29"/>
    <n v="6010"/>
    <x v="3"/>
    <s v="TEC-PH-10004959"/>
    <x v="2"/>
    <x v="7"/>
    <x v="1139"/>
    <x v="1610"/>
    <n v="1"/>
    <n v="0"/>
    <n v="25.122500000000002"/>
  </r>
  <r>
    <n v="1861"/>
    <s v="US-2014-121251"/>
    <x v="3"/>
    <x v="606"/>
    <d v="2014-03-28T00:00:00"/>
    <x v="2"/>
    <s v="GM-14440"/>
    <x v="306"/>
    <x v="0"/>
    <s v="United States"/>
    <s v="New York City"/>
    <x v="15"/>
    <n v="10009"/>
    <x v="3"/>
    <s v="FUR-BO-10001918"/>
    <x v="0"/>
    <x v="0"/>
    <x v="1140"/>
    <x v="1611"/>
    <n v="2"/>
    <n v="0.2"/>
    <n v="-28.976400000000012"/>
  </r>
  <r>
    <n v="1862"/>
    <s v="US-2014-121251"/>
    <x v="3"/>
    <x v="606"/>
    <d v="2014-03-28T00:00:00"/>
    <x v="2"/>
    <s v="GM-14440"/>
    <x v="306"/>
    <x v="0"/>
    <s v="United States"/>
    <s v="New York City"/>
    <x v="15"/>
    <n v="10009"/>
    <x v="3"/>
    <s v="TEC-PH-10004896"/>
    <x v="2"/>
    <x v="7"/>
    <x v="172"/>
    <x v="668"/>
    <n v="4"/>
    <n v="0"/>
    <n v="33.588800000000006"/>
  </r>
  <r>
    <n v="1863"/>
    <s v="CA-2011-151078"/>
    <x v="2"/>
    <x v="607"/>
    <d v="2011-11-12T00:00:00"/>
    <x v="3"/>
    <s v="RF-19840"/>
    <x v="167"/>
    <x v="0"/>
    <s v="United States"/>
    <s v="San Antonio"/>
    <x v="5"/>
    <n v="78207"/>
    <x v="2"/>
    <s v="OFF-ST-10001328"/>
    <x v="1"/>
    <x v="4"/>
    <x v="176"/>
    <x v="1612"/>
    <n v="4"/>
    <n v="0.2"/>
    <n v="4.9632000000000005"/>
  </r>
  <r>
    <n v="1864"/>
    <s v="US-2013-100839"/>
    <x v="0"/>
    <x v="63"/>
    <d v="2013-10-18T00:00:00"/>
    <x v="1"/>
    <s v="NC-18625"/>
    <x v="544"/>
    <x v="1"/>
    <s v="United States"/>
    <s v="Aurora"/>
    <x v="22"/>
    <n v="80013"/>
    <x v="1"/>
    <s v="FUR-TA-10004575"/>
    <x v="0"/>
    <x v="3"/>
    <x v="306"/>
    <x v="1613"/>
    <n v="5"/>
    <n v="0.5"/>
    <n v="-465.5680000000001"/>
  </r>
  <r>
    <n v="1865"/>
    <s v="US-2013-100839"/>
    <x v="0"/>
    <x v="63"/>
    <d v="2013-10-18T00:00:00"/>
    <x v="1"/>
    <s v="NC-18625"/>
    <x v="544"/>
    <x v="1"/>
    <s v="United States"/>
    <s v="Aurora"/>
    <x v="22"/>
    <n v="80013"/>
    <x v="1"/>
    <s v="FUR-FU-10001617"/>
    <x v="0"/>
    <x v="5"/>
    <x v="1141"/>
    <x v="1614"/>
    <n v="3"/>
    <n v="0.2"/>
    <n v="4.3679999999999986"/>
  </r>
  <r>
    <n v="1866"/>
    <s v="US-2014-116659"/>
    <x v="3"/>
    <x v="105"/>
    <d v="2014-11-13T00:00:00"/>
    <x v="3"/>
    <s v="NG-18355"/>
    <x v="243"/>
    <x v="1"/>
    <s v="United States"/>
    <s v="Newark"/>
    <x v="24"/>
    <n v="43055"/>
    <x v="3"/>
    <s v="TEC-PH-10002824"/>
    <x v="2"/>
    <x v="7"/>
    <x v="1142"/>
    <x v="1615"/>
    <n v="3"/>
    <n v="0.4"/>
    <n v="-92.695500000000038"/>
  </r>
  <r>
    <n v="1867"/>
    <s v="CA-2014-118857"/>
    <x v="3"/>
    <x v="4"/>
    <d v="2014-04-19T00:00:00"/>
    <x v="2"/>
    <s v="AH-10075"/>
    <x v="340"/>
    <x v="1"/>
    <s v="United States"/>
    <s v="Henderson"/>
    <x v="33"/>
    <n v="89015"/>
    <x v="1"/>
    <s v="FUR-FU-10004460"/>
    <x v="0"/>
    <x v="5"/>
    <x v="785"/>
    <x v="1616"/>
    <n v="5"/>
    <n v="0"/>
    <n v="70.72199999999998"/>
  </r>
  <r>
    <n v="1868"/>
    <s v="CA-2012-127110"/>
    <x v="1"/>
    <x v="608"/>
    <d v="2012-07-01T00:00:00"/>
    <x v="1"/>
    <s v="CH-12070"/>
    <x v="539"/>
    <x v="2"/>
    <s v="United States"/>
    <s v="Philadelphia"/>
    <x v="9"/>
    <n v="19143"/>
    <x v="3"/>
    <s v="OFF-PA-10003309"/>
    <x v="1"/>
    <x v="10"/>
    <x v="1143"/>
    <x v="277"/>
    <n v="6"/>
    <n v="0.2"/>
    <n v="10.8864"/>
  </r>
  <r>
    <n v="1869"/>
    <s v="CA-2012-127110"/>
    <x v="1"/>
    <x v="608"/>
    <d v="2012-07-01T00:00:00"/>
    <x v="1"/>
    <s v="CH-12070"/>
    <x v="539"/>
    <x v="2"/>
    <s v="United States"/>
    <s v="Philadelphia"/>
    <x v="9"/>
    <n v="19143"/>
    <x v="3"/>
    <s v="OFF-ST-10002554"/>
    <x v="1"/>
    <x v="4"/>
    <x v="1144"/>
    <x v="1617"/>
    <n v="2"/>
    <n v="0.2"/>
    <n v="-17.607599999999998"/>
  </r>
  <r>
    <n v="1870"/>
    <s v="CA-2013-148201"/>
    <x v="0"/>
    <x v="370"/>
    <d v="2013-08-30T00:00:00"/>
    <x v="0"/>
    <s v="CC-12145"/>
    <x v="230"/>
    <x v="0"/>
    <s v="United States"/>
    <s v="Seattle"/>
    <x v="4"/>
    <n v="98103"/>
    <x v="1"/>
    <s v="OFF-PA-10000019"/>
    <x v="1"/>
    <x v="10"/>
    <x v="704"/>
    <x v="90"/>
    <n v="1"/>
    <n v="0"/>
    <n v="3.1104000000000003"/>
  </r>
  <r>
    <n v="1871"/>
    <s v="CA-2011-116932"/>
    <x v="2"/>
    <x v="609"/>
    <d v="2011-07-25T00:00:00"/>
    <x v="1"/>
    <s v="ME-18010"/>
    <x v="545"/>
    <x v="1"/>
    <s v="United States"/>
    <s v="San Francisco"/>
    <x v="1"/>
    <n v="94122"/>
    <x v="1"/>
    <s v="OFF-AR-10002067"/>
    <x v="1"/>
    <x v="6"/>
    <x v="1145"/>
    <x v="1618"/>
    <n v="5"/>
    <n v="0"/>
    <n v="25.792000000000002"/>
  </r>
  <r>
    <n v="1872"/>
    <s v="CA-2011-116932"/>
    <x v="2"/>
    <x v="609"/>
    <d v="2011-07-25T00:00:00"/>
    <x v="1"/>
    <s v="ME-18010"/>
    <x v="545"/>
    <x v="1"/>
    <s v="United States"/>
    <s v="San Francisco"/>
    <x v="1"/>
    <n v="94122"/>
    <x v="1"/>
    <s v="FUR-CH-10001215"/>
    <x v="0"/>
    <x v="1"/>
    <x v="440"/>
    <x v="479"/>
    <n v="2"/>
    <n v="0.2"/>
    <n v="50.097999999999985"/>
  </r>
  <r>
    <n v="1873"/>
    <s v="CA-2011-116932"/>
    <x v="2"/>
    <x v="609"/>
    <d v="2011-07-25T00:00:00"/>
    <x v="1"/>
    <s v="ME-18010"/>
    <x v="545"/>
    <x v="1"/>
    <s v="United States"/>
    <s v="San Francisco"/>
    <x v="1"/>
    <n v="94122"/>
    <x v="1"/>
    <s v="FUR-TA-10004175"/>
    <x v="0"/>
    <x v="3"/>
    <x v="1146"/>
    <x v="1619"/>
    <n v="1"/>
    <n v="0.2"/>
    <n v="27.284800000000004"/>
  </r>
  <r>
    <n v="1874"/>
    <s v="CA-2014-142888"/>
    <x v="3"/>
    <x v="610"/>
    <d v="2014-11-26T00:00:00"/>
    <x v="1"/>
    <s v="BP-11230"/>
    <x v="546"/>
    <x v="0"/>
    <s v="United States"/>
    <s v="Spokane"/>
    <x v="4"/>
    <n v="99207"/>
    <x v="1"/>
    <s v="FUR-TA-10004767"/>
    <x v="0"/>
    <x v="3"/>
    <x v="1147"/>
    <x v="558"/>
    <n v="1"/>
    <n v="0"/>
    <n v="20.584199999999996"/>
  </r>
  <r>
    <n v="1875"/>
    <s v="CA-2011-147914"/>
    <x v="2"/>
    <x v="611"/>
    <d v="2011-06-09T00:00:00"/>
    <x v="1"/>
    <s v="MP-17470"/>
    <x v="88"/>
    <x v="2"/>
    <s v="United States"/>
    <s v="Columbus"/>
    <x v="24"/>
    <n v="43229"/>
    <x v="3"/>
    <s v="OFF-PA-10001685"/>
    <x v="1"/>
    <x v="10"/>
    <x v="33"/>
    <x v="1620"/>
    <n v="2"/>
    <n v="0.2"/>
    <n v="5.8812000000000006"/>
  </r>
  <r>
    <n v="1876"/>
    <s v="US-2013-112977"/>
    <x v="0"/>
    <x v="612"/>
    <d v="2013-03-17T00:00:00"/>
    <x v="1"/>
    <s v="CJ-12010"/>
    <x v="170"/>
    <x v="0"/>
    <s v="United States"/>
    <s v="Long Beach"/>
    <x v="15"/>
    <n v="11561"/>
    <x v="3"/>
    <s v="FUR-BO-10003272"/>
    <x v="0"/>
    <x v="0"/>
    <x v="582"/>
    <x v="1621"/>
    <n v="1"/>
    <n v="0.2"/>
    <n v="-22.098000000000013"/>
  </r>
  <r>
    <n v="1877"/>
    <s v="CA-2014-112039"/>
    <x v="3"/>
    <x v="613"/>
    <d v="2014-03-30T00:00:00"/>
    <x v="1"/>
    <s v="JC-15775"/>
    <x v="547"/>
    <x v="0"/>
    <s v="United States"/>
    <s v="San Antonio"/>
    <x v="5"/>
    <n v="78207"/>
    <x v="2"/>
    <s v="TEC-PH-10000984"/>
    <x v="2"/>
    <x v="7"/>
    <x v="465"/>
    <x v="553"/>
    <n v="3"/>
    <n v="0.2"/>
    <n v="47.037600000000026"/>
  </r>
  <r>
    <n v="1878"/>
    <s v="CA-2014-118885"/>
    <x v="3"/>
    <x v="614"/>
    <d v="2015-01-03T00:00:00"/>
    <x v="1"/>
    <s v="JG-15160"/>
    <x v="506"/>
    <x v="0"/>
    <s v="United States"/>
    <s v="Los Angeles"/>
    <x v="1"/>
    <n v="90049"/>
    <x v="1"/>
    <s v="FUR-CH-10002880"/>
    <x v="0"/>
    <x v="1"/>
    <x v="801"/>
    <x v="1622"/>
    <n v="4"/>
    <n v="0.2"/>
    <n v="-44.276400000000024"/>
  </r>
  <r>
    <n v="1879"/>
    <s v="CA-2014-118885"/>
    <x v="3"/>
    <x v="614"/>
    <d v="2015-01-03T00:00:00"/>
    <x v="1"/>
    <s v="JG-15160"/>
    <x v="506"/>
    <x v="0"/>
    <s v="United States"/>
    <s v="Los Angeles"/>
    <x v="1"/>
    <n v="90049"/>
    <x v="1"/>
    <s v="TEC-PH-10002563"/>
    <x v="2"/>
    <x v="7"/>
    <x v="201"/>
    <x v="214"/>
    <n v="3"/>
    <n v="0.2"/>
    <n v="22.678200000000018"/>
  </r>
  <r>
    <n v="1880"/>
    <s v="US-2014-166611"/>
    <x v="3"/>
    <x v="615"/>
    <d v="2014-04-03T00:00:00"/>
    <x v="1"/>
    <s v="CK-12760"/>
    <x v="316"/>
    <x v="1"/>
    <s v="United States"/>
    <s v="Jacksonville"/>
    <x v="2"/>
    <n v="32216"/>
    <x v="0"/>
    <s v="OFF-BI-10001191"/>
    <x v="1"/>
    <x v="8"/>
    <x v="970"/>
    <x v="1623"/>
    <n v="9"/>
    <n v="0.7"/>
    <n v="-48.119399999999985"/>
  </r>
  <r>
    <n v="1881"/>
    <s v="CA-2012-109512"/>
    <x v="1"/>
    <x v="616"/>
    <d v="2012-03-05T00:00:00"/>
    <x v="3"/>
    <s v="LF-17185"/>
    <x v="166"/>
    <x v="0"/>
    <s v="United States"/>
    <s v="New York City"/>
    <x v="15"/>
    <n v="10011"/>
    <x v="3"/>
    <s v="OFF-EN-10002621"/>
    <x v="1"/>
    <x v="12"/>
    <x v="33"/>
    <x v="1624"/>
    <n v="3"/>
    <n v="0"/>
    <n v="14.669999999999998"/>
  </r>
  <r>
    <n v="1882"/>
    <s v="CA-2012-109512"/>
    <x v="1"/>
    <x v="616"/>
    <d v="2012-03-05T00:00:00"/>
    <x v="3"/>
    <s v="LF-17185"/>
    <x v="166"/>
    <x v="0"/>
    <s v="United States"/>
    <s v="New York City"/>
    <x v="15"/>
    <n v="10011"/>
    <x v="3"/>
    <s v="FUR-CH-10001146"/>
    <x v="0"/>
    <x v="1"/>
    <x v="64"/>
    <x v="1625"/>
    <n v="7"/>
    <n v="0.1"/>
    <n v="63.934499999999971"/>
  </r>
  <r>
    <n v="1883"/>
    <s v="CA-2012-109512"/>
    <x v="1"/>
    <x v="616"/>
    <d v="2012-03-05T00:00:00"/>
    <x v="3"/>
    <s v="LF-17185"/>
    <x v="166"/>
    <x v="0"/>
    <s v="United States"/>
    <s v="New York City"/>
    <x v="15"/>
    <n v="10011"/>
    <x v="3"/>
    <s v="OFF-ST-10000689"/>
    <x v="1"/>
    <x v="4"/>
    <x v="421"/>
    <x v="1626"/>
    <n v="4"/>
    <n v="0"/>
    <n v="67.608000000000004"/>
  </r>
  <r>
    <n v="1884"/>
    <s v="CA-2013-118570"/>
    <x v="0"/>
    <x v="373"/>
    <d v="2013-11-18T00:00:00"/>
    <x v="1"/>
    <s v="CC-12430"/>
    <x v="254"/>
    <x v="2"/>
    <s v="United States"/>
    <s v="Philadelphia"/>
    <x v="9"/>
    <n v="19143"/>
    <x v="3"/>
    <s v="OFF-PA-10001289"/>
    <x v="1"/>
    <x v="10"/>
    <x v="952"/>
    <x v="1627"/>
    <n v="7"/>
    <n v="0.2"/>
    <n v="78.6828"/>
  </r>
  <r>
    <n v="1885"/>
    <s v="CA-2014-154718"/>
    <x v="3"/>
    <x v="617"/>
    <d v="2014-01-24T00:00:00"/>
    <x v="0"/>
    <s v="DL-12865"/>
    <x v="297"/>
    <x v="0"/>
    <s v="United States"/>
    <s v="Keller"/>
    <x v="5"/>
    <n v="76248"/>
    <x v="2"/>
    <s v="OFF-LA-10003714"/>
    <x v="1"/>
    <x v="2"/>
    <x v="1148"/>
    <x v="1628"/>
    <n v="2"/>
    <n v="0.2"/>
    <n v="2.0999999999999996"/>
  </r>
  <r>
    <n v="1886"/>
    <s v="CA-2013-147578"/>
    <x v="0"/>
    <x v="183"/>
    <d v="2013-04-27T00:00:00"/>
    <x v="0"/>
    <s v="PG-18895"/>
    <x v="38"/>
    <x v="0"/>
    <s v="United States"/>
    <s v="San Francisco"/>
    <x v="1"/>
    <n v="94122"/>
    <x v="1"/>
    <s v="FUR-FU-10001889"/>
    <x v="0"/>
    <x v="5"/>
    <x v="1149"/>
    <x v="1629"/>
    <n v="3"/>
    <n v="0"/>
    <n v="10.4148"/>
  </r>
  <r>
    <n v="1887"/>
    <s v="CA-2011-140165"/>
    <x v="2"/>
    <x v="8"/>
    <d v="2011-05-15T00:00:00"/>
    <x v="2"/>
    <s v="EH-14005"/>
    <x v="382"/>
    <x v="2"/>
    <s v="United States"/>
    <s v="Hialeah"/>
    <x v="2"/>
    <n v="33012"/>
    <x v="0"/>
    <s v="OFF-FA-10002815"/>
    <x v="1"/>
    <x v="13"/>
    <x v="33"/>
    <x v="1630"/>
    <n v="2"/>
    <n v="0.2"/>
    <n v="2.3976000000000002"/>
  </r>
  <r>
    <n v="1888"/>
    <s v="CA-2011-140165"/>
    <x v="2"/>
    <x v="8"/>
    <d v="2011-05-15T00:00:00"/>
    <x v="2"/>
    <s v="EH-14005"/>
    <x v="382"/>
    <x v="2"/>
    <s v="United States"/>
    <s v="Hialeah"/>
    <x v="2"/>
    <n v="33012"/>
    <x v="0"/>
    <s v="OFF-BI-10004519"/>
    <x v="1"/>
    <x v="8"/>
    <x v="880"/>
    <x v="1631"/>
    <n v="8"/>
    <n v="0.7"/>
    <n v="-331.95999999999992"/>
  </r>
  <r>
    <n v="1889"/>
    <s v="CA-2011-142587"/>
    <x v="2"/>
    <x v="618"/>
    <d v="2011-10-22T00:00:00"/>
    <x v="2"/>
    <s v="TB-21520"/>
    <x v="14"/>
    <x v="0"/>
    <s v="United States"/>
    <s v="Fairfield"/>
    <x v="24"/>
    <n v="45014"/>
    <x v="3"/>
    <s v="OFF-AP-10004708"/>
    <x v="1"/>
    <x v="9"/>
    <x v="508"/>
    <x v="1632"/>
    <n v="4"/>
    <n v="0.2"/>
    <n v="13.701599999999988"/>
  </r>
  <r>
    <n v="1890"/>
    <s v="CA-2011-142587"/>
    <x v="2"/>
    <x v="618"/>
    <d v="2011-10-22T00:00:00"/>
    <x v="2"/>
    <s v="TB-21520"/>
    <x v="14"/>
    <x v="0"/>
    <s v="United States"/>
    <s v="Fairfield"/>
    <x v="24"/>
    <n v="45014"/>
    <x v="3"/>
    <s v="FUR-TA-10000617"/>
    <x v="0"/>
    <x v="3"/>
    <x v="338"/>
    <x v="1633"/>
    <n v="3"/>
    <n v="0.4"/>
    <n v="-122.87700000000004"/>
  </r>
  <r>
    <n v="1891"/>
    <s v="CA-2011-157623"/>
    <x v="2"/>
    <x v="619"/>
    <d v="2011-03-18T00:00:00"/>
    <x v="1"/>
    <s v="DK-13225"/>
    <x v="158"/>
    <x v="1"/>
    <s v="United States"/>
    <s v="Huntington Beach"/>
    <x v="1"/>
    <n v="92646"/>
    <x v="1"/>
    <s v="OFF-PA-10001204"/>
    <x v="1"/>
    <x v="10"/>
    <x v="518"/>
    <x v="232"/>
    <n v="2"/>
    <n v="0"/>
    <n v="4.7519999999999998"/>
  </r>
  <r>
    <n v="1892"/>
    <s v="CA-2011-157623"/>
    <x v="2"/>
    <x v="619"/>
    <d v="2011-03-18T00:00:00"/>
    <x v="1"/>
    <s v="DK-13225"/>
    <x v="158"/>
    <x v="1"/>
    <s v="United States"/>
    <s v="Huntington Beach"/>
    <x v="1"/>
    <n v="92646"/>
    <x v="1"/>
    <s v="OFF-AR-10003723"/>
    <x v="1"/>
    <x v="6"/>
    <x v="1150"/>
    <x v="1634"/>
    <n v="1"/>
    <n v="0"/>
    <n v="1.2505999999999999"/>
  </r>
  <r>
    <n v="1893"/>
    <s v="CA-2014-145310"/>
    <x v="3"/>
    <x v="66"/>
    <d v="2014-12-25T00:00:00"/>
    <x v="0"/>
    <s v="JP-15520"/>
    <x v="187"/>
    <x v="0"/>
    <s v="United States"/>
    <s v="Port Orange"/>
    <x v="2"/>
    <n v="32127"/>
    <x v="0"/>
    <s v="OFF-EN-10002621"/>
    <x v="1"/>
    <x v="12"/>
    <x v="33"/>
    <x v="1635"/>
    <n v="1"/>
    <n v="0.2"/>
    <n v="2.9339999999999997"/>
  </r>
  <r>
    <n v="1894"/>
    <s v="CA-2013-100083"/>
    <x v="0"/>
    <x v="390"/>
    <d v="2013-11-30T00:00:00"/>
    <x v="1"/>
    <s v="CD-11980"/>
    <x v="263"/>
    <x v="0"/>
    <s v="United States"/>
    <s v="Medford"/>
    <x v="21"/>
    <n v="97504"/>
    <x v="1"/>
    <s v="OFF-PA-10000241"/>
    <x v="1"/>
    <x v="10"/>
    <x v="1151"/>
    <x v="1636"/>
    <n v="1"/>
    <n v="0.2"/>
    <n v="7.7449999999999983"/>
  </r>
  <r>
    <n v="1895"/>
    <s v="US-2014-108063"/>
    <x v="3"/>
    <x v="574"/>
    <d v="2014-12-06T00:00:00"/>
    <x v="2"/>
    <s v="AS-10090"/>
    <x v="548"/>
    <x v="0"/>
    <s v="United States"/>
    <s v="Charlottesville"/>
    <x v="17"/>
    <n v="22901"/>
    <x v="0"/>
    <s v="OFF-AR-10001446"/>
    <x v="1"/>
    <x v="6"/>
    <x v="1152"/>
    <x v="1637"/>
    <n v="3"/>
    <n v="0"/>
    <n v="10.395"/>
  </r>
  <r>
    <n v="1896"/>
    <s v="CA-2012-109197"/>
    <x v="1"/>
    <x v="620"/>
    <d v="2013-01-04T00:00:00"/>
    <x v="1"/>
    <s v="JO-15280"/>
    <x v="123"/>
    <x v="0"/>
    <s v="United States"/>
    <s v="Missoula"/>
    <x v="37"/>
    <n v="59801"/>
    <x v="1"/>
    <s v="OFF-BI-10004632"/>
    <x v="1"/>
    <x v="8"/>
    <x v="564"/>
    <x v="1638"/>
    <n v="2"/>
    <n v="0.2"/>
    <n v="152.49499999999998"/>
  </r>
  <r>
    <n v="1897"/>
    <s v="CA-2014-141789"/>
    <x v="3"/>
    <x v="621"/>
    <d v="2014-10-07T00:00:00"/>
    <x v="2"/>
    <s v="AC-10450"/>
    <x v="549"/>
    <x v="0"/>
    <s v="United States"/>
    <s v="Minneapolis"/>
    <x v="11"/>
    <n v="55407"/>
    <x v="2"/>
    <s v="OFF-BI-10001359"/>
    <x v="1"/>
    <x v="8"/>
    <x v="1153"/>
    <x v="1639"/>
    <n v="2"/>
    <n v="0"/>
    <n v="843.17059999999992"/>
  </r>
  <r>
    <n v="1898"/>
    <s v="CA-2011-169775"/>
    <x v="2"/>
    <x v="550"/>
    <d v="2011-09-02T00:00:00"/>
    <x v="0"/>
    <s v="RA-19945"/>
    <x v="362"/>
    <x v="0"/>
    <s v="United States"/>
    <s v="Miami"/>
    <x v="2"/>
    <n v="33178"/>
    <x v="0"/>
    <s v="OFF-EN-10001749"/>
    <x v="1"/>
    <x v="12"/>
    <x v="1154"/>
    <x v="1640"/>
    <n v="2"/>
    <n v="0.2"/>
    <n v="10.805399999999997"/>
  </r>
  <r>
    <n v="1899"/>
    <s v="CA-2011-169775"/>
    <x v="2"/>
    <x v="550"/>
    <d v="2011-09-02T00:00:00"/>
    <x v="0"/>
    <s v="RA-19945"/>
    <x v="362"/>
    <x v="0"/>
    <s v="United States"/>
    <s v="Miami"/>
    <x v="2"/>
    <n v="33178"/>
    <x v="0"/>
    <s v="OFF-BI-10004390"/>
    <x v="1"/>
    <x v="8"/>
    <x v="1155"/>
    <x v="1641"/>
    <n v="4"/>
    <n v="0.7"/>
    <n v="-336.78399999999988"/>
  </r>
  <r>
    <n v="1900"/>
    <s v="CA-2011-169775"/>
    <x v="2"/>
    <x v="550"/>
    <d v="2011-09-02T00:00:00"/>
    <x v="0"/>
    <s v="RA-19945"/>
    <x v="362"/>
    <x v="0"/>
    <s v="United States"/>
    <s v="Miami"/>
    <x v="2"/>
    <n v="33178"/>
    <x v="0"/>
    <s v="FUR-TA-10001857"/>
    <x v="0"/>
    <x v="3"/>
    <x v="433"/>
    <x v="1642"/>
    <n v="3"/>
    <n v="0.45"/>
    <n v="-110.76450000000001"/>
  </r>
  <r>
    <n v="1901"/>
    <s v="CA-2013-140543"/>
    <x v="0"/>
    <x v="622"/>
    <d v="2013-07-04T00:00:00"/>
    <x v="0"/>
    <s v="Co-12640"/>
    <x v="476"/>
    <x v="0"/>
    <s v="United States"/>
    <s v="Florence"/>
    <x v="20"/>
    <n v="29501"/>
    <x v="0"/>
    <s v="OFF-ST-10000563"/>
    <x v="1"/>
    <x v="4"/>
    <x v="894"/>
    <x v="1643"/>
    <n v="6"/>
    <n v="0"/>
    <n v="19.188000000000002"/>
  </r>
  <r>
    <n v="1902"/>
    <s v="CA-2013-151141"/>
    <x v="0"/>
    <x v="623"/>
    <d v="2013-08-24T00:00:00"/>
    <x v="2"/>
    <s v="DW-13480"/>
    <x v="108"/>
    <x v="2"/>
    <s v="United States"/>
    <s v="Detroit"/>
    <x v="12"/>
    <n v="48205"/>
    <x v="2"/>
    <s v="TEC-PH-10004924"/>
    <x v="2"/>
    <x v="7"/>
    <x v="1156"/>
    <x v="1644"/>
    <n v="2"/>
    <n v="0"/>
    <n v="3.9906000000000006"/>
  </r>
  <r>
    <n v="1903"/>
    <s v="CA-2014-167094"/>
    <x v="3"/>
    <x v="208"/>
    <d v="2014-10-23T00:00:00"/>
    <x v="2"/>
    <s v="DK-12835"/>
    <x v="460"/>
    <x v="1"/>
    <s v="United States"/>
    <s v="Springfield"/>
    <x v="21"/>
    <n v="97477"/>
    <x v="1"/>
    <s v="OFF-PA-10003953"/>
    <x v="1"/>
    <x v="10"/>
    <x v="638"/>
    <x v="1182"/>
    <n v="1"/>
    <n v="0.2"/>
    <n v="1.8144"/>
  </r>
  <r>
    <n v="1904"/>
    <s v="CA-2014-167094"/>
    <x v="3"/>
    <x v="208"/>
    <d v="2014-10-23T00:00:00"/>
    <x v="2"/>
    <s v="DK-12835"/>
    <x v="460"/>
    <x v="1"/>
    <s v="United States"/>
    <s v="Springfield"/>
    <x v="21"/>
    <n v="97477"/>
    <x v="1"/>
    <s v="FUR-CH-10000155"/>
    <x v="0"/>
    <x v="1"/>
    <x v="1157"/>
    <x v="1645"/>
    <n v="2"/>
    <n v="0.2"/>
    <n v="47.848000000000013"/>
  </r>
  <r>
    <n v="1905"/>
    <s v="CA-2014-167094"/>
    <x v="3"/>
    <x v="208"/>
    <d v="2014-10-23T00:00:00"/>
    <x v="2"/>
    <s v="DK-12835"/>
    <x v="460"/>
    <x v="1"/>
    <s v="United States"/>
    <s v="Springfield"/>
    <x v="21"/>
    <n v="97477"/>
    <x v="1"/>
    <s v="TEC-AC-10003116"/>
    <x v="2"/>
    <x v="11"/>
    <x v="920"/>
    <x v="1646"/>
    <n v="2"/>
    <n v="0.2"/>
    <n v="6.7449999999999983"/>
  </r>
  <r>
    <n v="1906"/>
    <s v="CA-2014-154410"/>
    <x v="3"/>
    <x v="208"/>
    <d v="2014-10-25T00:00:00"/>
    <x v="2"/>
    <s v="MD-17860"/>
    <x v="550"/>
    <x v="1"/>
    <s v="United States"/>
    <s v="Indianapolis"/>
    <x v="14"/>
    <n v="46203"/>
    <x v="2"/>
    <s v="OFF-ST-10002743"/>
    <x v="1"/>
    <x v="4"/>
    <x v="413"/>
    <x v="1647"/>
    <n v="8"/>
    <n v="0"/>
    <n v="9.091199999999958"/>
  </r>
  <r>
    <n v="1907"/>
    <s v="US-2013-150567"/>
    <x v="0"/>
    <x v="624"/>
    <d v="2013-05-22T00:00:00"/>
    <x v="1"/>
    <s v="RP-19855"/>
    <x v="532"/>
    <x v="1"/>
    <s v="United States"/>
    <s v="Apopka"/>
    <x v="2"/>
    <n v="32712"/>
    <x v="0"/>
    <s v="OFF-BI-10001757"/>
    <x v="1"/>
    <x v="8"/>
    <x v="1158"/>
    <x v="1648"/>
    <n v="2"/>
    <n v="0.7"/>
    <n v="-2.1648000000000005"/>
  </r>
  <r>
    <n v="1908"/>
    <s v="US-2013-150567"/>
    <x v="0"/>
    <x v="624"/>
    <d v="2013-05-22T00:00:00"/>
    <x v="1"/>
    <s v="RP-19855"/>
    <x v="532"/>
    <x v="1"/>
    <s v="United States"/>
    <s v="Apopka"/>
    <x v="2"/>
    <n v="32712"/>
    <x v="0"/>
    <s v="OFF-BI-10000069"/>
    <x v="1"/>
    <x v="8"/>
    <x v="486"/>
    <x v="1649"/>
    <n v="6"/>
    <n v="0.7"/>
    <n v="-21.61440000000001"/>
  </r>
  <r>
    <n v="1909"/>
    <s v="CA-2012-157959"/>
    <x v="1"/>
    <x v="302"/>
    <d v="2012-02-04T00:00:00"/>
    <x v="2"/>
    <s v="RW-19540"/>
    <x v="459"/>
    <x v="1"/>
    <s v="United States"/>
    <s v="Los Angeles"/>
    <x v="1"/>
    <n v="90008"/>
    <x v="1"/>
    <s v="FUR-FU-10004093"/>
    <x v="0"/>
    <x v="5"/>
    <x v="1159"/>
    <x v="1650"/>
    <n v="4"/>
    <n v="0"/>
    <n v="41.075999999999993"/>
  </r>
  <r>
    <n v="1910"/>
    <s v="CA-2014-105886"/>
    <x v="3"/>
    <x v="404"/>
    <d v="2014-12-24T00:00:00"/>
    <x v="1"/>
    <s v="DB-13660"/>
    <x v="551"/>
    <x v="0"/>
    <s v="United States"/>
    <s v="Oceanside"/>
    <x v="15"/>
    <n v="11572"/>
    <x v="3"/>
    <s v="FUR-FU-10001037"/>
    <x v="0"/>
    <x v="5"/>
    <x v="1160"/>
    <x v="1651"/>
    <n v="2"/>
    <n v="0"/>
    <n v="8.532"/>
  </r>
  <r>
    <n v="1911"/>
    <s v="CA-2013-105963"/>
    <x v="0"/>
    <x v="625"/>
    <d v="2013-11-23T00:00:00"/>
    <x v="1"/>
    <s v="SC-20770"/>
    <x v="34"/>
    <x v="1"/>
    <s v="United States"/>
    <s v="Los Angeles"/>
    <x v="1"/>
    <n v="90008"/>
    <x v="1"/>
    <s v="TEC-AC-10003832"/>
    <x v="2"/>
    <x v="11"/>
    <x v="458"/>
    <x v="641"/>
    <n v="3"/>
    <n v="0"/>
    <n v="40.749900000000004"/>
  </r>
  <r>
    <n v="1912"/>
    <s v="CA-2014-121503"/>
    <x v="3"/>
    <x v="445"/>
    <d v="2014-07-07T00:00:00"/>
    <x v="0"/>
    <s v="FH-14275"/>
    <x v="395"/>
    <x v="1"/>
    <s v="United States"/>
    <s v="Houston"/>
    <x v="5"/>
    <n v="77041"/>
    <x v="2"/>
    <s v="OFF-PA-10001878"/>
    <x v="1"/>
    <x v="10"/>
    <x v="1161"/>
    <x v="1652"/>
    <n v="7"/>
    <n v="0.2"/>
    <n v="92.43989999999998"/>
  </r>
  <r>
    <n v="1913"/>
    <s v="CA-2014-121503"/>
    <x v="3"/>
    <x v="445"/>
    <d v="2014-07-07T00:00:00"/>
    <x v="0"/>
    <s v="FH-14275"/>
    <x v="395"/>
    <x v="1"/>
    <s v="United States"/>
    <s v="Houston"/>
    <x v="5"/>
    <n v="77041"/>
    <x v="2"/>
    <s v="TEC-MA-10003674"/>
    <x v="2"/>
    <x v="15"/>
    <x v="1162"/>
    <x v="1653"/>
    <n v="3"/>
    <n v="0.4"/>
    <n v="49.760999999999967"/>
  </r>
  <r>
    <n v="1914"/>
    <s v="CA-2011-103366"/>
    <x v="2"/>
    <x v="626"/>
    <d v="2011-01-18T00:00:00"/>
    <x v="2"/>
    <s v="EH-13990"/>
    <x v="552"/>
    <x v="0"/>
    <s v="United States"/>
    <s v="Roswell"/>
    <x v="32"/>
    <n v="30076"/>
    <x v="0"/>
    <s v="TEC-AC-10003628"/>
    <x v="2"/>
    <x v="11"/>
    <x v="244"/>
    <x v="179"/>
    <n v="5"/>
    <n v="0"/>
    <n v="65.978000000000009"/>
  </r>
  <r>
    <n v="1915"/>
    <s v="CA-2014-124597"/>
    <x v="3"/>
    <x v="504"/>
    <d v="2014-05-06T00:00:00"/>
    <x v="1"/>
    <s v="AS-10630"/>
    <x v="357"/>
    <x v="2"/>
    <s v="United States"/>
    <s v="Boynton Beach"/>
    <x v="2"/>
    <n v="33437"/>
    <x v="0"/>
    <s v="OFF-LA-10003190"/>
    <x v="1"/>
    <x v="2"/>
    <x v="1163"/>
    <x v="877"/>
    <n v="2"/>
    <n v="0.2"/>
    <n v="1.6704000000000001"/>
  </r>
  <r>
    <n v="1916"/>
    <s v="CA-2014-124597"/>
    <x v="3"/>
    <x v="504"/>
    <d v="2014-05-06T00:00:00"/>
    <x v="1"/>
    <s v="AS-10630"/>
    <x v="357"/>
    <x v="2"/>
    <s v="United States"/>
    <s v="Boynton Beach"/>
    <x v="2"/>
    <n v="33437"/>
    <x v="0"/>
    <s v="OFF-AR-10002280"/>
    <x v="1"/>
    <x v="6"/>
    <x v="33"/>
    <x v="1654"/>
    <n v="3"/>
    <n v="0.2"/>
    <n v="4.8524999999999991"/>
  </r>
  <r>
    <n v="1917"/>
    <s v="CA-2014-124597"/>
    <x v="3"/>
    <x v="504"/>
    <d v="2014-05-06T00:00:00"/>
    <x v="1"/>
    <s v="AS-10630"/>
    <x v="357"/>
    <x v="2"/>
    <s v="United States"/>
    <s v="Boynton Beach"/>
    <x v="2"/>
    <n v="33437"/>
    <x v="0"/>
    <s v="OFF-LA-10001569"/>
    <x v="1"/>
    <x v="2"/>
    <x v="633"/>
    <x v="1655"/>
    <n v="3"/>
    <n v="0.2"/>
    <n v="3.8843999999999994"/>
  </r>
  <r>
    <n v="1918"/>
    <s v="CA-2012-105634"/>
    <x v="1"/>
    <x v="627"/>
    <d v="2012-11-14T00:00:00"/>
    <x v="1"/>
    <s v="HA-14905"/>
    <x v="456"/>
    <x v="0"/>
    <s v="United States"/>
    <s v="Franklin"/>
    <x v="31"/>
    <n v="2038"/>
    <x v="3"/>
    <s v="OFF-AR-10001573"/>
    <x v="1"/>
    <x v="6"/>
    <x v="368"/>
    <x v="1656"/>
    <n v="5"/>
    <n v="0"/>
    <n v="3.3784999999999989"/>
  </r>
  <r>
    <n v="1919"/>
    <s v="CA-2012-123673"/>
    <x v="1"/>
    <x v="628"/>
    <d v="2012-11-01T00:00:00"/>
    <x v="0"/>
    <s v="CH-12070"/>
    <x v="539"/>
    <x v="2"/>
    <s v="United States"/>
    <s v="Detroit"/>
    <x v="12"/>
    <n v="48227"/>
    <x v="2"/>
    <s v="TEC-PH-10001809"/>
    <x v="2"/>
    <x v="7"/>
    <x v="1164"/>
    <x v="1657"/>
    <n v="2"/>
    <n v="0"/>
    <n v="74.974999999999994"/>
  </r>
  <r>
    <n v="1920"/>
    <s v="US-2014-111423"/>
    <x v="3"/>
    <x v="629"/>
    <d v="2014-08-20T00:00:00"/>
    <x v="2"/>
    <s v="EH-13765"/>
    <x v="553"/>
    <x v="1"/>
    <s v="United States"/>
    <s v="Watertown"/>
    <x v="15"/>
    <n v="13601"/>
    <x v="3"/>
    <s v="OFF-BI-10003091"/>
    <x v="1"/>
    <x v="8"/>
    <x v="1165"/>
    <x v="1658"/>
    <n v="5"/>
    <n v="0.2"/>
    <n v="302.37299999999993"/>
  </r>
  <r>
    <n v="1921"/>
    <s v="US-2014-111423"/>
    <x v="3"/>
    <x v="629"/>
    <d v="2014-08-20T00:00:00"/>
    <x v="2"/>
    <s v="EH-13765"/>
    <x v="553"/>
    <x v="1"/>
    <s v="United States"/>
    <s v="Watertown"/>
    <x v="15"/>
    <n v="13601"/>
    <x v="3"/>
    <s v="FUR-CH-10003981"/>
    <x v="0"/>
    <x v="1"/>
    <x v="1166"/>
    <x v="1659"/>
    <n v="2"/>
    <n v="0.1"/>
    <n v="97.652399999999943"/>
  </r>
  <r>
    <n v="1922"/>
    <s v="CA-2012-125178"/>
    <x v="1"/>
    <x v="292"/>
    <d v="2012-10-09T00:00:00"/>
    <x v="1"/>
    <s v="MZ-17515"/>
    <x v="89"/>
    <x v="1"/>
    <s v="United States"/>
    <s v="Reading"/>
    <x v="9"/>
    <n v="19601"/>
    <x v="3"/>
    <s v="OFF-ST-10002562"/>
    <x v="1"/>
    <x v="4"/>
    <x v="33"/>
    <x v="1660"/>
    <n v="2"/>
    <n v="0.2"/>
    <n v="1.5007999999999999"/>
  </r>
  <r>
    <n v="1923"/>
    <s v="CA-2013-156685"/>
    <x v="0"/>
    <x v="630"/>
    <d v="2013-07-11T00:00:00"/>
    <x v="0"/>
    <s v="SC-20230"/>
    <x v="554"/>
    <x v="1"/>
    <s v="United States"/>
    <s v="Arlington"/>
    <x v="5"/>
    <n v="76017"/>
    <x v="2"/>
    <s v="TEC-PH-10004345"/>
    <x v="2"/>
    <x v="7"/>
    <x v="1167"/>
    <x v="1661"/>
    <n v="9"/>
    <n v="0.2"/>
    <n v="107.95499999999998"/>
  </r>
  <r>
    <n v="1924"/>
    <s v="CA-2013-156685"/>
    <x v="0"/>
    <x v="630"/>
    <d v="2013-07-11T00:00:00"/>
    <x v="0"/>
    <s v="SC-20230"/>
    <x v="554"/>
    <x v="1"/>
    <s v="United States"/>
    <s v="Arlington"/>
    <x v="5"/>
    <n v="76017"/>
    <x v="2"/>
    <s v="OFF-AR-10000588"/>
    <x v="1"/>
    <x v="6"/>
    <x v="393"/>
    <x v="1662"/>
    <n v="3"/>
    <n v="0.2"/>
    <n v="3.571200000000001"/>
  </r>
  <r>
    <n v="1925"/>
    <s v="CA-2014-126865"/>
    <x v="3"/>
    <x v="256"/>
    <d v="2014-12-08T00:00:00"/>
    <x v="0"/>
    <s v="NP-18325"/>
    <x v="268"/>
    <x v="0"/>
    <s v="United States"/>
    <s v="San Diego"/>
    <x v="1"/>
    <n v="92024"/>
    <x v="1"/>
    <s v="OFF-PA-10003039"/>
    <x v="1"/>
    <x v="10"/>
    <x v="330"/>
    <x v="1663"/>
    <n v="3"/>
    <n v="0"/>
    <n v="41.822999999999993"/>
  </r>
  <r>
    <n v="1926"/>
    <s v="CA-2014-102834"/>
    <x v="3"/>
    <x v="631"/>
    <d v="2014-03-14T00:00:00"/>
    <x v="1"/>
    <s v="LW-16990"/>
    <x v="352"/>
    <x v="1"/>
    <s v="United States"/>
    <s v="San Francisco"/>
    <x v="1"/>
    <n v="94110"/>
    <x v="1"/>
    <s v="TEC-AC-10001908"/>
    <x v="2"/>
    <x v="11"/>
    <x v="292"/>
    <x v="1664"/>
    <n v="2"/>
    <n v="0"/>
    <n v="69.992999999999995"/>
  </r>
  <r>
    <n v="1927"/>
    <s v="US-2013-139710"/>
    <x v="0"/>
    <x v="632"/>
    <d v="2013-06-16T00:00:00"/>
    <x v="1"/>
    <s v="GM-14680"/>
    <x v="411"/>
    <x v="0"/>
    <s v="United States"/>
    <s v="Los Angeles"/>
    <x v="1"/>
    <n v="90045"/>
    <x v="1"/>
    <s v="TEC-PH-10001198"/>
    <x v="2"/>
    <x v="7"/>
    <x v="1168"/>
    <x v="1665"/>
    <n v="3"/>
    <n v="0.2"/>
    <n v="19.966499999999982"/>
  </r>
  <r>
    <n v="1928"/>
    <s v="CA-2014-121538"/>
    <x v="3"/>
    <x v="354"/>
    <d v="2014-12-02T00:00:00"/>
    <x v="2"/>
    <s v="RH-19495"/>
    <x v="302"/>
    <x v="0"/>
    <s v="United States"/>
    <s v="Denver"/>
    <x v="22"/>
    <n v="80219"/>
    <x v="1"/>
    <s v="OFF-PA-10004071"/>
    <x v="1"/>
    <x v="10"/>
    <x v="412"/>
    <x v="1666"/>
    <n v="2"/>
    <n v="0.2"/>
    <n v="31.068799999999996"/>
  </r>
  <r>
    <n v="1929"/>
    <s v="US-2014-101539"/>
    <x v="3"/>
    <x v="633"/>
    <d v="2014-03-19T00:00:00"/>
    <x v="0"/>
    <s v="VM-21685"/>
    <x v="91"/>
    <x v="2"/>
    <s v="United States"/>
    <s v="Seattle"/>
    <x v="4"/>
    <n v="98105"/>
    <x v="1"/>
    <s v="OFF-PA-10001972"/>
    <x v="1"/>
    <x v="10"/>
    <x v="1169"/>
    <x v="90"/>
    <n v="1"/>
    <n v="0"/>
    <n v="3.1104000000000003"/>
  </r>
  <r>
    <n v="1930"/>
    <s v="US-2014-101539"/>
    <x v="3"/>
    <x v="633"/>
    <d v="2014-03-19T00:00:00"/>
    <x v="0"/>
    <s v="VM-21685"/>
    <x v="91"/>
    <x v="2"/>
    <s v="United States"/>
    <s v="Seattle"/>
    <x v="4"/>
    <n v="98105"/>
    <x v="1"/>
    <s v="OFF-ST-10004180"/>
    <x v="1"/>
    <x v="4"/>
    <x v="241"/>
    <x v="1667"/>
    <n v="1"/>
    <n v="0"/>
    <n v="1.8603999999999985"/>
  </r>
  <r>
    <n v="1931"/>
    <s v="US-2014-101539"/>
    <x v="3"/>
    <x v="633"/>
    <d v="2014-03-19T00:00:00"/>
    <x v="0"/>
    <s v="VM-21685"/>
    <x v="91"/>
    <x v="2"/>
    <s v="United States"/>
    <s v="Seattle"/>
    <x v="4"/>
    <n v="98105"/>
    <x v="1"/>
    <s v="TEC-PH-10004165"/>
    <x v="2"/>
    <x v="7"/>
    <x v="886"/>
    <x v="1668"/>
    <n v="3"/>
    <n v="0.2"/>
    <n v="49.498199999999969"/>
  </r>
  <r>
    <n v="1932"/>
    <s v="CA-2013-152121"/>
    <x v="0"/>
    <x v="581"/>
    <d v="2013-11-30T00:00:00"/>
    <x v="0"/>
    <s v="CC-12670"/>
    <x v="113"/>
    <x v="0"/>
    <s v="United States"/>
    <s v="Scottsdale"/>
    <x v="16"/>
    <n v="85254"/>
    <x v="1"/>
    <s v="TEC-PH-10002483"/>
    <x v="2"/>
    <x v="7"/>
    <x v="1170"/>
    <x v="1669"/>
    <n v="1"/>
    <n v="0.2"/>
    <n v="23.799300000000002"/>
  </r>
  <r>
    <n v="1933"/>
    <s v="CA-2014-161200"/>
    <x v="3"/>
    <x v="634"/>
    <d v="2014-08-11T00:00:00"/>
    <x v="0"/>
    <s v="SV-20365"/>
    <x v="277"/>
    <x v="0"/>
    <s v="United States"/>
    <s v="Lafayette"/>
    <x v="28"/>
    <n v="70506"/>
    <x v="0"/>
    <s v="FUR-BO-10000468"/>
    <x v="0"/>
    <x v="0"/>
    <x v="1171"/>
    <x v="1670"/>
    <n v="3"/>
    <n v="0"/>
    <n v="23.318400000000011"/>
  </r>
  <r>
    <n v="1934"/>
    <s v="CA-2014-161200"/>
    <x v="3"/>
    <x v="634"/>
    <d v="2014-08-11T00:00:00"/>
    <x v="0"/>
    <s v="SV-20365"/>
    <x v="277"/>
    <x v="0"/>
    <s v="United States"/>
    <s v="Lafayette"/>
    <x v="28"/>
    <n v="70506"/>
    <x v="0"/>
    <s v="FUR-FU-10001706"/>
    <x v="0"/>
    <x v="5"/>
    <x v="50"/>
    <x v="1671"/>
    <n v="5"/>
    <n v="0"/>
    <n v="7.3919999999999995"/>
  </r>
  <r>
    <n v="1935"/>
    <s v="CA-2014-101245"/>
    <x v="3"/>
    <x v="344"/>
    <d v="2014-12-04T00:00:00"/>
    <x v="1"/>
    <s v="LW-16990"/>
    <x v="352"/>
    <x v="1"/>
    <s v="United States"/>
    <s v="San Francisco"/>
    <x v="1"/>
    <n v="94109"/>
    <x v="1"/>
    <s v="OFF-PA-10003129"/>
    <x v="1"/>
    <x v="10"/>
    <x v="1137"/>
    <x v="1672"/>
    <n v="5"/>
    <n v="0"/>
    <n v="114.93849999999998"/>
  </r>
  <r>
    <n v="1936"/>
    <s v="CA-2014-101245"/>
    <x v="3"/>
    <x v="344"/>
    <d v="2014-12-04T00:00:00"/>
    <x v="1"/>
    <s v="LW-16990"/>
    <x v="352"/>
    <x v="1"/>
    <s v="United States"/>
    <s v="San Francisco"/>
    <x v="1"/>
    <n v="94109"/>
    <x v="1"/>
    <s v="TEC-AC-10001284"/>
    <x v="2"/>
    <x v="11"/>
    <x v="1172"/>
    <x v="1673"/>
    <n v="8"/>
    <n v="0"/>
    <n v="59.817599999999999"/>
  </r>
  <r>
    <n v="1937"/>
    <s v="CA-2012-141768"/>
    <x v="1"/>
    <x v="442"/>
    <d v="2012-05-27T00:00:00"/>
    <x v="0"/>
    <s v="NP-18685"/>
    <x v="472"/>
    <x v="2"/>
    <s v="United States"/>
    <s v="San Francisco"/>
    <x v="1"/>
    <n v="94109"/>
    <x v="1"/>
    <s v="FUR-FU-10002268"/>
    <x v="0"/>
    <x v="5"/>
    <x v="860"/>
    <x v="1674"/>
    <n v="3"/>
    <n v="0"/>
    <n v="4.8608999999999991"/>
  </r>
  <r>
    <n v="1938"/>
    <s v="CA-2013-112109"/>
    <x v="0"/>
    <x v="630"/>
    <d v="2013-07-13T00:00:00"/>
    <x v="1"/>
    <s v="JE-15715"/>
    <x v="555"/>
    <x v="0"/>
    <s v="United States"/>
    <s v="Broomfield"/>
    <x v="22"/>
    <n v="80020"/>
    <x v="1"/>
    <s v="OFF-BI-10002082"/>
    <x v="1"/>
    <x v="8"/>
    <x v="1173"/>
    <x v="1675"/>
    <n v="2"/>
    <n v="0.7"/>
    <n v="-13.311999999999998"/>
  </r>
  <r>
    <n v="1939"/>
    <s v="CA-2013-112109"/>
    <x v="0"/>
    <x v="630"/>
    <d v="2013-07-13T00:00:00"/>
    <x v="1"/>
    <s v="JE-15715"/>
    <x v="555"/>
    <x v="0"/>
    <s v="United States"/>
    <s v="Broomfield"/>
    <x v="22"/>
    <n v="80020"/>
    <x v="1"/>
    <s v="OFF-ST-10001505"/>
    <x v="1"/>
    <x v="4"/>
    <x v="1174"/>
    <x v="1399"/>
    <n v="7"/>
    <n v="0.2"/>
    <n v="-1.2558000000000051"/>
  </r>
  <r>
    <n v="1940"/>
    <s v="CA-2013-112109"/>
    <x v="0"/>
    <x v="630"/>
    <d v="2013-07-13T00:00:00"/>
    <x v="1"/>
    <s v="JE-15715"/>
    <x v="555"/>
    <x v="0"/>
    <s v="United States"/>
    <s v="Broomfield"/>
    <x v="22"/>
    <n v="80020"/>
    <x v="1"/>
    <s v="OFF-BI-10001634"/>
    <x v="1"/>
    <x v="8"/>
    <x v="24"/>
    <x v="1676"/>
    <n v="4"/>
    <n v="0.7"/>
    <n v="-6.1151999999999997"/>
  </r>
  <r>
    <n v="1941"/>
    <s v="CA-2013-112109"/>
    <x v="0"/>
    <x v="630"/>
    <d v="2013-07-13T00:00:00"/>
    <x v="1"/>
    <s v="JE-15715"/>
    <x v="555"/>
    <x v="0"/>
    <s v="United States"/>
    <s v="Broomfield"/>
    <x v="22"/>
    <n v="80020"/>
    <x v="1"/>
    <s v="FUR-CH-10004287"/>
    <x v="0"/>
    <x v="1"/>
    <x v="156"/>
    <x v="1677"/>
    <n v="3"/>
    <n v="0.2"/>
    <n v="74.573999999999955"/>
  </r>
  <r>
    <n v="1942"/>
    <s v="CA-2014-144064"/>
    <x v="3"/>
    <x v="635"/>
    <d v="2014-09-02T00:00:00"/>
    <x v="2"/>
    <s v="CP-12085"/>
    <x v="434"/>
    <x v="1"/>
    <s v="United States"/>
    <s v="Quincy"/>
    <x v="10"/>
    <n v="62301"/>
    <x v="2"/>
    <s v="OFF-LA-10004544"/>
    <x v="1"/>
    <x v="2"/>
    <x v="197"/>
    <x v="659"/>
    <n v="4"/>
    <n v="0.2"/>
    <n v="17.759999999999998"/>
  </r>
  <r>
    <n v="1943"/>
    <s v="CA-2014-144064"/>
    <x v="3"/>
    <x v="635"/>
    <d v="2014-09-02T00:00:00"/>
    <x v="2"/>
    <s v="CP-12085"/>
    <x v="434"/>
    <x v="1"/>
    <s v="United States"/>
    <s v="Quincy"/>
    <x v="10"/>
    <n v="62301"/>
    <x v="2"/>
    <s v="OFF-ST-10004507"/>
    <x v="1"/>
    <x v="4"/>
    <x v="452"/>
    <x v="1193"/>
    <n v="2"/>
    <n v="0.2"/>
    <n v="2.4009999999999998"/>
  </r>
  <r>
    <n v="1944"/>
    <s v="CA-2014-144064"/>
    <x v="3"/>
    <x v="635"/>
    <d v="2014-09-02T00:00:00"/>
    <x v="2"/>
    <s v="CP-12085"/>
    <x v="434"/>
    <x v="1"/>
    <s v="United States"/>
    <s v="Quincy"/>
    <x v="10"/>
    <n v="62301"/>
    <x v="2"/>
    <s v="OFF-BI-10002012"/>
    <x v="1"/>
    <x v="8"/>
    <x v="742"/>
    <x v="1678"/>
    <n v="9"/>
    <n v="0.8"/>
    <n v="-5.1840000000000011"/>
  </r>
  <r>
    <n v="1945"/>
    <s v="CA-2013-108581"/>
    <x v="0"/>
    <x v="23"/>
    <d v="2013-06-27T00:00:00"/>
    <x v="1"/>
    <s v="EA-14035"/>
    <x v="105"/>
    <x v="1"/>
    <s v="United States"/>
    <s v="Carrollton"/>
    <x v="5"/>
    <n v="75007"/>
    <x v="2"/>
    <s v="TEC-AC-10001109"/>
    <x v="2"/>
    <x v="11"/>
    <x v="998"/>
    <x v="1679"/>
    <n v="4"/>
    <n v="0.2"/>
    <n v="26.391200000000001"/>
  </r>
  <r>
    <n v="1946"/>
    <s v="CA-2013-108581"/>
    <x v="0"/>
    <x v="23"/>
    <d v="2013-06-27T00:00:00"/>
    <x v="1"/>
    <s v="EA-14035"/>
    <x v="105"/>
    <x v="1"/>
    <s v="United States"/>
    <s v="Carrollton"/>
    <x v="5"/>
    <n v="75007"/>
    <x v="2"/>
    <s v="OFF-PA-10000809"/>
    <x v="1"/>
    <x v="10"/>
    <x v="1124"/>
    <x v="563"/>
    <n v="2"/>
    <n v="0.2"/>
    <n v="3.6288"/>
  </r>
  <r>
    <n v="1947"/>
    <s v="CA-2014-157987"/>
    <x v="3"/>
    <x v="264"/>
    <d v="2014-09-07T00:00:00"/>
    <x v="1"/>
    <s v="AC-10615"/>
    <x v="556"/>
    <x v="1"/>
    <s v="United States"/>
    <s v="New York City"/>
    <x v="15"/>
    <n v="10009"/>
    <x v="3"/>
    <s v="OFF-AR-10000658"/>
    <x v="1"/>
    <x v="6"/>
    <x v="328"/>
    <x v="795"/>
    <n v="2"/>
    <n v="0"/>
    <n v="6.468"/>
  </r>
  <r>
    <n v="1948"/>
    <s v="CA-2014-157987"/>
    <x v="3"/>
    <x v="264"/>
    <d v="2014-09-07T00:00:00"/>
    <x v="1"/>
    <s v="AC-10615"/>
    <x v="556"/>
    <x v="1"/>
    <s v="United States"/>
    <s v="New York City"/>
    <x v="15"/>
    <n v="10009"/>
    <x v="3"/>
    <s v="FUR-FU-10001196"/>
    <x v="0"/>
    <x v="5"/>
    <x v="1116"/>
    <x v="1042"/>
    <n v="2"/>
    <n v="0"/>
    <n v="3.4619999999999997"/>
  </r>
  <r>
    <n v="1949"/>
    <s v="CA-2014-157987"/>
    <x v="3"/>
    <x v="264"/>
    <d v="2014-09-07T00:00:00"/>
    <x v="1"/>
    <s v="AC-10615"/>
    <x v="556"/>
    <x v="1"/>
    <s v="United States"/>
    <s v="New York City"/>
    <x v="15"/>
    <n v="10009"/>
    <x v="3"/>
    <s v="FUR-TA-10001889"/>
    <x v="0"/>
    <x v="3"/>
    <x v="406"/>
    <x v="1680"/>
    <n v="1"/>
    <n v="0.4"/>
    <n v="-93.3262"/>
  </r>
  <r>
    <n v="1950"/>
    <s v="CA-2014-157987"/>
    <x v="3"/>
    <x v="264"/>
    <d v="2014-09-07T00:00:00"/>
    <x v="1"/>
    <s v="AC-10615"/>
    <x v="556"/>
    <x v="1"/>
    <s v="United States"/>
    <s v="New York City"/>
    <x v="15"/>
    <n v="10009"/>
    <x v="3"/>
    <s v="OFF-AP-10000358"/>
    <x v="1"/>
    <x v="9"/>
    <x v="95"/>
    <x v="1681"/>
    <n v="1"/>
    <n v="0"/>
    <n v="3.7641999999999989"/>
  </r>
  <r>
    <n v="1951"/>
    <s v="CA-2014-157987"/>
    <x v="3"/>
    <x v="264"/>
    <d v="2014-09-07T00:00:00"/>
    <x v="1"/>
    <s v="AC-10615"/>
    <x v="556"/>
    <x v="1"/>
    <s v="United States"/>
    <s v="New York City"/>
    <x v="15"/>
    <n v="10009"/>
    <x v="3"/>
    <s v="OFF-BI-10004970"/>
    <x v="1"/>
    <x v="8"/>
    <x v="908"/>
    <x v="1682"/>
    <n v="8"/>
    <n v="0.2"/>
    <n v="8.9207999999999998"/>
  </r>
  <r>
    <n v="1952"/>
    <s v="CA-2014-157987"/>
    <x v="3"/>
    <x v="264"/>
    <d v="2014-09-07T00:00:00"/>
    <x v="1"/>
    <s v="AC-10615"/>
    <x v="556"/>
    <x v="1"/>
    <s v="United States"/>
    <s v="New York City"/>
    <x v="15"/>
    <n v="10009"/>
    <x v="3"/>
    <s v="TEC-PH-10003885"/>
    <x v="2"/>
    <x v="7"/>
    <x v="772"/>
    <x v="933"/>
    <n v="3"/>
    <n v="0"/>
    <n v="57.41129999999999"/>
  </r>
  <r>
    <n v="1953"/>
    <s v="CA-2014-157987"/>
    <x v="3"/>
    <x v="264"/>
    <d v="2014-09-07T00:00:00"/>
    <x v="1"/>
    <s v="AC-10615"/>
    <x v="556"/>
    <x v="1"/>
    <s v="United States"/>
    <s v="New York City"/>
    <x v="15"/>
    <n v="10009"/>
    <x v="3"/>
    <s v="OFF-LA-10001641"/>
    <x v="1"/>
    <x v="2"/>
    <x v="1022"/>
    <x v="1381"/>
    <n v="6"/>
    <n v="0"/>
    <n v="9.0719999999999992"/>
  </r>
  <r>
    <n v="1954"/>
    <s v="CA-2014-157987"/>
    <x v="3"/>
    <x v="264"/>
    <d v="2014-09-07T00:00:00"/>
    <x v="1"/>
    <s v="AC-10615"/>
    <x v="556"/>
    <x v="1"/>
    <s v="United States"/>
    <s v="New York City"/>
    <x v="15"/>
    <n v="10009"/>
    <x v="3"/>
    <s v="FUR-CH-10003379"/>
    <x v="0"/>
    <x v="1"/>
    <x v="459"/>
    <x v="1683"/>
    <n v="5"/>
    <n v="0.1"/>
    <n v="213.73500000000001"/>
  </r>
  <r>
    <n v="1955"/>
    <s v="CA-2014-157987"/>
    <x v="3"/>
    <x v="264"/>
    <d v="2014-09-07T00:00:00"/>
    <x v="1"/>
    <s v="AC-10615"/>
    <x v="556"/>
    <x v="1"/>
    <s v="United States"/>
    <s v="New York City"/>
    <x v="15"/>
    <n v="10009"/>
    <x v="3"/>
    <s v="OFF-AR-10004582"/>
    <x v="1"/>
    <x v="6"/>
    <x v="1175"/>
    <x v="1684"/>
    <n v="3"/>
    <n v="0"/>
    <n v="2.2139999999999995"/>
  </r>
  <r>
    <n v="1956"/>
    <s v="CA-2014-157987"/>
    <x v="3"/>
    <x v="264"/>
    <d v="2014-09-07T00:00:00"/>
    <x v="1"/>
    <s v="AC-10615"/>
    <x v="556"/>
    <x v="1"/>
    <s v="United States"/>
    <s v="New York City"/>
    <x v="15"/>
    <n v="10009"/>
    <x v="3"/>
    <s v="TEC-AC-10002842"/>
    <x v="2"/>
    <x v="11"/>
    <x v="1176"/>
    <x v="1685"/>
    <n v="2"/>
    <n v="0"/>
    <n v="38.080000000000013"/>
  </r>
  <r>
    <n v="1957"/>
    <s v="CA-2014-157987"/>
    <x v="3"/>
    <x v="264"/>
    <d v="2014-09-07T00:00:00"/>
    <x v="1"/>
    <s v="AC-10615"/>
    <x v="556"/>
    <x v="1"/>
    <s v="United States"/>
    <s v="New York City"/>
    <x v="15"/>
    <n v="10009"/>
    <x v="3"/>
    <s v="TEC-AC-10000109"/>
    <x v="2"/>
    <x v="11"/>
    <x v="200"/>
    <x v="767"/>
    <n v="3"/>
    <n v="0"/>
    <n v="40.31280000000001"/>
  </r>
  <r>
    <n v="1958"/>
    <s v="CA-2014-157987"/>
    <x v="3"/>
    <x v="264"/>
    <d v="2014-09-07T00:00:00"/>
    <x v="1"/>
    <s v="AC-10615"/>
    <x v="556"/>
    <x v="1"/>
    <s v="United States"/>
    <s v="New York City"/>
    <x v="15"/>
    <n v="10009"/>
    <x v="3"/>
    <s v="OFF-PA-10003893"/>
    <x v="1"/>
    <x v="10"/>
    <x v="1096"/>
    <x v="860"/>
    <n v="4"/>
    <n v="0"/>
    <n v="7.7039999999999988"/>
  </r>
  <r>
    <n v="1959"/>
    <s v="CA-2014-110905"/>
    <x v="3"/>
    <x v="18"/>
    <d v="2014-09-16T00:00:00"/>
    <x v="0"/>
    <s v="RW-19690"/>
    <x v="355"/>
    <x v="0"/>
    <s v="United States"/>
    <s v="Springfield"/>
    <x v="25"/>
    <n v="65807"/>
    <x v="2"/>
    <s v="OFF-BI-10003669"/>
    <x v="1"/>
    <x v="8"/>
    <x v="796"/>
    <x v="1686"/>
    <n v="3"/>
    <n v="0"/>
    <n v="7.7759999999999998"/>
  </r>
  <r>
    <n v="1960"/>
    <s v="CA-2014-110905"/>
    <x v="3"/>
    <x v="18"/>
    <d v="2014-09-16T00:00:00"/>
    <x v="0"/>
    <s v="RW-19690"/>
    <x v="355"/>
    <x v="0"/>
    <s v="United States"/>
    <s v="Springfield"/>
    <x v="25"/>
    <n v="65807"/>
    <x v="2"/>
    <s v="OFF-AP-10004785"/>
    <x v="1"/>
    <x v="9"/>
    <x v="1177"/>
    <x v="1687"/>
    <n v="3"/>
    <n v="0"/>
    <n v="14.615700000000004"/>
  </r>
  <r>
    <n v="1961"/>
    <s v="CA-2014-110905"/>
    <x v="3"/>
    <x v="18"/>
    <d v="2014-09-16T00:00:00"/>
    <x v="0"/>
    <s v="RW-19690"/>
    <x v="355"/>
    <x v="0"/>
    <s v="United States"/>
    <s v="Springfield"/>
    <x v="25"/>
    <n v="65807"/>
    <x v="2"/>
    <s v="TEC-AC-10003023"/>
    <x v="2"/>
    <x v="11"/>
    <x v="1070"/>
    <x v="1688"/>
    <n v="5"/>
    <n v="0"/>
    <n v="53.432999999999993"/>
  </r>
  <r>
    <n v="1962"/>
    <s v="CA-2014-110905"/>
    <x v="3"/>
    <x v="18"/>
    <d v="2014-09-16T00:00:00"/>
    <x v="0"/>
    <s v="RW-19690"/>
    <x v="355"/>
    <x v="0"/>
    <s v="United States"/>
    <s v="Springfield"/>
    <x v="25"/>
    <n v="65807"/>
    <x v="2"/>
    <s v="TEC-AC-10002217"/>
    <x v="2"/>
    <x v="11"/>
    <x v="1178"/>
    <x v="1689"/>
    <n v="6"/>
    <n v="0"/>
    <n v="6.7680000000000007"/>
  </r>
  <r>
    <n v="1963"/>
    <s v="CA-2014-110905"/>
    <x v="3"/>
    <x v="18"/>
    <d v="2014-09-16T00:00:00"/>
    <x v="0"/>
    <s v="RW-19690"/>
    <x v="355"/>
    <x v="0"/>
    <s v="United States"/>
    <s v="Springfield"/>
    <x v="25"/>
    <n v="65807"/>
    <x v="2"/>
    <s v="OFF-BI-10002954"/>
    <x v="1"/>
    <x v="8"/>
    <x v="1179"/>
    <x v="1690"/>
    <n v="3"/>
    <n v="0"/>
    <n v="6.5808"/>
  </r>
  <r>
    <n v="1964"/>
    <s v="CA-2014-110905"/>
    <x v="3"/>
    <x v="18"/>
    <d v="2014-09-16T00:00:00"/>
    <x v="0"/>
    <s v="RW-19690"/>
    <x v="355"/>
    <x v="0"/>
    <s v="United States"/>
    <s v="Springfield"/>
    <x v="25"/>
    <n v="65807"/>
    <x v="2"/>
    <s v="OFF-PA-10002586"/>
    <x v="1"/>
    <x v="10"/>
    <x v="1007"/>
    <x v="1691"/>
    <n v="5"/>
    <n v="0"/>
    <n v="11.703000000000001"/>
  </r>
  <r>
    <n v="1965"/>
    <s v="CA-2014-110905"/>
    <x v="3"/>
    <x v="18"/>
    <d v="2014-09-16T00:00:00"/>
    <x v="0"/>
    <s v="RW-19690"/>
    <x v="355"/>
    <x v="0"/>
    <s v="United States"/>
    <s v="Springfield"/>
    <x v="25"/>
    <n v="65807"/>
    <x v="2"/>
    <s v="OFF-ST-10000025"/>
    <x v="1"/>
    <x v="4"/>
    <x v="615"/>
    <x v="1692"/>
    <n v="3"/>
    <n v="0"/>
    <n v="17.177399999999977"/>
  </r>
  <r>
    <n v="1966"/>
    <s v="CA-2014-110905"/>
    <x v="3"/>
    <x v="18"/>
    <d v="2014-09-16T00:00:00"/>
    <x v="0"/>
    <s v="RW-19690"/>
    <x v="355"/>
    <x v="0"/>
    <s v="United States"/>
    <s v="Springfield"/>
    <x v="25"/>
    <n v="65807"/>
    <x v="2"/>
    <s v="OFF-AP-10003281"/>
    <x v="1"/>
    <x v="9"/>
    <x v="1180"/>
    <x v="1693"/>
    <n v="2"/>
    <n v="0"/>
    <n v="7.2539999999999978"/>
  </r>
  <r>
    <n v="1967"/>
    <s v="CA-2014-165841"/>
    <x v="3"/>
    <x v="202"/>
    <d v="2014-12-29T00:00:00"/>
    <x v="1"/>
    <s v="DB-13210"/>
    <x v="203"/>
    <x v="0"/>
    <s v="United States"/>
    <s v="Paterson"/>
    <x v="30"/>
    <n v="7501"/>
    <x v="3"/>
    <s v="TEC-PH-10002103"/>
    <x v="2"/>
    <x v="7"/>
    <x v="534"/>
    <x v="1694"/>
    <n v="3"/>
    <n v="0"/>
    <n v="78.951599999999999"/>
  </r>
  <r>
    <n v="1968"/>
    <s v="CA-2014-165841"/>
    <x v="3"/>
    <x v="202"/>
    <d v="2014-12-29T00:00:00"/>
    <x v="1"/>
    <s v="DB-13210"/>
    <x v="203"/>
    <x v="0"/>
    <s v="United States"/>
    <s v="Paterson"/>
    <x v="30"/>
    <n v="7501"/>
    <x v="3"/>
    <s v="OFF-SU-10000898"/>
    <x v="1"/>
    <x v="14"/>
    <x v="1181"/>
    <x v="1695"/>
    <n v="5"/>
    <n v="0"/>
    <n v="20.154999999999994"/>
  </r>
  <r>
    <n v="1969"/>
    <s v="CA-2014-165841"/>
    <x v="3"/>
    <x v="202"/>
    <d v="2014-12-29T00:00:00"/>
    <x v="1"/>
    <s v="DB-13210"/>
    <x v="203"/>
    <x v="0"/>
    <s v="United States"/>
    <s v="Paterson"/>
    <x v="30"/>
    <n v="7501"/>
    <x v="3"/>
    <s v="OFF-PA-10001144"/>
    <x v="1"/>
    <x v="10"/>
    <x v="161"/>
    <x v="1696"/>
    <n v="3"/>
    <n v="0"/>
    <n v="79.891199999999998"/>
  </r>
  <r>
    <n v="1970"/>
    <s v="CA-2014-117485"/>
    <x v="3"/>
    <x v="397"/>
    <d v="2014-09-30T00:00:00"/>
    <x v="1"/>
    <s v="BD-11320"/>
    <x v="217"/>
    <x v="0"/>
    <s v="United States"/>
    <s v="Tulsa"/>
    <x v="26"/>
    <n v="74133"/>
    <x v="2"/>
    <s v="TEC-AC-10004659"/>
    <x v="2"/>
    <x v="11"/>
    <x v="170"/>
    <x v="410"/>
    <n v="4"/>
    <n v="0"/>
    <n v="102.18599999999998"/>
  </r>
  <r>
    <n v="1971"/>
    <s v="CA-2014-140242"/>
    <x v="3"/>
    <x v="636"/>
    <d v="2014-05-12T00:00:00"/>
    <x v="1"/>
    <s v="ML-17755"/>
    <x v="529"/>
    <x v="2"/>
    <s v="United States"/>
    <s v="Chicago"/>
    <x v="10"/>
    <n v="60623"/>
    <x v="2"/>
    <s v="OFF-AR-10004752"/>
    <x v="1"/>
    <x v="6"/>
    <x v="1105"/>
    <x v="1697"/>
    <n v="3"/>
    <n v="0.2"/>
    <n v="0.64079999999999981"/>
  </r>
  <r>
    <n v="1972"/>
    <s v="CA-2014-140242"/>
    <x v="3"/>
    <x v="636"/>
    <d v="2014-05-12T00:00:00"/>
    <x v="1"/>
    <s v="ML-17755"/>
    <x v="529"/>
    <x v="2"/>
    <s v="United States"/>
    <s v="Chicago"/>
    <x v="10"/>
    <n v="60623"/>
    <x v="2"/>
    <s v="TEC-AC-10004659"/>
    <x v="2"/>
    <x v="11"/>
    <x v="170"/>
    <x v="177"/>
    <n v="7"/>
    <n v="0.2"/>
    <n v="76.639499999999984"/>
  </r>
  <r>
    <n v="1973"/>
    <s v="CA-2011-148950"/>
    <x v="2"/>
    <x v="637"/>
    <d v="2011-12-19T00:00:00"/>
    <x v="1"/>
    <s v="JD-16015"/>
    <x v="557"/>
    <x v="0"/>
    <s v="United States"/>
    <s v="Chicago"/>
    <x v="10"/>
    <n v="60610"/>
    <x v="2"/>
    <s v="OFF-BI-10001249"/>
    <x v="1"/>
    <x v="8"/>
    <x v="1182"/>
    <x v="1698"/>
    <n v="4"/>
    <n v="0.8"/>
    <n v="-8.6768000000000018"/>
  </r>
  <r>
    <n v="1974"/>
    <s v="CA-2011-148950"/>
    <x v="2"/>
    <x v="637"/>
    <d v="2011-12-19T00:00:00"/>
    <x v="1"/>
    <s v="JD-16015"/>
    <x v="557"/>
    <x v="0"/>
    <s v="United States"/>
    <s v="Chicago"/>
    <x v="10"/>
    <n v="60610"/>
    <x v="2"/>
    <s v="OFF-FA-10003059"/>
    <x v="1"/>
    <x v="13"/>
    <x v="794"/>
    <x v="1699"/>
    <n v="2"/>
    <n v="0.2"/>
    <n v="0.4705999999999998"/>
  </r>
  <r>
    <n v="1975"/>
    <s v="CA-2011-148950"/>
    <x v="2"/>
    <x v="637"/>
    <d v="2011-12-19T00:00:00"/>
    <x v="1"/>
    <s v="JD-16015"/>
    <x v="557"/>
    <x v="0"/>
    <s v="United States"/>
    <s v="Chicago"/>
    <x v="10"/>
    <n v="60610"/>
    <x v="2"/>
    <s v="TEC-AC-10002718"/>
    <x v="2"/>
    <x v="11"/>
    <x v="1183"/>
    <x v="1700"/>
    <n v="3"/>
    <n v="0.2"/>
    <n v="-2.188500000000003"/>
  </r>
  <r>
    <n v="1976"/>
    <s v="CA-2011-110408"/>
    <x v="2"/>
    <x v="638"/>
    <d v="2011-10-20T00:00:00"/>
    <x v="0"/>
    <s v="AS-10225"/>
    <x v="127"/>
    <x v="1"/>
    <s v="United States"/>
    <s v="Montgomery"/>
    <x v="19"/>
    <n v="36116"/>
    <x v="0"/>
    <s v="OFF-ST-10001522"/>
    <x v="1"/>
    <x v="4"/>
    <x v="195"/>
    <x v="1701"/>
    <n v="3"/>
    <n v="0"/>
    <n v="11.038799999999981"/>
  </r>
  <r>
    <n v="1977"/>
    <s v="CA-2011-110408"/>
    <x v="2"/>
    <x v="638"/>
    <d v="2011-10-20T00:00:00"/>
    <x v="0"/>
    <s v="AS-10225"/>
    <x v="127"/>
    <x v="1"/>
    <s v="United States"/>
    <s v="Montgomery"/>
    <x v="19"/>
    <n v="36116"/>
    <x v="0"/>
    <s v="TEC-PH-10002352"/>
    <x v="2"/>
    <x v="7"/>
    <x v="1184"/>
    <x v="1702"/>
    <n v="5"/>
    <n v="0"/>
    <n v="362.68699999999995"/>
  </r>
  <r>
    <n v="1978"/>
    <s v="CA-2011-110408"/>
    <x v="2"/>
    <x v="638"/>
    <d v="2011-10-20T00:00:00"/>
    <x v="0"/>
    <s v="AS-10225"/>
    <x v="127"/>
    <x v="1"/>
    <s v="United States"/>
    <s v="Montgomery"/>
    <x v="19"/>
    <n v="36116"/>
    <x v="0"/>
    <s v="FUR-CH-10003774"/>
    <x v="0"/>
    <x v="1"/>
    <x v="1185"/>
    <x v="1703"/>
    <n v="6"/>
    <n v="0"/>
    <n v="70.964399999999983"/>
  </r>
  <r>
    <n v="1979"/>
    <s v="CA-2012-109939"/>
    <x v="1"/>
    <x v="412"/>
    <d v="2012-05-12T00:00:00"/>
    <x v="1"/>
    <s v="AA-10375"/>
    <x v="211"/>
    <x v="0"/>
    <s v="United States"/>
    <s v="Salem"/>
    <x v="21"/>
    <n v="97301"/>
    <x v="1"/>
    <s v="OFF-AR-10000127"/>
    <x v="1"/>
    <x v="6"/>
    <x v="1186"/>
    <x v="797"/>
    <n v="2"/>
    <n v="0.2"/>
    <n v="0.59039999999999915"/>
  </r>
  <r>
    <n v="1980"/>
    <s v="CA-2013-112669"/>
    <x v="0"/>
    <x v="167"/>
    <d v="2013-04-15T00:00:00"/>
    <x v="3"/>
    <s v="KT-16465"/>
    <x v="446"/>
    <x v="0"/>
    <s v="United States"/>
    <s v="Glendale"/>
    <x v="16"/>
    <n v="85301"/>
    <x v="1"/>
    <s v="FUR-CH-10004086"/>
    <x v="0"/>
    <x v="1"/>
    <x v="281"/>
    <x v="1704"/>
    <n v="4"/>
    <n v="0.2"/>
    <n v="105.02279999999996"/>
  </r>
  <r>
    <n v="1981"/>
    <s v="CA-2013-112669"/>
    <x v="0"/>
    <x v="167"/>
    <d v="2013-04-15T00:00:00"/>
    <x v="3"/>
    <s v="KT-16465"/>
    <x v="446"/>
    <x v="0"/>
    <s v="United States"/>
    <s v="Glendale"/>
    <x v="16"/>
    <n v="85301"/>
    <x v="1"/>
    <s v="OFF-ST-10001228"/>
    <x v="1"/>
    <x v="4"/>
    <x v="228"/>
    <x v="1705"/>
    <n v="4"/>
    <n v="0.2"/>
    <n v="4.2976000000000028"/>
  </r>
  <r>
    <n v="1982"/>
    <s v="CA-2012-119592"/>
    <x v="1"/>
    <x v="639"/>
    <d v="2012-12-16T00:00:00"/>
    <x v="0"/>
    <s v="MM-18280"/>
    <x v="152"/>
    <x v="1"/>
    <s v="United States"/>
    <s v="Columbus"/>
    <x v="32"/>
    <n v="31907"/>
    <x v="0"/>
    <s v="OFF-BI-10004187"/>
    <x v="1"/>
    <x v="8"/>
    <x v="33"/>
    <x v="1061"/>
    <n v="2"/>
    <n v="0"/>
    <n v="1.8047999999999997"/>
  </r>
  <r>
    <n v="1983"/>
    <s v="CA-2011-122749"/>
    <x v="2"/>
    <x v="640"/>
    <d v="2011-12-09T00:00:00"/>
    <x v="1"/>
    <s v="NG-18430"/>
    <x v="159"/>
    <x v="0"/>
    <s v="United States"/>
    <s v="Oklahoma City"/>
    <x v="26"/>
    <n v="73120"/>
    <x v="2"/>
    <s v="TEC-PH-10003811"/>
    <x v="2"/>
    <x v="7"/>
    <x v="1187"/>
    <x v="1706"/>
    <n v="4"/>
    <n v="0"/>
    <n v="134.3888"/>
  </r>
  <r>
    <n v="1984"/>
    <s v="CA-2011-164721"/>
    <x v="2"/>
    <x v="641"/>
    <d v="2011-11-27T00:00:00"/>
    <x v="0"/>
    <s v="LW-16825"/>
    <x v="429"/>
    <x v="1"/>
    <s v="United States"/>
    <s v="Brentwood"/>
    <x v="1"/>
    <n v="94513"/>
    <x v="1"/>
    <s v="OFF-AP-10000240"/>
    <x v="1"/>
    <x v="9"/>
    <x v="644"/>
    <x v="1707"/>
    <n v="6"/>
    <n v="0"/>
    <n v="93.055199999999957"/>
  </r>
  <r>
    <n v="1985"/>
    <s v="CA-2011-164721"/>
    <x v="2"/>
    <x v="641"/>
    <d v="2011-11-27T00:00:00"/>
    <x v="0"/>
    <s v="LW-16825"/>
    <x v="429"/>
    <x v="1"/>
    <s v="United States"/>
    <s v="Brentwood"/>
    <x v="1"/>
    <n v="94513"/>
    <x v="1"/>
    <s v="FUR-FU-10001940"/>
    <x v="0"/>
    <x v="5"/>
    <x v="33"/>
    <x v="1708"/>
    <n v="3"/>
    <n v="0"/>
    <n v="10.507200000000001"/>
  </r>
  <r>
    <n v="1986"/>
    <s v="CA-2011-164721"/>
    <x v="2"/>
    <x v="641"/>
    <d v="2011-11-27T00:00:00"/>
    <x v="0"/>
    <s v="LW-16825"/>
    <x v="429"/>
    <x v="1"/>
    <s v="United States"/>
    <s v="Brentwood"/>
    <x v="1"/>
    <n v="94513"/>
    <x v="1"/>
    <s v="OFF-PA-10000575"/>
    <x v="1"/>
    <x v="10"/>
    <x v="1050"/>
    <x v="1709"/>
    <n v="4"/>
    <n v="0"/>
    <n v="12.3096"/>
  </r>
  <r>
    <n v="1987"/>
    <s v="CA-2013-147417"/>
    <x v="0"/>
    <x v="197"/>
    <d v="2013-07-28T00:00:00"/>
    <x v="2"/>
    <s v="CB-12415"/>
    <x v="558"/>
    <x v="0"/>
    <s v="United States"/>
    <s v="Columbus"/>
    <x v="24"/>
    <n v="43229"/>
    <x v="3"/>
    <s v="TEC-CO-10001449"/>
    <x v="2"/>
    <x v="16"/>
    <x v="303"/>
    <x v="1710"/>
    <n v="4"/>
    <n v="0.4"/>
    <n v="191.99680000000001"/>
  </r>
  <r>
    <n v="1988"/>
    <s v="CA-2012-127509"/>
    <x v="1"/>
    <x v="529"/>
    <d v="2012-11-13T00:00:00"/>
    <x v="1"/>
    <s v="AS-10090"/>
    <x v="548"/>
    <x v="0"/>
    <s v="United States"/>
    <s v="Springfield"/>
    <x v="25"/>
    <n v="65807"/>
    <x v="2"/>
    <s v="OFF-BI-10002393"/>
    <x v="1"/>
    <x v="8"/>
    <x v="1188"/>
    <x v="1711"/>
    <n v="3"/>
    <n v="0"/>
    <n v="7.9212000000000007"/>
  </r>
  <r>
    <n v="1989"/>
    <s v="CA-2012-127509"/>
    <x v="1"/>
    <x v="529"/>
    <d v="2012-11-13T00:00:00"/>
    <x v="1"/>
    <s v="AS-10090"/>
    <x v="548"/>
    <x v="0"/>
    <s v="United States"/>
    <s v="Springfield"/>
    <x v="25"/>
    <n v="65807"/>
    <x v="2"/>
    <s v="FUR-TA-10002855"/>
    <x v="0"/>
    <x v="3"/>
    <x v="1189"/>
    <x v="1712"/>
    <n v="7"/>
    <n v="0"/>
    <n v="215.11979999999994"/>
  </r>
  <r>
    <n v="1990"/>
    <s v="CA-2012-127509"/>
    <x v="1"/>
    <x v="529"/>
    <d v="2012-11-13T00:00:00"/>
    <x v="1"/>
    <s v="AS-10090"/>
    <x v="548"/>
    <x v="0"/>
    <s v="United States"/>
    <s v="Springfield"/>
    <x v="25"/>
    <n v="65807"/>
    <x v="2"/>
    <s v="OFF-EN-10000781"/>
    <x v="1"/>
    <x v="12"/>
    <x v="746"/>
    <x v="1713"/>
    <n v="3"/>
    <n v="0"/>
    <n v="12.323399999999999"/>
  </r>
  <r>
    <n v="1991"/>
    <s v="CA-2012-127509"/>
    <x v="1"/>
    <x v="529"/>
    <d v="2012-11-13T00:00:00"/>
    <x v="1"/>
    <s v="AS-10090"/>
    <x v="548"/>
    <x v="0"/>
    <s v="United States"/>
    <s v="Springfield"/>
    <x v="25"/>
    <n v="65807"/>
    <x v="2"/>
    <s v="OFF-PA-10002160"/>
    <x v="1"/>
    <x v="10"/>
    <x v="1190"/>
    <x v="1714"/>
    <n v="3"/>
    <n v="0"/>
    <n v="8.4966000000000008"/>
  </r>
  <r>
    <n v="1992"/>
    <s v="CA-2014-111374"/>
    <x v="3"/>
    <x v="642"/>
    <d v="2014-03-01T00:00:00"/>
    <x v="1"/>
    <s v="CB-12415"/>
    <x v="558"/>
    <x v="0"/>
    <s v="United States"/>
    <s v="Philadelphia"/>
    <x v="9"/>
    <n v="19134"/>
    <x v="3"/>
    <s v="OFF-BI-10004970"/>
    <x v="1"/>
    <x v="8"/>
    <x v="908"/>
    <x v="1715"/>
    <n v="4"/>
    <n v="0.7"/>
    <n v="-3.7995999999999981"/>
  </r>
  <r>
    <n v="1993"/>
    <s v="CA-2014-133648"/>
    <x v="3"/>
    <x v="643"/>
    <d v="2014-07-03T00:00:00"/>
    <x v="1"/>
    <s v="ML-17755"/>
    <x v="529"/>
    <x v="2"/>
    <s v="United States"/>
    <s v="Springfield"/>
    <x v="21"/>
    <n v="97477"/>
    <x v="1"/>
    <s v="OFF-LA-10003923"/>
    <x v="1"/>
    <x v="2"/>
    <x v="424"/>
    <x v="1716"/>
    <n v="6"/>
    <n v="0.2"/>
    <n v="26.640000000000004"/>
  </r>
  <r>
    <n v="1994"/>
    <s v="CA-2014-133648"/>
    <x v="3"/>
    <x v="643"/>
    <d v="2014-07-03T00:00:00"/>
    <x v="1"/>
    <s v="ML-17755"/>
    <x v="529"/>
    <x v="2"/>
    <s v="United States"/>
    <s v="Springfield"/>
    <x v="21"/>
    <n v="97477"/>
    <x v="1"/>
    <s v="OFF-AR-10002257"/>
    <x v="1"/>
    <x v="6"/>
    <x v="1191"/>
    <x v="758"/>
    <n v="2"/>
    <n v="0.2"/>
    <n v="0.73479999999999923"/>
  </r>
  <r>
    <n v="1995"/>
    <s v="CA-2014-133648"/>
    <x v="3"/>
    <x v="643"/>
    <d v="2014-07-03T00:00:00"/>
    <x v="1"/>
    <s v="ML-17755"/>
    <x v="529"/>
    <x v="2"/>
    <s v="United States"/>
    <s v="Springfield"/>
    <x v="21"/>
    <n v="97477"/>
    <x v="1"/>
    <s v="OFF-FA-10004395"/>
    <x v="1"/>
    <x v="13"/>
    <x v="1192"/>
    <x v="1717"/>
    <n v="3"/>
    <n v="0.2"/>
    <n v="-2.1194999999999999"/>
  </r>
  <r>
    <n v="1996"/>
    <s v="US-2014-147221"/>
    <x v="3"/>
    <x v="574"/>
    <d v="2014-12-05T00:00:00"/>
    <x v="0"/>
    <s v="JS-16030"/>
    <x v="559"/>
    <x v="0"/>
    <s v="United States"/>
    <s v="Houston"/>
    <x v="5"/>
    <n v="77036"/>
    <x v="2"/>
    <s v="OFF-AP-10002534"/>
    <x v="1"/>
    <x v="9"/>
    <x v="1193"/>
    <x v="1718"/>
    <n v="5"/>
    <n v="0.8"/>
    <n v="-766.01199999999994"/>
  </r>
  <r>
    <n v="1997"/>
    <s v="US-2014-147221"/>
    <x v="3"/>
    <x v="574"/>
    <d v="2014-12-05T00:00:00"/>
    <x v="0"/>
    <s v="JS-16030"/>
    <x v="559"/>
    <x v="0"/>
    <s v="United States"/>
    <s v="Houston"/>
    <x v="5"/>
    <n v="77036"/>
    <x v="2"/>
    <s v="FUR-FU-10004020"/>
    <x v="0"/>
    <x v="5"/>
    <x v="488"/>
    <x v="1719"/>
    <n v="4"/>
    <n v="0.6"/>
    <n v="-3.719599999999998"/>
  </r>
  <r>
    <n v="1998"/>
    <s v="CA-2011-131905"/>
    <x v="2"/>
    <x v="644"/>
    <d v="2011-02-10T00:00:00"/>
    <x v="2"/>
    <s v="ND-18460"/>
    <x v="540"/>
    <x v="1"/>
    <s v="United States"/>
    <s v="Chesapeake"/>
    <x v="17"/>
    <n v="23320"/>
    <x v="0"/>
    <s v="OFF-LA-10002787"/>
    <x v="1"/>
    <x v="2"/>
    <x v="542"/>
    <x v="1720"/>
    <n v="4"/>
    <n v="0"/>
    <n v="7.1999999999999993"/>
  </r>
  <r>
    <n v="1999"/>
    <s v="CA-2011-131905"/>
    <x v="2"/>
    <x v="644"/>
    <d v="2011-02-10T00:00:00"/>
    <x v="2"/>
    <s v="ND-18460"/>
    <x v="540"/>
    <x v="1"/>
    <s v="United States"/>
    <s v="Chesapeake"/>
    <x v="17"/>
    <n v="23320"/>
    <x v="0"/>
    <s v="TEC-PH-10003645"/>
    <x v="2"/>
    <x v="7"/>
    <x v="294"/>
    <x v="1721"/>
    <n v="1"/>
    <n v="0"/>
    <n v="42.018600000000006"/>
  </r>
  <r>
    <n v="2000"/>
    <s v="CA-2011-131905"/>
    <x v="2"/>
    <x v="644"/>
    <d v="2011-02-10T00:00:00"/>
    <x v="2"/>
    <s v="ND-18460"/>
    <x v="540"/>
    <x v="1"/>
    <s v="United States"/>
    <s v="Chesapeake"/>
    <x v="17"/>
    <n v="23320"/>
    <x v="0"/>
    <s v="TEC-PH-10001615"/>
    <x v="2"/>
    <x v="7"/>
    <x v="1108"/>
    <x v="1722"/>
    <n v="5"/>
    <n v="0"/>
    <n v="42.035499999999985"/>
  </r>
  <r>
    <n v="2001"/>
    <s v="CA-2014-166128"/>
    <x v="3"/>
    <x v="645"/>
    <d v="2014-04-19T00:00:00"/>
    <x v="1"/>
    <s v="LW-17215"/>
    <x v="560"/>
    <x v="0"/>
    <s v="United States"/>
    <s v="Pasadena"/>
    <x v="1"/>
    <n v="91104"/>
    <x v="1"/>
    <s v="TEC-AC-10001767"/>
    <x v="2"/>
    <x v="11"/>
    <x v="97"/>
    <x v="1723"/>
    <n v="5"/>
    <n v="0"/>
    <n v="21.994499999999988"/>
  </r>
  <r>
    <n v="2002"/>
    <s v="CA-2014-166128"/>
    <x v="3"/>
    <x v="645"/>
    <d v="2014-04-19T00:00:00"/>
    <x v="1"/>
    <s v="LW-17215"/>
    <x v="560"/>
    <x v="0"/>
    <s v="United States"/>
    <s v="Pasadena"/>
    <x v="1"/>
    <n v="91104"/>
    <x v="1"/>
    <s v="OFF-AR-10001221"/>
    <x v="1"/>
    <x v="6"/>
    <x v="1034"/>
    <x v="1085"/>
    <n v="7"/>
    <n v="0"/>
    <n v="14.232399999999998"/>
  </r>
  <r>
    <n v="2003"/>
    <s v="CA-2014-163510"/>
    <x v="3"/>
    <x v="53"/>
    <d v="2014-12-29T00:00:00"/>
    <x v="0"/>
    <s v="JW-15955"/>
    <x v="527"/>
    <x v="0"/>
    <s v="United States"/>
    <s v="Louisville"/>
    <x v="0"/>
    <n v="40214"/>
    <x v="0"/>
    <s v="OFF-ST-10000563"/>
    <x v="1"/>
    <x v="4"/>
    <x v="894"/>
    <x v="1449"/>
    <n v="3"/>
    <n v="0"/>
    <n v="9.5940000000000012"/>
  </r>
  <r>
    <n v="2004"/>
    <s v="CA-2014-163510"/>
    <x v="3"/>
    <x v="53"/>
    <d v="2014-12-29T00:00:00"/>
    <x v="0"/>
    <s v="JW-15955"/>
    <x v="527"/>
    <x v="0"/>
    <s v="United States"/>
    <s v="Louisville"/>
    <x v="0"/>
    <n v="40214"/>
    <x v="0"/>
    <s v="FUR-CH-10001146"/>
    <x v="0"/>
    <x v="1"/>
    <x v="64"/>
    <x v="1724"/>
    <n v="5"/>
    <n v="0"/>
    <n v="76.112499999999983"/>
  </r>
  <r>
    <n v="2005"/>
    <s v="US-2014-143028"/>
    <x v="3"/>
    <x v="645"/>
    <d v="2014-04-19T00:00:00"/>
    <x v="1"/>
    <s v="SC-20050"/>
    <x v="337"/>
    <x v="2"/>
    <s v="United States"/>
    <s v="Lubbock"/>
    <x v="5"/>
    <n v="79424"/>
    <x v="2"/>
    <s v="OFF-BI-10004738"/>
    <x v="1"/>
    <x v="8"/>
    <x v="92"/>
    <x v="524"/>
    <n v="3"/>
    <n v="0.8"/>
    <n v="-17.045999999999999"/>
  </r>
  <r>
    <n v="2006"/>
    <s v="CA-2011-111150"/>
    <x v="2"/>
    <x v="520"/>
    <d v="2012-01-04T00:00:00"/>
    <x v="1"/>
    <s v="RW-19630"/>
    <x v="338"/>
    <x v="1"/>
    <s v="United States"/>
    <s v="Columbia"/>
    <x v="25"/>
    <n v="65203"/>
    <x v="2"/>
    <s v="OFF-AR-10000034"/>
    <x v="1"/>
    <x v="6"/>
    <x v="744"/>
    <x v="1725"/>
    <n v="7"/>
    <n v="0"/>
    <n v="11.575199999999999"/>
  </r>
  <r>
    <n v="2007"/>
    <s v="CA-2011-111150"/>
    <x v="2"/>
    <x v="520"/>
    <d v="2012-01-04T00:00:00"/>
    <x v="1"/>
    <s v="RW-19630"/>
    <x v="338"/>
    <x v="1"/>
    <s v="United States"/>
    <s v="Columbia"/>
    <x v="25"/>
    <n v="65203"/>
    <x v="2"/>
    <s v="TEC-AC-10000290"/>
    <x v="2"/>
    <x v="11"/>
    <x v="232"/>
    <x v="1726"/>
    <n v="7"/>
    <n v="0"/>
    <n v="16.160200000000003"/>
  </r>
  <r>
    <n v="2008"/>
    <s v="CA-2014-165386"/>
    <x v="3"/>
    <x v="646"/>
    <d v="2014-08-05T00:00:00"/>
    <x v="2"/>
    <s v="CM-12190"/>
    <x v="496"/>
    <x v="0"/>
    <s v="United States"/>
    <s v="Chicago"/>
    <x v="10"/>
    <n v="60623"/>
    <x v="2"/>
    <s v="FUR-BO-10003034"/>
    <x v="0"/>
    <x v="0"/>
    <x v="1194"/>
    <x v="1727"/>
    <n v="2"/>
    <n v="0.3"/>
    <n v="-36.674399999999991"/>
  </r>
  <r>
    <n v="2009"/>
    <s v="CA-2011-116407"/>
    <x v="2"/>
    <x v="647"/>
    <d v="2011-11-21T00:00:00"/>
    <x v="1"/>
    <s v="JF-15190"/>
    <x v="440"/>
    <x v="0"/>
    <s v="United States"/>
    <s v="Johnson City"/>
    <x v="18"/>
    <n v="37604"/>
    <x v="0"/>
    <s v="OFF-AR-10001315"/>
    <x v="1"/>
    <x v="6"/>
    <x v="1020"/>
    <x v="1728"/>
    <n v="3"/>
    <n v="0.2"/>
    <n v="0.47519999999999984"/>
  </r>
  <r>
    <n v="2010"/>
    <s v="CA-2011-116407"/>
    <x v="2"/>
    <x v="647"/>
    <d v="2011-11-21T00:00:00"/>
    <x v="1"/>
    <s v="JF-15190"/>
    <x v="440"/>
    <x v="0"/>
    <s v="United States"/>
    <s v="Johnson City"/>
    <x v="18"/>
    <n v="37604"/>
    <x v="0"/>
    <s v="OFF-AP-10002118"/>
    <x v="1"/>
    <x v="9"/>
    <x v="77"/>
    <x v="1729"/>
    <n v="2"/>
    <n v="0.2"/>
    <n v="29.142400000000009"/>
  </r>
  <r>
    <n v="2011"/>
    <s v="CA-2011-116407"/>
    <x v="2"/>
    <x v="647"/>
    <d v="2011-11-21T00:00:00"/>
    <x v="1"/>
    <s v="JF-15190"/>
    <x v="440"/>
    <x v="0"/>
    <s v="United States"/>
    <s v="Johnson City"/>
    <x v="18"/>
    <n v="37604"/>
    <x v="0"/>
    <s v="OFF-PA-10002137"/>
    <x v="1"/>
    <x v="10"/>
    <x v="560"/>
    <x v="1730"/>
    <n v="4"/>
    <n v="0.2"/>
    <n v="7.7799999999999976"/>
  </r>
  <r>
    <n v="2012"/>
    <s v="CA-2012-155761"/>
    <x v="1"/>
    <x v="555"/>
    <d v="2012-12-11T00:00:00"/>
    <x v="3"/>
    <s v="SC-20800"/>
    <x v="561"/>
    <x v="0"/>
    <s v="United States"/>
    <s v="Houston"/>
    <x v="5"/>
    <n v="77041"/>
    <x v="2"/>
    <s v="TEC-AC-10001606"/>
    <x v="2"/>
    <x v="11"/>
    <x v="585"/>
    <x v="1305"/>
    <n v="2"/>
    <n v="0.2"/>
    <n v="35.996400000000001"/>
  </r>
  <r>
    <n v="2013"/>
    <s v="CA-2012-155761"/>
    <x v="1"/>
    <x v="555"/>
    <d v="2012-12-11T00:00:00"/>
    <x v="3"/>
    <s v="SC-20800"/>
    <x v="561"/>
    <x v="0"/>
    <s v="United States"/>
    <s v="Houston"/>
    <x v="5"/>
    <n v="77041"/>
    <x v="2"/>
    <s v="OFF-ST-10000943"/>
    <x v="1"/>
    <x v="4"/>
    <x v="1195"/>
    <x v="1731"/>
    <n v="3"/>
    <n v="0.2"/>
    <n v="4.6344000000000012"/>
  </r>
  <r>
    <n v="2014"/>
    <s v="CA-2013-145905"/>
    <x v="0"/>
    <x v="31"/>
    <d v="2013-09-24T00:00:00"/>
    <x v="1"/>
    <s v="AM-10705"/>
    <x v="562"/>
    <x v="0"/>
    <s v="United States"/>
    <s v="Auburn"/>
    <x v="19"/>
    <n v="36830"/>
    <x v="0"/>
    <s v="FUR-CH-10001854"/>
    <x v="0"/>
    <x v="1"/>
    <x v="1110"/>
    <x v="1732"/>
    <n v="1"/>
    <n v="0"/>
    <n v="84.23520000000002"/>
  </r>
  <r>
    <n v="2015"/>
    <s v="CA-2013-145905"/>
    <x v="0"/>
    <x v="31"/>
    <d v="2013-09-24T00:00:00"/>
    <x v="1"/>
    <s v="AM-10705"/>
    <x v="562"/>
    <x v="0"/>
    <s v="United States"/>
    <s v="Auburn"/>
    <x v="19"/>
    <n v="36830"/>
    <x v="0"/>
    <s v="OFF-PA-10000533"/>
    <x v="1"/>
    <x v="10"/>
    <x v="1196"/>
    <x v="1733"/>
    <n v="2"/>
    <n v="0"/>
    <n v="6.0167999999999999"/>
  </r>
  <r>
    <n v="2016"/>
    <s v="CA-2013-145905"/>
    <x v="0"/>
    <x v="31"/>
    <d v="2013-09-24T00:00:00"/>
    <x v="1"/>
    <s v="AM-10705"/>
    <x v="562"/>
    <x v="0"/>
    <s v="United States"/>
    <s v="Auburn"/>
    <x v="19"/>
    <n v="36830"/>
    <x v="0"/>
    <s v="OFF-ST-10003716"/>
    <x v="1"/>
    <x v="4"/>
    <x v="889"/>
    <x v="1734"/>
    <n v="4"/>
    <n v="0"/>
    <n v="117.0104"/>
  </r>
  <r>
    <n v="2017"/>
    <s v="CA-2012-113110"/>
    <x v="1"/>
    <x v="531"/>
    <d v="2012-03-23T00:00:00"/>
    <x v="1"/>
    <s v="BK-11260"/>
    <x v="318"/>
    <x v="0"/>
    <s v="United States"/>
    <s v="San Bernardino"/>
    <x v="1"/>
    <n v="92404"/>
    <x v="1"/>
    <s v="OFF-BI-10000088"/>
    <x v="1"/>
    <x v="8"/>
    <x v="1025"/>
    <x v="683"/>
    <n v="2"/>
    <n v="0.2"/>
    <n v="6.3684000000000003"/>
  </r>
  <r>
    <n v="2018"/>
    <s v="CA-2012-113110"/>
    <x v="1"/>
    <x v="531"/>
    <d v="2012-03-23T00:00:00"/>
    <x v="1"/>
    <s v="BK-11260"/>
    <x v="318"/>
    <x v="0"/>
    <s v="United States"/>
    <s v="San Bernardino"/>
    <x v="1"/>
    <n v="92404"/>
    <x v="1"/>
    <s v="OFF-LA-10000240"/>
    <x v="1"/>
    <x v="2"/>
    <x v="2"/>
    <x v="2"/>
    <n v="2"/>
    <n v="0"/>
    <n v="6.8713999999999995"/>
  </r>
  <r>
    <n v="2019"/>
    <s v="CA-2012-113110"/>
    <x v="1"/>
    <x v="531"/>
    <d v="2012-03-23T00:00:00"/>
    <x v="1"/>
    <s v="BK-11260"/>
    <x v="318"/>
    <x v="0"/>
    <s v="United States"/>
    <s v="San Bernardino"/>
    <x v="1"/>
    <n v="92404"/>
    <x v="1"/>
    <s v="OFF-SU-10001165"/>
    <x v="1"/>
    <x v="14"/>
    <x v="1039"/>
    <x v="1735"/>
    <n v="4"/>
    <n v="0"/>
    <n v="8.6736000000000004"/>
  </r>
  <r>
    <n v="2020"/>
    <s v="CA-2012-113110"/>
    <x v="1"/>
    <x v="531"/>
    <d v="2012-03-23T00:00:00"/>
    <x v="1"/>
    <s v="BK-11260"/>
    <x v="318"/>
    <x v="0"/>
    <s v="United States"/>
    <s v="San Bernardino"/>
    <x v="1"/>
    <n v="92404"/>
    <x v="1"/>
    <s v="OFF-PA-10002749"/>
    <x v="1"/>
    <x v="10"/>
    <x v="185"/>
    <x v="1736"/>
    <n v="6"/>
    <n v="0"/>
    <n v="19.668600000000001"/>
  </r>
  <r>
    <n v="2021"/>
    <s v="CA-2013-168354"/>
    <x v="0"/>
    <x v="251"/>
    <d v="2013-09-22T00:00:00"/>
    <x v="2"/>
    <s v="RH-19510"/>
    <x v="563"/>
    <x v="2"/>
    <s v="United States"/>
    <s v="Providence"/>
    <x v="34"/>
    <n v="2908"/>
    <x v="3"/>
    <s v="OFF-ST-10001490"/>
    <x v="1"/>
    <x v="4"/>
    <x v="513"/>
    <x v="1737"/>
    <n v="9"/>
    <n v="0"/>
    <n v="481.86899999999986"/>
  </r>
  <r>
    <n v="2022"/>
    <s v="CA-2013-168354"/>
    <x v="0"/>
    <x v="251"/>
    <d v="2013-09-22T00:00:00"/>
    <x v="2"/>
    <s v="RH-19510"/>
    <x v="563"/>
    <x v="2"/>
    <s v="United States"/>
    <s v="Providence"/>
    <x v="34"/>
    <n v="2908"/>
    <x v="3"/>
    <s v="OFF-PA-10002377"/>
    <x v="1"/>
    <x v="10"/>
    <x v="557"/>
    <x v="342"/>
    <n v="3"/>
    <n v="0"/>
    <n v="7.6679999999999993"/>
  </r>
  <r>
    <n v="2023"/>
    <s v="CA-2013-168354"/>
    <x v="0"/>
    <x v="251"/>
    <d v="2013-09-22T00:00:00"/>
    <x v="2"/>
    <s v="RH-19510"/>
    <x v="563"/>
    <x v="2"/>
    <s v="United States"/>
    <s v="Providence"/>
    <x v="34"/>
    <n v="2908"/>
    <x v="3"/>
    <s v="OFF-BI-10004826"/>
    <x v="1"/>
    <x v="8"/>
    <x v="721"/>
    <x v="1738"/>
    <n v="3"/>
    <n v="0"/>
    <n v="23.774400000000004"/>
  </r>
  <r>
    <n v="2024"/>
    <s v="CA-2013-168354"/>
    <x v="0"/>
    <x v="251"/>
    <d v="2013-09-22T00:00:00"/>
    <x v="2"/>
    <s v="RH-19510"/>
    <x v="563"/>
    <x v="2"/>
    <s v="United States"/>
    <s v="Providence"/>
    <x v="34"/>
    <n v="2908"/>
    <x v="3"/>
    <s v="FUR-CH-10004675"/>
    <x v="0"/>
    <x v="1"/>
    <x v="629"/>
    <x v="1739"/>
    <n v="4"/>
    <n v="0"/>
    <n v="244.24959999999999"/>
  </r>
  <r>
    <n v="2025"/>
    <s v="US-2014-111241"/>
    <x v="3"/>
    <x v="648"/>
    <d v="2014-08-23T00:00:00"/>
    <x v="0"/>
    <s v="GM-14500"/>
    <x v="421"/>
    <x v="0"/>
    <s v="United States"/>
    <s v="Fresno"/>
    <x v="1"/>
    <n v="93727"/>
    <x v="1"/>
    <s v="OFF-BI-10002867"/>
    <x v="1"/>
    <x v="8"/>
    <x v="963"/>
    <x v="1740"/>
    <n v="5"/>
    <n v="0.2"/>
    <n v="77.71399999999997"/>
  </r>
  <r>
    <n v="2026"/>
    <s v="CA-2012-114237"/>
    <x v="1"/>
    <x v="649"/>
    <d v="2012-03-15T00:00:00"/>
    <x v="2"/>
    <s v="MC-17275"/>
    <x v="507"/>
    <x v="0"/>
    <s v="United States"/>
    <s v="Seattle"/>
    <x v="4"/>
    <n v="98103"/>
    <x v="1"/>
    <s v="FUR-BO-10004409"/>
    <x v="0"/>
    <x v="0"/>
    <x v="625"/>
    <x v="1741"/>
    <n v="2"/>
    <n v="0"/>
    <n v="39.748800000000003"/>
  </r>
  <r>
    <n v="2027"/>
    <s v="CA-2013-113516"/>
    <x v="0"/>
    <x v="162"/>
    <d v="2013-09-11T00:00:00"/>
    <x v="0"/>
    <s v="VM-21685"/>
    <x v="91"/>
    <x v="2"/>
    <s v="United States"/>
    <s v="Lancaster"/>
    <x v="1"/>
    <n v="93534"/>
    <x v="1"/>
    <s v="OFF-BI-10002225"/>
    <x v="1"/>
    <x v="8"/>
    <x v="336"/>
    <x v="1742"/>
    <n v="2"/>
    <n v="0.2"/>
    <n v="11.558399999999999"/>
  </r>
  <r>
    <n v="2028"/>
    <s v="CA-2013-113516"/>
    <x v="0"/>
    <x v="162"/>
    <d v="2013-09-11T00:00:00"/>
    <x v="0"/>
    <s v="VM-21685"/>
    <x v="91"/>
    <x v="2"/>
    <s v="United States"/>
    <s v="Lancaster"/>
    <x v="1"/>
    <n v="93534"/>
    <x v="1"/>
    <s v="OFF-BI-10001989"/>
    <x v="1"/>
    <x v="8"/>
    <x v="537"/>
    <x v="1743"/>
    <n v="4"/>
    <n v="0.2"/>
    <n v="23.497599999999995"/>
  </r>
  <r>
    <n v="2029"/>
    <s v="CA-2012-117961"/>
    <x v="1"/>
    <x v="650"/>
    <d v="2012-11-30T00:00:00"/>
    <x v="1"/>
    <s v="GP-14740"/>
    <x v="323"/>
    <x v="1"/>
    <s v="United States"/>
    <s v="Leominster"/>
    <x v="31"/>
    <n v="1453"/>
    <x v="3"/>
    <s v="OFF-BI-10000343"/>
    <x v="1"/>
    <x v="8"/>
    <x v="184"/>
    <x v="1674"/>
    <n v="3"/>
    <n v="0"/>
    <n v="6.9230999999999998"/>
  </r>
  <r>
    <n v="2030"/>
    <s v="CA-2012-117961"/>
    <x v="1"/>
    <x v="650"/>
    <d v="2012-11-30T00:00:00"/>
    <x v="1"/>
    <s v="GP-14740"/>
    <x v="323"/>
    <x v="1"/>
    <s v="United States"/>
    <s v="Leominster"/>
    <x v="31"/>
    <n v="1453"/>
    <x v="3"/>
    <s v="OFF-ST-10001172"/>
    <x v="1"/>
    <x v="4"/>
    <x v="1197"/>
    <x v="1744"/>
    <n v="5"/>
    <n v="0"/>
    <n v="25.175999999999998"/>
  </r>
  <r>
    <n v="2031"/>
    <s v="CA-2012-117961"/>
    <x v="1"/>
    <x v="650"/>
    <d v="2012-11-30T00:00:00"/>
    <x v="1"/>
    <s v="GP-14740"/>
    <x v="323"/>
    <x v="1"/>
    <s v="United States"/>
    <s v="Leominster"/>
    <x v="31"/>
    <n v="1453"/>
    <x v="3"/>
    <s v="OFF-BI-10003707"/>
    <x v="1"/>
    <x v="8"/>
    <x v="776"/>
    <x v="1745"/>
    <n v="4"/>
    <n v="0"/>
    <n v="30.52"/>
  </r>
  <r>
    <n v="2032"/>
    <s v="CA-2012-117961"/>
    <x v="1"/>
    <x v="650"/>
    <d v="2012-11-30T00:00:00"/>
    <x v="1"/>
    <s v="GP-14740"/>
    <x v="323"/>
    <x v="1"/>
    <s v="United States"/>
    <s v="Leominster"/>
    <x v="31"/>
    <n v="1453"/>
    <x v="3"/>
    <s v="OFF-PA-10001274"/>
    <x v="1"/>
    <x v="10"/>
    <x v="1011"/>
    <x v="1031"/>
    <n v="3"/>
    <n v="0"/>
    <n v="5.1464999999999996"/>
  </r>
  <r>
    <n v="2033"/>
    <s v="CA-2013-128923"/>
    <x v="0"/>
    <x v="10"/>
    <d v="2013-12-14T00:00:00"/>
    <x v="1"/>
    <s v="GB-14530"/>
    <x v="334"/>
    <x v="1"/>
    <s v="United States"/>
    <s v="Fort Worth"/>
    <x v="5"/>
    <n v="76106"/>
    <x v="2"/>
    <s v="OFF-PA-10002250"/>
    <x v="1"/>
    <x v="10"/>
    <x v="699"/>
    <x v="1746"/>
    <n v="2"/>
    <n v="0.2"/>
    <n v="3.2871999999999999"/>
  </r>
  <r>
    <n v="2034"/>
    <s v="CA-2013-128923"/>
    <x v="0"/>
    <x v="10"/>
    <d v="2013-12-14T00:00:00"/>
    <x v="1"/>
    <s v="GB-14530"/>
    <x v="334"/>
    <x v="1"/>
    <s v="United States"/>
    <s v="Fort Worth"/>
    <x v="5"/>
    <n v="76106"/>
    <x v="2"/>
    <s v="OFF-AR-10000475"/>
    <x v="1"/>
    <x v="6"/>
    <x v="1111"/>
    <x v="1747"/>
    <n v="1"/>
    <n v="0.2"/>
    <n v="0.8162000000000007"/>
  </r>
  <r>
    <n v="2035"/>
    <s v="CA-2014-162481"/>
    <x v="3"/>
    <x v="145"/>
    <d v="2014-09-30T00:00:00"/>
    <x v="1"/>
    <s v="CT-11995"/>
    <x v="564"/>
    <x v="0"/>
    <s v="United States"/>
    <s v="Rochester"/>
    <x v="11"/>
    <n v="55901"/>
    <x v="2"/>
    <s v="OFF-BI-10002976"/>
    <x v="1"/>
    <x v="8"/>
    <x v="849"/>
    <x v="341"/>
    <n v="2"/>
    <n v="0"/>
    <n v="3.8822000000000001"/>
  </r>
  <r>
    <n v="2036"/>
    <s v="CA-2014-162481"/>
    <x v="3"/>
    <x v="145"/>
    <d v="2014-09-30T00:00:00"/>
    <x v="1"/>
    <s v="CT-11995"/>
    <x v="564"/>
    <x v="0"/>
    <s v="United States"/>
    <s v="Rochester"/>
    <x v="11"/>
    <n v="55901"/>
    <x v="2"/>
    <s v="FUR-CH-10003061"/>
    <x v="0"/>
    <x v="1"/>
    <x v="51"/>
    <x v="1748"/>
    <n v="3"/>
    <n v="0"/>
    <n v="51.294299999999964"/>
  </r>
  <r>
    <n v="2037"/>
    <s v="CA-2012-119214"/>
    <x v="1"/>
    <x v="651"/>
    <d v="2012-01-27T00:00:00"/>
    <x v="1"/>
    <s v="CW-11905"/>
    <x v="194"/>
    <x v="2"/>
    <s v="United States"/>
    <s v="Bozeman"/>
    <x v="37"/>
    <n v="59715"/>
    <x v="1"/>
    <s v="OFF-PA-10002893"/>
    <x v="1"/>
    <x v="10"/>
    <x v="359"/>
    <x v="1749"/>
    <n v="3"/>
    <n v="0"/>
    <n v="13.9392"/>
  </r>
  <r>
    <n v="2038"/>
    <s v="CA-2012-119214"/>
    <x v="1"/>
    <x v="651"/>
    <d v="2012-01-27T00:00:00"/>
    <x v="1"/>
    <s v="CW-11905"/>
    <x v="194"/>
    <x v="2"/>
    <s v="United States"/>
    <s v="Bozeman"/>
    <x v="37"/>
    <n v="59715"/>
    <x v="1"/>
    <s v="OFF-LA-10003077"/>
    <x v="1"/>
    <x v="2"/>
    <x v="1080"/>
    <x v="2"/>
    <n v="2"/>
    <n v="0"/>
    <n v="6.8713999999999995"/>
  </r>
  <r>
    <n v="2039"/>
    <s v="CA-2012-122287"/>
    <x v="1"/>
    <x v="652"/>
    <d v="2012-06-23T00:00:00"/>
    <x v="1"/>
    <s v="SN-20560"/>
    <x v="381"/>
    <x v="2"/>
    <s v="United States"/>
    <s v="Peoria"/>
    <x v="16"/>
    <n v="85345"/>
    <x v="1"/>
    <s v="OFF-PA-10001661"/>
    <x v="1"/>
    <x v="10"/>
    <x v="1198"/>
    <x v="1655"/>
    <n v="3"/>
    <n v="0.2"/>
    <n v="4.3326000000000002"/>
  </r>
  <r>
    <n v="2040"/>
    <s v="CA-2012-122287"/>
    <x v="1"/>
    <x v="652"/>
    <d v="2012-06-23T00:00:00"/>
    <x v="1"/>
    <s v="SN-20560"/>
    <x v="381"/>
    <x v="2"/>
    <s v="United States"/>
    <s v="Peoria"/>
    <x v="16"/>
    <n v="85345"/>
    <x v="1"/>
    <s v="OFF-BI-10004656"/>
    <x v="1"/>
    <x v="8"/>
    <x v="855"/>
    <x v="1750"/>
    <n v="7"/>
    <n v="0.7"/>
    <n v="-3.3263999999999996"/>
  </r>
  <r>
    <n v="2041"/>
    <s v="CA-2012-122287"/>
    <x v="1"/>
    <x v="652"/>
    <d v="2012-06-23T00:00:00"/>
    <x v="1"/>
    <s v="SN-20560"/>
    <x v="381"/>
    <x v="2"/>
    <s v="United States"/>
    <s v="Peoria"/>
    <x v="16"/>
    <n v="85345"/>
    <x v="1"/>
    <s v="OFF-BI-10003707"/>
    <x v="1"/>
    <x v="8"/>
    <x v="776"/>
    <x v="1751"/>
    <n v="2"/>
    <n v="0.7"/>
    <n v="-6.1039999999999974"/>
  </r>
  <r>
    <n v="2042"/>
    <s v="CA-2012-122287"/>
    <x v="1"/>
    <x v="652"/>
    <d v="2012-06-23T00:00:00"/>
    <x v="1"/>
    <s v="SN-20560"/>
    <x v="381"/>
    <x v="2"/>
    <s v="United States"/>
    <s v="Peoria"/>
    <x v="16"/>
    <n v="85345"/>
    <x v="1"/>
    <s v="FUR-FU-10004973"/>
    <x v="0"/>
    <x v="5"/>
    <x v="1134"/>
    <x v="1752"/>
    <n v="5"/>
    <n v="0.2"/>
    <n v="20.724000000000007"/>
  </r>
  <r>
    <n v="2043"/>
    <s v="CA-2012-104493"/>
    <x v="1"/>
    <x v="653"/>
    <d v="2012-10-08T00:00:00"/>
    <x v="1"/>
    <s v="EB-13705"/>
    <x v="182"/>
    <x v="1"/>
    <s v="United States"/>
    <s v="San Diego"/>
    <x v="1"/>
    <n v="92105"/>
    <x v="1"/>
    <s v="OFF-BI-10004817"/>
    <x v="1"/>
    <x v="8"/>
    <x v="1199"/>
    <x v="1753"/>
    <n v="6"/>
    <n v="0.2"/>
    <n v="20.1264"/>
  </r>
  <r>
    <n v="2044"/>
    <s v="US-2014-158946"/>
    <x v="3"/>
    <x v="551"/>
    <d v="2014-11-24T00:00:00"/>
    <x v="1"/>
    <s v="JW-15220"/>
    <x v="478"/>
    <x v="1"/>
    <s v="United States"/>
    <s v="Lakewood"/>
    <x v="24"/>
    <n v="44107"/>
    <x v="3"/>
    <s v="OFF-AR-10001860"/>
    <x v="1"/>
    <x v="6"/>
    <x v="907"/>
    <x v="1754"/>
    <n v="7"/>
    <n v="0.2"/>
    <n v="7.7728000000000002"/>
  </r>
  <r>
    <n v="2045"/>
    <s v="CA-2011-129168"/>
    <x v="2"/>
    <x v="654"/>
    <d v="2011-08-23T00:00:00"/>
    <x v="1"/>
    <s v="KB-16585"/>
    <x v="10"/>
    <x v="1"/>
    <s v="United States"/>
    <s v="Houston"/>
    <x v="5"/>
    <n v="77095"/>
    <x v="2"/>
    <s v="OFF-PA-10001639"/>
    <x v="1"/>
    <x v="10"/>
    <x v="972"/>
    <x v="12"/>
    <n v="3"/>
    <n v="0.2"/>
    <n v="5.4432"/>
  </r>
  <r>
    <n v="2046"/>
    <s v="CA-2013-131835"/>
    <x v="0"/>
    <x v="19"/>
    <d v="2013-07-22T00:00:00"/>
    <x v="1"/>
    <s v="MC-17590"/>
    <x v="565"/>
    <x v="1"/>
    <s v="United States"/>
    <s v="Perth Amboy"/>
    <x v="30"/>
    <n v="8861"/>
    <x v="3"/>
    <s v="OFF-AP-10004487"/>
    <x v="1"/>
    <x v="9"/>
    <x v="715"/>
    <x v="1755"/>
    <n v="2"/>
    <n v="0"/>
    <n v="45.539199999999994"/>
  </r>
  <r>
    <n v="2047"/>
    <s v="CA-2013-131835"/>
    <x v="0"/>
    <x v="19"/>
    <d v="2013-07-22T00:00:00"/>
    <x v="1"/>
    <s v="MC-17590"/>
    <x v="565"/>
    <x v="1"/>
    <s v="United States"/>
    <s v="Perth Amboy"/>
    <x v="30"/>
    <n v="8861"/>
    <x v="3"/>
    <s v="TEC-PH-10001760"/>
    <x v="2"/>
    <x v="7"/>
    <x v="254"/>
    <x v="1756"/>
    <n v="3"/>
    <n v="0"/>
    <n v="280.59000000000003"/>
  </r>
  <r>
    <n v="2048"/>
    <s v="CA-2013-131835"/>
    <x v="0"/>
    <x v="19"/>
    <d v="2013-07-22T00:00:00"/>
    <x v="1"/>
    <s v="MC-17590"/>
    <x v="565"/>
    <x v="1"/>
    <s v="United States"/>
    <s v="Perth Amboy"/>
    <x v="30"/>
    <n v="8861"/>
    <x v="3"/>
    <s v="OFF-PA-10004071"/>
    <x v="1"/>
    <x v="10"/>
    <x v="412"/>
    <x v="447"/>
    <n v="1"/>
    <n v="0"/>
    <n v="26.630399999999998"/>
  </r>
  <r>
    <n v="2049"/>
    <s v="CA-2012-142237"/>
    <x v="1"/>
    <x v="655"/>
    <d v="2012-07-13T00:00:00"/>
    <x v="2"/>
    <s v="CK-12595"/>
    <x v="242"/>
    <x v="0"/>
    <s v="United States"/>
    <s v="Philadelphia"/>
    <x v="9"/>
    <n v="19134"/>
    <x v="3"/>
    <s v="FUR-FU-10004848"/>
    <x v="0"/>
    <x v="5"/>
    <x v="28"/>
    <x v="1757"/>
    <n v="7"/>
    <n v="0.2"/>
    <n v="36.224999999999966"/>
  </r>
  <r>
    <n v="2050"/>
    <s v="CA-2012-142237"/>
    <x v="1"/>
    <x v="655"/>
    <d v="2012-07-13T00:00:00"/>
    <x v="2"/>
    <s v="CK-12595"/>
    <x v="242"/>
    <x v="0"/>
    <s v="United States"/>
    <s v="Philadelphia"/>
    <x v="9"/>
    <n v="19134"/>
    <x v="3"/>
    <s v="OFF-BI-10004022"/>
    <x v="1"/>
    <x v="8"/>
    <x v="748"/>
    <x v="1293"/>
    <n v="3"/>
    <n v="0.7"/>
    <n v="-2.0015999999999998"/>
  </r>
  <r>
    <n v="2051"/>
    <s v="CA-2012-142237"/>
    <x v="1"/>
    <x v="655"/>
    <d v="2012-07-13T00:00:00"/>
    <x v="2"/>
    <s v="CK-12595"/>
    <x v="242"/>
    <x v="0"/>
    <s v="United States"/>
    <s v="Philadelphia"/>
    <x v="9"/>
    <n v="19134"/>
    <x v="3"/>
    <s v="OFF-BI-10003669"/>
    <x v="1"/>
    <x v="8"/>
    <x v="796"/>
    <x v="1758"/>
    <n v="4"/>
    <n v="0.7"/>
    <n v="-4.7519999999999989"/>
  </r>
  <r>
    <n v="2052"/>
    <s v="CA-2012-142237"/>
    <x v="1"/>
    <x v="655"/>
    <d v="2012-07-13T00:00:00"/>
    <x v="2"/>
    <s v="CK-12595"/>
    <x v="242"/>
    <x v="0"/>
    <s v="United States"/>
    <s v="Philadelphia"/>
    <x v="9"/>
    <n v="19134"/>
    <x v="3"/>
    <s v="FUR-CH-10003833"/>
    <x v="0"/>
    <x v="1"/>
    <x v="1200"/>
    <x v="1759"/>
    <n v="8"/>
    <n v="0.3"/>
    <n v="-73.175999999999988"/>
  </r>
  <r>
    <n v="2053"/>
    <s v="CA-2012-142237"/>
    <x v="1"/>
    <x v="655"/>
    <d v="2012-07-13T00:00:00"/>
    <x v="2"/>
    <s v="CK-12595"/>
    <x v="242"/>
    <x v="0"/>
    <s v="United States"/>
    <s v="Philadelphia"/>
    <x v="9"/>
    <n v="19134"/>
    <x v="3"/>
    <s v="OFF-AR-10003732"/>
    <x v="1"/>
    <x v="6"/>
    <x v="321"/>
    <x v="1760"/>
    <n v="5"/>
    <n v="0.2"/>
    <n v="0.83399999999999963"/>
  </r>
  <r>
    <n v="2054"/>
    <s v="CA-2012-142237"/>
    <x v="1"/>
    <x v="655"/>
    <d v="2012-07-13T00:00:00"/>
    <x v="2"/>
    <s v="CK-12595"/>
    <x v="242"/>
    <x v="0"/>
    <s v="United States"/>
    <s v="Philadelphia"/>
    <x v="9"/>
    <n v="19134"/>
    <x v="3"/>
    <s v="FUR-FU-10003142"/>
    <x v="0"/>
    <x v="5"/>
    <x v="1201"/>
    <x v="869"/>
    <n v="6"/>
    <n v="0.2"/>
    <n v="3.4847999999999981"/>
  </r>
  <r>
    <n v="2055"/>
    <s v="CA-2013-136434"/>
    <x v="0"/>
    <x v="49"/>
    <d v="2013-12-08T00:00:00"/>
    <x v="1"/>
    <s v="RD-19480"/>
    <x v="502"/>
    <x v="0"/>
    <s v="United States"/>
    <s v="Richmond"/>
    <x v="14"/>
    <n v="47374"/>
    <x v="2"/>
    <s v="FUR-FU-10001196"/>
    <x v="0"/>
    <x v="5"/>
    <x v="1116"/>
    <x v="1761"/>
    <n v="3"/>
    <n v="0"/>
    <n v="5.1929999999999996"/>
  </r>
  <r>
    <n v="2056"/>
    <s v="CA-2014-120376"/>
    <x v="3"/>
    <x v="66"/>
    <d v="2014-12-26T00:00:00"/>
    <x v="2"/>
    <s v="TP-21130"/>
    <x v="236"/>
    <x v="0"/>
    <s v="United States"/>
    <s v="Detroit"/>
    <x v="12"/>
    <n v="48227"/>
    <x v="2"/>
    <s v="TEC-AC-10001114"/>
    <x v="2"/>
    <x v="11"/>
    <x v="1202"/>
    <x v="1723"/>
    <n v="5"/>
    <n v="0"/>
    <n v="63.983999999999988"/>
  </r>
  <r>
    <n v="2057"/>
    <s v="CA-2014-120376"/>
    <x v="3"/>
    <x v="66"/>
    <d v="2014-12-26T00:00:00"/>
    <x v="2"/>
    <s v="TP-21130"/>
    <x v="236"/>
    <x v="0"/>
    <s v="United States"/>
    <s v="Detroit"/>
    <x v="12"/>
    <n v="48227"/>
    <x v="2"/>
    <s v="FUR-CH-10002335"/>
    <x v="0"/>
    <x v="1"/>
    <x v="623"/>
    <x v="1762"/>
    <n v="7"/>
    <n v="0"/>
    <n v="412.5394"/>
  </r>
  <r>
    <n v="2058"/>
    <s v="CA-2014-120376"/>
    <x v="3"/>
    <x v="66"/>
    <d v="2014-12-26T00:00:00"/>
    <x v="2"/>
    <s v="TP-21130"/>
    <x v="236"/>
    <x v="0"/>
    <s v="United States"/>
    <s v="Detroit"/>
    <x v="12"/>
    <n v="48227"/>
    <x v="2"/>
    <s v="TEC-AC-10000844"/>
    <x v="2"/>
    <x v="11"/>
    <x v="106"/>
    <x v="1763"/>
    <n v="1"/>
    <n v="0"/>
    <n v="30.596399999999996"/>
  </r>
  <r>
    <n v="2059"/>
    <s v="CA-2014-120376"/>
    <x v="3"/>
    <x v="66"/>
    <d v="2014-12-26T00:00:00"/>
    <x v="2"/>
    <s v="TP-21130"/>
    <x v="236"/>
    <x v="0"/>
    <s v="United States"/>
    <s v="Detroit"/>
    <x v="12"/>
    <n v="48227"/>
    <x v="2"/>
    <s v="FUR-TA-10004534"/>
    <x v="0"/>
    <x v="3"/>
    <x v="121"/>
    <x v="1764"/>
    <n v="2"/>
    <n v="0"/>
    <n v="70.005999999999972"/>
  </r>
  <r>
    <n v="2060"/>
    <s v="CA-2011-106439"/>
    <x v="2"/>
    <x v="656"/>
    <d v="2011-11-04T00:00:00"/>
    <x v="1"/>
    <s v="GG-14650"/>
    <x v="55"/>
    <x v="1"/>
    <s v="United States"/>
    <s v="Los Angeles"/>
    <x v="1"/>
    <n v="90049"/>
    <x v="1"/>
    <s v="OFF-FA-10002975"/>
    <x v="1"/>
    <x v="13"/>
    <x v="33"/>
    <x v="1189"/>
    <n v="3"/>
    <n v="0"/>
    <n v="5.2164000000000001"/>
  </r>
  <r>
    <n v="2061"/>
    <s v="CA-2011-106439"/>
    <x v="2"/>
    <x v="656"/>
    <d v="2011-11-04T00:00:00"/>
    <x v="1"/>
    <s v="GG-14650"/>
    <x v="55"/>
    <x v="1"/>
    <s v="United States"/>
    <s v="Los Angeles"/>
    <x v="1"/>
    <n v="90049"/>
    <x v="1"/>
    <s v="OFF-ST-10003996"/>
    <x v="1"/>
    <x v="4"/>
    <x v="1203"/>
    <x v="1765"/>
    <n v="5"/>
    <n v="0"/>
    <n v="20.877999999999997"/>
  </r>
  <r>
    <n v="2062"/>
    <s v="CA-2011-106439"/>
    <x v="2"/>
    <x v="656"/>
    <d v="2011-11-04T00:00:00"/>
    <x v="1"/>
    <s v="GG-14650"/>
    <x v="55"/>
    <x v="1"/>
    <s v="United States"/>
    <s v="Los Angeles"/>
    <x v="1"/>
    <n v="90049"/>
    <x v="1"/>
    <s v="OFF-BI-10002571"/>
    <x v="1"/>
    <x v="8"/>
    <x v="1204"/>
    <x v="1766"/>
    <n v="2"/>
    <n v="0.2"/>
    <n v="5.3891999999999989"/>
  </r>
  <r>
    <n v="2063"/>
    <s v="CA-2011-106439"/>
    <x v="2"/>
    <x v="656"/>
    <d v="2011-11-04T00:00:00"/>
    <x v="1"/>
    <s v="GG-14650"/>
    <x v="55"/>
    <x v="1"/>
    <s v="United States"/>
    <s v="Los Angeles"/>
    <x v="1"/>
    <n v="90049"/>
    <x v="1"/>
    <s v="OFF-PA-10000477"/>
    <x v="1"/>
    <x v="10"/>
    <x v="1205"/>
    <x v="1767"/>
    <n v="13"/>
    <n v="0"/>
    <n v="30.427800000000005"/>
  </r>
  <r>
    <n v="2064"/>
    <s v="CA-2011-106439"/>
    <x v="2"/>
    <x v="656"/>
    <d v="2011-11-04T00:00:00"/>
    <x v="1"/>
    <s v="GG-14650"/>
    <x v="55"/>
    <x v="1"/>
    <s v="United States"/>
    <s v="Los Angeles"/>
    <x v="1"/>
    <n v="90049"/>
    <x v="1"/>
    <s v="OFF-BI-10004209"/>
    <x v="1"/>
    <x v="8"/>
    <x v="1206"/>
    <x v="1768"/>
    <n v="3"/>
    <n v="0.2"/>
    <n v="6.0299999999999994"/>
  </r>
  <r>
    <n v="2065"/>
    <s v="CA-2011-106439"/>
    <x v="2"/>
    <x v="656"/>
    <d v="2011-11-04T00:00:00"/>
    <x v="1"/>
    <s v="GG-14650"/>
    <x v="55"/>
    <x v="1"/>
    <s v="United States"/>
    <s v="Los Angeles"/>
    <x v="1"/>
    <n v="90049"/>
    <x v="1"/>
    <s v="OFF-ST-10001963"/>
    <x v="1"/>
    <x v="4"/>
    <x v="532"/>
    <x v="1769"/>
    <n v="4"/>
    <n v="0"/>
    <n v="12.169199999999989"/>
  </r>
  <r>
    <n v="2066"/>
    <s v="CA-2011-106439"/>
    <x v="2"/>
    <x v="656"/>
    <d v="2011-11-04T00:00:00"/>
    <x v="1"/>
    <s v="GG-14650"/>
    <x v="55"/>
    <x v="1"/>
    <s v="United States"/>
    <s v="Los Angeles"/>
    <x v="1"/>
    <n v="90049"/>
    <x v="1"/>
    <s v="FUR-CH-10003833"/>
    <x v="0"/>
    <x v="1"/>
    <x v="1200"/>
    <x v="1770"/>
    <n v="3"/>
    <n v="0.2"/>
    <n v="-9.1470000000000056"/>
  </r>
  <r>
    <n v="2067"/>
    <s v="CA-2011-106439"/>
    <x v="2"/>
    <x v="656"/>
    <d v="2011-11-04T00:00:00"/>
    <x v="1"/>
    <s v="GG-14650"/>
    <x v="55"/>
    <x v="1"/>
    <s v="United States"/>
    <s v="Los Angeles"/>
    <x v="1"/>
    <n v="90049"/>
    <x v="1"/>
    <s v="TEC-AC-10004568"/>
    <x v="2"/>
    <x v="11"/>
    <x v="1109"/>
    <x v="1771"/>
    <n v="9"/>
    <n v="0"/>
    <n v="47.862899999999982"/>
  </r>
  <r>
    <n v="2068"/>
    <s v="CA-2011-106439"/>
    <x v="2"/>
    <x v="656"/>
    <d v="2011-11-04T00:00:00"/>
    <x v="1"/>
    <s v="GG-14650"/>
    <x v="55"/>
    <x v="1"/>
    <s v="United States"/>
    <s v="Los Angeles"/>
    <x v="1"/>
    <n v="90049"/>
    <x v="1"/>
    <s v="OFF-AR-10001419"/>
    <x v="1"/>
    <x v="6"/>
    <x v="1006"/>
    <x v="714"/>
    <n v="3"/>
    <n v="0"/>
    <n v="3.7169999999999996"/>
  </r>
  <r>
    <n v="2069"/>
    <s v="CA-2012-133452"/>
    <x v="1"/>
    <x v="657"/>
    <d v="2012-04-19T00:00:00"/>
    <x v="1"/>
    <s v="ZC-21910"/>
    <x v="233"/>
    <x v="0"/>
    <s v="United States"/>
    <s v="Pomona"/>
    <x v="1"/>
    <n v="91767"/>
    <x v="1"/>
    <s v="TEC-AC-10002800"/>
    <x v="2"/>
    <x v="11"/>
    <x v="1207"/>
    <x v="1772"/>
    <n v="4"/>
    <n v="0"/>
    <n v="69.98599999999999"/>
  </r>
  <r>
    <n v="2070"/>
    <s v="CA-2012-133452"/>
    <x v="1"/>
    <x v="657"/>
    <d v="2012-04-19T00:00:00"/>
    <x v="1"/>
    <s v="ZC-21910"/>
    <x v="233"/>
    <x v="0"/>
    <s v="United States"/>
    <s v="Pomona"/>
    <x v="1"/>
    <n v="91767"/>
    <x v="1"/>
    <s v="FUR-TA-10003954"/>
    <x v="0"/>
    <x v="3"/>
    <x v="1208"/>
    <x v="1773"/>
    <n v="3"/>
    <n v="0.2"/>
    <n v="-97.739399999999989"/>
  </r>
  <r>
    <n v="2071"/>
    <s v="CA-2013-146521"/>
    <x v="0"/>
    <x v="658"/>
    <d v="2013-07-24T00:00:00"/>
    <x v="0"/>
    <s v="CC-12610"/>
    <x v="566"/>
    <x v="1"/>
    <s v="United States"/>
    <s v="Philadelphia"/>
    <x v="9"/>
    <n v="19134"/>
    <x v="3"/>
    <s v="OFF-BI-10000301"/>
    <x v="1"/>
    <x v="8"/>
    <x v="619"/>
    <x v="1774"/>
    <n v="1"/>
    <n v="0.7"/>
    <n v="-1.294"/>
  </r>
  <r>
    <n v="2072"/>
    <s v="US-2014-110996"/>
    <x v="3"/>
    <x v="225"/>
    <d v="2014-11-26T00:00:00"/>
    <x v="1"/>
    <s v="KA-16525"/>
    <x v="567"/>
    <x v="0"/>
    <s v="United States"/>
    <s v="Ontario"/>
    <x v="1"/>
    <n v="91761"/>
    <x v="1"/>
    <s v="FUR-CH-10003956"/>
    <x v="0"/>
    <x v="1"/>
    <x v="363"/>
    <x v="514"/>
    <n v="5"/>
    <n v="0.2"/>
    <n v="-46.137000000000029"/>
  </r>
  <r>
    <n v="2073"/>
    <s v="CA-2013-129693"/>
    <x v="0"/>
    <x v="491"/>
    <d v="2013-12-03T00:00:00"/>
    <x v="1"/>
    <s v="TC-20980"/>
    <x v="568"/>
    <x v="1"/>
    <s v="United States"/>
    <s v="Seattle"/>
    <x v="4"/>
    <n v="98105"/>
    <x v="1"/>
    <s v="OFF-BI-10002954"/>
    <x v="1"/>
    <x v="8"/>
    <x v="1179"/>
    <x v="1775"/>
    <n v="2"/>
    <n v="0.2"/>
    <n v="2.5591999999999997"/>
  </r>
  <r>
    <n v="2074"/>
    <s v="CA-2014-122504"/>
    <x v="3"/>
    <x v="659"/>
    <d v="2014-11-13T00:00:00"/>
    <x v="0"/>
    <s v="DB-13270"/>
    <x v="489"/>
    <x v="2"/>
    <s v="United States"/>
    <s v="Brentwood"/>
    <x v="1"/>
    <n v="94513"/>
    <x v="1"/>
    <s v="TEC-AC-10003289"/>
    <x v="2"/>
    <x v="11"/>
    <x v="1209"/>
    <x v="1543"/>
    <n v="3"/>
    <n v="0"/>
    <n v="13.793099999999999"/>
  </r>
  <r>
    <n v="2075"/>
    <s v="CA-2014-122504"/>
    <x v="3"/>
    <x v="659"/>
    <d v="2014-11-13T00:00:00"/>
    <x v="0"/>
    <s v="DB-13270"/>
    <x v="489"/>
    <x v="2"/>
    <s v="United States"/>
    <s v="Brentwood"/>
    <x v="1"/>
    <n v="94513"/>
    <x v="1"/>
    <s v="TEC-PH-10002468"/>
    <x v="2"/>
    <x v="7"/>
    <x v="1210"/>
    <x v="1776"/>
    <n v="7"/>
    <n v="0.2"/>
    <n v="66.635100000000023"/>
  </r>
  <r>
    <n v="2076"/>
    <s v="CA-2011-131051"/>
    <x v="2"/>
    <x v="588"/>
    <d v="2011-12-05T00:00:00"/>
    <x v="1"/>
    <s v="TR-21325"/>
    <x v="309"/>
    <x v="0"/>
    <s v="United States"/>
    <s v="San Francisco"/>
    <x v="1"/>
    <n v="94122"/>
    <x v="1"/>
    <s v="FUR-FU-10001861"/>
    <x v="0"/>
    <x v="5"/>
    <x v="272"/>
    <x v="1777"/>
    <n v="3"/>
    <n v="0"/>
    <n v="28.517999999999994"/>
  </r>
  <r>
    <n v="2077"/>
    <s v="CA-2014-140676"/>
    <x v="3"/>
    <x v="510"/>
    <d v="2014-09-16T00:00:00"/>
    <x v="2"/>
    <s v="BF-11080"/>
    <x v="569"/>
    <x v="0"/>
    <s v="United States"/>
    <s v="Baltimore"/>
    <x v="39"/>
    <n v="21215"/>
    <x v="3"/>
    <s v="OFF-PA-10004082"/>
    <x v="1"/>
    <x v="10"/>
    <x v="224"/>
    <x v="1778"/>
    <n v="5"/>
    <n v="0"/>
    <n v="19.950000000000003"/>
  </r>
  <r>
    <n v="2078"/>
    <s v="CA-2014-140676"/>
    <x v="3"/>
    <x v="510"/>
    <d v="2014-09-16T00:00:00"/>
    <x v="2"/>
    <s v="BF-11080"/>
    <x v="569"/>
    <x v="0"/>
    <s v="United States"/>
    <s v="Baltimore"/>
    <x v="39"/>
    <n v="21215"/>
    <x v="3"/>
    <s v="OFF-AP-10000358"/>
    <x v="1"/>
    <x v="9"/>
    <x v="95"/>
    <x v="1779"/>
    <n v="7"/>
    <n v="0"/>
    <n v="26.349399999999992"/>
  </r>
  <r>
    <n v="2079"/>
    <s v="CA-2014-140676"/>
    <x v="3"/>
    <x v="510"/>
    <d v="2014-09-16T00:00:00"/>
    <x v="2"/>
    <s v="BF-11080"/>
    <x v="569"/>
    <x v="0"/>
    <s v="United States"/>
    <s v="Baltimore"/>
    <x v="39"/>
    <n v="21215"/>
    <x v="3"/>
    <s v="OFF-PA-10004243"/>
    <x v="1"/>
    <x v="10"/>
    <x v="271"/>
    <x v="453"/>
    <n v="5"/>
    <n v="0"/>
    <n v="45.527999999999992"/>
  </r>
  <r>
    <n v="2080"/>
    <s v="CA-2012-120103"/>
    <x v="1"/>
    <x v="100"/>
    <d v="2012-12-29T00:00:00"/>
    <x v="1"/>
    <s v="MS-17365"/>
    <x v="333"/>
    <x v="0"/>
    <s v="United States"/>
    <s v="Phoenix"/>
    <x v="16"/>
    <n v="85023"/>
    <x v="1"/>
    <s v="OFF-PA-10001295"/>
    <x v="1"/>
    <x v="10"/>
    <x v="1211"/>
    <x v="1780"/>
    <n v="7"/>
    <n v="0.2"/>
    <n v="37.181199999999997"/>
  </r>
  <r>
    <n v="2081"/>
    <s v="CA-2012-120103"/>
    <x v="1"/>
    <x v="100"/>
    <d v="2012-12-29T00:00:00"/>
    <x v="1"/>
    <s v="MS-17365"/>
    <x v="333"/>
    <x v="0"/>
    <s v="United States"/>
    <s v="Phoenix"/>
    <x v="16"/>
    <n v="85023"/>
    <x v="1"/>
    <s v="TEC-PH-10002170"/>
    <x v="2"/>
    <x v="7"/>
    <x v="594"/>
    <x v="1781"/>
    <n v="2"/>
    <n v="0.2"/>
    <n v="11.198400000000003"/>
  </r>
  <r>
    <n v="2082"/>
    <s v="CA-2012-120103"/>
    <x v="1"/>
    <x v="100"/>
    <d v="2012-12-29T00:00:00"/>
    <x v="1"/>
    <s v="MS-17365"/>
    <x v="333"/>
    <x v="0"/>
    <s v="United States"/>
    <s v="Phoenix"/>
    <x v="16"/>
    <n v="85023"/>
    <x v="1"/>
    <s v="FUR-FU-10002885"/>
    <x v="0"/>
    <x v="5"/>
    <x v="755"/>
    <x v="326"/>
    <n v="2"/>
    <n v="0.2"/>
    <n v="1.7352000000000005"/>
  </r>
  <r>
    <n v="2083"/>
    <s v="CA-2014-104647"/>
    <x v="3"/>
    <x v="660"/>
    <d v="2014-03-02T00:00:00"/>
    <x v="1"/>
    <s v="CK-12595"/>
    <x v="242"/>
    <x v="0"/>
    <s v="United States"/>
    <s v="Los Angeles"/>
    <x v="1"/>
    <n v="90008"/>
    <x v="1"/>
    <s v="OFF-PA-10002870"/>
    <x v="1"/>
    <x v="10"/>
    <x v="893"/>
    <x v="782"/>
    <n v="6"/>
    <n v="0"/>
    <n v="16.847999999999999"/>
  </r>
  <r>
    <n v="2084"/>
    <s v="CA-2011-110352"/>
    <x v="2"/>
    <x v="533"/>
    <d v="2011-11-29T00:00:00"/>
    <x v="1"/>
    <s v="ED-13885"/>
    <x v="525"/>
    <x v="2"/>
    <s v="United States"/>
    <s v="Houston"/>
    <x v="5"/>
    <n v="77036"/>
    <x v="2"/>
    <s v="OFF-LA-10003923"/>
    <x v="1"/>
    <x v="2"/>
    <x v="424"/>
    <x v="208"/>
    <n v="2"/>
    <n v="0.2"/>
    <n v="8.879999999999999"/>
  </r>
  <r>
    <n v="2085"/>
    <s v="CA-2013-140501"/>
    <x v="0"/>
    <x v="661"/>
    <d v="2013-06-29T00:00:00"/>
    <x v="1"/>
    <s v="IM-15070"/>
    <x v="5"/>
    <x v="0"/>
    <s v="United States"/>
    <s v="New York City"/>
    <x v="15"/>
    <n v="10009"/>
    <x v="3"/>
    <s v="OFF-LA-10003510"/>
    <x v="1"/>
    <x v="2"/>
    <x v="575"/>
    <x v="1176"/>
    <n v="4"/>
    <n v="0"/>
    <n v="56.175200000000004"/>
  </r>
  <r>
    <n v="2086"/>
    <s v="CA-2013-140501"/>
    <x v="0"/>
    <x v="661"/>
    <d v="2013-06-29T00:00:00"/>
    <x v="1"/>
    <s v="IM-15070"/>
    <x v="5"/>
    <x v="0"/>
    <s v="United States"/>
    <s v="New York City"/>
    <x v="15"/>
    <n v="10009"/>
    <x v="3"/>
    <s v="OFF-LA-10000248"/>
    <x v="1"/>
    <x v="2"/>
    <x v="1212"/>
    <x v="1782"/>
    <n v="5"/>
    <n v="0"/>
    <n v="8.6715"/>
  </r>
  <r>
    <n v="2087"/>
    <s v="CA-2013-140501"/>
    <x v="0"/>
    <x v="661"/>
    <d v="2013-06-29T00:00:00"/>
    <x v="1"/>
    <s v="IM-15070"/>
    <x v="5"/>
    <x v="0"/>
    <s v="United States"/>
    <s v="New York City"/>
    <x v="15"/>
    <n v="10009"/>
    <x v="3"/>
    <s v="OFF-ST-10000060"/>
    <x v="1"/>
    <x v="4"/>
    <x v="387"/>
    <x v="1783"/>
    <n v="5"/>
    <n v="0"/>
    <n v="38.988000000000014"/>
  </r>
  <r>
    <n v="2088"/>
    <s v="CA-2013-140501"/>
    <x v="0"/>
    <x v="661"/>
    <d v="2013-06-29T00:00:00"/>
    <x v="1"/>
    <s v="IM-15070"/>
    <x v="5"/>
    <x v="0"/>
    <s v="United States"/>
    <s v="New York City"/>
    <x v="15"/>
    <n v="10009"/>
    <x v="3"/>
    <s v="OFF-PA-10003129"/>
    <x v="1"/>
    <x v="10"/>
    <x v="1137"/>
    <x v="64"/>
    <n v="3"/>
    <n v="0"/>
    <n v="68.963099999999997"/>
  </r>
  <r>
    <n v="2089"/>
    <s v="CA-2013-140501"/>
    <x v="0"/>
    <x v="661"/>
    <d v="2013-06-29T00:00:00"/>
    <x v="1"/>
    <s v="IM-15070"/>
    <x v="5"/>
    <x v="0"/>
    <s v="United States"/>
    <s v="New York City"/>
    <x v="15"/>
    <n v="10009"/>
    <x v="3"/>
    <s v="OFF-FA-10004076"/>
    <x v="1"/>
    <x v="13"/>
    <x v="1213"/>
    <x v="536"/>
    <n v="2"/>
    <n v="0"/>
    <n v="1.4651999999999998"/>
  </r>
  <r>
    <n v="2090"/>
    <s v="CA-2012-139290"/>
    <x v="1"/>
    <x v="662"/>
    <d v="2012-10-30T00:00:00"/>
    <x v="1"/>
    <s v="MY-17380"/>
    <x v="199"/>
    <x v="1"/>
    <s v="United States"/>
    <s v="Rancho Cucamonga"/>
    <x v="1"/>
    <n v="91730"/>
    <x v="1"/>
    <s v="OFF-LA-10004008"/>
    <x v="1"/>
    <x v="2"/>
    <x v="1214"/>
    <x v="1784"/>
    <n v="2"/>
    <n v="0"/>
    <n v="2.6495999999999995"/>
  </r>
  <r>
    <n v="2091"/>
    <s v="CA-2014-166142"/>
    <x v="3"/>
    <x v="663"/>
    <d v="2014-07-20T00:00:00"/>
    <x v="1"/>
    <s v="MM-17260"/>
    <x v="570"/>
    <x v="0"/>
    <s v="United States"/>
    <s v="Wilmington"/>
    <x v="13"/>
    <n v="19805"/>
    <x v="3"/>
    <s v="OFF-BI-10004094"/>
    <x v="1"/>
    <x v="8"/>
    <x v="603"/>
    <x v="1785"/>
    <n v="3"/>
    <n v="0"/>
    <n v="13.009499999999999"/>
  </r>
  <r>
    <n v="2092"/>
    <s v="CA-2014-166142"/>
    <x v="3"/>
    <x v="663"/>
    <d v="2014-07-20T00:00:00"/>
    <x v="1"/>
    <s v="MM-17260"/>
    <x v="570"/>
    <x v="0"/>
    <s v="United States"/>
    <s v="Wilmington"/>
    <x v="13"/>
    <n v="19805"/>
    <x v="3"/>
    <s v="FUR-TA-10004607"/>
    <x v="0"/>
    <x v="3"/>
    <x v="1095"/>
    <x v="1786"/>
    <n v="3"/>
    <n v="0.3"/>
    <n v="-48.783900000000031"/>
  </r>
  <r>
    <n v="2093"/>
    <s v="CA-2011-145926"/>
    <x v="2"/>
    <x v="664"/>
    <d v="2011-11-21T00:00:00"/>
    <x v="1"/>
    <s v="MP-17470"/>
    <x v="88"/>
    <x v="2"/>
    <s v="United States"/>
    <s v="Moorhead"/>
    <x v="11"/>
    <n v="56560"/>
    <x v="2"/>
    <s v="FUR-CH-10004289"/>
    <x v="0"/>
    <x v="1"/>
    <x v="975"/>
    <x v="1787"/>
    <n v="5"/>
    <n v="0"/>
    <n v="81.58299999999997"/>
  </r>
  <r>
    <n v="2094"/>
    <s v="CA-2012-149678"/>
    <x v="1"/>
    <x v="657"/>
    <d v="2012-04-15T00:00:00"/>
    <x v="0"/>
    <s v="AW-10840"/>
    <x v="497"/>
    <x v="0"/>
    <s v="United States"/>
    <s v="Farmington"/>
    <x v="27"/>
    <n v="87401"/>
    <x v="1"/>
    <s v="OFF-SU-10004498"/>
    <x v="1"/>
    <x v="14"/>
    <x v="500"/>
    <x v="1788"/>
    <n v="1"/>
    <n v="0"/>
    <n v="0.38640000000000008"/>
  </r>
  <r>
    <n v="2095"/>
    <s v="US-2012-164357"/>
    <x v="1"/>
    <x v="665"/>
    <d v="2012-11-29T00:00:00"/>
    <x v="1"/>
    <s v="SF-20065"/>
    <x v="11"/>
    <x v="0"/>
    <s v="United States"/>
    <s v="Wilmington"/>
    <x v="3"/>
    <n v="28403"/>
    <x v="0"/>
    <s v="OFF-AR-10001177"/>
    <x v="1"/>
    <x v="6"/>
    <x v="1215"/>
    <x v="1332"/>
    <n v="5"/>
    <n v="0.2"/>
    <n v="1.4759999999999982"/>
  </r>
  <r>
    <n v="2096"/>
    <s v="US-2013-146570"/>
    <x v="0"/>
    <x v="666"/>
    <d v="2013-05-21T00:00:00"/>
    <x v="1"/>
    <s v="SN-20710"/>
    <x v="17"/>
    <x v="2"/>
    <s v="United States"/>
    <s v="Jackson"/>
    <x v="35"/>
    <n v="39212"/>
    <x v="0"/>
    <s v="OFF-BI-10001718"/>
    <x v="1"/>
    <x v="8"/>
    <x v="1216"/>
    <x v="1789"/>
    <n v="8"/>
    <n v="0"/>
    <n v="240.56479999999999"/>
  </r>
  <r>
    <n v="2097"/>
    <s v="US-2013-146570"/>
    <x v="0"/>
    <x v="666"/>
    <d v="2013-05-21T00:00:00"/>
    <x v="1"/>
    <s v="SN-20710"/>
    <x v="17"/>
    <x v="2"/>
    <s v="United States"/>
    <s v="Jackson"/>
    <x v="35"/>
    <n v="39212"/>
    <x v="0"/>
    <s v="OFF-AR-10004602"/>
    <x v="1"/>
    <x v="6"/>
    <x v="1217"/>
    <x v="1377"/>
    <n v="4"/>
    <n v="0"/>
    <n v="25.748800000000003"/>
  </r>
  <r>
    <n v="2098"/>
    <s v="US-2013-146570"/>
    <x v="0"/>
    <x v="666"/>
    <d v="2013-05-21T00:00:00"/>
    <x v="1"/>
    <s v="SN-20710"/>
    <x v="17"/>
    <x v="2"/>
    <s v="United States"/>
    <s v="Jackson"/>
    <x v="35"/>
    <n v="39212"/>
    <x v="0"/>
    <s v="OFF-AR-10003856"/>
    <x v="1"/>
    <x v="6"/>
    <x v="444"/>
    <x v="484"/>
    <n v="3"/>
    <n v="0"/>
    <n v="2.1683999999999997"/>
  </r>
  <r>
    <n v="2099"/>
    <s v="CA-2014-124401"/>
    <x v="3"/>
    <x v="210"/>
    <d v="2014-09-13T00:00:00"/>
    <x v="1"/>
    <s v="RD-19900"/>
    <x v="76"/>
    <x v="0"/>
    <s v="United States"/>
    <s v="Portland"/>
    <x v="21"/>
    <n v="97206"/>
    <x v="1"/>
    <s v="OFF-ST-10000649"/>
    <x v="1"/>
    <x v="4"/>
    <x v="937"/>
    <x v="1023"/>
    <n v="3"/>
    <n v="0.2"/>
    <n v="2.3550000000000022"/>
  </r>
  <r>
    <n v="2100"/>
    <s v="CA-2014-124401"/>
    <x v="3"/>
    <x v="210"/>
    <d v="2014-09-13T00:00:00"/>
    <x v="1"/>
    <s v="RD-19900"/>
    <x v="76"/>
    <x v="0"/>
    <s v="United States"/>
    <s v="Portland"/>
    <x v="21"/>
    <n v="97206"/>
    <x v="1"/>
    <s v="TEC-AC-10002926"/>
    <x v="2"/>
    <x v="11"/>
    <x v="1114"/>
    <x v="1790"/>
    <n v="7"/>
    <n v="0.2"/>
    <n v="80.48390000000002"/>
  </r>
  <r>
    <n v="2101"/>
    <s v="US-2011-140116"/>
    <x v="2"/>
    <x v="418"/>
    <d v="2011-03-17T00:00:00"/>
    <x v="1"/>
    <s v="KT-16480"/>
    <x v="409"/>
    <x v="0"/>
    <s v="United States"/>
    <s v="Denver"/>
    <x v="22"/>
    <n v="80219"/>
    <x v="1"/>
    <s v="OFF-ST-10000078"/>
    <x v="1"/>
    <x v="4"/>
    <x v="1218"/>
    <x v="1791"/>
    <n v="3"/>
    <n v="0.2"/>
    <n v="-15.910200000000088"/>
  </r>
  <r>
    <n v="2102"/>
    <s v="US-2011-140116"/>
    <x v="2"/>
    <x v="418"/>
    <d v="2011-03-17T00:00:00"/>
    <x v="1"/>
    <s v="KT-16480"/>
    <x v="409"/>
    <x v="0"/>
    <s v="United States"/>
    <s v="Denver"/>
    <x v="22"/>
    <n v="80219"/>
    <x v="1"/>
    <s v="OFF-AR-10001044"/>
    <x v="1"/>
    <x v="6"/>
    <x v="1042"/>
    <x v="1792"/>
    <n v="4"/>
    <n v="0.2"/>
    <n v="9.3563999999999936"/>
  </r>
  <r>
    <n v="2103"/>
    <s v="CA-2011-123295"/>
    <x v="2"/>
    <x v="667"/>
    <d v="2011-07-18T00:00:00"/>
    <x v="3"/>
    <s v="AH-10120"/>
    <x v="571"/>
    <x v="2"/>
    <s v="United States"/>
    <s v="Tucson"/>
    <x v="16"/>
    <n v="85705"/>
    <x v="1"/>
    <s v="FUR-CH-10002372"/>
    <x v="0"/>
    <x v="1"/>
    <x v="390"/>
    <x v="1793"/>
    <n v="4"/>
    <n v="0.2"/>
    <n v="-25.913599999999988"/>
  </r>
  <r>
    <n v="2104"/>
    <s v="CA-2014-167101"/>
    <x v="3"/>
    <x v="668"/>
    <d v="2014-03-29T00:00:00"/>
    <x v="0"/>
    <s v="BM-11650"/>
    <x v="312"/>
    <x v="1"/>
    <s v="United States"/>
    <s v="New York City"/>
    <x v="15"/>
    <n v="10009"/>
    <x v="3"/>
    <s v="OFF-PA-10000357"/>
    <x v="1"/>
    <x v="10"/>
    <x v="1219"/>
    <x v="1794"/>
    <n v="4"/>
    <n v="0"/>
    <n v="106.52159999999999"/>
  </r>
  <r>
    <n v="2105"/>
    <s v="CA-2014-167101"/>
    <x v="3"/>
    <x v="668"/>
    <d v="2014-03-29T00:00:00"/>
    <x v="0"/>
    <s v="BM-11650"/>
    <x v="312"/>
    <x v="1"/>
    <s v="United States"/>
    <s v="New York City"/>
    <x v="15"/>
    <n v="10009"/>
    <x v="3"/>
    <s v="TEC-AC-10001266"/>
    <x v="2"/>
    <x v="11"/>
    <x v="196"/>
    <x v="1795"/>
    <n v="2"/>
    <n v="0"/>
    <n v="11.7"/>
  </r>
  <r>
    <n v="2106"/>
    <s v="US-2011-167633"/>
    <x v="2"/>
    <x v="587"/>
    <d v="2011-10-05T00:00:00"/>
    <x v="1"/>
    <s v="BW-11200"/>
    <x v="572"/>
    <x v="0"/>
    <s v="United States"/>
    <s v="Boynton Beach"/>
    <x v="2"/>
    <n v="33437"/>
    <x v="0"/>
    <s v="OFF-PA-10004888"/>
    <x v="1"/>
    <x v="10"/>
    <x v="959"/>
    <x v="12"/>
    <n v="3"/>
    <n v="0.2"/>
    <n v="5.4432"/>
  </r>
  <r>
    <n v="2107"/>
    <s v="US-2011-152723"/>
    <x v="2"/>
    <x v="467"/>
    <d v="2011-09-26T00:00:00"/>
    <x v="3"/>
    <s v="HG-14965"/>
    <x v="428"/>
    <x v="1"/>
    <s v="United States"/>
    <s v="Mesquite"/>
    <x v="5"/>
    <n v="75150"/>
    <x v="2"/>
    <s v="OFF-BI-10003460"/>
    <x v="1"/>
    <x v="8"/>
    <x v="234"/>
    <x v="1796"/>
    <n v="1"/>
    <n v="0.8"/>
    <n v="-1.4016000000000002"/>
  </r>
  <r>
    <n v="2108"/>
    <s v="CA-2012-164882"/>
    <x v="1"/>
    <x v="89"/>
    <d v="2012-10-31T00:00:00"/>
    <x v="3"/>
    <s v="SG-20080"/>
    <x v="65"/>
    <x v="0"/>
    <s v="United States"/>
    <s v="Redlands"/>
    <x v="1"/>
    <n v="92374"/>
    <x v="1"/>
    <s v="OFF-PA-10000157"/>
    <x v="1"/>
    <x v="10"/>
    <x v="364"/>
    <x v="1024"/>
    <n v="1"/>
    <n v="0"/>
    <n v="9.3905999999999992"/>
  </r>
  <r>
    <n v="2109"/>
    <s v="CA-2012-164882"/>
    <x v="1"/>
    <x v="89"/>
    <d v="2012-10-31T00:00:00"/>
    <x v="3"/>
    <s v="SG-20080"/>
    <x v="65"/>
    <x v="0"/>
    <s v="United States"/>
    <s v="Redlands"/>
    <x v="1"/>
    <n v="92374"/>
    <x v="1"/>
    <s v="OFF-BI-10004519"/>
    <x v="1"/>
    <x v="8"/>
    <x v="880"/>
    <x v="1115"/>
    <n v="3"/>
    <n v="0.2"/>
    <n v="124.48499999999999"/>
  </r>
  <r>
    <n v="2110"/>
    <s v="CA-2012-164882"/>
    <x v="1"/>
    <x v="89"/>
    <d v="2012-10-31T00:00:00"/>
    <x v="3"/>
    <s v="SG-20080"/>
    <x v="65"/>
    <x v="0"/>
    <s v="United States"/>
    <s v="Redlands"/>
    <x v="1"/>
    <n v="92374"/>
    <x v="1"/>
    <s v="OFF-AR-10004272"/>
    <x v="1"/>
    <x v="6"/>
    <x v="1220"/>
    <x v="1325"/>
    <n v="3"/>
    <n v="0"/>
    <n v="1.2599999999999998"/>
  </r>
  <r>
    <n v="2111"/>
    <s v="CA-2012-164882"/>
    <x v="1"/>
    <x v="89"/>
    <d v="2012-10-31T00:00:00"/>
    <x v="3"/>
    <s v="SG-20080"/>
    <x v="65"/>
    <x v="0"/>
    <s v="United States"/>
    <s v="Redlands"/>
    <x v="1"/>
    <n v="92374"/>
    <x v="1"/>
    <s v="OFF-FA-10000585"/>
    <x v="1"/>
    <x v="13"/>
    <x v="202"/>
    <x v="1797"/>
    <n v="5"/>
    <n v="0"/>
    <n v="8.0269999999999992"/>
  </r>
  <r>
    <n v="2112"/>
    <s v="CA-2012-164882"/>
    <x v="1"/>
    <x v="89"/>
    <d v="2012-10-31T00:00:00"/>
    <x v="3"/>
    <s v="SG-20080"/>
    <x v="65"/>
    <x v="0"/>
    <s v="United States"/>
    <s v="Redlands"/>
    <x v="1"/>
    <n v="92374"/>
    <x v="1"/>
    <s v="FUR-CH-10004218"/>
    <x v="0"/>
    <x v="1"/>
    <x v="38"/>
    <x v="831"/>
    <n v="4"/>
    <n v="0.2"/>
    <n v="20.196000000000012"/>
  </r>
  <r>
    <n v="2113"/>
    <s v="CA-2012-164882"/>
    <x v="1"/>
    <x v="89"/>
    <d v="2012-10-31T00:00:00"/>
    <x v="3"/>
    <s v="SG-20080"/>
    <x v="65"/>
    <x v="0"/>
    <s v="United States"/>
    <s v="Redlands"/>
    <x v="1"/>
    <n v="92374"/>
    <x v="1"/>
    <s v="OFF-SU-10004231"/>
    <x v="1"/>
    <x v="14"/>
    <x v="552"/>
    <x v="1286"/>
    <n v="3"/>
    <n v="0"/>
    <n v="8.0190000000000001"/>
  </r>
  <r>
    <n v="2114"/>
    <s v="CA-2012-164882"/>
    <x v="1"/>
    <x v="89"/>
    <d v="2012-10-31T00:00:00"/>
    <x v="3"/>
    <s v="SG-20080"/>
    <x v="65"/>
    <x v="0"/>
    <s v="United States"/>
    <s v="Redlands"/>
    <x v="1"/>
    <n v="92374"/>
    <x v="1"/>
    <s v="TEC-PH-10001578"/>
    <x v="2"/>
    <x v="7"/>
    <x v="1221"/>
    <x v="1798"/>
    <n v="4"/>
    <n v="0.2"/>
    <n v="145.78199999999993"/>
  </r>
  <r>
    <n v="2115"/>
    <s v="CA-2012-164882"/>
    <x v="1"/>
    <x v="89"/>
    <d v="2012-10-31T00:00:00"/>
    <x v="3"/>
    <s v="SG-20080"/>
    <x v="65"/>
    <x v="0"/>
    <s v="United States"/>
    <s v="Redlands"/>
    <x v="1"/>
    <n v="92374"/>
    <x v="1"/>
    <s v="OFF-ST-10003638"/>
    <x v="1"/>
    <x v="4"/>
    <x v="1222"/>
    <x v="1799"/>
    <n v="2"/>
    <n v="0"/>
    <n v="12.646799999999999"/>
  </r>
  <r>
    <n v="2116"/>
    <s v="CA-2012-164882"/>
    <x v="1"/>
    <x v="89"/>
    <d v="2012-10-31T00:00:00"/>
    <x v="3"/>
    <s v="SG-20080"/>
    <x v="65"/>
    <x v="0"/>
    <s v="United States"/>
    <s v="Redlands"/>
    <x v="1"/>
    <n v="92374"/>
    <x v="1"/>
    <s v="FUR-BO-10002213"/>
    <x v="0"/>
    <x v="0"/>
    <x v="1223"/>
    <x v="1800"/>
    <n v="1"/>
    <n v="0.15"/>
    <n v="20.03919999999998"/>
  </r>
  <r>
    <n v="2117"/>
    <s v="CA-2012-159786"/>
    <x v="1"/>
    <x v="88"/>
    <d v="2012-10-17T00:00:00"/>
    <x v="0"/>
    <s v="RK-19300"/>
    <x v="343"/>
    <x v="0"/>
    <s v="United States"/>
    <s v="Rochester"/>
    <x v="15"/>
    <n v="14609"/>
    <x v="3"/>
    <s v="FUR-TA-10001307"/>
    <x v="0"/>
    <x v="3"/>
    <x v="1090"/>
    <x v="1801"/>
    <n v="1"/>
    <n v="0.4"/>
    <n v="-13.978000000000009"/>
  </r>
  <r>
    <n v="2118"/>
    <s v="CA-2013-130267"/>
    <x v="0"/>
    <x v="251"/>
    <d v="2013-09-24T00:00:00"/>
    <x v="1"/>
    <s v="SW-20245"/>
    <x v="573"/>
    <x v="0"/>
    <s v="United States"/>
    <s v="Stockton"/>
    <x v="1"/>
    <n v="95207"/>
    <x v="1"/>
    <s v="OFF-PA-10002222"/>
    <x v="1"/>
    <x v="10"/>
    <x v="389"/>
    <x v="1802"/>
    <n v="7"/>
    <n v="0"/>
    <n v="73.544799999999995"/>
  </r>
  <r>
    <n v="2119"/>
    <s v="CA-2014-155460"/>
    <x v="3"/>
    <x v="669"/>
    <d v="2014-04-16T00:00:00"/>
    <x v="2"/>
    <s v="RW-19630"/>
    <x v="338"/>
    <x v="1"/>
    <s v="United States"/>
    <s v="Seattle"/>
    <x v="4"/>
    <n v="98105"/>
    <x v="1"/>
    <s v="OFF-PA-10002479"/>
    <x v="1"/>
    <x v="10"/>
    <x v="217"/>
    <x v="267"/>
    <n v="1"/>
    <n v="0"/>
    <n v="2.3759999999999999"/>
  </r>
  <r>
    <n v="2120"/>
    <s v="CA-2014-155460"/>
    <x v="3"/>
    <x v="669"/>
    <d v="2014-04-16T00:00:00"/>
    <x v="2"/>
    <s v="RW-19630"/>
    <x v="338"/>
    <x v="1"/>
    <s v="United States"/>
    <s v="Seattle"/>
    <x v="4"/>
    <n v="98105"/>
    <x v="1"/>
    <s v="OFF-BI-10003091"/>
    <x v="1"/>
    <x v="8"/>
    <x v="1165"/>
    <x v="1658"/>
    <n v="5"/>
    <n v="0.2"/>
    <n v="302.37299999999993"/>
  </r>
  <r>
    <n v="2121"/>
    <s v="US-2014-168690"/>
    <x v="3"/>
    <x v="363"/>
    <d v="2014-01-14T00:00:00"/>
    <x v="1"/>
    <s v="TS-21085"/>
    <x v="465"/>
    <x v="0"/>
    <s v="United States"/>
    <s v="Ormond Beach"/>
    <x v="2"/>
    <n v="32174"/>
    <x v="0"/>
    <s v="OFF-BI-10000145"/>
    <x v="1"/>
    <x v="8"/>
    <x v="735"/>
    <x v="1803"/>
    <n v="3"/>
    <n v="0.7"/>
    <n v="-1.9656000000000002"/>
  </r>
  <r>
    <n v="2122"/>
    <s v="CA-2014-158246"/>
    <x v="3"/>
    <x v="45"/>
    <d v="2014-11-12T00:00:00"/>
    <x v="2"/>
    <s v="JB-15400"/>
    <x v="80"/>
    <x v="1"/>
    <s v="United States"/>
    <s v="Sunnyvale"/>
    <x v="1"/>
    <n v="94086"/>
    <x v="1"/>
    <s v="FUR-CH-10003061"/>
    <x v="0"/>
    <x v="1"/>
    <x v="51"/>
    <x v="1804"/>
    <n v="3"/>
    <n v="0.2"/>
    <n v="-2.6997000000000355"/>
  </r>
  <r>
    <n v="2123"/>
    <s v="CA-2014-167381"/>
    <x v="3"/>
    <x v="585"/>
    <d v="2014-09-25T00:00:00"/>
    <x v="0"/>
    <s v="EH-14005"/>
    <x v="382"/>
    <x v="2"/>
    <s v="United States"/>
    <s v="Lansing"/>
    <x v="12"/>
    <n v="48911"/>
    <x v="2"/>
    <s v="FUR-BO-10001972"/>
    <x v="0"/>
    <x v="0"/>
    <x v="362"/>
    <x v="1805"/>
    <n v="2"/>
    <n v="0"/>
    <n v="41.133199999999988"/>
  </r>
  <r>
    <n v="2124"/>
    <s v="CA-2014-167381"/>
    <x v="3"/>
    <x v="585"/>
    <d v="2014-09-25T00:00:00"/>
    <x v="0"/>
    <s v="EH-14005"/>
    <x v="382"/>
    <x v="2"/>
    <s v="United States"/>
    <s v="Lansing"/>
    <x v="12"/>
    <n v="48911"/>
    <x v="2"/>
    <s v="OFF-LA-10000134"/>
    <x v="1"/>
    <x v="2"/>
    <x v="85"/>
    <x v="1806"/>
    <n v="9"/>
    <n v="0"/>
    <n v="13.3056"/>
  </r>
  <r>
    <n v="2125"/>
    <s v="CA-2014-144862"/>
    <x v="3"/>
    <x v="96"/>
    <d v="2014-12-06T00:00:00"/>
    <x v="1"/>
    <s v="EH-14005"/>
    <x v="382"/>
    <x v="2"/>
    <s v="United States"/>
    <s v="Philadelphia"/>
    <x v="9"/>
    <n v="19143"/>
    <x v="3"/>
    <s v="OFF-EN-10003040"/>
    <x v="1"/>
    <x v="12"/>
    <x v="1224"/>
    <x v="1807"/>
    <n v="5"/>
    <n v="0.2"/>
    <n v="35.329499999999996"/>
  </r>
  <r>
    <n v="2126"/>
    <s v="CA-2014-144862"/>
    <x v="3"/>
    <x v="96"/>
    <d v="2014-12-06T00:00:00"/>
    <x v="1"/>
    <s v="EH-14005"/>
    <x v="382"/>
    <x v="2"/>
    <s v="United States"/>
    <s v="Philadelphia"/>
    <x v="9"/>
    <n v="19143"/>
    <x v="3"/>
    <s v="TEC-PH-10000923"/>
    <x v="2"/>
    <x v="7"/>
    <x v="1225"/>
    <x v="1581"/>
    <n v="7"/>
    <n v="0.4"/>
    <n v="9.4436999999999998"/>
  </r>
  <r>
    <n v="2127"/>
    <s v="CA-2011-126032"/>
    <x v="2"/>
    <x v="670"/>
    <d v="2011-06-28T00:00:00"/>
    <x v="1"/>
    <s v="BS-11665"/>
    <x v="574"/>
    <x v="0"/>
    <s v="United States"/>
    <s v="Philadelphia"/>
    <x v="9"/>
    <n v="19143"/>
    <x v="3"/>
    <s v="TEC-AC-10000158"/>
    <x v="2"/>
    <x v="11"/>
    <x v="353"/>
    <x v="1808"/>
    <n v="3"/>
    <n v="0.2"/>
    <n v="1.079699999999999"/>
  </r>
  <r>
    <n v="2128"/>
    <s v="CA-2012-134859"/>
    <x v="1"/>
    <x v="242"/>
    <d v="2012-10-09T00:00:00"/>
    <x v="1"/>
    <s v="JK-16120"/>
    <x v="451"/>
    <x v="2"/>
    <s v="United States"/>
    <s v="Philadelphia"/>
    <x v="9"/>
    <n v="19134"/>
    <x v="3"/>
    <s v="FUR-FU-10003623"/>
    <x v="0"/>
    <x v="5"/>
    <x v="1226"/>
    <x v="1809"/>
    <n v="3"/>
    <n v="0.2"/>
    <n v="6.4943999999999953"/>
  </r>
  <r>
    <n v="2129"/>
    <s v="CA-2012-134859"/>
    <x v="1"/>
    <x v="242"/>
    <d v="2012-10-09T00:00:00"/>
    <x v="1"/>
    <s v="JK-16120"/>
    <x v="451"/>
    <x v="2"/>
    <s v="United States"/>
    <s v="Philadelphia"/>
    <x v="9"/>
    <n v="19134"/>
    <x v="3"/>
    <s v="OFF-PA-10001293"/>
    <x v="1"/>
    <x v="10"/>
    <x v="987"/>
    <x v="561"/>
    <n v="4"/>
    <n v="0.2"/>
    <n v="7.2576000000000001"/>
  </r>
  <r>
    <n v="2130"/>
    <s v="US-2011-114188"/>
    <x v="2"/>
    <x v="671"/>
    <d v="2011-05-22T00:00:00"/>
    <x v="0"/>
    <s v="RF-19345"/>
    <x v="575"/>
    <x v="1"/>
    <s v="United States"/>
    <s v="Dover"/>
    <x v="38"/>
    <n v="3820"/>
    <x v="3"/>
    <s v="OFF-AP-10000124"/>
    <x v="1"/>
    <x v="9"/>
    <x v="1227"/>
    <x v="1810"/>
    <n v="4"/>
    <n v="0"/>
    <n v="9.3184000000000005"/>
  </r>
  <r>
    <n v="2131"/>
    <s v="US-2011-114188"/>
    <x v="2"/>
    <x v="671"/>
    <d v="2011-05-22T00:00:00"/>
    <x v="0"/>
    <s v="RF-19345"/>
    <x v="575"/>
    <x v="1"/>
    <s v="United States"/>
    <s v="Dover"/>
    <x v="38"/>
    <n v="3820"/>
    <x v="3"/>
    <s v="OFF-AR-10004511"/>
    <x v="1"/>
    <x v="6"/>
    <x v="1228"/>
    <x v="1811"/>
    <n v="9"/>
    <n v="0"/>
    <n v="11.9412"/>
  </r>
  <r>
    <n v="2132"/>
    <s v="US-2011-114188"/>
    <x v="2"/>
    <x v="671"/>
    <d v="2011-05-22T00:00:00"/>
    <x v="0"/>
    <s v="RF-19345"/>
    <x v="575"/>
    <x v="1"/>
    <s v="United States"/>
    <s v="Dover"/>
    <x v="38"/>
    <n v="3820"/>
    <x v="3"/>
    <s v="FUR-FU-10000076"/>
    <x v="0"/>
    <x v="5"/>
    <x v="875"/>
    <x v="395"/>
    <n v="7"/>
    <n v="0"/>
    <n v="60.139800000000015"/>
  </r>
  <r>
    <n v="2133"/>
    <s v="CA-2012-156524"/>
    <x v="1"/>
    <x v="312"/>
    <d v="2012-11-26T00:00:00"/>
    <x v="1"/>
    <s v="DL-12865"/>
    <x v="297"/>
    <x v="0"/>
    <s v="United States"/>
    <s v="New York City"/>
    <x v="15"/>
    <n v="10011"/>
    <x v="3"/>
    <s v="OFF-PA-10003883"/>
    <x v="1"/>
    <x v="10"/>
    <x v="1229"/>
    <x v="1812"/>
    <n v="3"/>
    <n v="0"/>
    <n v="9.0389999999999997"/>
  </r>
  <r>
    <n v="2134"/>
    <s v="CA-2012-122210"/>
    <x v="1"/>
    <x v="672"/>
    <d v="2012-12-04T00:00:00"/>
    <x v="1"/>
    <s v="WB-21850"/>
    <x v="576"/>
    <x v="0"/>
    <s v="United States"/>
    <s v="Philadelphia"/>
    <x v="9"/>
    <n v="19134"/>
    <x v="3"/>
    <s v="OFF-BI-10003656"/>
    <x v="1"/>
    <x v="8"/>
    <x v="13"/>
    <x v="1813"/>
    <n v="3"/>
    <n v="0.7"/>
    <n v="-122.39280000000002"/>
  </r>
  <r>
    <n v="2135"/>
    <s v="CA-2012-122210"/>
    <x v="1"/>
    <x v="672"/>
    <d v="2012-12-04T00:00:00"/>
    <x v="1"/>
    <s v="WB-21850"/>
    <x v="576"/>
    <x v="0"/>
    <s v="United States"/>
    <s v="Philadelphia"/>
    <x v="9"/>
    <n v="19134"/>
    <x v="3"/>
    <s v="OFF-FA-10000053"/>
    <x v="1"/>
    <x v="13"/>
    <x v="953"/>
    <x v="1814"/>
    <n v="7"/>
    <n v="0.2"/>
    <n v="-2.3813999999999993"/>
  </r>
  <r>
    <n v="2136"/>
    <s v="CA-2012-122210"/>
    <x v="1"/>
    <x v="672"/>
    <d v="2012-12-04T00:00:00"/>
    <x v="1"/>
    <s v="WB-21850"/>
    <x v="576"/>
    <x v="0"/>
    <s v="United States"/>
    <s v="Philadelphia"/>
    <x v="9"/>
    <n v="19134"/>
    <x v="3"/>
    <s v="TEC-PH-10002807"/>
    <x v="2"/>
    <x v="7"/>
    <x v="1230"/>
    <x v="1815"/>
    <n v="4"/>
    <n v="0.4"/>
    <n v="15.819999999999993"/>
  </r>
  <r>
    <n v="2137"/>
    <s v="CA-2012-156377"/>
    <x v="1"/>
    <x v="620"/>
    <d v="2013-01-05T00:00:00"/>
    <x v="1"/>
    <s v="TB-21625"/>
    <x v="577"/>
    <x v="0"/>
    <s v="United States"/>
    <s v="Grand Prairie"/>
    <x v="5"/>
    <n v="75051"/>
    <x v="2"/>
    <s v="FUR-FU-10002364"/>
    <x v="0"/>
    <x v="5"/>
    <x v="1231"/>
    <x v="1816"/>
    <n v="5"/>
    <n v="0.6"/>
    <n v="-11.439000000000004"/>
  </r>
  <r>
    <n v="2138"/>
    <s v="CA-2012-156377"/>
    <x v="1"/>
    <x v="620"/>
    <d v="2013-01-05T00:00:00"/>
    <x v="1"/>
    <s v="TB-21625"/>
    <x v="577"/>
    <x v="0"/>
    <s v="United States"/>
    <s v="Grand Prairie"/>
    <x v="5"/>
    <n v="75051"/>
    <x v="2"/>
    <s v="OFF-BI-10002954"/>
    <x v="1"/>
    <x v="8"/>
    <x v="1179"/>
    <x v="1817"/>
    <n v="4"/>
    <n v="0.8"/>
    <n v="-5.8496000000000024"/>
  </r>
  <r>
    <n v="2139"/>
    <s v="US-2014-157896"/>
    <x v="3"/>
    <x v="673"/>
    <d v="2014-11-17T00:00:00"/>
    <x v="3"/>
    <s v="CB-12415"/>
    <x v="558"/>
    <x v="0"/>
    <s v="United States"/>
    <s v="New York City"/>
    <x v="15"/>
    <n v="10009"/>
    <x v="3"/>
    <s v="OFF-PA-10004092"/>
    <x v="1"/>
    <x v="10"/>
    <x v="588"/>
    <x v="678"/>
    <n v="3"/>
    <n v="0"/>
    <n v="73.41"/>
  </r>
  <r>
    <n v="2140"/>
    <s v="CA-2011-159520"/>
    <x v="2"/>
    <x v="571"/>
    <d v="2011-06-11T00:00:00"/>
    <x v="1"/>
    <s v="GT-14635"/>
    <x v="265"/>
    <x v="1"/>
    <s v="United States"/>
    <s v="Long Beach"/>
    <x v="15"/>
    <n v="11561"/>
    <x v="3"/>
    <s v="OFF-BI-10003982"/>
    <x v="1"/>
    <x v="8"/>
    <x v="346"/>
    <x v="1818"/>
    <n v="9"/>
    <n v="0.2"/>
    <n v="50.471099999999993"/>
  </r>
  <r>
    <n v="2141"/>
    <s v="CA-2011-159520"/>
    <x v="2"/>
    <x v="571"/>
    <d v="2011-06-11T00:00:00"/>
    <x v="1"/>
    <s v="GT-14635"/>
    <x v="265"/>
    <x v="1"/>
    <s v="United States"/>
    <s v="Long Beach"/>
    <x v="15"/>
    <n v="11561"/>
    <x v="3"/>
    <s v="OFF-SU-10001664"/>
    <x v="1"/>
    <x v="14"/>
    <x v="1232"/>
    <x v="1819"/>
    <n v="2"/>
    <n v="0"/>
    <n v="4.4564000000000004"/>
  </r>
  <r>
    <n v="2142"/>
    <s v="CA-2011-159520"/>
    <x v="2"/>
    <x v="571"/>
    <d v="2011-06-11T00:00:00"/>
    <x v="1"/>
    <s v="GT-14635"/>
    <x v="265"/>
    <x v="1"/>
    <s v="United States"/>
    <s v="Long Beach"/>
    <x v="15"/>
    <n v="11561"/>
    <x v="3"/>
    <s v="FUR-TA-10003238"/>
    <x v="0"/>
    <x v="3"/>
    <x v="1233"/>
    <x v="1820"/>
    <n v="3"/>
    <n v="0.4"/>
    <n v="-347.11740000000009"/>
  </r>
  <r>
    <n v="2143"/>
    <s v="CA-2013-155481"/>
    <x v="0"/>
    <x v="142"/>
    <d v="2013-09-06T00:00:00"/>
    <x v="1"/>
    <s v="DK-13225"/>
    <x v="158"/>
    <x v="1"/>
    <s v="United States"/>
    <s v="Philadelphia"/>
    <x v="9"/>
    <n v="19140"/>
    <x v="3"/>
    <s v="OFF-PA-10004675"/>
    <x v="1"/>
    <x v="10"/>
    <x v="69"/>
    <x v="429"/>
    <n v="6"/>
    <n v="0.2"/>
    <n v="9.9059999999999988"/>
  </r>
  <r>
    <n v="2144"/>
    <s v="CA-2013-155481"/>
    <x v="0"/>
    <x v="142"/>
    <d v="2013-09-06T00:00:00"/>
    <x v="1"/>
    <s v="DK-13225"/>
    <x v="158"/>
    <x v="1"/>
    <s v="United States"/>
    <s v="Philadelphia"/>
    <x v="9"/>
    <n v="19140"/>
    <x v="3"/>
    <s v="TEC-PH-10002293"/>
    <x v="2"/>
    <x v="7"/>
    <x v="126"/>
    <x v="1821"/>
    <n v="2"/>
    <n v="0.4"/>
    <n v="-4.7975999999999974"/>
  </r>
  <r>
    <n v="2145"/>
    <s v="CA-2013-155481"/>
    <x v="0"/>
    <x v="142"/>
    <d v="2013-09-06T00:00:00"/>
    <x v="1"/>
    <s v="DK-13225"/>
    <x v="158"/>
    <x v="1"/>
    <s v="United States"/>
    <s v="Philadelphia"/>
    <x v="9"/>
    <n v="19140"/>
    <x v="3"/>
    <s v="OFF-FA-10002780"/>
    <x v="1"/>
    <x v="13"/>
    <x v="33"/>
    <x v="1822"/>
    <n v="7"/>
    <n v="0.2"/>
    <n v="5.4235999999999995"/>
  </r>
  <r>
    <n v="2146"/>
    <s v="US-2013-152051"/>
    <x v="0"/>
    <x v="674"/>
    <d v="2013-06-30T00:00:00"/>
    <x v="1"/>
    <s v="TS-21160"/>
    <x v="378"/>
    <x v="1"/>
    <s v="United States"/>
    <s v="York"/>
    <x v="9"/>
    <n v="17403"/>
    <x v="3"/>
    <s v="FUR-CH-10002965"/>
    <x v="0"/>
    <x v="1"/>
    <x v="226"/>
    <x v="1823"/>
    <n v="3"/>
    <n v="0.3"/>
    <n v="-18.088200000000001"/>
  </r>
  <r>
    <n v="2147"/>
    <s v="US-2013-152051"/>
    <x v="0"/>
    <x v="674"/>
    <d v="2013-06-30T00:00:00"/>
    <x v="1"/>
    <s v="TS-21160"/>
    <x v="378"/>
    <x v="1"/>
    <s v="United States"/>
    <s v="York"/>
    <x v="9"/>
    <n v="17403"/>
    <x v="3"/>
    <s v="OFF-BI-10004781"/>
    <x v="1"/>
    <x v="8"/>
    <x v="132"/>
    <x v="1824"/>
    <n v="4"/>
    <n v="0.7"/>
    <n v="-27.93119999999999"/>
  </r>
  <r>
    <n v="2148"/>
    <s v="US-2013-152051"/>
    <x v="0"/>
    <x v="674"/>
    <d v="2013-06-30T00:00:00"/>
    <x v="1"/>
    <s v="TS-21160"/>
    <x v="378"/>
    <x v="1"/>
    <s v="United States"/>
    <s v="York"/>
    <x v="9"/>
    <n v="17403"/>
    <x v="3"/>
    <s v="OFF-ST-10001713"/>
    <x v="1"/>
    <x v="4"/>
    <x v="45"/>
    <x v="1825"/>
    <n v="6"/>
    <n v="0.2"/>
    <n v="-50.870400000000018"/>
  </r>
  <r>
    <n v="2149"/>
    <s v="CA-2011-141607"/>
    <x v="2"/>
    <x v="432"/>
    <d v="2011-12-17T00:00:00"/>
    <x v="1"/>
    <s v="WB-21850"/>
    <x v="576"/>
    <x v="0"/>
    <s v="United States"/>
    <s v="Concord"/>
    <x v="1"/>
    <n v="94521"/>
    <x v="1"/>
    <s v="FUR-FU-10003975"/>
    <x v="0"/>
    <x v="5"/>
    <x v="775"/>
    <x v="1826"/>
    <n v="1"/>
    <n v="0"/>
    <n v="4.330999999999996"/>
  </r>
  <r>
    <n v="2150"/>
    <s v="CA-2014-102771"/>
    <x v="3"/>
    <x v="185"/>
    <d v="2014-04-06T00:00:00"/>
    <x v="1"/>
    <s v="DO-13435"/>
    <x v="157"/>
    <x v="0"/>
    <s v="United States"/>
    <s v="New York City"/>
    <x v="15"/>
    <n v="10035"/>
    <x v="3"/>
    <s v="TEC-PH-10001536"/>
    <x v="2"/>
    <x v="7"/>
    <x v="1234"/>
    <x v="1827"/>
    <n v="5"/>
    <n v="0"/>
    <n v="22.086999999999996"/>
  </r>
  <r>
    <n v="2151"/>
    <s v="US-2014-139969"/>
    <x v="3"/>
    <x v="123"/>
    <d v="2014-11-27T00:00:00"/>
    <x v="1"/>
    <s v="AF-10870"/>
    <x v="578"/>
    <x v="0"/>
    <s v="United States"/>
    <s v="College Station"/>
    <x v="5"/>
    <n v="77840"/>
    <x v="2"/>
    <s v="FUR-CH-10001973"/>
    <x v="0"/>
    <x v="1"/>
    <x v="896"/>
    <x v="1828"/>
    <n v="3"/>
    <n v="0.3"/>
    <n v="-53.270399999999995"/>
  </r>
  <r>
    <n v="2152"/>
    <s v="CA-2011-167360"/>
    <x v="2"/>
    <x v="156"/>
    <d v="2011-11-29T00:00:00"/>
    <x v="0"/>
    <s v="RB-19435"/>
    <x v="579"/>
    <x v="0"/>
    <s v="United States"/>
    <s v="Saint Louis"/>
    <x v="25"/>
    <n v="63116"/>
    <x v="2"/>
    <s v="TEC-AC-10001772"/>
    <x v="2"/>
    <x v="11"/>
    <x v="400"/>
    <x v="1829"/>
    <n v="7"/>
    <n v="0"/>
    <n v="43.598100000000002"/>
  </r>
  <r>
    <n v="2153"/>
    <s v="CA-2012-123505"/>
    <x v="1"/>
    <x v="6"/>
    <d v="2012-11-26T00:00:00"/>
    <x v="1"/>
    <s v="AR-10540"/>
    <x v="481"/>
    <x v="0"/>
    <s v="United States"/>
    <s v="Quincy"/>
    <x v="31"/>
    <n v="2169"/>
    <x v="3"/>
    <s v="OFF-PA-10002586"/>
    <x v="1"/>
    <x v="10"/>
    <x v="1007"/>
    <x v="1830"/>
    <n v="3"/>
    <n v="0"/>
    <n v="7.0218000000000007"/>
  </r>
  <r>
    <n v="2154"/>
    <s v="CA-2013-117282"/>
    <x v="0"/>
    <x v="216"/>
    <d v="2013-07-19T00:00:00"/>
    <x v="1"/>
    <s v="DR-12880"/>
    <x v="112"/>
    <x v="1"/>
    <s v="United States"/>
    <s v="New York City"/>
    <x v="15"/>
    <n v="10009"/>
    <x v="3"/>
    <s v="OFF-BI-10004094"/>
    <x v="1"/>
    <x v="8"/>
    <x v="603"/>
    <x v="1831"/>
    <n v="2"/>
    <n v="0.2"/>
    <n v="5.133"/>
  </r>
  <r>
    <n v="2155"/>
    <s v="US-2013-120460"/>
    <x v="0"/>
    <x v="567"/>
    <d v="2013-05-06T00:00:00"/>
    <x v="1"/>
    <s v="BF-11170"/>
    <x v="408"/>
    <x v="2"/>
    <s v="United States"/>
    <s v="Dallas"/>
    <x v="5"/>
    <n v="75081"/>
    <x v="2"/>
    <s v="FUR-FU-10004973"/>
    <x v="0"/>
    <x v="5"/>
    <x v="1134"/>
    <x v="1832"/>
    <n v="3"/>
    <n v="0.6"/>
    <n v="-10.173599999999997"/>
  </r>
  <r>
    <n v="2156"/>
    <s v="CA-2013-111115"/>
    <x v="0"/>
    <x v="197"/>
    <d v="2013-07-28T00:00:00"/>
    <x v="0"/>
    <s v="LB-16735"/>
    <x v="445"/>
    <x v="0"/>
    <s v="United States"/>
    <s v="Los Angeles"/>
    <x v="1"/>
    <n v="90032"/>
    <x v="1"/>
    <s v="OFF-FA-10000624"/>
    <x v="1"/>
    <x v="13"/>
    <x v="291"/>
    <x v="1385"/>
    <n v="6"/>
    <n v="0"/>
    <n v="10.74"/>
  </r>
  <r>
    <n v="2157"/>
    <s v="CA-2011-124646"/>
    <x v="2"/>
    <x v="169"/>
    <d v="2011-06-24T00:00:00"/>
    <x v="2"/>
    <s v="DV-13465"/>
    <x v="231"/>
    <x v="0"/>
    <s v="United States"/>
    <s v="Minneapolis"/>
    <x v="11"/>
    <n v="55407"/>
    <x v="2"/>
    <s v="OFF-ST-10001097"/>
    <x v="1"/>
    <x v="4"/>
    <x v="740"/>
    <x v="881"/>
    <n v="3"/>
    <n v="0"/>
    <n v="0"/>
  </r>
  <r>
    <n v="2158"/>
    <s v="CA-2011-124646"/>
    <x v="2"/>
    <x v="169"/>
    <d v="2011-06-24T00:00:00"/>
    <x v="2"/>
    <s v="DV-13465"/>
    <x v="231"/>
    <x v="0"/>
    <s v="United States"/>
    <s v="Minneapolis"/>
    <x v="11"/>
    <n v="55407"/>
    <x v="2"/>
    <s v="OFF-ST-10001469"/>
    <x v="1"/>
    <x v="4"/>
    <x v="394"/>
    <x v="427"/>
    <n v="3"/>
    <n v="0"/>
    <n v="9.716399999999993"/>
  </r>
  <r>
    <n v="2159"/>
    <s v="CA-2014-148166"/>
    <x v="3"/>
    <x v="208"/>
    <d v="2014-10-27T00:00:00"/>
    <x v="1"/>
    <s v="NK-18490"/>
    <x v="71"/>
    <x v="2"/>
    <s v="United States"/>
    <s v="Deltona"/>
    <x v="2"/>
    <n v="32725"/>
    <x v="0"/>
    <s v="OFF-AR-10004956"/>
    <x v="1"/>
    <x v="6"/>
    <x v="1235"/>
    <x v="329"/>
    <n v="4"/>
    <n v="0.2"/>
    <n v="2.0087999999999973"/>
  </r>
  <r>
    <n v="2160"/>
    <s v="CA-2013-159737"/>
    <x v="0"/>
    <x v="323"/>
    <d v="2013-09-10T00:00:00"/>
    <x v="1"/>
    <s v="CS-11950"/>
    <x v="229"/>
    <x v="0"/>
    <s v="United States"/>
    <s v="Chicago"/>
    <x v="10"/>
    <n v="60610"/>
    <x v="2"/>
    <s v="OFF-BI-10004236"/>
    <x v="1"/>
    <x v="8"/>
    <x v="891"/>
    <x v="1833"/>
    <n v="3"/>
    <n v="0.8"/>
    <n v="-14.973600000000001"/>
  </r>
  <r>
    <n v="2161"/>
    <s v="CA-2013-141019"/>
    <x v="0"/>
    <x v="675"/>
    <d v="2013-05-15T00:00:00"/>
    <x v="3"/>
    <s v="LH-17155"/>
    <x v="109"/>
    <x v="0"/>
    <s v="United States"/>
    <s v="Cincinnati"/>
    <x v="24"/>
    <n v="45231"/>
    <x v="3"/>
    <s v="FUR-FU-10002937"/>
    <x v="0"/>
    <x v="5"/>
    <x v="1051"/>
    <x v="1834"/>
    <n v="1"/>
    <n v="0.2"/>
    <n v="29.768999999999998"/>
  </r>
  <r>
    <n v="2162"/>
    <s v="CA-2013-101938"/>
    <x v="0"/>
    <x v="676"/>
    <d v="2013-01-12T00:00:00"/>
    <x v="1"/>
    <s v="DW-13480"/>
    <x v="108"/>
    <x v="2"/>
    <s v="United States"/>
    <s v="Oakland"/>
    <x v="1"/>
    <n v="94601"/>
    <x v="1"/>
    <s v="OFF-AR-10003696"/>
    <x v="1"/>
    <x v="6"/>
    <x v="1236"/>
    <x v="1835"/>
    <n v="1"/>
    <n v="0"/>
    <n v="10.028199999999998"/>
  </r>
  <r>
    <n v="2163"/>
    <s v="CA-2014-166296"/>
    <x v="3"/>
    <x v="677"/>
    <d v="2014-03-20T00:00:00"/>
    <x v="1"/>
    <s v="KF-16285"/>
    <x v="580"/>
    <x v="2"/>
    <s v="United States"/>
    <s v="Manteca"/>
    <x v="1"/>
    <n v="95336"/>
    <x v="1"/>
    <s v="OFF-PA-10004359"/>
    <x v="1"/>
    <x v="10"/>
    <x v="1059"/>
    <x v="1836"/>
    <n v="3"/>
    <n v="0"/>
    <n v="150.98399999999998"/>
  </r>
  <r>
    <n v="2164"/>
    <s v="CA-2013-154018"/>
    <x v="0"/>
    <x v="63"/>
    <d v="2013-10-20T00:00:00"/>
    <x v="1"/>
    <s v="HA-14920"/>
    <x v="66"/>
    <x v="0"/>
    <s v="United States"/>
    <s v="Laredo"/>
    <x v="5"/>
    <n v="78041"/>
    <x v="2"/>
    <s v="TEC-AC-10002402"/>
    <x v="2"/>
    <x v="11"/>
    <x v="651"/>
    <x v="1837"/>
    <n v="3"/>
    <n v="0.2"/>
    <n v="23.996999999999986"/>
  </r>
  <r>
    <n v="2165"/>
    <s v="CA-2013-154018"/>
    <x v="0"/>
    <x v="63"/>
    <d v="2013-10-20T00:00:00"/>
    <x v="1"/>
    <s v="HA-14920"/>
    <x v="66"/>
    <x v="0"/>
    <s v="United States"/>
    <s v="Laredo"/>
    <x v="5"/>
    <n v="78041"/>
    <x v="2"/>
    <s v="OFF-PA-10000551"/>
    <x v="1"/>
    <x v="10"/>
    <x v="1237"/>
    <x v="1838"/>
    <n v="2"/>
    <n v="0.2"/>
    <n v="3.0043999999999995"/>
  </r>
  <r>
    <n v="2166"/>
    <s v="CA-2013-154018"/>
    <x v="0"/>
    <x v="63"/>
    <d v="2013-10-20T00:00:00"/>
    <x v="1"/>
    <s v="HA-14920"/>
    <x v="66"/>
    <x v="0"/>
    <s v="United States"/>
    <s v="Laredo"/>
    <x v="5"/>
    <n v="78041"/>
    <x v="2"/>
    <s v="FUR-FU-10003394"/>
    <x v="0"/>
    <x v="5"/>
    <x v="578"/>
    <x v="1839"/>
    <n v="5"/>
    <n v="0.6"/>
    <n v="-150.41399999999999"/>
  </r>
  <r>
    <n v="2167"/>
    <s v="CA-2013-154018"/>
    <x v="0"/>
    <x v="63"/>
    <d v="2013-10-20T00:00:00"/>
    <x v="1"/>
    <s v="HA-14920"/>
    <x v="66"/>
    <x v="0"/>
    <s v="United States"/>
    <s v="Laredo"/>
    <x v="5"/>
    <n v="78041"/>
    <x v="2"/>
    <s v="OFF-AR-10002067"/>
    <x v="1"/>
    <x v="6"/>
    <x v="1145"/>
    <x v="1840"/>
    <n v="1"/>
    <n v="0.2"/>
    <n v="1.1904000000000003"/>
  </r>
  <r>
    <n v="2168"/>
    <s v="CA-2013-154018"/>
    <x v="0"/>
    <x v="63"/>
    <d v="2013-10-20T00:00:00"/>
    <x v="1"/>
    <s v="HA-14920"/>
    <x v="66"/>
    <x v="0"/>
    <s v="United States"/>
    <s v="Laredo"/>
    <x v="5"/>
    <n v="78041"/>
    <x v="2"/>
    <s v="OFF-BI-10004140"/>
    <x v="1"/>
    <x v="8"/>
    <x v="304"/>
    <x v="1841"/>
    <n v="7"/>
    <n v="0.8"/>
    <n v="-11.000500000000008"/>
  </r>
  <r>
    <n v="2169"/>
    <s v="CA-2014-117870"/>
    <x v="3"/>
    <x v="678"/>
    <d v="2014-01-31T00:00:00"/>
    <x v="0"/>
    <s v="JH-15820"/>
    <x v="581"/>
    <x v="0"/>
    <s v="United States"/>
    <s v="Kent"/>
    <x v="24"/>
    <n v="44240"/>
    <x v="3"/>
    <s v="OFF-AR-10004078"/>
    <x v="1"/>
    <x v="6"/>
    <x v="507"/>
    <x v="261"/>
    <n v="3"/>
    <n v="0.2"/>
    <n v="1.7519999999999998"/>
  </r>
  <r>
    <n v="2170"/>
    <s v="CA-2014-117870"/>
    <x v="3"/>
    <x v="678"/>
    <d v="2014-01-31T00:00:00"/>
    <x v="0"/>
    <s v="JH-15820"/>
    <x v="581"/>
    <x v="0"/>
    <s v="United States"/>
    <s v="Kent"/>
    <x v="24"/>
    <n v="44240"/>
    <x v="3"/>
    <s v="TEC-AC-10000927"/>
    <x v="2"/>
    <x v="11"/>
    <x v="694"/>
    <x v="981"/>
    <n v="3"/>
    <n v="0.2"/>
    <n v="-8.9970000000000034"/>
  </r>
  <r>
    <n v="2171"/>
    <s v="CA-2014-117870"/>
    <x v="3"/>
    <x v="678"/>
    <d v="2014-01-31T00:00:00"/>
    <x v="0"/>
    <s v="JH-15820"/>
    <x v="581"/>
    <x v="0"/>
    <s v="United States"/>
    <s v="Kent"/>
    <x v="24"/>
    <n v="44240"/>
    <x v="3"/>
    <s v="TEC-PH-10003931"/>
    <x v="2"/>
    <x v="7"/>
    <x v="159"/>
    <x v="715"/>
    <n v="3"/>
    <n v="0.4"/>
    <n v="-26.995499999999993"/>
  </r>
  <r>
    <n v="2172"/>
    <s v="US-2014-137491"/>
    <x v="3"/>
    <x v="123"/>
    <d v="2014-11-26T00:00:00"/>
    <x v="1"/>
    <s v="LC-16930"/>
    <x v="18"/>
    <x v="1"/>
    <s v="United States"/>
    <s v="San Angelo"/>
    <x v="5"/>
    <n v="76903"/>
    <x v="2"/>
    <s v="FUR-CH-10004675"/>
    <x v="0"/>
    <x v="1"/>
    <x v="629"/>
    <x v="1842"/>
    <n v="2"/>
    <n v="0.3"/>
    <n v="-8.7232000000000198"/>
  </r>
  <r>
    <n v="2173"/>
    <s v="CA-2011-152296"/>
    <x v="2"/>
    <x v="601"/>
    <d v="2011-08-03T00:00:00"/>
    <x v="2"/>
    <s v="IL-15100"/>
    <x v="582"/>
    <x v="0"/>
    <s v="United States"/>
    <s v="San Francisco"/>
    <x v="1"/>
    <n v="94122"/>
    <x v="1"/>
    <s v="OFF-BI-10004506"/>
    <x v="1"/>
    <x v="8"/>
    <x v="1238"/>
    <x v="1843"/>
    <n v="3"/>
    <n v="0.2"/>
    <n v="6.9131999999999998"/>
  </r>
  <r>
    <n v="2174"/>
    <s v="CA-2013-112025"/>
    <x v="0"/>
    <x v="679"/>
    <d v="2013-08-05T00:00:00"/>
    <x v="1"/>
    <s v="LS-16975"/>
    <x v="60"/>
    <x v="2"/>
    <s v="United States"/>
    <s v="Houston"/>
    <x v="5"/>
    <n v="77070"/>
    <x v="2"/>
    <s v="OFF-BI-10002353"/>
    <x v="1"/>
    <x v="8"/>
    <x v="1068"/>
    <x v="1844"/>
    <n v="3"/>
    <n v="0.8"/>
    <n v="-13.895999999999997"/>
  </r>
  <r>
    <n v="2175"/>
    <s v="CA-2012-132507"/>
    <x v="1"/>
    <x v="117"/>
    <d v="2012-08-03T00:00:00"/>
    <x v="0"/>
    <s v="CC-12610"/>
    <x v="566"/>
    <x v="1"/>
    <s v="United States"/>
    <s v="Houston"/>
    <x v="5"/>
    <n v="77041"/>
    <x v="2"/>
    <s v="OFF-ST-10000943"/>
    <x v="1"/>
    <x v="4"/>
    <x v="1195"/>
    <x v="1845"/>
    <n v="4"/>
    <n v="0.2"/>
    <n v="6.1792000000000016"/>
  </r>
  <r>
    <n v="2176"/>
    <s v="CA-2013-125738"/>
    <x v="0"/>
    <x v="680"/>
    <d v="2013-10-22T00:00:00"/>
    <x v="1"/>
    <s v="PB-18805"/>
    <x v="583"/>
    <x v="2"/>
    <s v="United States"/>
    <s v="Salt Lake City"/>
    <x v="7"/>
    <n v="84106"/>
    <x v="1"/>
    <s v="OFF-PA-10000740"/>
    <x v="1"/>
    <x v="10"/>
    <x v="1239"/>
    <x v="1846"/>
    <n v="2"/>
    <n v="0"/>
    <n v="21.012799999999999"/>
  </r>
  <r>
    <n v="2177"/>
    <s v="CA-2013-125738"/>
    <x v="0"/>
    <x v="680"/>
    <d v="2013-10-22T00:00:00"/>
    <x v="1"/>
    <s v="PB-18805"/>
    <x v="583"/>
    <x v="2"/>
    <s v="United States"/>
    <s v="Salt Lake City"/>
    <x v="7"/>
    <n v="84106"/>
    <x v="1"/>
    <s v="OFF-PA-10003001"/>
    <x v="1"/>
    <x v="10"/>
    <x v="1064"/>
    <x v="1847"/>
    <n v="9"/>
    <n v="0"/>
    <n v="28.857599999999998"/>
  </r>
  <r>
    <n v="2178"/>
    <s v="CA-2013-125738"/>
    <x v="0"/>
    <x v="680"/>
    <d v="2013-10-22T00:00:00"/>
    <x v="1"/>
    <s v="PB-18805"/>
    <x v="583"/>
    <x v="2"/>
    <s v="United States"/>
    <s v="Salt Lake City"/>
    <x v="7"/>
    <n v="84106"/>
    <x v="1"/>
    <s v="OFF-BI-10001628"/>
    <x v="1"/>
    <x v="8"/>
    <x v="1103"/>
    <x v="1848"/>
    <n v="5"/>
    <n v="0.2"/>
    <n v="13.037499999999998"/>
  </r>
  <r>
    <n v="2179"/>
    <s v="CA-2013-125738"/>
    <x v="0"/>
    <x v="680"/>
    <d v="2013-10-22T00:00:00"/>
    <x v="1"/>
    <s v="PB-18805"/>
    <x v="583"/>
    <x v="2"/>
    <s v="United States"/>
    <s v="Salt Lake City"/>
    <x v="7"/>
    <n v="84106"/>
    <x v="1"/>
    <s v="OFF-PA-10001509"/>
    <x v="1"/>
    <x v="10"/>
    <x v="417"/>
    <x v="1849"/>
    <n v="8"/>
    <n v="0"/>
    <n v="32.935999999999993"/>
  </r>
  <r>
    <n v="2180"/>
    <s v="CA-2013-128818"/>
    <x v="0"/>
    <x v="681"/>
    <d v="2013-05-12T00:00:00"/>
    <x v="1"/>
    <s v="CJ-12010"/>
    <x v="170"/>
    <x v="0"/>
    <s v="United States"/>
    <s v="New York City"/>
    <x v="15"/>
    <n v="10009"/>
    <x v="3"/>
    <s v="OFF-BI-10000309"/>
    <x v="1"/>
    <x v="8"/>
    <x v="334"/>
    <x v="1850"/>
    <n v="7"/>
    <n v="0.2"/>
    <n v="30.896599999999996"/>
  </r>
  <r>
    <n v="2181"/>
    <s v="CA-2013-128818"/>
    <x v="0"/>
    <x v="681"/>
    <d v="2013-05-12T00:00:00"/>
    <x v="1"/>
    <s v="CJ-12010"/>
    <x v="170"/>
    <x v="0"/>
    <s v="United States"/>
    <s v="New York City"/>
    <x v="15"/>
    <n v="10009"/>
    <x v="3"/>
    <s v="OFF-LA-10003923"/>
    <x v="1"/>
    <x v="2"/>
    <x v="424"/>
    <x v="1851"/>
    <n v="3"/>
    <n v="0"/>
    <n v="22.200000000000003"/>
  </r>
  <r>
    <n v="2182"/>
    <s v="CA-2013-128818"/>
    <x v="0"/>
    <x v="681"/>
    <d v="2013-05-12T00:00:00"/>
    <x v="1"/>
    <s v="CJ-12010"/>
    <x v="170"/>
    <x v="0"/>
    <s v="United States"/>
    <s v="New York City"/>
    <x v="15"/>
    <n v="10009"/>
    <x v="3"/>
    <s v="FUR-CH-10002084"/>
    <x v="0"/>
    <x v="1"/>
    <x v="1240"/>
    <x v="1852"/>
    <n v="4"/>
    <n v="0.1"/>
    <n v="59.035200000000003"/>
  </r>
  <r>
    <n v="2183"/>
    <s v="CA-2013-128818"/>
    <x v="0"/>
    <x v="681"/>
    <d v="2013-05-12T00:00:00"/>
    <x v="1"/>
    <s v="CJ-12010"/>
    <x v="170"/>
    <x v="0"/>
    <s v="United States"/>
    <s v="New York City"/>
    <x v="15"/>
    <n v="10009"/>
    <x v="3"/>
    <s v="TEC-MA-10000488"/>
    <x v="2"/>
    <x v="15"/>
    <x v="1129"/>
    <x v="1853"/>
    <n v="5"/>
    <n v="0"/>
    <n v="1159.9854999999998"/>
  </r>
  <r>
    <n v="2184"/>
    <s v="CA-2013-128818"/>
    <x v="0"/>
    <x v="681"/>
    <d v="2013-05-12T00:00:00"/>
    <x v="1"/>
    <s v="CJ-12010"/>
    <x v="170"/>
    <x v="0"/>
    <s v="United States"/>
    <s v="New York City"/>
    <x v="15"/>
    <n v="10009"/>
    <x v="3"/>
    <s v="TEC-AC-10001767"/>
    <x v="2"/>
    <x v="11"/>
    <x v="97"/>
    <x v="1723"/>
    <n v="5"/>
    <n v="0"/>
    <n v="21.994499999999988"/>
  </r>
  <r>
    <n v="2185"/>
    <s v="CA-2013-128818"/>
    <x v="0"/>
    <x v="681"/>
    <d v="2013-05-12T00:00:00"/>
    <x v="1"/>
    <s v="CJ-12010"/>
    <x v="170"/>
    <x v="0"/>
    <s v="United States"/>
    <s v="New York City"/>
    <x v="15"/>
    <n v="10009"/>
    <x v="3"/>
    <s v="FUR-FU-10001940"/>
    <x v="0"/>
    <x v="5"/>
    <x v="33"/>
    <x v="1854"/>
    <n v="8"/>
    <n v="0"/>
    <n v="28.019200000000005"/>
  </r>
  <r>
    <n v="2186"/>
    <s v="CA-2014-124576"/>
    <x v="3"/>
    <x v="378"/>
    <d v="2014-08-05T00:00:00"/>
    <x v="0"/>
    <s v="HK-14890"/>
    <x v="96"/>
    <x v="1"/>
    <s v="United States"/>
    <s v="Salinas"/>
    <x v="1"/>
    <n v="93905"/>
    <x v="1"/>
    <s v="OFF-BI-10002735"/>
    <x v="1"/>
    <x v="8"/>
    <x v="141"/>
    <x v="1855"/>
    <n v="2"/>
    <n v="0.2"/>
    <n v="18.5274"/>
  </r>
  <r>
    <n v="2187"/>
    <s v="CA-2013-101378"/>
    <x v="0"/>
    <x v="216"/>
    <d v="2013-07-15T00:00:00"/>
    <x v="3"/>
    <s v="RH-19600"/>
    <x v="584"/>
    <x v="0"/>
    <s v="United States"/>
    <s v="Huntsville"/>
    <x v="19"/>
    <n v="35810"/>
    <x v="0"/>
    <s v="TEC-AC-10002345"/>
    <x v="2"/>
    <x v="11"/>
    <x v="173"/>
    <x v="180"/>
    <n v="2"/>
    <n v="0"/>
    <n v="7.25"/>
  </r>
  <r>
    <n v="2188"/>
    <s v="CA-2014-143063"/>
    <x v="3"/>
    <x v="682"/>
    <d v="2014-08-16T00:00:00"/>
    <x v="1"/>
    <s v="IL-15100"/>
    <x v="582"/>
    <x v="0"/>
    <s v="United States"/>
    <s v="Columbus"/>
    <x v="14"/>
    <n v="47201"/>
    <x v="2"/>
    <s v="OFF-EN-10003134"/>
    <x v="1"/>
    <x v="12"/>
    <x v="33"/>
    <x v="1856"/>
    <n v="6"/>
    <n v="0"/>
    <n v="35.04"/>
  </r>
  <r>
    <n v="2189"/>
    <s v="CA-2014-143063"/>
    <x v="3"/>
    <x v="682"/>
    <d v="2014-08-16T00:00:00"/>
    <x v="1"/>
    <s v="IL-15100"/>
    <x v="582"/>
    <x v="0"/>
    <s v="United States"/>
    <s v="Columbus"/>
    <x v="14"/>
    <n v="47201"/>
    <x v="2"/>
    <s v="FUR-FU-10003708"/>
    <x v="0"/>
    <x v="5"/>
    <x v="71"/>
    <x v="1857"/>
    <n v="2"/>
    <n v="0"/>
    <n v="25.472999999999999"/>
  </r>
  <r>
    <n v="2190"/>
    <s v="CA-2014-143063"/>
    <x v="3"/>
    <x v="682"/>
    <d v="2014-08-16T00:00:00"/>
    <x v="1"/>
    <s v="IL-15100"/>
    <x v="582"/>
    <x v="0"/>
    <s v="United States"/>
    <s v="Columbus"/>
    <x v="14"/>
    <n v="47201"/>
    <x v="2"/>
    <s v="TEC-PH-10003645"/>
    <x v="2"/>
    <x v="7"/>
    <x v="294"/>
    <x v="1858"/>
    <n v="9"/>
    <n v="0"/>
    <n v="378.16740000000004"/>
  </r>
  <r>
    <n v="2191"/>
    <s v="CA-2013-118913"/>
    <x v="0"/>
    <x v="674"/>
    <d v="2013-06-30T00:00:00"/>
    <x v="1"/>
    <s v="AS-10240"/>
    <x v="238"/>
    <x v="0"/>
    <s v="United States"/>
    <s v="Los Angeles"/>
    <x v="1"/>
    <n v="90049"/>
    <x v="1"/>
    <s v="OFF-AP-10000692"/>
    <x v="1"/>
    <x v="9"/>
    <x v="1241"/>
    <x v="1859"/>
    <n v="3"/>
    <n v="0"/>
    <n v="17.026800000000001"/>
  </r>
  <r>
    <n v="2192"/>
    <s v="CA-2013-128412"/>
    <x v="0"/>
    <x v="107"/>
    <d v="2013-12-18T00:00:00"/>
    <x v="1"/>
    <s v="AP-10915"/>
    <x v="275"/>
    <x v="0"/>
    <s v="United States"/>
    <s v="Seattle"/>
    <x v="4"/>
    <n v="98105"/>
    <x v="1"/>
    <s v="OFF-BI-10001718"/>
    <x v="1"/>
    <x v="8"/>
    <x v="1216"/>
    <x v="1860"/>
    <n v="3"/>
    <n v="0.2"/>
    <n v="51.823799999999999"/>
  </r>
  <r>
    <n v="2193"/>
    <s v="CA-2013-128412"/>
    <x v="0"/>
    <x v="107"/>
    <d v="2013-12-18T00:00:00"/>
    <x v="1"/>
    <s v="AP-10915"/>
    <x v="275"/>
    <x v="0"/>
    <s v="United States"/>
    <s v="Seattle"/>
    <x v="4"/>
    <n v="98105"/>
    <x v="1"/>
    <s v="OFF-AP-10002082"/>
    <x v="1"/>
    <x v="9"/>
    <x v="1092"/>
    <x v="1861"/>
    <n v="3"/>
    <n v="0"/>
    <n v="22.869"/>
  </r>
  <r>
    <n v="2194"/>
    <s v="CA-2013-128412"/>
    <x v="0"/>
    <x v="107"/>
    <d v="2013-12-18T00:00:00"/>
    <x v="1"/>
    <s v="AP-10915"/>
    <x v="275"/>
    <x v="0"/>
    <s v="United States"/>
    <s v="Seattle"/>
    <x v="4"/>
    <n v="98105"/>
    <x v="1"/>
    <s v="OFF-PA-10001125"/>
    <x v="1"/>
    <x v="10"/>
    <x v="1012"/>
    <x v="1862"/>
    <n v="4"/>
    <n v="0"/>
    <n v="55.763999999999996"/>
  </r>
  <r>
    <n v="2195"/>
    <s v="CA-2013-128412"/>
    <x v="0"/>
    <x v="107"/>
    <d v="2013-12-18T00:00:00"/>
    <x v="1"/>
    <s v="AP-10915"/>
    <x v="275"/>
    <x v="0"/>
    <s v="United States"/>
    <s v="Seattle"/>
    <x v="4"/>
    <n v="98105"/>
    <x v="1"/>
    <s v="OFF-AP-10000252"/>
    <x v="1"/>
    <x v="9"/>
    <x v="1242"/>
    <x v="1863"/>
    <n v="3"/>
    <n v="0"/>
    <n v="12.285"/>
  </r>
  <r>
    <n v="2196"/>
    <s v="CA-2013-128412"/>
    <x v="0"/>
    <x v="107"/>
    <d v="2013-12-18T00:00:00"/>
    <x v="1"/>
    <s v="AP-10915"/>
    <x v="275"/>
    <x v="0"/>
    <s v="United States"/>
    <s v="Seattle"/>
    <x v="4"/>
    <n v="98105"/>
    <x v="1"/>
    <s v="TEC-AC-10003038"/>
    <x v="2"/>
    <x v="11"/>
    <x v="1024"/>
    <x v="915"/>
    <n v="5"/>
    <n v="0"/>
    <n v="8.5024999999999942"/>
  </r>
  <r>
    <n v="2197"/>
    <s v="CA-2013-136483"/>
    <x v="0"/>
    <x v="49"/>
    <d v="2013-12-07T00:00:00"/>
    <x v="1"/>
    <s v="AG-10390"/>
    <x v="369"/>
    <x v="0"/>
    <s v="United States"/>
    <s v="Knoxville"/>
    <x v="18"/>
    <n v="37918"/>
    <x v="0"/>
    <s v="OFF-AR-10000940"/>
    <x v="1"/>
    <x v="6"/>
    <x v="134"/>
    <x v="1864"/>
    <n v="2"/>
    <n v="0.2"/>
    <n v="0.41160000000000019"/>
  </r>
  <r>
    <n v="2198"/>
    <s v="CA-2011-163013"/>
    <x v="2"/>
    <x v="683"/>
    <d v="2011-12-04T00:00:00"/>
    <x v="1"/>
    <s v="BF-11080"/>
    <x v="569"/>
    <x v="0"/>
    <s v="United States"/>
    <s v="Montgomery"/>
    <x v="19"/>
    <n v="36116"/>
    <x v="0"/>
    <s v="OFF-AR-10001954"/>
    <x v="1"/>
    <x v="6"/>
    <x v="558"/>
    <x v="1865"/>
    <n v="3"/>
    <n v="0"/>
    <n v="3.9609000000000001"/>
  </r>
  <r>
    <n v="2199"/>
    <s v="CA-2012-135363"/>
    <x v="1"/>
    <x v="262"/>
    <d v="2012-04-02T00:00:00"/>
    <x v="1"/>
    <s v="CK-12205"/>
    <x v="237"/>
    <x v="0"/>
    <s v="United States"/>
    <s v="Philadelphia"/>
    <x v="9"/>
    <n v="19120"/>
    <x v="3"/>
    <s v="OFF-PA-10003177"/>
    <x v="1"/>
    <x v="10"/>
    <x v="89"/>
    <x v="12"/>
    <n v="3"/>
    <n v="0.2"/>
    <n v="5.4432"/>
  </r>
  <r>
    <n v="2200"/>
    <s v="CA-2012-135363"/>
    <x v="1"/>
    <x v="262"/>
    <d v="2012-04-02T00:00:00"/>
    <x v="1"/>
    <s v="CK-12205"/>
    <x v="237"/>
    <x v="0"/>
    <s v="United States"/>
    <s v="Philadelphia"/>
    <x v="9"/>
    <n v="19120"/>
    <x v="3"/>
    <s v="OFF-PA-10000533"/>
    <x v="1"/>
    <x v="10"/>
    <x v="1196"/>
    <x v="1866"/>
    <n v="1"/>
    <n v="0.2"/>
    <n v="1.7003999999999999"/>
  </r>
  <r>
    <n v="2201"/>
    <s v="US-2011-165659"/>
    <x v="2"/>
    <x v="106"/>
    <d v="2011-06-06T00:00:00"/>
    <x v="1"/>
    <s v="LT-17110"/>
    <x v="299"/>
    <x v="0"/>
    <s v="United States"/>
    <s v="Little Rock"/>
    <x v="36"/>
    <n v="72209"/>
    <x v="0"/>
    <s v="FUR-FU-10001935"/>
    <x v="0"/>
    <x v="5"/>
    <x v="341"/>
    <x v="500"/>
    <n v="6"/>
    <n v="0"/>
    <n v="9.1020000000000021"/>
  </r>
  <r>
    <n v="2202"/>
    <s v="US-2011-165659"/>
    <x v="2"/>
    <x v="106"/>
    <d v="2011-06-06T00:00:00"/>
    <x v="1"/>
    <s v="LT-17110"/>
    <x v="299"/>
    <x v="0"/>
    <s v="United States"/>
    <s v="Little Rock"/>
    <x v="36"/>
    <n v="72209"/>
    <x v="0"/>
    <s v="TEC-PH-10002563"/>
    <x v="2"/>
    <x v="7"/>
    <x v="201"/>
    <x v="1867"/>
    <n v="7"/>
    <n v="0"/>
    <n v="229.30180000000001"/>
  </r>
  <r>
    <n v="2203"/>
    <s v="CA-2012-138002"/>
    <x v="1"/>
    <x v="684"/>
    <d v="2012-09-12T00:00:00"/>
    <x v="1"/>
    <s v="BT-11305"/>
    <x v="457"/>
    <x v="2"/>
    <s v="United States"/>
    <s v="Seattle"/>
    <x v="4"/>
    <n v="98103"/>
    <x v="1"/>
    <s v="OFF-BI-10002160"/>
    <x v="1"/>
    <x v="8"/>
    <x v="312"/>
    <x v="861"/>
    <n v="2"/>
    <n v="0.2"/>
    <n v="2.1335999999999999"/>
  </r>
  <r>
    <n v="2204"/>
    <s v="CA-2012-138002"/>
    <x v="1"/>
    <x v="684"/>
    <d v="2012-09-12T00:00:00"/>
    <x v="1"/>
    <s v="BT-11305"/>
    <x v="457"/>
    <x v="2"/>
    <s v="United States"/>
    <s v="Seattle"/>
    <x v="4"/>
    <n v="98103"/>
    <x v="1"/>
    <s v="FUR-FU-10004748"/>
    <x v="0"/>
    <x v="5"/>
    <x v="1243"/>
    <x v="1868"/>
    <n v="3"/>
    <n v="0"/>
    <n v="74.809799999999996"/>
  </r>
  <r>
    <n v="2205"/>
    <s v="CA-2012-128860"/>
    <x v="1"/>
    <x v="685"/>
    <d v="2012-07-05T00:00:00"/>
    <x v="1"/>
    <s v="SC-20725"/>
    <x v="56"/>
    <x v="0"/>
    <s v="United States"/>
    <s v="Lancaster"/>
    <x v="9"/>
    <n v="17602"/>
    <x v="3"/>
    <s v="FUR-FU-10001473"/>
    <x v="0"/>
    <x v="5"/>
    <x v="1244"/>
    <x v="1869"/>
    <n v="1"/>
    <n v="0.2"/>
    <n v="1.7591000000000001"/>
  </r>
  <r>
    <n v="2206"/>
    <s v="CA-2013-164350"/>
    <x v="0"/>
    <x v="545"/>
    <d v="2013-09-13T00:00:00"/>
    <x v="0"/>
    <s v="CG-12040"/>
    <x v="344"/>
    <x v="2"/>
    <s v="United States"/>
    <s v="Bristol"/>
    <x v="18"/>
    <n v="37620"/>
    <x v="0"/>
    <s v="OFF-AR-10000538"/>
    <x v="1"/>
    <x v="6"/>
    <x v="1245"/>
    <x v="1870"/>
    <n v="3"/>
    <n v="0.2"/>
    <n v="8.4449999999999896"/>
  </r>
  <r>
    <n v="2207"/>
    <s v="US-2011-103905"/>
    <x v="2"/>
    <x v="686"/>
    <d v="2011-07-20T00:00:00"/>
    <x v="1"/>
    <s v="AW-10930"/>
    <x v="585"/>
    <x v="2"/>
    <s v="United States"/>
    <s v="Aurora"/>
    <x v="10"/>
    <n v="60505"/>
    <x v="2"/>
    <s v="OFF-BI-10001098"/>
    <x v="1"/>
    <x v="8"/>
    <x v="405"/>
    <x v="1871"/>
    <n v="7"/>
    <n v="0.8"/>
    <n v="-46.394600000000011"/>
  </r>
  <r>
    <n v="2208"/>
    <s v="US-2011-103905"/>
    <x v="2"/>
    <x v="686"/>
    <d v="2011-07-20T00:00:00"/>
    <x v="1"/>
    <s v="AW-10930"/>
    <x v="585"/>
    <x v="2"/>
    <s v="United States"/>
    <s v="Aurora"/>
    <x v="10"/>
    <n v="60505"/>
    <x v="2"/>
    <s v="TEC-PH-10001552"/>
    <x v="2"/>
    <x v="7"/>
    <x v="178"/>
    <x v="1872"/>
    <n v="4"/>
    <n v="0.2"/>
    <n v="3.8272000000000013"/>
  </r>
  <r>
    <n v="2209"/>
    <s v="CA-2012-129854"/>
    <x v="1"/>
    <x v="421"/>
    <d v="2012-08-26T00:00:00"/>
    <x v="1"/>
    <s v="RB-19705"/>
    <x v="42"/>
    <x v="2"/>
    <s v="United States"/>
    <s v="New York City"/>
    <x v="15"/>
    <n v="10009"/>
    <x v="3"/>
    <s v="OFF-AR-10000390"/>
    <x v="1"/>
    <x v="6"/>
    <x v="105"/>
    <x v="1873"/>
    <n v="4"/>
    <n v="0"/>
    <n v="7.5991999999999997"/>
  </r>
  <r>
    <n v="2210"/>
    <s v="CA-2011-125556"/>
    <x v="2"/>
    <x v="687"/>
    <d v="2011-11-16T00:00:00"/>
    <x v="0"/>
    <s v="ML-17410"/>
    <x v="586"/>
    <x v="0"/>
    <s v="United States"/>
    <s v="Fairfield"/>
    <x v="29"/>
    <n v="6824"/>
    <x v="3"/>
    <s v="TEC-PH-10001079"/>
    <x v="2"/>
    <x v="7"/>
    <x v="1246"/>
    <x v="1874"/>
    <n v="7"/>
    <n v="0"/>
    <n v="233.22039999999998"/>
  </r>
  <r>
    <n v="2211"/>
    <s v="CA-2011-125556"/>
    <x v="2"/>
    <x v="687"/>
    <d v="2011-11-16T00:00:00"/>
    <x v="0"/>
    <s v="ML-17410"/>
    <x v="586"/>
    <x v="0"/>
    <s v="United States"/>
    <s v="Fairfield"/>
    <x v="29"/>
    <n v="6824"/>
    <x v="3"/>
    <s v="OFF-BI-10003460"/>
    <x v="1"/>
    <x v="8"/>
    <x v="234"/>
    <x v="1875"/>
    <n v="10"/>
    <n v="0"/>
    <n v="21.023999999999997"/>
  </r>
  <r>
    <n v="2212"/>
    <s v="CA-2013-162313"/>
    <x v="0"/>
    <x v="581"/>
    <d v="2013-12-01T00:00:00"/>
    <x v="2"/>
    <s v="VB-21745"/>
    <x v="146"/>
    <x v="1"/>
    <s v="United States"/>
    <s v="Lincoln Park"/>
    <x v="12"/>
    <n v="48146"/>
    <x v="2"/>
    <s v="OFF-AP-10003842"/>
    <x v="1"/>
    <x v="9"/>
    <x v="1247"/>
    <x v="1876"/>
    <n v="6"/>
    <n v="0.1"/>
    <n v="29.7408"/>
  </r>
  <r>
    <n v="2213"/>
    <s v="CA-2014-107874"/>
    <x v="3"/>
    <x v="610"/>
    <d v="2014-11-26T00:00:00"/>
    <x v="1"/>
    <s v="SW-20275"/>
    <x v="349"/>
    <x v="0"/>
    <s v="United States"/>
    <s v="New York City"/>
    <x v="15"/>
    <n v="10035"/>
    <x v="3"/>
    <s v="FUR-FU-10003535"/>
    <x v="0"/>
    <x v="5"/>
    <x v="888"/>
    <x v="1877"/>
    <n v="1"/>
    <n v="0"/>
    <n v="11.2422"/>
  </r>
  <r>
    <n v="2214"/>
    <s v="CA-2014-129378"/>
    <x v="3"/>
    <x v="172"/>
    <d v="2014-10-03T00:00:00"/>
    <x v="2"/>
    <s v="NS-18505"/>
    <x v="515"/>
    <x v="0"/>
    <s v="United States"/>
    <s v="San Jose"/>
    <x v="1"/>
    <n v="95123"/>
    <x v="1"/>
    <s v="OFF-BI-10002012"/>
    <x v="1"/>
    <x v="8"/>
    <x v="742"/>
    <x v="1878"/>
    <n v="1"/>
    <n v="0.2"/>
    <n v="0.504"/>
  </r>
  <r>
    <n v="2215"/>
    <s v="CA-2014-129378"/>
    <x v="3"/>
    <x v="172"/>
    <d v="2014-10-03T00:00:00"/>
    <x v="2"/>
    <s v="NS-18505"/>
    <x v="515"/>
    <x v="0"/>
    <s v="United States"/>
    <s v="San Jose"/>
    <x v="1"/>
    <n v="95123"/>
    <x v="1"/>
    <s v="OFF-BI-10001922"/>
    <x v="1"/>
    <x v="8"/>
    <x v="302"/>
    <x v="1879"/>
    <n v="13"/>
    <n v="0.2"/>
    <n v="20.849399999999996"/>
  </r>
  <r>
    <n v="2216"/>
    <s v="CA-2014-129378"/>
    <x v="3"/>
    <x v="172"/>
    <d v="2014-10-03T00:00:00"/>
    <x v="2"/>
    <s v="NS-18505"/>
    <x v="515"/>
    <x v="0"/>
    <s v="United States"/>
    <s v="San Jose"/>
    <x v="1"/>
    <n v="95123"/>
    <x v="1"/>
    <s v="OFF-AP-10000576"/>
    <x v="1"/>
    <x v="9"/>
    <x v="842"/>
    <x v="1805"/>
    <n v="2"/>
    <n v="0"/>
    <n v="60.490000000000009"/>
  </r>
  <r>
    <n v="2217"/>
    <s v="CA-2014-129378"/>
    <x v="3"/>
    <x v="172"/>
    <d v="2014-10-03T00:00:00"/>
    <x v="2"/>
    <s v="NS-18505"/>
    <x v="515"/>
    <x v="0"/>
    <s v="United States"/>
    <s v="San Jose"/>
    <x v="1"/>
    <n v="95123"/>
    <x v="1"/>
    <s v="FUR-CH-10000553"/>
    <x v="0"/>
    <x v="1"/>
    <x v="1248"/>
    <x v="1880"/>
    <n v="4"/>
    <n v="0.2"/>
    <n v="9.5031999999999925"/>
  </r>
  <r>
    <n v="2218"/>
    <s v="CA-2011-151953"/>
    <x v="2"/>
    <x v="59"/>
    <d v="2011-09-25T00:00:00"/>
    <x v="1"/>
    <s v="DB-13555"/>
    <x v="587"/>
    <x v="1"/>
    <s v="United States"/>
    <s v="Jacksonville"/>
    <x v="2"/>
    <n v="32216"/>
    <x v="0"/>
    <s v="OFF-AR-10003469"/>
    <x v="1"/>
    <x v="6"/>
    <x v="1249"/>
    <x v="1881"/>
    <n v="2"/>
    <n v="0.2"/>
    <n v="0.98559999999999992"/>
  </r>
  <r>
    <n v="2219"/>
    <s v="CA-2014-130841"/>
    <x v="3"/>
    <x v="688"/>
    <d v="2014-08-02T00:00:00"/>
    <x v="1"/>
    <s v="MH-17620"/>
    <x v="588"/>
    <x v="1"/>
    <s v="United States"/>
    <s v="San Francisco"/>
    <x v="1"/>
    <n v="94110"/>
    <x v="1"/>
    <s v="OFF-BI-10000145"/>
    <x v="1"/>
    <x v="8"/>
    <x v="735"/>
    <x v="1882"/>
    <n v="4"/>
    <n v="0.2"/>
    <n v="3.6191999999999993"/>
  </r>
  <r>
    <n v="2220"/>
    <s v="CA-2014-130841"/>
    <x v="3"/>
    <x v="688"/>
    <d v="2014-08-02T00:00:00"/>
    <x v="1"/>
    <s v="MH-17620"/>
    <x v="588"/>
    <x v="1"/>
    <s v="United States"/>
    <s v="San Francisco"/>
    <x v="1"/>
    <n v="94110"/>
    <x v="1"/>
    <s v="OFF-ST-10001580"/>
    <x v="1"/>
    <x v="4"/>
    <x v="351"/>
    <x v="1883"/>
    <n v="1"/>
    <n v="0"/>
    <n v="4.1943999999999999"/>
  </r>
  <r>
    <n v="2221"/>
    <s v="CA-2014-130841"/>
    <x v="3"/>
    <x v="688"/>
    <d v="2014-08-02T00:00:00"/>
    <x v="1"/>
    <s v="MH-17620"/>
    <x v="588"/>
    <x v="1"/>
    <s v="United States"/>
    <s v="San Francisco"/>
    <x v="1"/>
    <n v="94110"/>
    <x v="1"/>
    <s v="TEC-PH-10001817"/>
    <x v="2"/>
    <x v="7"/>
    <x v="1097"/>
    <x v="1884"/>
    <n v="4"/>
    <n v="0.2"/>
    <n v="100.24000000000007"/>
  </r>
  <r>
    <n v="2222"/>
    <s v="CA-2012-131884"/>
    <x v="1"/>
    <x v="401"/>
    <d v="2012-12-06T00:00:00"/>
    <x v="3"/>
    <s v="DK-13375"/>
    <x v="589"/>
    <x v="0"/>
    <s v="United States"/>
    <s v="Marion"/>
    <x v="24"/>
    <n v="43302"/>
    <x v="3"/>
    <s v="TEC-PH-10001578"/>
    <x v="2"/>
    <x v="7"/>
    <x v="1221"/>
    <x v="1885"/>
    <n v="2"/>
    <n v="0.4"/>
    <n v="-89.089000000000055"/>
  </r>
  <r>
    <n v="2223"/>
    <s v="CA-2012-131884"/>
    <x v="1"/>
    <x v="401"/>
    <d v="2012-12-06T00:00:00"/>
    <x v="3"/>
    <s v="DK-13375"/>
    <x v="589"/>
    <x v="0"/>
    <s v="United States"/>
    <s v="Marion"/>
    <x v="24"/>
    <n v="43302"/>
    <x v="3"/>
    <s v="OFF-AR-10004078"/>
    <x v="1"/>
    <x v="6"/>
    <x v="507"/>
    <x v="1886"/>
    <n v="8"/>
    <n v="0.2"/>
    <n v="4.6719999999999988"/>
  </r>
  <r>
    <n v="2224"/>
    <s v="CA-2012-131884"/>
    <x v="1"/>
    <x v="401"/>
    <d v="2012-12-06T00:00:00"/>
    <x v="3"/>
    <s v="DK-13375"/>
    <x v="589"/>
    <x v="0"/>
    <s v="United States"/>
    <s v="Marion"/>
    <x v="24"/>
    <n v="43302"/>
    <x v="3"/>
    <s v="FUR-CH-10004860"/>
    <x v="0"/>
    <x v="1"/>
    <x v="210"/>
    <x v="1887"/>
    <n v="1"/>
    <n v="0.3"/>
    <n v="-24.23520000000001"/>
  </r>
  <r>
    <n v="2225"/>
    <s v="CA-2014-121909"/>
    <x v="3"/>
    <x v="689"/>
    <d v="2014-08-06T00:00:00"/>
    <x v="1"/>
    <s v="EA-14035"/>
    <x v="105"/>
    <x v="1"/>
    <s v="United States"/>
    <s v="Philadelphia"/>
    <x v="9"/>
    <n v="19134"/>
    <x v="3"/>
    <s v="OFF-PA-10003790"/>
    <x v="1"/>
    <x v="10"/>
    <x v="1250"/>
    <x v="1572"/>
    <n v="3"/>
    <n v="0.2"/>
    <n v="17.815199999999997"/>
  </r>
  <r>
    <n v="2226"/>
    <s v="CA-2013-106383"/>
    <x v="0"/>
    <x v="690"/>
    <d v="2013-03-22T00:00:00"/>
    <x v="0"/>
    <s v="BT-11440"/>
    <x v="590"/>
    <x v="0"/>
    <s v="United States"/>
    <s v="Littleton"/>
    <x v="22"/>
    <n v="80122"/>
    <x v="1"/>
    <s v="FUR-BO-10002202"/>
    <x v="0"/>
    <x v="0"/>
    <x v="1251"/>
    <x v="1888"/>
    <n v="1"/>
    <n v="0.7"/>
    <n v="-98.801799999999986"/>
  </r>
  <r>
    <n v="2227"/>
    <s v="CA-2014-130771"/>
    <x v="3"/>
    <x v="570"/>
    <d v="2014-08-04T00:00:00"/>
    <x v="1"/>
    <s v="LA-16780"/>
    <x v="156"/>
    <x v="1"/>
    <s v="United States"/>
    <s v="Austin"/>
    <x v="5"/>
    <n v="78745"/>
    <x v="2"/>
    <s v="OFF-FA-10003059"/>
    <x v="1"/>
    <x v="13"/>
    <x v="794"/>
    <x v="1699"/>
    <n v="2"/>
    <n v="0.2"/>
    <n v="0.4705999999999998"/>
  </r>
  <r>
    <n v="2228"/>
    <s v="CA-2014-130771"/>
    <x v="3"/>
    <x v="570"/>
    <d v="2014-08-04T00:00:00"/>
    <x v="1"/>
    <s v="LA-16780"/>
    <x v="156"/>
    <x v="1"/>
    <s v="United States"/>
    <s v="Austin"/>
    <x v="5"/>
    <n v="78745"/>
    <x v="2"/>
    <s v="TEC-PH-10002496"/>
    <x v="2"/>
    <x v="7"/>
    <x v="490"/>
    <x v="1889"/>
    <n v="1"/>
    <n v="0.2"/>
    <n v="15.598999999999993"/>
  </r>
  <r>
    <n v="2229"/>
    <s v="CA-2013-139157"/>
    <x v="0"/>
    <x v="393"/>
    <d v="2013-10-06T00:00:00"/>
    <x v="1"/>
    <s v="GM-14680"/>
    <x v="411"/>
    <x v="0"/>
    <s v="United States"/>
    <s v="New York City"/>
    <x v="15"/>
    <n v="10024"/>
    <x v="3"/>
    <s v="FUR-TA-10003238"/>
    <x v="0"/>
    <x v="3"/>
    <x v="1233"/>
    <x v="1890"/>
    <n v="1"/>
    <n v="0.4"/>
    <n v="-115.70580000000004"/>
  </r>
  <r>
    <n v="2230"/>
    <s v="CA-2011-128055"/>
    <x v="2"/>
    <x v="691"/>
    <d v="2011-04-05T00:00:00"/>
    <x v="1"/>
    <s v="AA-10315"/>
    <x v="397"/>
    <x v="0"/>
    <s v="United States"/>
    <s v="San Francisco"/>
    <x v="1"/>
    <n v="94122"/>
    <x v="1"/>
    <s v="OFF-BI-10004390"/>
    <x v="1"/>
    <x v="8"/>
    <x v="1155"/>
    <x v="1891"/>
    <n v="2"/>
    <n v="0.2"/>
    <n v="252.58799999999999"/>
  </r>
  <r>
    <n v="2231"/>
    <s v="CA-2011-128055"/>
    <x v="2"/>
    <x v="691"/>
    <d v="2011-04-05T00:00:00"/>
    <x v="1"/>
    <s v="AA-10315"/>
    <x v="397"/>
    <x v="0"/>
    <s v="United States"/>
    <s v="San Francisco"/>
    <x v="1"/>
    <n v="94122"/>
    <x v="1"/>
    <s v="OFF-AP-10002765"/>
    <x v="1"/>
    <x v="9"/>
    <x v="1252"/>
    <x v="1892"/>
    <n v="2"/>
    <n v="0"/>
    <n v="14.834400000000002"/>
  </r>
  <r>
    <n v="2232"/>
    <s v="CA-2014-157091"/>
    <x v="3"/>
    <x v="335"/>
    <d v="2014-07-02T00:00:00"/>
    <x v="1"/>
    <s v="DB-13405"/>
    <x v="591"/>
    <x v="0"/>
    <s v="United States"/>
    <s v="La Porte"/>
    <x v="14"/>
    <n v="46350"/>
    <x v="2"/>
    <s v="FUR-FU-10000293"/>
    <x v="0"/>
    <x v="5"/>
    <x v="783"/>
    <x v="1893"/>
    <n v="5"/>
    <n v="0"/>
    <n v="31.586999999999961"/>
  </r>
  <r>
    <n v="2233"/>
    <s v="CA-2014-132122"/>
    <x v="3"/>
    <x v="362"/>
    <d v="2014-07-15T00:00:00"/>
    <x v="1"/>
    <s v="JH-15820"/>
    <x v="581"/>
    <x v="0"/>
    <s v="United States"/>
    <s v="Chicago"/>
    <x v="10"/>
    <n v="60610"/>
    <x v="2"/>
    <s v="OFF-ST-10003692"/>
    <x v="1"/>
    <x v="4"/>
    <x v="1253"/>
    <x v="1894"/>
    <n v="5"/>
    <n v="0.2"/>
    <n v="14.307499999999997"/>
  </r>
  <r>
    <n v="2234"/>
    <s v="CA-2012-123232"/>
    <x v="1"/>
    <x v="639"/>
    <d v="2012-12-16T00:00:00"/>
    <x v="0"/>
    <s v="DJ-13630"/>
    <x v="264"/>
    <x v="0"/>
    <s v="United States"/>
    <s v="Portland"/>
    <x v="21"/>
    <n v="97206"/>
    <x v="1"/>
    <s v="TEC-PH-10001051"/>
    <x v="2"/>
    <x v="7"/>
    <x v="1254"/>
    <x v="1895"/>
    <n v="4"/>
    <n v="0.2"/>
    <n v="35.996399999999952"/>
  </r>
  <r>
    <n v="2235"/>
    <s v="CA-2014-104066"/>
    <x v="3"/>
    <x v="256"/>
    <d v="2014-12-11T00:00:00"/>
    <x v="1"/>
    <s v="QJ-19255"/>
    <x v="425"/>
    <x v="1"/>
    <s v="United States"/>
    <s v="Burlington"/>
    <x v="42"/>
    <s v="05408"/>
    <x v="3"/>
    <s v="TEC-AC-10001013"/>
    <x v="2"/>
    <x v="11"/>
    <x v="813"/>
    <x v="1896"/>
    <n v="7"/>
    <n v="0"/>
    <n v="67.659899999999979"/>
  </r>
  <r>
    <n v="2236"/>
    <s v="CA-2012-145849"/>
    <x v="1"/>
    <x v="426"/>
    <d v="2012-09-17T00:00:00"/>
    <x v="0"/>
    <s v="CT-11995"/>
    <x v="564"/>
    <x v="0"/>
    <s v="United States"/>
    <s v="Indianapolis"/>
    <x v="14"/>
    <n v="46203"/>
    <x v="2"/>
    <s v="OFF-ST-10000025"/>
    <x v="1"/>
    <x v="4"/>
    <x v="615"/>
    <x v="1897"/>
    <n v="2"/>
    <n v="0"/>
    <n v="11.451599999999985"/>
  </r>
  <r>
    <n v="2237"/>
    <s v="CA-2012-145849"/>
    <x v="1"/>
    <x v="426"/>
    <d v="2012-09-17T00:00:00"/>
    <x v="0"/>
    <s v="CT-11995"/>
    <x v="564"/>
    <x v="0"/>
    <s v="United States"/>
    <s v="Indianapolis"/>
    <x v="14"/>
    <n v="46203"/>
    <x v="2"/>
    <s v="OFF-AR-10000817"/>
    <x v="1"/>
    <x v="6"/>
    <x v="1255"/>
    <x v="1898"/>
    <n v="8"/>
    <n v="0"/>
    <n v="8.2687999999999988"/>
  </r>
  <r>
    <n v="2238"/>
    <s v="CA-2013-122322"/>
    <x v="0"/>
    <x v="692"/>
    <d v="2013-07-22T00:00:00"/>
    <x v="1"/>
    <s v="RH-19510"/>
    <x v="563"/>
    <x v="2"/>
    <s v="United States"/>
    <s v="Provo"/>
    <x v="7"/>
    <n v="84604"/>
    <x v="1"/>
    <s v="OFF-SU-10000952"/>
    <x v="1"/>
    <x v="14"/>
    <x v="1256"/>
    <x v="1851"/>
    <n v="5"/>
    <n v="0"/>
    <n v="12.432000000000002"/>
  </r>
  <r>
    <n v="2239"/>
    <s v="CA-2014-166849"/>
    <x v="3"/>
    <x v="693"/>
    <d v="2014-04-27T00:00:00"/>
    <x v="1"/>
    <s v="SJ-20125"/>
    <x v="319"/>
    <x v="2"/>
    <s v="United States"/>
    <s v="Chicago"/>
    <x v="10"/>
    <n v="60610"/>
    <x v="2"/>
    <s v="FUR-FU-10004597"/>
    <x v="0"/>
    <x v="5"/>
    <x v="1257"/>
    <x v="1851"/>
    <n v="2"/>
    <n v="0.6"/>
    <n v="-52.169999999999987"/>
  </r>
  <r>
    <n v="2240"/>
    <s v="CA-2013-146633"/>
    <x v="0"/>
    <x v="625"/>
    <d v="2013-11-18T00:00:00"/>
    <x v="0"/>
    <s v="TG-21310"/>
    <x v="592"/>
    <x v="0"/>
    <s v="United States"/>
    <s v="Los Angeles"/>
    <x v="1"/>
    <n v="90049"/>
    <x v="1"/>
    <s v="OFF-BI-10003527"/>
    <x v="1"/>
    <x v="8"/>
    <x v="446"/>
    <x v="1899"/>
    <n v="1"/>
    <n v="0.2"/>
    <n v="381.29700000000003"/>
  </r>
  <r>
    <n v="2241"/>
    <s v="CA-2013-146633"/>
    <x v="0"/>
    <x v="625"/>
    <d v="2013-11-18T00:00:00"/>
    <x v="0"/>
    <s v="TG-21310"/>
    <x v="592"/>
    <x v="0"/>
    <s v="United States"/>
    <s v="Los Angeles"/>
    <x v="1"/>
    <n v="90049"/>
    <x v="1"/>
    <s v="OFF-BI-10002982"/>
    <x v="1"/>
    <x v="8"/>
    <x v="1258"/>
    <x v="1900"/>
    <n v="7"/>
    <n v="0.2"/>
    <n v="13.347599999999998"/>
  </r>
  <r>
    <n v="2242"/>
    <s v="US-2013-126893"/>
    <x v="0"/>
    <x v="491"/>
    <d v="2013-12-02T00:00:00"/>
    <x v="1"/>
    <s v="CT-11995"/>
    <x v="564"/>
    <x v="0"/>
    <s v="United States"/>
    <s v="Philadelphia"/>
    <x v="9"/>
    <n v="19134"/>
    <x v="3"/>
    <s v="TEC-PH-10004165"/>
    <x v="2"/>
    <x v="7"/>
    <x v="886"/>
    <x v="1901"/>
    <n v="3"/>
    <n v="0.4"/>
    <n v="-115.49580000000006"/>
  </r>
  <r>
    <n v="2243"/>
    <s v="CA-2014-103380"/>
    <x v="3"/>
    <x v="610"/>
    <d v="2014-11-26T00:00:00"/>
    <x v="1"/>
    <s v="BF-11005"/>
    <x v="593"/>
    <x v="2"/>
    <s v="United States"/>
    <s v="Pasadena"/>
    <x v="1"/>
    <n v="91104"/>
    <x v="1"/>
    <s v="OFF-ST-10003442"/>
    <x v="1"/>
    <x v="4"/>
    <x v="86"/>
    <x v="403"/>
    <n v="2"/>
    <n v="0"/>
    <n v="15.2712"/>
  </r>
  <r>
    <n v="2244"/>
    <s v="CA-2014-103380"/>
    <x v="3"/>
    <x v="610"/>
    <d v="2014-11-26T00:00:00"/>
    <x v="1"/>
    <s v="BF-11005"/>
    <x v="593"/>
    <x v="2"/>
    <s v="United States"/>
    <s v="Pasadena"/>
    <x v="1"/>
    <n v="91104"/>
    <x v="1"/>
    <s v="OFF-AR-10003856"/>
    <x v="1"/>
    <x v="6"/>
    <x v="444"/>
    <x v="348"/>
    <n v="2"/>
    <n v="0"/>
    <n v="1.4455999999999998"/>
  </r>
  <r>
    <n v="2245"/>
    <s v="CA-2014-103380"/>
    <x v="3"/>
    <x v="610"/>
    <d v="2014-11-26T00:00:00"/>
    <x v="1"/>
    <s v="BF-11005"/>
    <x v="593"/>
    <x v="2"/>
    <s v="United States"/>
    <s v="Pasadena"/>
    <x v="1"/>
    <n v="91104"/>
    <x v="1"/>
    <s v="OFF-FA-10004248"/>
    <x v="1"/>
    <x v="13"/>
    <x v="480"/>
    <x v="1902"/>
    <n v="2"/>
    <n v="0"/>
    <n v="3.5178000000000003"/>
  </r>
  <r>
    <n v="2246"/>
    <s v="CA-2014-103380"/>
    <x v="3"/>
    <x v="610"/>
    <d v="2014-11-26T00:00:00"/>
    <x v="1"/>
    <s v="BF-11005"/>
    <x v="593"/>
    <x v="2"/>
    <s v="United States"/>
    <s v="Pasadena"/>
    <x v="1"/>
    <n v="91104"/>
    <x v="1"/>
    <s v="OFF-AP-10001492"/>
    <x v="1"/>
    <x v="9"/>
    <x v="22"/>
    <x v="1903"/>
    <n v="1"/>
    <n v="0"/>
    <n v="2.2412000000000001"/>
  </r>
  <r>
    <n v="2247"/>
    <s v="CA-2014-103380"/>
    <x v="3"/>
    <x v="610"/>
    <d v="2014-11-26T00:00:00"/>
    <x v="1"/>
    <s v="BF-11005"/>
    <x v="593"/>
    <x v="2"/>
    <s v="United States"/>
    <s v="Pasadena"/>
    <x v="1"/>
    <n v="91104"/>
    <x v="1"/>
    <s v="TEC-PH-10004165"/>
    <x v="2"/>
    <x v="7"/>
    <x v="886"/>
    <x v="1668"/>
    <n v="3"/>
    <n v="0.2"/>
    <n v="49.498199999999969"/>
  </r>
  <r>
    <n v="2248"/>
    <s v="CA-2012-116092"/>
    <x v="1"/>
    <x v="586"/>
    <d v="2012-02-18T00:00:00"/>
    <x v="0"/>
    <s v="JM-16195"/>
    <x v="594"/>
    <x v="0"/>
    <s v="United States"/>
    <s v="Los Angeles"/>
    <x v="1"/>
    <n v="90004"/>
    <x v="1"/>
    <s v="OFF-PA-10004285"/>
    <x v="1"/>
    <x v="10"/>
    <x v="1259"/>
    <x v="522"/>
    <n v="2"/>
    <n v="0"/>
    <n v="6.4127999999999998"/>
  </r>
  <r>
    <n v="2249"/>
    <s v="CA-2012-116092"/>
    <x v="1"/>
    <x v="586"/>
    <d v="2012-02-18T00:00:00"/>
    <x v="0"/>
    <s v="JM-16195"/>
    <x v="594"/>
    <x v="0"/>
    <s v="United States"/>
    <s v="Los Angeles"/>
    <x v="1"/>
    <n v="90004"/>
    <x v="1"/>
    <s v="OFF-BI-10001628"/>
    <x v="1"/>
    <x v="8"/>
    <x v="1103"/>
    <x v="1848"/>
    <n v="5"/>
    <n v="0.2"/>
    <n v="13.037499999999998"/>
  </r>
  <r>
    <n v="2250"/>
    <s v="CA-2012-116092"/>
    <x v="1"/>
    <x v="586"/>
    <d v="2012-02-18T00:00:00"/>
    <x v="0"/>
    <s v="JM-16195"/>
    <x v="594"/>
    <x v="0"/>
    <s v="United States"/>
    <s v="Los Angeles"/>
    <x v="1"/>
    <n v="90004"/>
    <x v="1"/>
    <s v="OFF-BI-10000546"/>
    <x v="1"/>
    <x v="8"/>
    <x v="609"/>
    <x v="132"/>
    <n v="5"/>
    <n v="0.2"/>
    <n v="4.1760000000000002"/>
  </r>
  <r>
    <n v="2251"/>
    <s v="CA-2012-116092"/>
    <x v="1"/>
    <x v="586"/>
    <d v="2012-02-18T00:00:00"/>
    <x v="0"/>
    <s v="JM-16195"/>
    <x v="594"/>
    <x v="0"/>
    <s v="United States"/>
    <s v="Los Angeles"/>
    <x v="1"/>
    <n v="90004"/>
    <x v="1"/>
    <s v="OFF-AP-10001391"/>
    <x v="1"/>
    <x v="9"/>
    <x v="1260"/>
    <x v="1904"/>
    <n v="6"/>
    <n v="0"/>
    <n v="157.01759999999993"/>
  </r>
  <r>
    <n v="2252"/>
    <s v="CA-2012-116092"/>
    <x v="1"/>
    <x v="586"/>
    <d v="2012-02-18T00:00:00"/>
    <x v="0"/>
    <s v="JM-16195"/>
    <x v="594"/>
    <x v="0"/>
    <s v="United States"/>
    <s v="Los Angeles"/>
    <x v="1"/>
    <n v="90004"/>
    <x v="1"/>
    <s v="OFF-PA-10000477"/>
    <x v="1"/>
    <x v="10"/>
    <x v="1261"/>
    <x v="541"/>
    <n v="3"/>
    <n v="0"/>
    <n v="9.3312000000000008"/>
  </r>
  <r>
    <n v="2253"/>
    <s v="CA-2013-117849"/>
    <x v="0"/>
    <x v="173"/>
    <d v="2013-04-18T00:00:00"/>
    <x v="0"/>
    <s v="JK-16120"/>
    <x v="451"/>
    <x v="2"/>
    <s v="United States"/>
    <s v="San Diego"/>
    <x v="1"/>
    <n v="92105"/>
    <x v="1"/>
    <s v="OFF-PA-10004327"/>
    <x v="1"/>
    <x v="10"/>
    <x v="136"/>
    <x v="140"/>
    <n v="3"/>
    <n v="0"/>
    <n v="68.975999999999999"/>
  </r>
  <r>
    <n v="2254"/>
    <s v="CA-2012-169201"/>
    <x v="1"/>
    <x v="694"/>
    <d v="2012-10-01T00:00:00"/>
    <x v="2"/>
    <s v="HG-14965"/>
    <x v="428"/>
    <x v="1"/>
    <s v="United States"/>
    <s v="San Francisco"/>
    <x v="1"/>
    <n v="94110"/>
    <x v="1"/>
    <s v="OFF-AP-10000696"/>
    <x v="1"/>
    <x v="9"/>
    <x v="332"/>
    <x v="1905"/>
    <n v="3"/>
    <n v="0"/>
    <n v="14.275799999999998"/>
  </r>
  <r>
    <n v="2255"/>
    <s v="CA-2012-169201"/>
    <x v="1"/>
    <x v="694"/>
    <d v="2012-10-01T00:00:00"/>
    <x v="2"/>
    <s v="HG-14965"/>
    <x v="428"/>
    <x v="1"/>
    <s v="United States"/>
    <s v="San Francisco"/>
    <x v="1"/>
    <n v="94110"/>
    <x v="1"/>
    <s v="OFF-AP-10002082"/>
    <x v="1"/>
    <x v="9"/>
    <x v="1092"/>
    <x v="1906"/>
    <n v="2"/>
    <n v="0"/>
    <n v="15.245999999999999"/>
  </r>
  <r>
    <n v="2256"/>
    <s v="CA-2013-164091"/>
    <x v="0"/>
    <x v="42"/>
    <d v="2013-09-23T00:00:00"/>
    <x v="1"/>
    <s v="LA-16780"/>
    <x v="156"/>
    <x v="1"/>
    <s v="United States"/>
    <s v="Bangor"/>
    <x v="43"/>
    <n v="4401"/>
    <x v="3"/>
    <s v="TEC-PH-10001944"/>
    <x v="2"/>
    <x v="7"/>
    <x v="1262"/>
    <x v="1907"/>
    <n v="3"/>
    <n v="0"/>
    <n v="131.35499999999996"/>
  </r>
  <r>
    <n v="2257"/>
    <s v="CA-2013-164091"/>
    <x v="0"/>
    <x v="42"/>
    <d v="2013-09-23T00:00:00"/>
    <x v="1"/>
    <s v="LA-16780"/>
    <x v="156"/>
    <x v="1"/>
    <s v="United States"/>
    <s v="Bangor"/>
    <x v="43"/>
    <n v="4401"/>
    <x v="3"/>
    <s v="FUR-FU-10004952"/>
    <x v="0"/>
    <x v="5"/>
    <x v="845"/>
    <x v="1049"/>
    <n v="2"/>
    <n v="0"/>
    <n v="33.938800000000001"/>
  </r>
  <r>
    <n v="2258"/>
    <s v="CA-2014-105214"/>
    <x v="3"/>
    <x v="114"/>
    <d v="2014-06-20T00:00:00"/>
    <x v="2"/>
    <s v="TS-21610"/>
    <x v="59"/>
    <x v="0"/>
    <s v="United States"/>
    <s v="San Francisco"/>
    <x v="1"/>
    <n v="94122"/>
    <x v="1"/>
    <s v="FUR-CH-10000015"/>
    <x v="0"/>
    <x v="1"/>
    <x v="373"/>
    <x v="1908"/>
    <n v="7"/>
    <n v="0.2"/>
    <n v="90.97199999999998"/>
  </r>
  <r>
    <n v="2259"/>
    <s v="CA-2014-105214"/>
    <x v="3"/>
    <x v="114"/>
    <d v="2014-06-20T00:00:00"/>
    <x v="2"/>
    <s v="TS-21610"/>
    <x v="59"/>
    <x v="0"/>
    <s v="United States"/>
    <s v="San Francisco"/>
    <x v="1"/>
    <n v="94122"/>
    <x v="1"/>
    <s v="OFF-PA-10001776"/>
    <x v="1"/>
    <x v="10"/>
    <x v="1263"/>
    <x v="1909"/>
    <n v="2"/>
    <n v="0"/>
    <n v="8.7137999999999991"/>
  </r>
  <r>
    <n v="2260"/>
    <s v="CA-2012-117611"/>
    <x v="1"/>
    <x v="627"/>
    <d v="2012-11-10T00:00:00"/>
    <x v="0"/>
    <s v="MZ-17335"/>
    <x v="595"/>
    <x v="2"/>
    <s v="United States"/>
    <s v="San Diego"/>
    <x v="1"/>
    <n v="92024"/>
    <x v="1"/>
    <s v="OFF-FA-10002280"/>
    <x v="1"/>
    <x v="13"/>
    <x v="653"/>
    <x v="1910"/>
    <n v="1"/>
    <n v="0"/>
    <n v="2.4"/>
  </r>
  <r>
    <n v="2261"/>
    <s v="CA-2012-117611"/>
    <x v="1"/>
    <x v="627"/>
    <d v="2012-11-10T00:00:00"/>
    <x v="0"/>
    <s v="MZ-17335"/>
    <x v="595"/>
    <x v="2"/>
    <s v="United States"/>
    <s v="San Diego"/>
    <x v="1"/>
    <n v="92024"/>
    <x v="1"/>
    <s v="TEC-AC-10002049"/>
    <x v="2"/>
    <x v="11"/>
    <x v="688"/>
    <x v="810"/>
    <n v="3"/>
    <n v="0"/>
    <n v="66.954599999999971"/>
  </r>
  <r>
    <n v="2262"/>
    <s v="US-2012-137960"/>
    <x v="1"/>
    <x v="217"/>
    <d v="2012-12-18T00:00:00"/>
    <x v="3"/>
    <s v="MW-18220"/>
    <x v="596"/>
    <x v="0"/>
    <s v="United States"/>
    <s v="New York City"/>
    <x v="15"/>
    <n v="10035"/>
    <x v="3"/>
    <s v="TEC-AC-10002253"/>
    <x v="2"/>
    <x v="11"/>
    <x v="572"/>
    <x v="656"/>
    <n v="1"/>
    <n v="0"/>
    <n v="24.936000000000007"/>
  </r>
  <r>
    <n v="2263"/>
    <s v="CA-2014-122994"/>
    <x v="3"/>
    <x v="695"/>
    <d v="2014-02-10T00:00:00"/>
    <x v="2"/>
    <s v="MV-17485"/>
    <x v="597"/>
    <x v="0"/>
    <s v="United States"/>
    <s v="Arlington"/>
    <x v="17"/>
    <n v="22204"/>
    <x v="0"/>
    <s v="FUR-BO-10004015"/>
    <x v="0"/>
    <x v="0"/>
    <x v="569"/>
    <x v="1911"/>
    <n v="3"/>
    <n v="0"/>
    <n v="79.193399999999968"/>
  </r>
  <r>
    <n v="2264"/>
    <s v="CA-2013-131065"/>
    <x v="0"/>
    <x v="696"/>
    <d v="2013-11-17T00:00:00"/>
    <x v="0"/>
    <s v="AA-10375"/>
    <x v="211"/>
    <x v="0"/>
    <s v="United States"/>
    <s v="Atlanta"/>
    <x v="32"/>
    <n v="30318"/>
    <x v="0"/>
    <s v="TEC-AC-10004145"/>
    <x v="2"/>
    <x v="11"/>
    <x v="1264"/>
    <x v="1912"/>
    <n v="2"/>
    <n v="0"/>
    <n v="114.99540000000002"/>
  </r>
  <r>
    <n v="2265"/>
    <s v="CA-2013-131065"/>
    <x v="0"/>
    <x v="696"/>
    <d v="2013-11-17T00:00:00"/>
    <x v="0"/>
    <s v="AA-10375"/>
    <x v="211"/>
    <x v="0"/>
    <s v="United States"/>
    <s v="Atlanta"/>
    <x v="32"/>
    <n v="30318"/>
    <x v="0"/>
    <s v="OFF-PA-10002479"/>
    <x v="1"/>
    <x v="10"/>
    <x v="217"/>
    <x v="267"/>
    <n v="1"/>
    <n v="0"/>
    <n v="2.3759999999999999"/>
  </r>
  <r>
    <n v="2266"/>
    <s v="CA-2013-131065"/>
    <x v="0"/>
    <x v="696"/>
    <d v="2013-11-17T00:00:00"/>
    <x v="0"/>
    <s v="AA-10375"/>
    <x v="211"/>
    <x v="0"/>
    <s v="United States"/>
    <s v="Atlanta"/>
    <x v="32"/>
    <n v="30318"/>
    <x v="0"/>
    <s v="OFF-BI-10004970"/>
    <x v="1"/>
    <x v="8"/>
    <x v="908"/>
    <x v="341"/>
    <n v="2"/>
    <n v="0"/>
    <n v="3.8822000000000001"/>
  </r>
  <r>
    <n v="2267"/>
    <s v="CA-2014-149146"/>
    <x v="3"/>
    <x v="386"/>
    <d v="2014-10-13T00:00:00"/>
    <x v="3"/>
    <s v="SM-20320"/>
    <x v="598"/>
    <x v="2"/>
    <s v="United States"/>
    <s v="Monroe"/>
    <x v="3"/>
    <n v="28110"/>
    <x v="0"/>
    <s v="OFF-PA-10003919"/>
    <x v="1"/>
    <x v="10"/>
    <x v="1265"/>
    <x v="892"/>
    <n v="2"/>
    <n v="0.2"/>
    <n v="2.6892000000000005"/>
  </r>
  <r>
    <n v="2268"/>
    <s v="CA-2014-137470"/>
    <x v="3"/>
    <x v="697"/>
    <d v="2014-09-18T00:00:00"/>
    <x v="3"/>
    <s v="TP-21415"/>
    <x v="599"/>
    <x v="0"/>
    <s v="United States"/>
    <s v="Seattle"/>
    <x v="4"/>
    <n v="98115"/>
    <x v="1"/>
    <s v="OFF-PA-10002001"/>
    <x v="1"/>
    <x v="10"/>
    <x v="1266"/>
    <x v="91"/>
    <n v="2"/>
    <n v="0"/>
    <n v="6.3504000000000005"/>
  </r>
  <r>
    <n v="2269"/>
    <s v="CA-2014-105480"/>
    <x v="3"/>
    <x v="698"/>
    <d v="2014-12-27T00:00:00"/>
    <x v="1"/>
    <s v="DK-13225"/>
    <x v="158"/>
    <x v="1"/>
    <s v="United States"/>
    <s v="Rochester"/>
    <x v="15"/>
    <n v="14609"/>
    <x v="3"/>
    <s v="OFF-PA-10002787"/>
    <x v="1"/>
    <x v="10"/>
    <x v="1267"/>
    <x v="90"/>
    <n v="1"/>
    <n v="0"/>
    <n v="3.1104000000000003"/>
  </r>
  <r>
    <n v="2270"/>
    <s v="CA-2014-105480"/>
    <x v="3"/>
    <x v="698"/>
    <d v="2014-12-27T00:00:00"/>
    <x v="1"/>
    <s v="DK-13225"/>
    <x v="158"/>
    <x v="1"/>
    <s v="United States"/>
    <s v="Rochester"/>
    <x v="15"/>
    <n v="14609"/>
    <x v="3"/>
    <s v="OFF-BI-10003291"/>
    <x v="1"/>
    <x v="8"/>
    <x v="44"/>
    <x v="1913"/>
    <n v="1"/>
    <n v="0.2"/>
    <n v="2.3570999999999991"/>
  </r>
  <r>
    <n v="2271"/>
    <s v="CA-2014-164917"/>
    <x v="3"/>
    <x v="574"/>
    <d v="2014-12-08T00:00:00"/>
    <x v="1"/>
    <s v="MK-17905"/>
    <x v="149"/>
    <x v="1"/>
    <s v="United States"/>
    <s v="Miami"/>
    <x v="2"/>
    <n v="33180"/>
    <x v="0"/>
    <s v="OFF-AR-10004344"/>
    <x v="1"/>
    <x v="6"/>
    <x v="365"/>
    <x v="1914"/>
    <n v="5"/>
    <n v="0.2"/>
    <n v="4.196499999999995"/>
  </r>
  <r>
    <n v="2272"/>
    <s v="CA-2012-102036"/>
    <x v="1"/>
    <x v="481"/>
    <d v="2012-09-27T00:00:00"/>
    <x v="1"/>
    <s v="CS-12130"/>
    <x v="79"/>
    <x v="0"/>
    <s v="United States"/>
    <s v="Seattle"/>
    <x v="4"/>
    <n v="98105"/>
    <x v="1"/>
    <s v="OFF-ST-10003123"/>
    <x v="1"/>
    <x v="4"/>
    <x v="1268"/>
    <x v="1915"/>
    <n v="6"/>
    <n v="0"/>
    <n v="47.937599999999996"/>
  </r>
  <r>
    <n v="2273"/>
    <s v="CA-2012-142944"/>
    <x v="1"/>
    <x v="699"/>
    <d v="2012-03-11T00:00:00"/>
    <x v="1"/>
    <s v="JL-15850"/>
    <x v="139"/>
    <x v="0"/>
    <s v="United States"/>
    <s v="San Francisco"/>
    <x v="1"/>
    <n v="94122"/>
    <x v="1"/>
    <s v="FUR-FU-10000308"/>
    <x v="0"/>
    <x v="5"/>
    <x v="1269"/>
    <x v="1916"/>
    <n v="7"/>
    <n v="0"/>
    <n v="95.757200000000012"/>
  </r>
  <r>
    <n v="2274"/>
    <s v="CA-2012-142944"/>
    <x v="1"/>
    <x v="699"/>
    <d v="2012-03-11T00:00:00"/>
    <x v="1"/>
    <s v="JL-15850"/>
    <x v="139"/>
    <x v="0"/>
    <s v="United States"/>
    <s v="San Francisco"/>
    <x v="1"/>
    <n v="94122"/>
    <x v="1"/>
    <s v="TEC-CO-10003763"/>
    <x v="2"/>
    <x v="16"/>
    <x v="1270"/>
    <x v="1917"/>
    <n v="2"/>
    <n v="0.2"/>
    <n v="377.99459999999993"/>
  </r>
  <r>
    <n v="2275"/>
    <s v="CA-2011-157882"/>
    <x v="2"/>
    <x v="462"/>
    <d v="2011-10-08T00:00:00"/>
    <x v="0"/>
    <s v="AR-10405"/>
    <x v="153"/>
    <x v="1"/>
    <s v="United States"/>
    <s v="Los Angeles"/>
    <x v="1"/>
    <n v="90036"/>
    <x v="1"/>
    <s v="FUR-TA-10001866"/>
    <x v="0"/>
    <x v="3"/>
    <x v="1271"/>
    <x v="1918"/>
    <n v="1"/>
    <n v="0.2"/>
    <n v="3.5857999999999848"/>
  </r>
  <r>
    <n v="2276"/>
    <s v="CA-2011-157882"/>
    <x v="2"/>
    <x v="462"/>
    <d v="2011-10-08T00:00:00"/>
    <x v="0"/>
    <s v="AR-10405"/>
    <x v="153"/>
    <x v="1"/>
    <s v="United States"/>
    <s v="Los Angeles"/>
    <x v="1"/>
    <n v="90036"/>
    <x v="1"/>
    <s v="FUR-CH-10002774"/>
    <x v="0"/>
    <x v="1"/>
    <x v="23"/>
    <x v="1919"/>
    <n v="3"/>
    <n v="0.2"/>
    <n v="13.764599999999994"/>
  </r>
  <r>
    <n v="2277"/>
    <s v="CA-2011-104283"/>
    <x v="2"/>
    <x v="700"/>
    <d v="2011-07-01T00:00:00"/>
    <x v="1"/>
    <s v="LM-17065"/>
    <x v="215"/>
    <x v="0"/>
    <s v="United States"/>
    <s v="Southaven"/>
    <x v="35"/>
    <n v="38671"/>
    <x v="0"/>
    <s v="OFF-ST-10004337"/>
    <x v="1"/>
    <x v="4"/>
    <x v="839"/>
    <x v="1920"/>
    <n v="5"/>
    <n v="0"/>
    <n v="0"/>
  </r>
  <r>
    <n v="2278"/>
    <s v="CA-2011-104283"/>
    <x v="2"/>
    <x v="700"/>
    <d v="2011-07-01T00:00:00"/>
    <x v="1"/>
    <s v="LM-17065"/>
    <x v="215"/>
    <x v="0"/>
    <s v="United States"/>
    <s v="Southaven"/>
    <x v="35"/>
    <n v="38671"/>
    <x v="0"/>
    <s v="FUR-TA-10001039"/>
    <x v="0"/>
    <x v="3"/>
    <x v="824"/>
    <x v="1921"/>
    <n v="1"/>
    <n v="0"/>
    <n v="22.354800000000004"/>
  </r>
  <r>
    <n v="2279"/>
    <s v="CA-2011-104283"/>
    <x v="2"/>
    <x v="700"/>
    <d v="2011-07-01T00:00:00"/>
    <x v="1"/>
    <s v="LM-17065"/>
    <x v="215"/>
    <x v="0"/>
    <s v="United States"/>
    <s v="Southaven"/>
    <x v="35"/>
    <n v="38671"/>
    <x v="0"/>
    <s v="TEC-AC-10000109"/>
    <x v="2"/>
    <x v="11"/>
    <x v="200"/>
    <x v="1922"/>
    <n v="4"/>
    <n v="0"/>
    <n v="53.750400000000013"/>
  </r>
  <r>
    <n v="2280"/>
    <s v="CA-2014-142622"/>
    <x v="3"/>
    <x v="505"/>
    <d v="2014-11-03T00:00:00"/>
    <x v="2"/>
    <s v="JK-15625"/>
    <x v="600"/>
    <x v="0"/>
    <s v="United States"/>
    <s v="Seattle"/>
    <x v="4"/>
    <n v="98115"/>
    <x v="1"/>
    <s v="FUR-CH-10003833"/>
    <x v="0"/>
    <x v="1"/>
    <x v="1200"/>
    <x v="1923"/>
    <n v="2"/>
    <n v="0.2"/>
    <n v="-6.0980000000000025"/>
  </r>
  <r>
    <n v="2281"/>
    <s v="CA-2014-142622"/>
    <x v="3"/>
    <x v="505"/>
    <d v="2014-11-03T00:00:00"/>
    <x v="2"/>
    <s v="JK-15625"/>
    <x v="600"/>
    <x v="0"/>
    <s v="United States"/>
    <s v="Seattle"/>
    <x v="4"/>
    <n v="98115"/>
    <x v="1"/>
    <s v="FUR-CH-10004289"/>
    <x v="0"/>
    <x v="1"/>
    <x v="975"/>
    <x v="1924"/>
    <n v="8"/>
    <n v="0.2"/>
    <n v="-23.03520000000006"/>
  </r>
  <r>
    <n v="2282"/>
    <s v="CA-2014-142622"/>
    <x v="3"/>
    <x v="505"/>
    <d v="2014-11-03T00:00:00"/>
    <x v="2"/>
    <s v="JK-15625"/>
    <x v="600"/>
    <x v="0"/>
    <s v="United States"/>
    <s v="Seattle"/>
    <x v="4"/>
    <n v="98115"/>
    <x v="1"/>
    <s v="FUR-BO-10004467"/>
    <x v="0"/>
    <x v="0"/>
    <x v="883"/>
    <x v="1664"/>
    <n v="2"/>
    <n v="0"/>
    <n v="37.996199999999988"/>
  </r>
  <r>
    <n v="2283"/>
    <s v="CA-2013-132143"/>
    <x v="0"/>
    <x v="323"/>
    <d v="2013-09-06T00:00:00"/>
    <x v="2"/>
    <s v="FM-14215"/>
    <x v="524"/>
    <x v="1"/>
    <s v="United States"/>
    <s v="Middletown"/>
    <x v="29"/>
    <n v="6457"/>
    <x v="3"/>
    <s v="OFF-PA-10002713"/>
    <x v="1"/>
    <x v="10"/>
    <x v="317"/>
    <x v="1925"/>
    <n v="7"/>
    <n v="0"/>
    <n v="22.153599999999997"/>
  </r>
  <r>
    <n v="2284"/>
    <s v="CA-2012-153108"/>
    <x v="1"/>
    <x v="616"/>
    <d v="2012-03-09T00:00:00"/>
    <x v="1"/>
    <s v="SF-20200"/>
    <x v="227"/>
    <x v="0"/>
    <s v="United States"/>
    <s v="New Castle"/>
    <x v="14"/>
    <n v="47362"/>
    <x v="2"/>
    <s v="TEC-PH-10001552"/>
    <x v="2"/>
    <x v="7"/>
    <x v="178"/>
    <x v="100"/>
    <n v="2"/>
    <n v="0"/>
    <n v="6.6976000000000013"/>
  </r>
  <r>
    <n v="2285"/>
    <s v="CA-2012-153108"/>
    <x v="1"/>
    <x v="616"/>
    <d v="2012-03-09T00:00:00"/>
    <x v="1"/>
    <s v="SF-20200"/>
    <x v="227"/>
    <x v="0"/>
    <s v="United States"/>
    <s v="New Castle"/>
    <x v="14"/>
    <n v="47362"/>
    <x v="2"/>
    <s v="OFF-AP-10002222"/>
    <x v="1"/>
    <x v="9"/>
    <x v="33"/>
    <x v="1926"/>
    <n v="7"/>
    <n v="0"/>
    <n v="16.386300000000002"/>
  </r>
  <r>
    <n v="2286"/>
    <s v="CA-2013-112676"/>
    <x v="0"/>
    <x v="465"/>
    <d v="2013-05-09T00:00:00"/>
    <x v="2"/>
    <s v="PJ-18835"/>
    <x v="601"/>
    <x v="1"/>
    <s v="United States"/>
    <s v="Murfreesboro"/>
    <x v="18"/>
    <n v="37130"/>
    <x v="0"/>
    <s v="OFF-PA-10003971"/>
    <x v="1"/>
    <x v="10"/>
    <x v="1272"/>
    <x v="646"/>
    <n v="3"/>
    <n v="0.2"/>
    <n v="5.2026000000000003"/>
  </r>
  <r>
    <n v="2287"/>
    <s v="CA-2014-165687"/>
    <x v="3"/>
    <x v="701"/>
    <d v="2014-11-24T00:00:00"/>
    <x v="1"/>
    <s v="CS-12355"/>
    <x v="394"/>
    <x v="0"/>
    <s v="United States"/>
    <s v="Salem"/>
    <x v="17"/>
    <n v="24153"/>
    <x v="0"/>
    <s v="OFF-AP-10004036"/>
    <x v="1"/>
    <x v="9"/>
    <x v="1273"/>
    <x v="1927"/>
    <n v="2"/>
    <n v="0"/>
    <n v="12.263999999999999"/>
  </r>
  <r>
    <n v="2288"/>
    <s v="US-2014-112928"/>
    <x v="3"/>
    <x v="702"/>
    <d v="2014-06-06T00:00:00"/>
    <x v="0"/>
    <s v="BB-10990"/>
    <x v="121"/>
    <x v="1"/>
    <s v="United States"/>
    <s v="Toledo"/>
    <x v="24"/>
    <n v="43615"/>
    <x v="3"/>
    <s v="OFF-AP-10002287"/>
    <x v="1"/>
    <x v="9"/>
    <x v="1274"/>
    <x v="1928"/>
    <n v="5"/>
    <n v="0.2"/>
    <n v="1.3109999999999999"/>
  </r>
  <r>
    <n v="2289"/>
    <s v="CA-2014-143343"/>
    <x v="3"/>
    <x v="193"/>
    <d v="2014-06-14T00:00:00"/>
    <x v="2"/>
    <s v="BW-11200"/>
    <x v="572"/>
    <x v="0"/>
    <s v="United States"/>
    <s v="Los Angeles"/>
    <x v="1"/>
    <n v="90032"/>
    <x v="1"/>
    <s v="OFF-AR-10002375"/>
    <x v="1"/>
    <x v="6"/>
    <x v="823"/>
    <x v="1235"/>
    <n v="5"/>
    <n v="0"/>
    <n v="4.7559999999999985"/>
  </r>
  <r>
    <n v="2290"/>
    <s v="CA-2014-115154"/>
    <x v="3"/>
    <x v="703"/>
    <d v="2014-01-12T00:00:00"/>
    <x v="2"/>
    <s v="RS-19420"/>
    <x v="602"/>
    <x v="1"/>
    <s v="United States"/>
    <s v="Seattle"/>
    <x v="4"/>
    <n v="98115"/>
    <x v="1"/>
    <s v="FUR-TA-10001950"/>
    <x v="0"/>
    <x v="3"/>
    <x v="1275"/>
    <x v="1929"/>
    <n v="2"/>
    <n v="0"/>
    <n v="80.368200000000002"/>
  </r>
  <r>
    <n v="2291"/>
    <s v="CA-2012-149342"/>
    <x v="1"/>
    <x v="704"/>
    <d v="2012-04-25T00:00:00"/>
    <x v="1"/>
    <s v="TS-21160"/>
    <x v="378"/>
    <x v="1"/>
    <s v="United States"/>
    <s v="Columbus"/>
    <x v="32"/>
    <n v="31907"/>
    <x v="0"/>
    <s v="TEC-PH-10001557"/>
    <x v="2"/>
    <x v="7"/>
    <x v="658"/>
    <x v="1170"/>
    <n v="3"/>
    <n v="0"/>
    <n v="77.751899999999992"/>
  </r>
  <r>
    <n v="2292"/>
    <s v="CA-2012-149342"/>
    <x v="1"/>
    <x v="704"/>
    <d v="2012-04-25T00:00:00"/>
    <x v="1"/>
    <s v="TS-21160"/>
    <x v="378"/>
    <x v="1"/>
    <s v="United States"/>
    <s v="Columbus"/>
    <x v="32"/>
    <n v="31907"/>
    <x v="0"/>
    <s v="FUR-FU-10002937"/>
    <x v="0"/>
    <x v="5"/>
    <x v="1051"/>
    <x v="1930"/>
    <n v="6"/>
    <n v="0"/>
    <n v="297.69"/>
  </r>
  <r>
    <n v="2293"/>
    <s v="CA-2012-149342"/>
    <x v="1"/>
    <x v="704"/>
    <d v="2012-04-25T00:00:00"/>
    <x v="1"/>
    <s v="TS-21160"/>
    <x v="378"/>
    <x v="1"/>
    <s v="United States"/>
    <s v="Columbus"/>
    <x v="32"/>
    <n v="31907"/>
    <x v="0"/>
    <s v="OFF-PA-10001166"/>
    <x v="1"/>
    <x v="10"/>
    <x v="769"/>
    <x v="91"/>
    <n v="2"/>
    <n v="0"/>
    <n v="6.2208000000000006"/>
  </r>
  <r>
    <n v="2294"/>
    <s v="CA-2012-130995"/>
    <x v="1"/>
    <x v="549"/>
    <d v="2012-11-06T00:00:00"/>
    <x v="1"/>
    <s v="QJ-19255"/>
    <x v="425"/>
    <x v="1"/>
    <s v="United States"/>
    <s v="New York City"/>
    <x v="15"/>
    <n v="10009"/>
    <x v="3"/>
    <s v="TEC-PH-10000347"/>
    <x v="2"/>
    <x v="7"/>
    <x v="495"/>
    <x v="1931"/>
    <n v="1"/>
    <n v="0"/>
    <n v="1.3365"/>
  </r>
  <r>
    <n v="2295"/>
    <s v="CA-2014-127929"/>
    <x v="3"/>
    <x v="331"/>
    <d v="2014-12-28T00:00:00"/>
    <x v="1"/>
    <s v="FM-14215"/>
    <x v="524"/>
    <x v="1"/>
    <s v="United States"/>
    <s v="Middletown"/>
    <x v="29"/>
    <n v="6457"/>
    <x v="3"/>
    <s v="FUR-FU-10003708"/>
    <x v="0"/>
    <x v="5"/>
    <x v="71"/>
    <x v="1932"/>
    <n v="3"/>
    <n v="0"/>
    <n v="38.209499999999998"/>
  </r>
  <r>
    <n v="2296"/>
    <s v="CA-2012-113145"/>
    <x v="1"/>
    <x v="549"/>
    <d v="2012-11-05T00:00:00"/>
    <x v="1"/>
    <s v="VD-21670"/>
    <x v="104"/>
    <x v="0"/>
    <s v="United States"/>
    <s v="New York City"/>
    <x v="15"/>
    <n v="10011"/>
    <x v="3"/>
    <s v="OFF-PA-10002659"/>
    <x v="1"/>
    <x v="10"/>
    <x v="922"/>
    <x v="1933"/>
    <n v="4"/>
    <n v="0"/>
    <n v="6.219199999999999"/>
  </r>
  <r>
    <n v="2297"/>
    <s v="CA-2012-113145"/>
    <x v="1"/>
    <x v="549"/>
    <d v="2012-11-05T00:00:00"/>
    <x v="1"/>
    <s v="VD-21670"/>
    <x v="104"/>
    <x v="0"/>
    <s v="United States"/>
    <s v="New York City"/>
    <x v="15"/>
    <n v="10011"/>
    <x v="3"/>
    <s v="FUR-FU-10000965"/>
    <x v="0"/>
    <x v="5"/>
    <x v="682"/>
    <x v="1934"/>
    <n v="5"/>
    <n v="0"/>
    <n v="106.477"/>
  </r>
  <r>
    <n v="2298"/>
    <s v="CA-2012-113145"/>
    <x v="1"/>
    <x v="549"/>
    <d v="2012-11-05T00:00:00"/>
    <x v="1"/>
    <s v="VD-21670"/>
    <x v="104"/>
    <x v="0"/>
    <s v="United States"/>
    <s v="New York City"/>
    <x v="15"/>
    <n v="10011"/>
    <x v="3"/>
    <s v="TEC-PH-10001527"/>
    <x v="2"/>
    <x v="7"/>
    <x v="1276"/>
    <x v="1935"/>
    <n v="1"/>
    <n v="0"/>
    <n v="1.2884999999999991"/>
  </r>
  <r>
    <n v="2299"/>
    <s v="CA-2012-113145"/>
    <x v="1"/>
    <x v="549"/>
    <d v="2012-11-05T00:00:00"/>
    <x v="1"/>
    <s v="VD-21670"/>
    <x v="104"/>
    <x v="0"/>
    <s v="United States"/>
    <s v="New York City"/>
    <x v="15"/>
    <n v="10011"/>
    <x v="3"/>
    <s v="TEC-AC-10001838"/>
    <x v="2"/>
    <x v="11"/>
    <x v="645"/>
    <x v="757"/>
    <n v="7"/>
    <n v="0"/>
    <n v="601.96990000000005"/>
  </r>
  <r>
    <n v="2300"/>
    <s v="CA-2012-113145"/>
    <x v="1"/>
    <x v="549"/>
    <d v="2012-11-05T00:00:00"/>
    <x v="1"/>
    <s v="VD-21670"/>
    <x v="104"/>
    <x v="0"/>
    <s v="United States"/>
    <s v="New York City"/>
    <x v="15"/>
    <n v="10011"/>
    <x v="3"/>
    <s v="TEC-PH-10002597"/>
    <x v="2"/>
    <x v="7"/>
    <x v="474"/>
    <x v="178"/>
    <n v="4"/>
    <n v="0"/>
    <n v="125.99000000000001"/>
  </r>
  <r>
    <n v="2301"/>
    <s v="CA-2011-162362"/>
    <x v="2"/>
    <x v="687"/>
    <d v="2011-11-18T00:00:00"/>
    <x v="1"/>
    <s v="JL-15505"/>
    <x v="145"/>
    <x v="0"/>
    <s v="United States"/>
    <s v="Midland"/>
    <x v="12"/>
    <n v="48640"/>
    <x v="2"/>
    <s v="OFF-BI-10000756"/>
    <x v="1"/>
    <x v="8"/>
    <x v="15"/>
    <x v="1936"/>
    <n v="3"/>
    <n v="0"/>
    <n v="6.36"/>
  </r>
  <r>
    <n v="2302"/>
    <s v="CA-2011-162362"/>
    <x v="2"/>
    <x v="687"/>
    <d v="2011-11-18T00:00:00"/>
    <x v="1"/>
    <s v="JL-15505"/>
    <x v="145"/>
    <x v="0"/>
    <s v="United States"/>
    <s v="Midland"/>
    <x v="12"/>
    <n v="48640"/>
    <x v="2"/>
    <s v="OFF-BI-10000546"/>
    <x v="1"/>
    <x v="8"/>
    <x v="609"/>
    <x v="132"/>
    <n v="4"/>
    <n v="0"/>
    <n v="5.6448"/>
  </r>
  <r>
    <n v="2303"/>
    <s v="CA-2013-106558"/>
    <x v="0"/>
    <x v="327"/>
    <d v="2013-01-21T00:00:00"/>
    <x v="1"/>
    <s v="DL-13495"/>
    <x v="393"/>
    <x v="1"/>
    <s v="United States"/>
    <s v="Columbus"/>
    <x v="32"/>
    <n v="31907"/>
    <x v="0"/>
    <s v="TEC-AC-10001142"/>
    <x v="2"/>
    <x v="11"/>
    <x v="546"/>
    <x v="617"/>
    <n v="4"/>
    <n v="0"/>
    <n v="31.599999999999966"/>
  </r>
  <r>
    <n v="2304"/>
    <s v="CA-2014-157931"/>
    <x v="3"/>
    <x v="697"/>
    <d v="2014-09-23T00:00:00"/>
    <x v="0"/>
    <s v="MO-17800"/>
    <x v="246"/>
    <x v="2"/>
    <s v="United States"/>
    <s v="Roswell"/>
    <x v="32"/>
    <n v="30076"/>
    <x v="0"/>
    <s v="FUR-CH-10000785"/>
    <x v="0"/>
    <x v="1"/>
    <x v="320"/>
    <x v="1937"/>
    <n v="4"/>
    <n v="0"/>
    <n v="188.2192"/>
  </r>
  <r>
    <n v="2305"/>
    <s v="CA-2014-157931"/>
    <x v="3"/>
    <x v="697"/>
    <d v="2014-09-23T00:00:00"/>
    <x v="0"/>
    <s v="MO-17800"/>
    <x v="246"/>
    <x v="2"/>
    <s v="United States"/>
    <s v="Roswell"/>
    <x v="32"/>
    <n v="30076"/>
    <x v="0"/>
    <s v="OFF-PA-10000474"/>
    <x v="1"/>
    <x v="10"/>
    <x v="33"/>
    <x v="1938"/>
    <n v="3"/>
    <n v="0"/>
    <n v="49.970399999999991"/>
  </r>
  <r>
    <n v="2306"/>
    <s v="CA-2013-115574"/>
    <x v="0"/>
    <x v="443"/>
    <d v="2013-12-25T00:00:00"/>
    <x v="2"/>
    <s v="BP-11185"/>
    <x v="130"/>
    <x v="1"/>
    <s v="United States"/>
    <s v="Chicago"/>
    <x v="10"/>
    <n v="60623"/>
    <x v="2"/>
    <s v="FUR-BO-10003441"/>
    <x v="0"/>
    <x v="0"/>
    <x v="705"/>
    <x v="1088"/>
    <n v="2"/>
    <n v="0.3"/>
    <n v="-14.137200000000014"/>
  </r>
  <r>
    <n v="2307"/>
    <s v="CA-2012-160794"/>
    <x v="1"/>
    <x v="705"/>
    <d v="2012-08-08T00:00:00"/>
    <x v="2"/>
    <s v="MS-17980"/>
    <x v="99"/>
    <x v="1"/>
    <s v="United States"/>
    <s v="Houston"/>
    <x v="5"/>
    <n v="77041"/>
    <x v="2"/>
    <s v="OFF-PA-10004156"/>
    <x v="1"/>
    <x v="10"/>
    <x v="743"/>
    <x v="1939"/>
    <n v="3"/>
    <n v="0.2"/>
    <n v="9.8657999999999983"/>
  </r>
  <r>
    <n v="2308"/>
    <s v="CA-2014-116225"/>
    <x v="3"/>
    <x v="60"/>
    <d v="2014-11-10T00:00:00"/>
    <x v="1"/>
    <s v="SV-20935"/>
    <x v="603"/>
    <x v="0"/>
    <s v="United States"/>
    <s v="New York City"/>
    <x v="15"/>
    <n v="10009"/>
    <x v="3"/>
    <s v="TEC-AC-10001432"/>
    <x v="2"/>
    <x v="11"/>
    <x v="471"/>
    <x v="1940"/>
    <n v="5"/>
    <n v="0"/>
    <n v="171.93000000000006"/>
  </r>
  <r>
    <n v="2309"/>
    <s v="US-2014-120418"/>
    <x v="3"/>
    <x v="532"/>
    <d v="2014-06-13T00:00:00"/>
    <x v="2"/>
    <s v="BC-11125"/>
    <x v="604"/>
    <x v="2"/>
    <s v="United States"/>
    <s v="Peoria"/>
    <x v="16"/>
    <n v="85345"/>
    <x v="1"/>
    <s v="FUR-CH-10001394"/>
    <x v="0"/>
    <x v="1"/>
    <x v="648"/>
    <x v="1941"/>
    <n v="1"/>
    <n v="0.2"/>
    <n v="35.098999999999961"/>
  </r>
  <r>
    <n v="2310"/>
    <s v="US-2014-120418"/>
    <x v="3"/>
    <x v="532"/>
    <d v="2014-06-13T00:00:00"/>
    <x v="2"/>
    <s v="BC-11125"/>
    <x v="604"/>
    <x v="2"/>
    <s v="United States"/>
    <s v="Peoria"/>
    <x v="16"/>
    <n v="85345"/>
    <x v="1"/>
    <s v="OFF-ST-10002370"/>
    <x v="1"/>
    <x v="4"/>
    <x v="80"/>
    <x v="1942"/>
    <n v="4"/>
    <n v="0.2"/>
    <n v="7.7003999999999948"/>
  </r>
  <r>
    <n v="2311"/>
    <s v="US-2014-120418"/>
    <x v="3"/>
    <x v="532"/>
    <d v="2014-06-13T00:00:00"/>
    <x v="2"/>
    <s v="BC-11125"/>
    <x v="604"/>
    <x v="2"/>
    <s v="United States"/>
    <s v="Peoria"/>
    <x v="16"/>
    <n v="85345"/>
    <x v="1"/>
    <s v="OFF-AR-10002956"/>
    <x v="1"/>
    <x v="6"/>
    <x v="660"/>
    <x v="1943"/>
    <n v="5"/>
    <n v="0.2"/>
    <n v="6.602999999999998"/>
  </r>
  <r>
    <n v="2312"/>
    <s v="US-2014-120418"/>
    <x v="3"/>
    <x v="532"/>
    <d v="2014-06-13T00:00:00"/>
    <x v="2"/>
    <s v="BC-11125"/>
    <x v="604"/>
    <x v="2"/>
    <s v="United States"/>
    <s v="Peoria"/>
    <x v="16"/>
    <n v="85345"/>
    <x v="1"/>
    <s v="OFF-AR-10001955"/>
    <x v="1"/>
    <x v="6"/>
    <x v="1021"/>
    <x v="1840"/>
    <n v="1"/>
    <n v="0.2"/>
    <n v="1.9839999999999982"/>
  </r>
  <r>
    <n v="2313"/>
    <s v="US-2014-120418"/>
    <x v="3"/>
    <x v="532"/>
    <d v="2014-06-13T00:00:00"/>
    <x v="2"/>
    <s v="BC-11125"/>
    <x v="604"/>
    <x v="2"/>
    <s v="United States"/>
    <s v="Peoria"/>
    <x v="16"/>
    <n v="85345"/>
    <x v="1"/>
    <s v="OFF-ST-10001809"/>
    <x v="1"/>
    <x v="4"/>
    <x v="430"/>
    <x v="1944"/>
    <n v="3"/>
    <n v="0.2"/>
    <n v="-48.508200000000009"/>
  </r>
  <r>
    <n v="2314"/>
    <s v="CA-2014-122035"/>
    <x v="3"/>
    <x v="228"/>
    <d v="2014-07-26T00:00:00"/>
    <x v="1"/>
    <s v="EM-13825"/>
    <x v="605"/>
    <x v="1"/>
    <s v="United States"/>
    <s v="Sioux Falls"/>
    <x v="44"/>
    <n v="57103"/>
    <x v="2"/>
    <s v="OFF-LA-10004093"/>
    <x v="1"/>
    <x v="2"/>
    <x v="670"/>
    <x v="2"/>
    <n v="2"/>
    <n v="0"/>
    <n v="6.8713999999999995"/>
  </r>
  <r>
    <n v="2315"/>
    <s v="CA-2014-122035"/>
    <x v="3"/>
    <x v="228"/>
    <d v="2014-07-26T00:00:00"/>
    <x v="1"/>
    <s v="EM-13825"/>
    <x v="605"/>
    <x v="1"/>
    <s v="United States"/>
    <s v="Sioux Falls"/>
    <x v="44"/>
    <n v="57103"/>
    <x v="2"/>
    <s v="OFF-AP-10002118"/>
    <x v="1"/>
    <x v="9"/>
    <x v="77"/>
    <x v="1945"/>
    <n v="2"/>
    <n v="0"/>
    <n v="112.40640000000002"/>
  </r>
  <r>
    <n v="2316"/>
    <s v="CA-2014-122035"/>
    <x v="3"/>
    <x v="228"/>
    <d v="2014-07-26T00:00:00"/>
    <x v="1"/>
    <s v="EM-13825"/>
    <x v="605"/>
    <x v="1"/>
    <s v="United States"/>
    <s v="Sioux Falls"/>
    <x v="44"/>
    <n v="57103"/>
    <x v="2"/>
    <s v="OFF-BI-10000404"/>
    <x v="1"/>
    <x v="8"/>
    <x v="476"/>
    <x v="1946"/>
    <n v="5"/>
    <n v="0"/>
    <n v="20.21"/>
  </r>
  <r>
    <n v="2317"/>
    <s v="CA-2014-122035"/>
    <x v="3"/>
    <x v="228"/>
    <d v="2014-07-26T00:00:00"/>
    <x v="1"/>
    <s v="EM-13825"/>
    <x v="605"/>
    <x v="1"/>
    <s v="United States"/>
    <s v="Sioux Falls"/>
    <x v="44"/>
    <n v="57103"/>
    <x v="2"/>
    <s v="FUR-CH-10003833"/>
    <x v="0"/>
    <x v="1"/>
    <x v="1200"/>
    <x v="1101"/>
    <n v="3"/>
    <n v="0"/>
    <n v="27.440999999999995"/>
  </r>
  <r>
    <n v="2318"/>
    <s v="CA-2014-122035"/>
    <x v="3"/>
    <x v="228"/>
    <d v="2014-07-26T00:00:00"/>
    <x v="1"/>
    <s v="EM-13825"/>
    <x v="605"/>
    <x v="1"/>
    <s v="United States"/>
    <s v="Sioux Falls"/>
    <x v="44"/>
    <n v="57103"/>
    <x v="2"/>
    <s v="OFF-BI-10002072"/>
    <x v="1"/>
    <x v="8"/>
    <x v="830"/>
    <x v="1947"/>
    <n v="7"/>
    <n v="0"/>
    <n v="30.414999999999999"/>
  </r>
  <r>
    <n v="2319"/>
    <s v="CA-2014-122035"/>
    <x v="3"/>
    <x v="228"/>
    <d v="2014-07-26T00:00:00"/>
    <x v="1"/>
    <s v="EM-13825"/>
    <x v="605"/>
    <x v="1"/>
    <s v="United States"/>
    <s v="Sioux Falls"/>
    <x v="44"/>
    <n v="57103"/>
    <x v="2"/>
    <s v="TEC-AC-10003095"/>
    <x v="2"/>
    <x v="11"/>
    <x v="1277"/>
    <x v="1948"/>
    <n v="3"/>
    <n v="0"/>
    <n v="132.58980000000003"/>
  </r>
  <r>
    <n v="2320"/>
    <s v="CA-2012-117828"/>
    <x v="1"/>
    <x v="706"/>
    <d v="2012-12-26T00:00:00"/>
    <x v="2"/>
    <s v="BD-11500"/>
    <x v="214"/>
    <x v="0"/>
    <s v="United States"/>
    <s v="Richmond"/>
    <x v="17"/>
    <n v="23223"/>
    <x v="0"/>
    <s v="OFF-AP-10001563"/>
    <x v="1"/>
    <x v="9"/>
    <x v="530"/>
    <x v="1949"/>
    <n v="4"/>
    <n v="0"/>
    <n v="56.352799999999974"/>
  </r>
  <r>
    <n v="2321"/>
    <s v="CA-2014-165491"/>
    <x v="3"/>
    <x v="177"/>
    <d v="2014-03-25T00:00:00"/>
    <x v="1"/>
    <s v="HW-14935"/>
    <x v="304"/>
    <x v="1"/>
    <s v="United States"/>
    <s v="Seattle"/>
    <x v="4"/>
    <n v="98115"/>
    <x v="1"/>
    <s v="TEC-AC-10000358"/>
    <x v="2"/>
    <x v="11"/>
    <x v="1278"/>
    <x v="1950"/>
    <n v="7"/>
    <n v="0"/>
    <n v="63.8232"/>
  </r>
  <r>
    <n v="2322"/>
    <s v="CA-2012-109470"/>
    <x v="1"/>
    <x v="620"/>
    <d v="2013-01-03T00:00:00"/>
    <x v="0"/>
    <s v="KC-16255"/>
    <x v="346"/>
    <x v="1"/>
    <s v="United States"/>
    <s v="Henderson"/>
    <x v="0"/>
    <n v="42420"/>
    <x v="0"/>
    <s v="OFF-BI-10004492"/>
    <x v="1"/>
    <x v="8"/>
    <x v="347"/>
    <x v="1951"/>
    <n v="3"/>
    <n v="0"/>
    <n v="44.527799999999992"/>
  </r>
  <r>
    <n v="2323"/>
    <s v="CA-2012-109470"/>
    <x v="1"/>
    <x v="620"/>
    <d v="2013-01-03T00:00:00"/>
    <x v="0"/>
    <s v="KC-16255"/>
    <x v="346"/>
    <x v="1"/>
    <s v="United States"/>
    <s v="Henderson"/>
    <x v="0"/>
    <n v="42420"/>
    <x v="0"/>
    <s v="OFF-BI-10001072"/>
    <x v="1"/>
    <x v="8"/>
    <x v="277"/>
    <x v="1952"/>
    <n v="4"/>
    <n v="0"/>
    <n v="27.894399999999997"/>
  </r>
  <r>
    <n v="2324"/>
    <s v="CA-2012-109470"/>
    <x v="1"/>
    <x v="620"/>
    <d v="2013-01-03T00:00:00"/>
    <x v="0"/>
    <s v="KC-16255"/>
    <x v="346"/>
    <x v="1"/>
    <s v="United States"/>
    <s v="Henderson"/>
    <x v="0"/>
    <n v="42420"/>
    <x v="0"/>
    <s v="OFF-BI-10003707"/>
    <x v="1"/>
    <x v="8"/>
    <x v="776"/>
    <x v="1953"/>
    <n v="5"/>
    <n v="0"/>
    <n v="38.15"/>
  </r>
  <r>
    <n v="2325"/>
    <s v="CA-2012-109470"/>
    <x v="1"/>
    <x v="620"/>
    <d v="2013-01-03T00:00:00"/>
    <x v="0"/>
    <s v="KC-16255"/>
    <x v="346"/>
    <x v="1"/>
    <s v="United States"/>
    <s v="Henderson"/>
    <x v="0"/>
    <n v="42420"/>
    <x v="0"/>
    <s v="OFF-BI-10000977"/>
    <x v="1"/>
    <x v="8"/>
    <x v="982"/>
    <x v="1954"/>
    <n v="12"/>
    <n v="0"/>
    <n v="167.80799999999999"/>
  </r>
  <r>
    <n v="2326"/>
    <s v="CA-2012-105102"/>
    <x v="1"/>
    <x v="426"/>
    <d v="2012-09-19T00:00:00"/>
    <x v="0"/>
    <s v="BM-11575"/>
    <x v="606"/>
    <x v="1"/>
    <s v="United States"/>
    <s v="New York City"/>
    <x v="15"/>
    <n v="10035"/>
    <x v="3"/>
    <s v="OFF-BI-10002082"/>
    <x v="1"/>
    <x v="8"/>
    <x v="1173"/>
    <x v="1955"/>
    <n v="3"/>
    <n v="0.2"/>
    <n v="29.951999999999998"/>
  </r>
  <r>
    <n v="2327"/>
    <s v="CA-2012-105102"/>
    <x v="1"/>
    <x v="426"/>
    <d v="2012-09-19T00:00:00"/>
    <x v="0"/>
    <s v="BM-11575"/>
    <x v="606"/>
    <x v="1"/>
    <s v="United States"/>
    <s v="New York City"/>
    <x v="15"/>
    <n v="10035"/>
    <x v="3"/>
    <s v="FUR-BO-10004709"/>
    <x v="0"/>
    <x v="0"/>
    <x v="263"/>
    <x v="1956"/>
    <n v="1"/>
    <n v="0.2"/>
    <n v="1.1596000000000011"/>
  </r>
  <r>
    <n v="2328"/>
    <s v="CA-2012-105102"/>
    <x v="1"/>
    <x v="426"/>
    <d v="2012-09-19T00:00:00"/>
    <x v="0"/>
    <s v="BM-11575"/>
    <x v="606"/>
    <x v="1"/>
    <s v="United States"/>
    <s v="New York City"/>
    <x v="15"/>
    <n v="10035"/>
    <x v="3"/>
    <s v="OFF-PA-10002365"/>
    <x v="1"/>
    <x v="10"/>
    <x v="12"/>
    <x v="91"/>
    <n v="2"/>
    <n v="0"/>
    <n v="6.2208000000000006"/>
  </r>
  <r>
    <n v="2329"/>
    <s v="CA-2014-138422"/>
    <x v="3"/>
    <x v="397"/>
    <d v="2014-09-27T00:00:00"/>
    <x v="2"/>
    <s v="KN-16705"/>
    <x v="607"/>
    <x v="2"/>
    <s v="United States"/>
    <s v="Fort Collins"/>
    <x v="22"/>
    <n v="80525"/>
    <x v="1"/>
    <s v="OFF-EN-10004147"/>
    <x v="1"/>
    <x v="12"/>
    <x v="1279"/>
    <x v="646"/>
    <n v="3"/>
    <n v="0.2"/>
    <n v="5.2026000000000003"/>
  </r>
  <r>
    <n v="2330"/>
    <s v="US-2012-147739"/>
    <x v="1"/>
    <x v="707"/>
    <d v="2012-12-29T00:00:00"/>
    <x v="1"/>
    <s v="JD-16150"/>
    <x v="251"/>
    <x v="1"/>
    <s v="United States"/>
    <s v="Philadelphia"/>
    <x v="9"/>
    <n v="19140"/>
    <x v="3"/>
    <s v="FUR-FU-10001468"/>
    <x v="0"/>
    <x v="5"/>
    <x v="1280"/>
    <x v="1957"/>
    <n v="4"/>
    <n v="0.2"/>
    <n v="-68.392000000000053"/>
  </r>
  <r>
    <n v="2331"/>
    <s v="CA-2013-155187"/>
    <x v="0"/>
    <x v="446"/>
    <d v="2013-09-27T00:00:00"/>
    <x v="0"/>
    <s v="LA-16780"/>
    <x v="156"/>
    <x v="1"/>
    <s v="United States"/>
    <s v="Los Angeles"/>
    <x v="1"/>
    <n v="90004"/>
    <x v="1"/>
    <s v="OFF-ST-10000642"/>
    <x v="1"/>
    <x v="4"/>
    <x v="192"/>
    <x v="108"/>
    <n v="2"/>
    <n v="0"/>
    <n v="2.9371999999999971"/>
  </r>
  <r>
    <n v="2332"/>
    <s v="CA-2013-155187"/>
    <x v="0"/>
    <x v="446"/>
    <d v="2013-09-27T00:00:00"/>
    <x v="0"/>
    <s v="LA-16780"/>
    <x v="156"/>
    <x v="1"/>
    <s v="United States"/>
    <s v="Los Angeles"/>
    <x v="1"/>
    <n v="90004"/>
    <x v="1"/>
    <s v="OFF-PA-10000380"/>
    <x v="1"/>
    <x v="10"/>
    <x v="1281"/>
    <x v="1958"/>
    <n v="5"/>
    <n v="0"/>
    <n v="20.85"/>
  </r>
  <r>
    <n v="2333"/>
    <s v="CA-2014-169285"/>
    <x v="3"/>
    <x v="708"/>
    <d v="2014-03-26T00:00:00"/>
    <x v="1"/>
    <s v="RW-19690"/>
    <x v="355"/>
    <x v="0"/>
    <s v="United States"/>
    <s v="Lafayette"/>
    <x v="14"/>
    <n v="47905"/>
    <x v="2"/>
    <s v="OFF-PA-10004071"/>
    <x v="1"/>
    <x v="10"/>
    <x v="412"/>
    <x v="1959"/>
    <n v="5"/>
    <n v="0"/>
    <n v="133.15199999999999"/>
  </r>
  <r>
    <n v="2334"/>
    <s v="CA-2014-169285"/>
    <x v="3"/>
    <x v="708"/>
    <d v="2014-03-26T00:00:00"/>
    <x v="1"/>
    <s v="RW-19690"/>
    <x v="355"/>
    <x v="0"/>
    <s v="United States"/>
    <s v="Lafayette"/>
    <x v="14"/>
    <n v="47905"/>
    <x v="2"/>
    <s v="OFF-PA-10004971"/>
    <x v="1"/>
    <x v="10"/>
    <x v="604"/>
    <x v="399"/>
    <n v="1"/>
    <n v="0"/>
    <n v="2.8322000000000003"/>
  </r>
  <r>
    <n v="2335"/>
    <s v="CA-2011-140886"/>
    <x v="2"/>
    <x v="587"/>
    <d v="2011-10-04T00:00:00"/>
    <x v="1"/>
    <s v="KW-16570"/>
    <x v="608"/>
    <x v="0"/>
    <s v="United States"/>
    <s v="Clarksville"/>
    <x v="18"/>
    <n v="37042"/>
    <x v="0"/>
    <s v="OFF-AP-10000696"/>
    <x v="1"/>
    <x v="9"/>
    <x v="332"/>
    <x v="1960"/>
    <n v="6"/>
    <n v="0.2"/>
    <n v="11.247599999999995"/>
  </r>
  <r>
    <n v="2336"/>
    <s v="CA-2014-152695"/>
    <x v="3"/>
    <x v="389"/>
    <d v="2014-12-11T00:00:00"/>
    <x v="3"/>
    <s v="CC-12220"/>
    <x v="417"/>
    <x v="0"/>
    <s v="United States"/>
    <s v="Fairfield"/>
    <x v="29"/>
    <n v="6824"/>
    <x v="3"/>
    <s v="OFF-EN-10004030"/>
    <x v="1"/>
    <x v="12"/>
    <x v="135"/>
    <x v="139"/>
    <n v="3"/>
    <n v="0"/>
    <n v="5.1042000000000005"/>
  </r>
  <r>
    <n v="2337"/>
    <s v="CA-2014-152695"/>
    <x v="3"/>
    <x v="389"/>
    <d v="2014-12-11T00:00:00"/>
    <x v="3"/>
    <s v="CC-12220"/>
    <x v="417"/>
    <x v="0"/>
    <s v="United States"/>
    <s v="Fairfield"/>
    <x v="29"/>
    <n v="6824"/>
    <x v="3"/>
    <s v="OFF-AP-10000026"/>
    <x v="1"/>
    <x v="9"/>
    <x v="1282"/>
    <x v="1961"/>
    <n v="7"/>
    <n v="0"/>
    <n v="123.76909999999995"/>
  </r>
  <r>
    <n v="2338"/>
    <s v="CA-2011-110639"/>
    <x v="2"/>
    <x v="709"/>
    <d v="2011-08-23T00:00:00"/>
    <x v="3"/>
    <s v="RH-19495"/>
    <x v="302"/>
    <x v="0"/>
    <s v="United States"/>
    <s v="New York City"/>
    <x v="15"/>
    <n v="10009"/>
    <x v="3"/>
    <s v="OFF-PA-10003936"/>
    <x v="1"/>
    <x v="10"/>
    <x v="1283"/>
    <x v="243"/>
    <n v="4"/>
    <n v="0"/>
    <n v="12.441600000000001"/>
  </r>
  <r>
    <n v="2339"/>
    <s v="CA-2011-110639"/>
    <x v="2"/>
    <x v="709"/>
    <d v="2011-08-23T00:00:00"/>
    <x v="3"/>
    <s v="RH-19495"/>
    <x v="302"/>
    <x v="0"/>
    <s v="United States"/>
    <s v="New York City"/>
    <x v="15"/>
    <n v="10009"/>
    <x v="3"/>
    <s v="OFF-PA-10004530"/>
    <x v="1"/>
    <x v="10"/>
    <x v="491"/>
    <x v="1962"/>
    <n v="4"/>
    <n v="0"/>
    <n v="22.500800000000002"/>
  </r>
  <r>
    <n v="2340"/>
    <s v="CA-2011-121727"/>
    <x v="2"/>
    <x v="710"/>
    <d v="2011-08-24T00:00:00"/>
    <x v="1"/>
    <s v="JK-15625"/>
    <x v="600"/>
    <x v="0"/>
    <s v="United States"/>
    <s v="Columbus"/>
    <x v="24"/>
    <n v="43229"/>
    <x v="3"/>
    <s v="OFF-AR-10004930"/>
    <x v="1"/>
    <x v="6"/>
    <x v="87"/>
    <x v="1963"/>
    <n v="2"/>
    <n v="0.2"/>
    <n v="1.7419999999999987"/>
  </r>
  <r>
    <n v="2341"/>
    <s v="CA-2013-137736"/>
    <x v="0"/>
    <x v="338"/>
    <d v="2013-11-16T00:00:00"/>
    <x v="1"/>
    <s v="DC-13285"/>
    <x v="290"/>
    <x v="0"/>
    <s v="United States"/>
    <s v="Warner Robins"/>
    <x v="32"/>
    <n v="31088"/>
    <x v="0"/>
    <s v="OFF-AR-10004999"/>
    <x v="1"/>
    <x v="6"/>
    <x v="864"/>
    <x v="1085"/>
    <n v="7"/>
    <n v="0"/>
    <n v="10.465"/>
  </r>
  <r>
    <n v="2342"/>
    <s v="US-2011-143231"/>
    <x v="2"/>
    <x v="520"/>
    <d v="2012-01-03T00:00:00"/>
    <x v="2"/>
    <s v="GM-14455"/>
    <x v="39"/>
    <x v="2"/>
    <s v="United States"/>
    <s v="Franklin"/>
    <x v="31"/>
    <n v="2038"/>
    <x v="3"/>
    <s v="FUR-FU-10002501"/>
    <x v="0"/>
    <x v="5"/>
    <x v="1284"/>
    <x v="1964"/>
    <n v="5"/>
    <n v="0"/>
    <n v="23.384"/>
  </r>
  <r>
    <n v="2343"/>
    <s v="US-2011-143231"/>
    <x v="2"/>
    <x v="520"/>
    <d v="2012-01-03T00:00:00"/>
    <x v="2"/>
    <s v="GM-14455"/>
    <x v="39"/>
    <x v="2"/>
    <s v="United States"/>
    <s v="Franklin"/>
    <x v="31"/>
    <n v="2038"/>
    <x v="3"/>
    <s v="TEC-AC-10000358"/>
    <x v="2"/>
    <x v="11"/>
    <x v="1278"/>
    <x v="1965"/>
    <n v="3"/>
    <n v="0"/>
    <n v="27.352799999999998"/>
  </r>
  <r>
    <n v="2344"/>
    <s v="US-2011-155894"/>
    <x v="2"/>
    <x v="711"/>
    <d v="2011-07-30T00:00:00"/>
    <x v="0"/>
    <s v="CL-11890"/>
    <x v="488"/>
    <x v="0"/>
    <s v="United States"/>
    <s v="Chicago"/>
    <x v="10"/>
    <n v="60623"/>
    <x v="2"/>
    <s v="OFF-ST-10004804"/>
    <x v="1"/>
    <x v="4"/>
    <x v="230"/>
    <x v="1966"/>
    <n v="3"/>
    <n v="0.2"/>
    <n v="-29.343599999999995"/>
  </r>
  <r>
    <n v="2345"/>
    <s v="CA-2013-119025"/>
    <x v="0"/>
    <x v="712"/>
    <d v="2013-02-28T00:00:00"/>
    <x v="1"/>
    <s v="PV-18985"/>
    <x v="391"/>
    <x v="2"/>
    <s v="United States"/>
    <s v="Milwaukee"/>
    <x v="6"/>
    <n v="53209"/>
    <x v="2"/>
    <s v="OFF-AP-10001205"/>
    <x v="1"/>
    <x v="9"/>
    <x v="1285"/>
    <x v="1967"/>
    <n v="9"/>
    <n v="0"/>
    <n v="137.28960000000004"/>
  </r>
  <r>
    <n v="2346"/>
    <s v="CA-2013-159373"/>
    <x v="0"/>
    <x v="69"/>
    <d v="2013-03-19T00:00:00"/>
    <x v="1"/>
    <s v="LT-17110"/>
    <x v="299"/>
    <x v="0"/>
    <s v="United States"/>
    <s v="San Antonio"/>
    <x v="5"/>
    <n v="78207"/>
    <x v="2"/>
    <s v="OFF-PA-10000659"/>
    <x v="1"/>
    <x v="10"/>
    <x v="1286"/>
    <x v="1856"/>
    <n v="5"/>
    <n v="0.2"/>
    <n v="24.527999999999995"/>
  </r>
  <r>
    <n v="2347"/>
    <s v="CA-2013-159373"/>
    <x v="0"/>
    <x v="69"/>
    <d v="2013-03-19T00:00:00"/>
    <x v="1"/>
    <s v="LT-17110"/>
    <x v="299"/>
    <x v="0"/>
    <s v="United States"/>
    <s v="San Antonio"/>
    <x v="5"/>
    <n v="78207"/>
    <x v="2"/>
    <s v="OFF-BI-10004141"/>
    <x v="1"/>
    <x v="8"/>
    <x v="1287"/>
    <x v="1968"/>
    <n v="2"/>
    <n v="0.8"/>
    <n v="-2.1624000000000012"/>
  </r>
  <r>
    <n v="2348"/>
    <s v="CA-2013-159373"/>
    <x v="0"/>
    <x v="69"/>
    <d v="2013-03-19T00:00:00"/>
    <x v="1"/>
    <s v="LT-17110"/>
    <x v="299"/>
    <x v="0"/>
    <s v="United States"/>
    <s v="San Antonio"/>
    <x v="5"/>
    <n v="78207"/>
    <x v="2"/>
    <s v="FUR-TA-10004619"/>
    <x v="0"/>
    <x v="3"/>
    <x v="882"/>
    <x v="1969"/>
    <n v="5"/>
    <n v="0.3"/>
    <n v="0"/>
  </r>
  <r>
    <n v="2349"/>
    <s v="CA-2014-109701"/>
    <x v="3"/>
    <x v="574"/>
    <d v="2014-12-04T00:00:00"/>
    <x v="3"/>
    <s v="AM-10360"/>
    <x v="87"/>
    <x v="1"/>
    <s v="United States"/>
    <s v="Los Angeles"/>
    <x v="1"/>
    <n v="90032"/>
    <x v="1"/>
    <s v="OFF-BI-10004187"/>
    <x v="1"/>
    <x v="8"/>
    <x v="33"/>
    <x v="1970"/>
    <n v="6"/>
    <n v="0.2"/>
    <n v="3.1583999999999985"/>
  </r>
  <r>
    <n v="2350"/>
    <s v="CA-2014-109701"/>
    <x v="3"/>
    <x v="574"/>
    <d v="2014-12-04T00:00:00"/>
    <x v="3"/>
    <s v="AM-10360"/>
    <x v="87"/>
    <x v="1"/>
    <s v="United States"/>
    <s v="Los Angeles"/>
    <x v="1"/>
    <n v="90032"/>
    <x v="1"/>
    <s v="OFF-BI-10000632"/>
    <x v="1"/>
    <x v="8"/>
    <x v="1288"/>
    <x v="1971"/>
    <n v="2"/>
    <n v="0.2"/>
    <n v="22.573199999999996"/>
  </r>
  <r>
    <n v="2351"/>
    <s v="CA-2014-109701"/>
    <x v="3"/>
    <x v="574"/>
    <d v="2014-12-04T00:00:00"/>
    <x v="3"/>
    <s v="AM-10360"/>
    <x v="87"/>
    <x v="1"/>
    <s v="United States"/>
    <s v="Los Angeles"/>
    <x v="1"/>
    <n v="90032"/>
    <x v="1"/>
    <s v="OFF-PA-10003724"/>
    <x v="1"/>
    <x v="10"/>
    <x v="357"/>
    <x v="139"/>
    <n v="2"/>
    <n v="0"/>
    <n v="5.3213999999999997"/>
  </r>
  <r>
    <n v="2352"/>
    <s v="CA-2014-109701"/>
    <x v="3"/>
    <x v="574"/>
    <d v="2014-12-04T00:00:00"/>
    <x v="3"/>
    <s v="AM-10360"/>
    <x v="87"/>
    <x v="1"/>
    <s v="United States"/>
    <s v="Los Angeles"/>
    <x v="1"/>
    <n v="90032"/>
    <x v="1"/>
    <s v="OFF-AP-10002765"/>
    <x v="1"/>
    <x v="9"/>
    <x v="1252"/>
    <x v="1972"/>
    <n v="3"/>
    <n v="0"/>
    <n v="22.251600000000003"/>
  </r>
  <r>
    <n v="2353"/>
    <s v="CA-2014-109701"/>
    <x v="3"/>
    <x v="574"/>
    <d v="2014-12-04T00:00:00"/>
    <x v="3"/>
    <s v="AM-10360"/>
    <x v="87"/>
    <x v="1"/>
    <s v="United States"/>
    <s v="Los Angeles"/>
    <x v="1"/>
    <n v="90032"/>
    <x v="1"/>
    <s v="OFF-AR-10001868"/>
    <x v="1"/>
    <x v="6"/>
    <x v="59"/>
    <x v="1973"/>
    <n v="6"/>
    <n v="0"/>
    <n v="5.04"/>
  </r>
  <r>
    <n v="2354"/>
    <s v="CA-2012-111514"/>
    <x v="1"/>
    <x v="284"/>
    <d v="2012-09-02T00:00:00"/>
    <x v="2"/>
    <s v="SC-20260"/>
    <x v="609"/>
    <x v="1"/>
    <s v="United States"/>
    <s v="San Francisco"/>
    <x v="1"/>
    <n v="94122"/>
    <x v="1"/>
    <s v="FUR-BO-10002545"/>
    <x v="0"/>
    <x v="0"/>
    <x v="37"/>
    <x v="1974"/>
    <n v="7"/>
    <n v="0.15"/>
    <n v="200.95460000000008"/>
  </r>
  <r>
    <n v="2355"/>
    <s v="CA-2012-111514"/>
    <x v="1"/>
    <x v="284"/>
    <d v="2012-09-02T00:00:00"/>
    <x v="2"/>
    <s v="SC-20260"/>
    <x v="609"/>
    <x v="1"/>
    <s v="United States"/>
    <s v="San Francisco"/>
    <x v="1"/>
    <n v="94122"/>
    <x v="1"/>
    <s v="OFF-BI-10002735"/>
    <x v="1"/>
    <x v="8"/>
    <x v="141"/>
    <x v="1975"/>
    <n v="5"/>
    <n v="0.2"/>
    <n v="46.3185"/>
  </r>
  <r>
    <n v="2356"/>
    <s v="CA-2012-111514"/>
    <x v="1"/>
    <x v="284"/>
    <d v="2012-09-02T00:00:00"/>
    <x v="2"/>
    <s v="SC-20260"/>
    <x v="609"/>
    <x v="1"/>
    <s v="United States"/>
    <s v="San Francisco"/>
    <x v="1"/>
    <n v="94122"/>
    <x v="1"/>
    <s v="TEC-AC-10004864"/>
    <x v="2"/>
    <x v="11"/>
    <x v="1289"/>
    <x v="1976"/>
    <n v="1"/>
    <n v="0"/>
    <n v="15.699300000000001"/>
  </r>
  <r>
    <n v="2357"/>
    <s v="CA-2012-111514"/>
    <x v="1"/>
    <x v="284"/>
    <d v="2012-09-02T00:00:00"/>
    <x v="2"/>
    <s v="SC-20260"/>
    <x v="609"/>
    <x v="1"/>
    <s v="United States"/>
    <s v="San Francisco"/>
    <x v="1"/>
    <n v="94122"/>
    <x v="1"/>
    <s v="TEC-MA-10000597"/>
    <x v="2"/>
    <x v="15"/>
    <x v="1290"/>
    <x v="1977"/>
    <n v="3"/>
    <n v="0.2"/>
    <n v="80.991899999999987"/>
  </r>
  <r>
    <n v="2358"/>
    <s v="US-2011-148838"/>
    <x v="2"/>
    <x v="461"/>
    <d v="2011-03-21T00:00:00"/>
    <x v="1"/>
    <s v="CP-12340"/>
    <x v="291"/>
    <x v="1"/>
    <s v="United States"/>
    <s v="New York City"/>
    <x v="15"/>
    <n v="10024"/>
    <x v="3"/>
    <s v="FUR-TA-10003473"/>
    <x v="0"/>
    <x v="3"/>
    <x v="214"/>
    <x v="1978"/>
    <n v="7"/>
    <n v="0.4"/>
    <n v="-447.59469999999988"/>
  </r>
  <r>
    <n v="2359"/>
    <s v="US-2011-148838"/>
    <x v="2"/>
    <x v="461"/>
    <d v="2011-03-21T00:00:00"/>
    <x v="1"/>
    <s v="CP-12340"/>
    <x v="291"/>
    <x v="1"/>
    <s v="United States"/>
    <s v="New York City"/>
    <x v="15"/>
    <n v="10024"/>
    <x v="3"/>
    <s v="FUR-TA-10001950"/>
    <x v="0"/>
    <x v="3"/>
    <x v="1275"/>
    <x v="1979"/>
    <n v="4"/>
    <n v="0.4"/>
    <n v="-553.64760000000001"/>
  </r>
  <r>
    <n v="2360"/>
    <s v="US-2011-148838"/>
    <x v="2"/>
    <x v="461"/>
    <d v="2011-03-21T00:00:00"/>
    <x v="1"/>
    <s v="CP-12340"/>
    <x v="291"/>
    <x v="1"/>
    <s v="United States"/>
    <s v="New York City"/>
    <x v="15"/>
    <n v="10024"/>
    <x v="3"/>
    <s v="FUR-TA-10004175"/>
    <x v="0"/>
    <x v="3"/>
    <x v="1146"/>
    <x v="1980"/>
    <n v="3"/>
    <n v="0.4"/>
    <n v="-122.78160000000003"/>
  </r>
  <r>
    <n v="2361"/>
    <s v="US-2011-148838"/>
    <x v="2"/>
    <x v="461"/>
    <d v="2011-03-21T00:00:00"/>
    <x v="1"/>
    <s v="CP-12340"/>
    <x v="291"/>
    <x v="1"/>
    <s v="United States"/>
    <s v="New York City"/>
    <x v="15"/>
    <n v="10024"/>
    <x v="3"/>
    <s v="OFF-PA-10002960"/>
    <x v="1"/>
    <x v="10"/>
    <x v="1291"/>
    <x v="1981"/>
    <n v="7"/>
    <n v="0"/>
    <n v="16.3842"/>
  </r>
  <r>
    <n v="2362"/>
    <s v="US-2011-148838"/>
    <x v="2"/>
    <x v="461"/>
    <d v="2011-03-21T00:00:00"/>
    <x v="1"/>
    <s v="CP-12340"/>
    <x v="291"/>
    <x v="1"/>
    <s v="United States"/>
    <s v="New York City"/>
    <x v="15"/>
    <n v="10024"/>
    <x v="3"/>
    <s v="OFF-PA-10000919"/>
    <x v="1"/>
    <x v="10"/>
    <x v="1292"/>
    <x v="1982"/>
    <n v="4"/>
    <n v="0"/>
    <n v="75.9696"/>
  </r>
  <r>
    <n v="2363"/>
    <s v="CA-2014-136497"/>
    <x v="3"/>
    <x v="513"/>
    <d v="2014-04-21T00:00:00"/>
    <x v="1"/>
    <s v="RF-19840"/>
    <x v="167"/>
    <x v="0"/>
    <s v="United States"/>
    <s v="Columbus"/>
    <x v="24"/>
    <n v="43229"/>
    <x v="3"/>
    <s v="OFF-BI-10001553"/>
    <x v="1"/>
    <x v="8"/>
    <x v="1293"/>
    <x v="1983"/>
    <n v="5"/>
    <n v="0.7"/>
    <n v="-10.053999999999998"/>
  </r>
  <r>
    <n v="2364"/>
    <s v="US-2013-108637"/>
    <x v="0"/>
    <x v="69"/>
    <d v="2013-03-19T00:00:00"/>
    <x v="1"/>
    <s v="AB-10060"/>
    <x v="144"/>
    <x v="2"/>
    <s v="United States"/>
    <s v="Waynesboro"/>
    <x v="17"/>
    <n v="22980"/>
    <x v="0"/>
    <s v="FUR-FU-10004864"/>
    <x v="0"/>
    <x v="5"/>
    <x v="436"/>
    <x v="1984"/>
    <n v="2"/>
    <n v="0"/>
    <n v="40.921599999999998"/>
  </r>
  <r>
    <n v="2365"/>
    <s v="US-2013-108637"/>
    <x v="0"/>
    <x v="69"/>
    <d v="2013-03-19T00:00:00"/>
    <x v="1"/>
    <s v="AB-10060"/>
    <x v="144"/>
    <x v="2"/>
    <s v="United States"/>
    <s v="Waynesboro"/>
    <x v="17"/>
    <n v="22980"/>
    <x v="0"/>
    <s v="OFF-AP-10004540"/>
    <x v="1"/>
    <x v="9"/>
    <x v="1294"/>
    <x v="1985"/>
    <n v="2"/>
    <n v="0"/>
    <n v="44.889600000000002"/>
  </r>
  <r>
    <n v="2366"/>
    <s v="US-2013-108637"/>
    <x v="0"/>
    <x v="69"/>
    <d v="2013-03-19T00:00:00"/>
    <x v="1"/>
    <s v="AB-10060"/>
    <x v="144"/>
    <x v="2"/>
    <s v="United States"/>
    <s v="Waynesboro"/>
    <x v="17"/>
    <n v="22980"/>
    <x v="0"/>
    <s v="OFF-BI-10004965"/>
    <x v="1"/>
    <x v="8"/>
    <x v="1005"/>
    <x v="1986"/>
    <n v="4"/>
    <n v="0"/>
    <n v="20.7"/>
  </r>
  <r>
    <n v="2367"/>
    <s v="CA-2011-102295"/>
    <x v="2"/>
    <x v="156"/>
    <d v="2011-11-26T00:00:00"/>
    <x v="0"/>
    <s v="EH-13990"/>
    <x v="552"/>
    <x v="0"/>
    <s v="United States"/>
    <s v="Sacramento"/>
    <x v="1"/>
    <n v="95823"/>
    <x v="1"/>
    <s v="FUR-CH-10001714"/>
    <x v="0"/>
    <x v="1"/>
    <x v="1295"/>
    <x v="1987"/>
    <n v="1"/>
    <n v="0.2"/>
    <n v="-18.106799999999993"/>
  </r>
  <r>
    <n v="2368"/>
    <s v="CA-2014-123659"/>
    <x v="3"/>
    <x v="516"/>
    <d v="2014-02-14T00:00:00"/>
    <x v="2"/>
    <s v="MN-17935"/>
    <x v="438"/>
    <x v="0"/>
    <s v="United States"/>
    <s v="Clinton"/>
    <x v="39"/>
    <n v="20735"/>
    <x v="3"/>
    <s v="OFF-PA-10002464"/>
    <x v="1"/>
    <x v="10"/>
    <x v="993"/>
    <x v="1071"/>
    <n v="4"/>
    <n v="0"/>
    <n v="11.328800000000001"/>
  </r>
  <r>
    <n v="2369"/>
    <s v="US-2013-129469"/>
    <x v="0"/>
    <x v="713"/>
    <d v="2013-09-28T00:00:00"/>
    <x v="1"/>
    <s v="KL-16555"/>
    <x v="126"/>
    <x v="1"/>
    <s v="United States"/>
    <s v="Fairfield"/>
    <x v="24"/>
    <n v="45014"/>
    <x v="3"/>
    <s v="FUR-FU-10002298"/>
    <x v="0"/>
    <x v="5"/>
    <x v="1296"/>
    <x v="1988"/>
    <n v="6"/>
    <n v="0.2"/>
    <n v="-26.635200000000026"/>
  </r>
  <r>
    <n v="2370"/>
    <s v="US-2013-129469"/>
    <x v="0"/>
    <x v="713"/>
    <d v="2013-09-28T00:00:00"/>
    <x v="1"/>
    <s v="KL-16555"/>
    <x v="126"/>
    <x v="1"/>
    <s v="United States"/>
    <s v="Fairfield"/>
    <x v="24"/>
    <n v="45014"/>
    <x v="3"/>
    <s v="OFF-AR-10000315"/>
    <x v="1"/>
    <x v="6"/>
    <x v="1297"/>
    <x v="1989"/>
    <n v="2"/>
    <n v="0.2"/>
    <n v="0.30700000000000016"/>
  </r>
  <r>
    <n v="2371"/>
    <s v="CA-2014-155152"/>
    <x v="3"/>
    <x v="437"/>
    <d v="2014-07-10T00:00:00"/>
    <x v="0"/>
    <s v="MP-17965"/>
    <x v="172"/>
    <x v="1"/>
    <s v="United States"/>
    <s v="Warwick"/>
    <x v="34"/>
    <n v="2886"/>
    <x v="3"/>
    <s v="TEC-AC-10004353"/>
    <x v="2"/>
    <x v="11"/>
    <x v="717"/>
    <x v="1990"/>
    <n v="4"/>
    <n v="0"/>
    <n v="93.240000000000009"/>
  </r>
  <r>
    <n v="2372"/>
    <s v="CA-2013-159940"/>
    <x v="0"/>
    <x v="274"/>
    <d v="2013-07-12T00:00:00"/>
    <x v="0"/>
    <s v="BF-11020"/>
    <x v="292"/>
    <x v="1"/>
    <s v="United States"/>
    <s v="Aurora"/>
    <x v="10"/>
    <n v="60505"/>
    <x v="2"/>
    <s v="FUR-FU-10004973"/>
    <x v="0"/>
    <x v="5"/>
    <x v="1134"/>
    <x v="1991"/>
    <n v="8"/>
    <n v="0.6"/>
    <n v="-27.129599999999996"/>
  </r>
  <r>
    <n v="2373"/>
    <s v="CA-2013-159940"/>
    <x v="0"/>
    <x v="274"/>
    <d v="2013-07-12T00:00:00"/>
    <x v="0"/>
    <s v="BF-11020"/>
    <x v="292"/>
    <x v="1"/>
    <s v="United States"/>
    <s v="Aurora"/>
    <x v="10"/>
    <n v="60505"/>
    <x v="2"/>
    <s v="OFF-FA-10000936"/>
    <x v="1"/>
    <x v="13"/>
    <x v="1298"/>
    <x v="1992"/>
    <n v="1"/>
    <n v="0.2"/>
    <n v="0.8224999999999999"/>
  </r>
  <r>
    <n v="2374"/>
    <s v="CA-2013-159940"/>
    <x v="0"/>
    <x v="274"/>
    <d v="2013-07-12T00:00:00"/>
    <x v="0"/>
    <s v="BF-11020"/>
    <x v="292"/>
    <x v="1"/>
    <s v="United States"/>
    <s v="Aurora"/>
    <x v="10"/>
    <n v="60505"/>
    <x v="2"/>
    <s v="OFF-PA-10001609"/>
    <x v="1"/>
    <x v="10"/>
    <x v="1107"/>
    <x v="1993"/>
    <n v="9"/>
    <n v="0.2"/>
    <n v="7.698599999999999"/>
  </r>
  <r>
    <n v="2375"/>
    <s v="CA-2013-159940"/>
    <x v="0"/>
    <x v="274"/>
    <d v="2013-07-12T00:00:00"/>
    <x v="0"/>
    <s v="BF-11020"/>
    <x v="292"/>
    <x v="1"/>
    <s v="United States"/>
    <s v="Aurora"/>
    <x v="10"/>
    <n v="60505"/>
    <x v="2"/>
    <s v="FUR-CH-10000785"/>
    <x v="0"/>
    <x v="1"/>
    <x v="320"/>
    <x v="1994"/>
    <n v="2"/>
    <n v="0.3"/>
    <n v="-14.478399999999993"/>
  </r>
  <r>
    <n v="2376"/>
    <s v="CA-2014-119669"/>
    <x v="3"/>
    <x v="714"/>
    <d v="2014-01-31T00:00:00"/>
    <x v="1"/>
    <s v="TP-21130"/>
    <x v="236"/>
    <x v="0"/>
    <s v="United States"/>
    <s v="Smyrna"/>
    <x v="32"/>
    <n v="30080"/>
    <x v="0"/>
    <s v="OFF-FA-10000053"/>
    <x v="1"/>
    <x v="13"/>
    <x v="953"/>
    <x v="1995"/>
    <n v="3"/>
    <n v="0"/>
    <n v="0.11340000000000017"/>
  </r>
  <r>
    <n v="2377"/>
    <s v="US-2011-164616"/>
    <x v="2"/>
    <x v="710"/>
    <d v="2011-08-21T00:00:00"/>
    <x v="0"/>
    <s v="MS-17770"/>
    <x v="474"/>
    <x v="0"/>
    <s v="United States"/>
    <s v="Columbus"/>
    <x v="24"/>
    <n v="43229"/>
    <x v="3"/>
    <s v="OFF-BI-10001718"/>
    <x v="1"/>
    <x v="8"/>
    <x v="1216"/>
    <x v="1996"/>
    <n v="4"/>
    <n v="0.7"/>
    <n v="-58.861599999999981"/>
  </r>
  <r>
    <n v="2378"/>
    <s v="US-2011-164616"/>
    <x v="2"/>
    <x v="710"/>
    <d v="2011-08-21T00:00:00"/>
    <x v="0"/>
    <s v="MS-17770"/>
    <x v="474"/>
    <x v="0"/>
    <s v="United States"/>
    <s v="Columbus"/>
    <x v="24"/>
    <n v="43229"/>
    <x v="3"/>
    <s v="OFF-SU-10004768"/>
    <x v="1"/>
    <x v="14"/>
    <x v="1299"/>
    <x v="1997"/>
    <n v="2"/>
    <n v="0.2"/>
    <n v="1.1479999999999988"/>
  </r>
  <r>
    <n v="2379"/>
    <s v="CA-2012-148628"/>
    <x v="1"/>
    <x v="401"/>
    <d v="2012-12-11T00:00:00"/>
    <x v="1"/>
    <s v="KM-16375"/>
    <x v="454"/>
    <x v="2"/>
    <s v="United States"/>
    <s v="Thousand Oaks"/>
    <x v="1"/>
    <n v="91360"/>
    <x v="1"/>
    <s v="OFF-PA-10003883"/>
    <x v="1"/>
    <x v="10"/>
    <x v="1229"/>
    <x v="1998"/>
    <n v="5"/>
    <n v="0"/>
    <n v="15.065"/>
  </r>
  <r>
    <n v="2380"/>
    <s v="CA-2013-118052"/>
    <x v="0"/>
    <x v="715"/>
    <d v="2013-05-11T00:00:00"/>
    <x v="1"/>
    <s v="BE-11455"/>
    <x v="534"/>
    <x v="2"/>
    <s v="United States"/>
    <s v="Lorain"/>
    <x v="24"/>
    <n v="44052"/>
    <x v="3"/>
    <s v="OFF-FA-10004248"/>
    <x v="1"/>
    <x v="13"/>
    <x v="480"/>
    <x v="1999"/>
    <n v="2"/>
    <n v="0.2"/>
    <n v="1.7138000000000002"/>
  </r>
  <r>
    <n v="2381"/>
    <s v="CA-2013-118052"/>
    <x v="0"/>
    <x v="715"/>
    <d v="2013-05-11T00:00:00"/>
    <x v="1"/>
    <s v="BE-11455"/>
    <x v="534"/>
    <x v="2"/>
    <s v="United States"/>
    <s v="Lorain"/>
    <x v="24"/>
    <n v="44052"/>
    <x v="3"/>
    <s v="OFF-PA-10002581"/>
    <x v="1"/>
    <x v="10"/>
    <x v="1300"/>
    <x v="2000"/>
    <n v="2"/>
    <n v="0.2"/>
    <n v="15.489999999999997"/>
  </r>
  <r>
    <n v="2382"/>
    <s v="CA-2013-118052"/>
    <x v="0"/>
    <x v="715"/>
    <d v="2013-05-11T00:00:00"/>
    <x v="1"/>
    <s v="BE-11455"/>
    <x v="534"/>
    <x v="2"/>
    <s v="United States"/>
    <s v="Lorain"/>
    <x v="24"/>
    <n v="44052"/>
    <x v="3"/>
    <s v="FUR-FU-10004848"/>
    <x v="0"/>
    <x v="5"/>
    <x v="1301"/>
    <x v="2001"/>
    <n v="7"/>
    <n v="0.2"/>
    <n v="11.626299999999999"/>
  </r>
  <r>
    <n v="2383"/>
    <s v="US-2014-117534"/>
    <x v="3"/>
    <x v="613"/>
    <d v="2014-03-27T00:00:00"/>
    <x v="2"/>
    <s v="CV-12295"/>
    <x v="610"/>
    <x v="0"/>
    <s v="United States"/>
    <s v="Fresno"/>
    <x v="1"/>
    <n v="93727"/>
    <x v="1"/>
    <s v="OFF-AP-10002403"/>
    <x v="1"/>
    <x v="9"/>
    <x v="1302"/>
    <x v="2002"/>
    <n v="4"/>
    <n v="0"/>
    <n v="45.770399999999995"/>
  </r>
  <r>
    <n v="2384"/>
    <s v="US-2014-117534"/>
    <x v="3"/>
    <x v="613"/>
    <d v="2014-03-27T00:00:00"/>
    <x v="2"/>
    <s v="CV-12295"/>
    <x v="610"/>
    <x v="0"/>
    <s v="United States"/>
    <s v="Fresno"/>
    <x v="1"/>
    <n v="93727"/>
    <x v="1"/>
    <s v="OFF-AR-10003087"/>
    <x v="1"/>
    <x v="6"/>
    <x v="33"/>
    <x v="2003"/>
    <n v="9"/>
    <n v="0"/>
    <n v="4.4855999999999998"/>
  </r>
  <r>
    <n v="2385"/>
    <s v="US-2014-117534"/>
    <x v="3"/>
    <x v="613"/>
    <d v="2014-03-27T00:00:00"/>
    <x v="2"/>
    <s v="CV-12295"/>
    <x v="610"/>
    <x v="0"/>
    <s v="United States"/>
    <s v="Fresno"/>
    <x v="1"/>
    <n v="93727"/>
    <x v="1"/>
    <s v="OFF-BI-10002026"/>
    <x v="1"/>
    <x v="8"/>
    <x v="903"/>
    <x v="2004"/>
    <n v="4"/>
    <n v="0.2"/>
    <n v="62.74799999999999"/>
  </r>
  <r>
    <n v="2386"/>
    <s v="US-2014-117534"/>
    <x v="3"/>
    <x v="613"/>
    <d v="2014-03-27T00:00:00"/>
    <x v="2"/>
    <s v="CV-12295"/>
    <x v="610"/>
    <x v="0"/>
    <s v="United States"/>
    <s v="Fresno"/>
    <x v="1"/>
    <n v="93727"/>
    <x v="1"/>
    <s v="TEC-PH-10000141"/>
    <x v="2"/>
    <x v="7"/>
    <x v="1303"/>
    <x v="2005"/>
    <n v="4"/>
    <n v="0.2"/>
    <n v="15.837600000000009"/>
  </r>
  <r>
    <n v="2387"/>
    <s v="US-2014-117534"/>
    <x v="3"/>
    <x v="613"/>
    <d v="2014-03-27T00:00:00"/>
    <x v="2"/>
    <s v="CV-12295"/>
    <x v="610"/>
    <x v="0"/>
    <s v="United States"/>
    <s v="Fresno"/>
    <x v="1"/>
    <n v="93727"/>
    <x v="1"/>
    <s v="TEC-CO-10000971"/>
    <x v="2"/>
    <x v="16"/>
    <x v="1304"/>
    <x v="2006"/>
    <n v="2"/>
    <n v="0.2"/>
    <n v="59.997999999999962"/>
  </r>
  <r>
    <n v="2388"/>
    <s v="CA-2012-145065"/>
    <x v="1"/>
    <x v="295"/>
    <d v="2012-12-15T00:00:00"/>
    <x v="2"/>
    <s v="DK-13375"/>
    <x v="589"/>
    <x v="0"/>
    <s v="United States"/>
    <s v="San Diego"/>
    <x v="1"/>
    <n v="92105"/>
    <x v="1"/>
    <s v="OFF-FA-10001229"/>
    <x v="1"/>
    <x v="13"/>
    <x v="33"/>
    <x v="2007"/>
    <n v="2"/>
    <n v="0"/>
    <n v="3.6155999999999997"/>
  </r>
  <r>
    <n v="2389"/>
    <s v="CA-2012-145065"/>
    <x v="1"/>
    <x v="295"/>
    <d v="2012-12-15T00:00:00"/>
    <x v="2"/>
    <s v="DK-13375"/>
    <x v="589"/>
    <x v="0"/>
    <s v="United States"/>
    <s v="San Diego"/>
    <x v="1"/>
    <n v="92105"/>
    <x v="1"/>
    <s v="OFF-BI-10002437"/>
    <x v="1"/>
    <x v="8"/>
    <x v="1305"/>
    <x v="671"/>
    <n v="2"/>
    <n v="0.2"/>
    <n v="8.8623999999999992"/>
  </r>
  <r>
    <n v="2390"/>
    <s v="US-2012-127040"/>
    <x v="1"/>
    <x v="401"/>
    <d v="2012-12-10T00:00:00"/>
    <x v="1"/>
    <s v="SG-20605"/>
    <x v="611"/>
    <x v="0"/>
    <s v="United States"/>
    <s v="New York City"/>
    <x v="15"/>
    <n v="10009"/>
    <x v="3"/>
    <s v="OFF-PA-10004255"/>
    <x v="1"/>
    <x v="10"/>
    <x v="1306"/>
    <x v="90"/>
    <n v="1"/>
    <n v="0"/>
    <n v="3.1104000000000003"/>
  </r>
  <r>
    <n v="2391"/>
    <s v="US-2012-127040"/>
    <x v="1"/>
    <x v="401"/>
    <d v="2012-12-10T00:00:00"/>
    <x v="1"/>
    <s v="SG-20605"/>
    <x v="611"/>
    <x v="0"/>
    <s v="United States"/>
    <s v="New York City"/>
    <x v="15"/>
    <n v="10009"/>
    <x v="3"/>
    <s v="OFF-PA-10001184"/>
    <x v="1"/>
    <x v="10"/>
    <x v="1307"/>
    <x v="1085"/>
    <n v="7"/>
    <n v="0"/>
    <n v="20.511400000000002"/>
  </r>
  <r>
    <n v="2392"/>
    <s v="US-2012-127040"/>
    <x v="1"/>
    <x v="401"/>
    <d v="2012-12-10T00:00:00"/>
    <x v="1"/>
    <s v="SG-20605"/>
    <x v="611"/>
    <x v="0"/>
    <s v="United States"/>
    <s v="New York City"/>
    <x v="15"/>
    <n v="10009"/>
    <x v="3"/>
    <s v="TEC-AC-10002637"/>
    <x v="2"/>
    <x v="11"/>
    <x v="1308"/>
    <x v="2008"/>
    <n v="9"/>
    <n v="0"/>
    <n v="97.194599999999923"/>
  </r>
  <r>
    <n v="2393"/>
    <s v="US-2012-127040"/>
    <x v="1"/>
    <x v="401"/>
    <d v="2012-12-10T00:00:00"/>
    <x v="1"/>
    <s v="SG-20605"/>
    <x v="611"/>
    <x v="0"/>
    <s v="United States"/>
    <s v="New York City"/>
    <x v="15"/>
    <n v="10009"/>
    <x v="3"/>
    <s v="FUR-FU-10002878"/>
    <x v="0"/>
    <x v="5"/>
    <x v="1125"/>
    <x v="2009"/>
    <n v="4"/>
    <n v="0"/>
    <n v="42.150400000000005"/>
  </r>
  <r>
    <n v="2394"/>
    <s v="CA-2013-128111"/>
    <x v="0"/>
    <x v="716"/>
    <d v="2013-03-24T00:00:00"/>
    <x v="1"/>
    <s v="CS-12355"/>
    <x v="394"/>
    <x v="0"/>
    <s v="United States"/>
    <s v="Malden"/>
    <x v="31"/>
    <n v="2148"/>
    <x v="3"/>
    <s v="OFF-AR-10000588"/>
    <x v="1"/>
    <x v="6"/>
    <x v="393"/>
    <x v="2010"/>
    <n v="2"/>
    <n v="0"/>
    <n v="10.316800000000001"/>
  </r>
  <r>
    <n v="2395"/>
    <s v="CA-2012-137897"/>
    <x v="1"/>
    <x v="717"/>
    <d v="2012-11-19T00:00:00"/>
    <x v="1"/>
    <s v="PJ-18835"/>
    <x v="601"/>
    <x v="1"/>
    <s v="United States"/>
    <s v="New York City"/>
    <x v="15"/>
    <n v="10035"/>
    <x v="3"/>
    <s v="TEC-AC-10002217"/>
    <x v="2"/>
    <x v="11"/>
    <x v="1178"/>
    <x v="2011"/>
    <n v="2"/>
    <n v="0"/>
    <n v="2.2560000000000002"/>
  </r>
  <r>
    <n v="2396"/>
    <s v="CA-2012-137897"/>
    <x v="1"/>
    <x v="717"/>
    <d v="2012-11-19T00:00:00"/>
    <x v="1"/>
    <s v="PJ-18835"/>
    <x v="601"/>
    <x v="1"/>
    <s v="United States"/>
    <s v="New York City"/>
    <x v="15"/>
    <n v="10035"/>
    <x v="3"/>
    <s v="TEC-AC-10001267"/>
    <x v="2"/>
    <x v="11"/>
    <x v="533"/>
    <x v="2012"/>
    <n v="2"/>
    <n v="0"/>
    <n v="23.96"/>
  </r>
  <r>
    <n v="2397"/>
    <s v="CA-2012-137897"/>
    <x v="1"/>
    <x v="717"/>
    <d v="2012-11-19T00:00:00"/>
    <x v="1"/>
    <s v="PJ-18835"/>
    <x v="601"/>
    <x v="1"/>
    <s v="United States"/>
    <s v="New York City"/>
    <x v="15"/>
    <n v="10035"/>
    <x v="3"/>
    <s v="OFF-PA-10004041"/>
    <x v="1"/>
    <x v="10"/>
    <x v="940"/>
    <x v="2013"/>
    <n v="5"/>
    <n v="0"/>
    <n v="16.649999999999999"/>
  </r>
  <r>
    <n v="2398"/>
    <s v="CA-2014-169264"/>
    <x v="3"/>
    <x v="718"/>
    <d v="2014-08-17T00:00:00"/>
    <x v="0"/>
    <s v="NP-18700"/>
    <x v="413"/>
    <x v="0"/>
    <s v="United States"/>
    <s v="San Francisco"/>
    <x v="1"/>
    <n v="94109"/>
    <x v="1"/>
    <s v="OFF-LA-10001613"/>
    <x v="1"/>
    <x v="2"/>
    <x v="736"/>
    <x v="1784"/>
    <n v="2"/>
    <n v="0"/>
    <n v="2.8224"/>
  </r>
  <r>
    <n v="2399"/>
    <s v="CA-2014-169264"/>
    <x v="3"/>
    <x v="718"/>
    <d v="2014-08-17T00:00:00"/>
    <x v="0"/>
    <s v="NP-18700"/>
    <x v="413"/>
    <x v="0"/>
    <s v="United States"/>
    <s v="San Francisco"/>
    <x v="1"/>
    <n v="94109"/>
    <x v="1"/>
    <s v="OFF-AR-10000246"/>
    <x v="1"/>
    <x v="6"/>
    <x v="21"/>
    <x v="1459"/>
    <n v="6"/>
    <n v="0"/>
    <n v="4.3367999999999993"/>
  </r>
  <r>
    <n v="2400"/>
    <s v="CA-2014-147361"/>
    <x v="3"/>
    <x v="428"/>
    <d v="2014-09-16T00:00:00"/>
    <x v="1"/>
    <s v="SB-20290"/>
    <x v="115"/>
    <x v="1"/>
    <s v="United States"/>
    <s v="Florence"/>
    <x v="20"/>
    <n v="29501"/>
    <x v="0"/>
    <s v="OFF-ST-10001809"/>
    <x v="1"/>
    <x v="4"/>
    <x v="430"/>
    <x v="2014"/>
    <n v="7"/>
    <n v="0"/>
    <n v="12.576199999999986"/>
  </r>
  <r>
    <n v="2401"/>
    <s v="CA-2014-147361"/>
    <x v="3"/>
    <x v="428"/>
    <d v="2014-09-16T00:00:00"/>
    <x v="1"/>
    <s v="SB-20290"/>
    <x v="115"/>
    <x v="1"/>
    <s v="United States"/>
    <s v="Florence"/>
    <x v="20"/>
    <n v="29501"/>
    <x v="0"/>
    <s v="OFF-ST-10002214"/>
    <x v="1"/>
    <x v="4"/>
    <x v="994"/>
    <x v="2015"/>
    <n v="5"/>
    <n v="0"/>
    <n v="14.676999999999998"/>
  </r>
  <r>
    <n v="2402"/>
    <s v="CA-2014-145877"/>
    <x v="3"/>
    <x v="719"/>
    <d v="2014-04-05T00:00:00"/>
    <x v="0"/>
    <s v="AS-10090"/>
    <x v="548"/>
    <x v="0"/>
    <s v="United States"/>
    <s v="Springfield"/>
    <x v="25"/>
    <n v="65807"/>
    <x v="2"/>
    <s v="OFF-ST-10000649"/>
    <x v="1"/>
    <x v="4"/>
    <x v="937"/>
    <x v="2016"/>
    <n v="6"/>
    <n v="0"/>
    <n v="23.550000000000004"/>
  </r>
  <r>
    <n v="2403"/>
    <s v="CA-2014-145877"/>
    <x v="3"/>
    <x v="719"/>
    <d v="2014-04-05T00:00:00"/>
    <x v="0"/>
    <s v="AS-10090"/>
    <x v="548"/>
    <x v="0"/>
    <s v="United States"/>
    <s v="Springfield"/>
    <x v="25"/>
    <n v="65807"/>
    <x v="2"/>
    <s v="OFF-EN-10001990"/>
    <x v="1"/>
    <x v="12"/>
    <x v="33"/>
    <x v="158"/>
    <n v="5"/>
    <n v="0"/>
    <n v="13.347999999999997"/>
  </r>
  <r>
    <n v="2404"/>
    <s v="US-2013-110170"/>
    <x v="0"/>
    <x v="720"/>
    <d v="2013-10-04T00:00:00"/>
    <x v="1"/>
    <s v="HM-14860"/>
    <x v="447"/>
    <x v="1"/>
    <s v="United States"/>
    <s v="Huntsville"/>
    <x v="5"/>
    <n v="77340"/>
    <x v="2"/>
    <s v="FUR-BO-10000780"/>
    <x v="0"/>
    <x v="0"/>
    <x v="1309"/>
    <x v="2017"/>
    <n v="7"/>
    <n v="0.32"/>
    <n v="-225.09759999999991"/>
  </r>
  <r>
    <n v="2405"/>
    <s v="CA-2014-108574"/>
    <x v="3"/>
    <x v="566"/>
    <d v="2014-10-12T00:00:00"/>
    <x v="1"/>
    <s v="MG-18145"/>
    <x v="207"/>
    <x v="0"/>
    <s v="United States"/>
    <s v="Los Angeles"/>
    <x v="1"/>
    <n v="90045"/>
    <x v="1"/>
    <s v="TEC-AC-10002049"/>
    <x v="2"/>
    <x v="11"/>
    <x v="688"/>
    <x v="2018"/>
    <n v="9"/>
    <n v="0"/>
    <n v="200.86379999999991"/>
  </r>
  <r>
    <n v="2406"/>
    <s v="CA-2014-108574"/>
    <x v="3"/>
    <x v="566"/>
    <d v="2014-10-12T00:00:00"/>
    <x v="1"/>
    <s v="MG-18145"/>
    <x v="207"/>
    <x v="0"/>
    <s v="United States"/>
    <s v="Los Angeles"/>
    <x v="1"/>
    <n v="90045"/>
    <x v="1"/>
    <s v="TEC-PH-10003555"/>
    <x v="2"/>
    <x v="7"/>
    <x v="457"/>
    <x v="2019"/>
    <n v="7"/>
    <n v="0.2"/>
    <n v="-28.967399999999991"/>
  </r>
  <r>
    <n v="2407"/>
    <s v="CA-2014-108574"/>
    <x v="3"/>
    <x v="566"/>
    <d v="2014-10-12T00:00:00"/>
    <x v="1"/>
    <s v="MG-18145"/>
    <x v="207"/>
    <x v="0"/>
    <s v="United States"/>
    <s v="Los Angeles"/>
    <x v="1"/>
    <n v="90045"/>
    <x v="1"/>
    <s v="TEC-PH-10000702"/>
    <x v="2"/>
    <x v="7"/>
    <x v="309"/>
    <x v="2020"/>
    <n v="10"/>
    <n v="0.2"/>
    <n v="26.972999999999992"/>
  </r>
  <r>
    <n v="2408"/>
    <s v="CA-2014-144589"/>
    <x v="3"/>
    <x v="176"/>
    <d v="2014-01-26T00:00:00"/>
    <x v="1"/>
    <s v="TM-21010"/>
    <x v="612"/>
    <x v="0"/>
    <s v="United States"/>
    <s v="San Francisco"/>
    <x v="1"/>
    <n v="94122"/>
    <x v="1"/>
    <s v="OFF-AR-10003631"/>
    <x v="1"/>
    <x v="6"/>
    <x v="33"/>
    <x v="2021"/>
    <n v="5"/>
    <n v="0"/>
    <n v="7.9859999999999998"/>
  </r>
  <r>
    <n v="2409"/>
    <s v="CA-2014-144589"/>
    <x v="3"/>
    <x v="176"/>
    <d v="2014-01-26T00:00:00"/>
    <x v="1"/>
    <s v="TM-21010"/>
    <x v="612"/>
    <x v="0"/>
    <s v="United States"/>
    <s v="San Francisco"/>
    <x v="1"/>
    <n v="94122"/>
    <x v="1"/>
    <s v="TEC-PH-10003072"/>
    <x v="2"/>
    <x v="7"/>
    <x v="1310"/>
    <x v="2022"/>
    <n v="3"/>
    <n v="0.2"/>
    <n v="130.49130000000002"/>
  </r>
  <r>
    <n v="2410"/>
    <s v="CA-2014-155985"/>
    <x v="3"/>
    <x v="721"/>
    <d v="2014-03-26T00:00:00"/>
    <x v="2"/>
    <s v="BE-11335"/>
    <x v="336"/>
    <x v="2"/>
    <s v="United States"/>
    <s v="San Francisco"/>
    <x v="1"/>
    <n v="94122"/>
    <x v="1"/>
    <s v="FUR-FU-10000758"/>
    <x v="0"/>
    <x v="5"/>
    <x v="1073"/>
    <x v="2023"/>
    <n v="8"/>
    <n v="0"/>
    <n v="76.262399999999985"/>
  </r>
  <r>
    <n v="2411"/>
    <s v="CA-2011-162684"/>
    <x v="2"/>
    <x v="601"/>
    <d v="2011-08-06T00:00:00"/>
    <x v="1"/>
    <s v="AS-10630"/>
    <x v="357"/>
    <x v="2"/>
    <s v="United States"/>
    <s v="Philadelphia"/>
    <x v="9"/>
    <n v="19120"/>
    <x v="3"/>
    <s v="OFF-FA-10000992"/>
    <x v="1"/>
    <x v="13"/>
    <x v="1033"/>
    <x v="1103"/>
    <n v="2"/>
    <n v="0.2"/>
    <n v="1.9169999999999998"/>
  </r>
  <r>
    <n v="2412"/>
    <s v="CA-2012-142041"/>
    <x v="1"/>
    <x v="722"/>
    <d v="2012-06-09T00:00:00"/>
    <x v="0"/>
    <s v="EM-13810"/>
    <x v="613"/>
    <x v="1"/>
    <s v="United States"/>
    <s v="Los Angeles"/>
    <x v="1"/>
    <n v="90036"/>
    <x v="1"/>
    <s v="OFF-BI-10004187"/>
    <x v="1"/>
    <x v="8"/>
    <x v="33"/>
    <x v="2024"/>
    <n v="5"/>
    <n v="0.2"/>
    <n v="2.6319999999999997"/>
  </r>
  <r>
    <n v="2413"/>
    <s v="CA-2011-151295"/>
    <x v="2"/>
    <x v="607"/>
    <d v="2011-11-16T00:00:00"/>
    <x v="1"/>
    <s v="JA-15970"/>
    <x v="350"/>
    <x v="0"/>
    <s v="United States"/>
    <s v="Los Angeles"/>
    <x v="1"/>
    <n v="90045"/>
    <x v="1"/>
    <s v="OFF-PA-10001947"/>
    <x v="1"/>
    <x v="10"/>
    <x v="354"/>
    <x v="493"/>
    <n v="2"/>
    <n v="0"/>
    <n v="5.8604000000000003"/>
  </r>
  <r>
    <n v="2414"/>
    <s v="CA-2011-151295"/>
    <x v="2"/>
    <x v="607"/>
    <d v="2011-11-16T00:00:00"/>
    <x v="1"/>
    <s v="JA-15970"/>
    <x v="350"/>
    <x v="0"/>
    <s v="United States"/>
    <s v="Los Angeles"/>
    <x v="1"/>
    <n v="90045"/>
    <x v="1"/>
    <s v="FUR-TA-10002356"/>
    <x v="0"/>
    <x v="3"/>
    <x v="728"/>
    <x v="2025"/>
    <n v="3"/>
    <n v="0.2"/>
    <n v="31.453199999999953"/>
  </r>
  <r>
    <n v="2415"/>
    <s v="CA-2013-156300"/>
    <x v="0"/>
    <x v="723"/>
    <d v="2014-01-03T00:00:00"/>
    <x v="1"/>
    <s v="TB-21595"/>
    <x v="180"/>
    <x v="0"/>
    <s v="United States"/>
    <s v="Milwaukee"/>
    <x v="6"/>
    <n v="53209"/>
    <x v="2"/>
    <s v="FUR-CH-10001714"/>
    <x v="0"/>
    <x v="1"/>
    <x v="1295"/>
    <x v="2026"/>
    <n v="5"/>
    <n v="0"/>
    <n v="60.356000000000023"/>
  </r>
  <r>
    <n v="2416"/>
    <s v="CA-2012-146087"/>
    <x v="1"/>
    <x v="380"/>
    <d v="2012-07-11T00:00:00"/>
    <x v="1"/>
    <s v="PP-18955"/>
    <x v="452"/>
    <x v="2"/>
    <s v="United States"/>
    <s v="Holyoke"/>
    <x v="31"/>
    <n v="1040"/>
    <x v="3"/>
    <s v="FUR-BO-10002824"/>
    <x v="0"/>
    <x v="0"/>
    <x v="410"/>
    <x v="85"/>
    <n v="2"/>
    <n v="0"/>
    <n v="60.391999999999996"/>
  </r>
  <r>
    <n v="2417"/>
    <s v="CA-2014-168655"/>
    <x v="3"/>
    <x v="386"/>
    <d v="2014-10-19T00:00:00"/>
    <x v="1"/>
    <s v="ML-18040"/>
    <x v="614"/>
    <x v="1"/>
    <s v="United States"/>
    <s v="Albuquerque"/>
    <x v="27"/>
    <n v="87105"/>
    <x v="1"/>
    <s v="TEC-AC-10002842"/>
    <x v="2"/>
    <x v="11"/>
    <x v="1176"/>
    <x v="2027"/>
    <n v="5"/>
    <n v="0"/>
    <n v="95.200000000000031"/>
  </r>
  <r>
    <n v="2418"/>
    <s v="CA-2014-168655"/>
    <x v="3"/>
    <x v="386"/>
    <d v="2014-10-19T00:00:00"/>
    <x v="1"/>
    <s v="ML-18040"/>
    <x v="614"/>
    <x v="1"/>
    <s v="United States"/>
    <s v="Albuquerque"/>
    <x v="27"/>
    <n v="87105"/>
    <x v="1"/>
    <s v="OFF-BI-10002082"/>
    <x v="1"/>
    <x v="8"/>
    <x v="1173"/>
    <x v="1955"/>
    <n v="3"/>
    <n v="0.2"/>
    <n v="29.951999999999998"/>
  </r>
  <r>
    <n v="2419"/>
    <s v="CA-2013-107202"/>
    <x v="0"/>
    <x v="206"/>
    <d v="2013-05-29T00:00:00"/>
    <x v="1"/>
    <s v="LC-16930"/>
    <x v="18"/>
    <x v="1"/>
    <s v="United States"/>
    <s v="Sparks"/>
    <x v="33"/>
    <n v="89431"/>
    <x v="1"/>
    <s v="TEC-MA-10000112"/>
    <x v="2"/>
    <x v="15"/>
    <x v="1311"/>
    <x v="2028"/>
    <n v="10"/>
    <n v="0.2"/>
    <n v="179.73000000000013"/>
  </r>
  <r>
    <n v="2420"/>
    <s v="CA-2014-159597"/>
    <x v="3"/>
    <x v="45"/>
    <d v="2014-11-15T00:00:00"/>
    <x v="1"/>
    <s v="MC-17590"/>
    <x v="565"/>
    <x v="1"/>
    <s v="United States"/>
    <s v="Coachella"/>
    <x v="1"/>
    <n v="92236"/>
    <x v="1"/>
    <s v="OFF-ST-10002289"/>
    <x v="1"/>
    <x v="4"/>
    <x v="951"/>
    <x v="2029"/>
    <n v="2"/>
    <n v="0"/>
    <n v="3.1779999999999973"/>
  </r>
  <r>
    <n v="2421"/>
    <s v="CA-2014-159597"/>
    <x v="3"/>
    <x v="45"/>
    <d v="2014-11-15T00:00:00"/>
    <x v="1"/>
    <s v="MC-17590"/>
    <x v="565"/>
    <x v="1"/>
    <s v="United States"/>
    <s v="Coachella"/>
    <x v="1"/>
    <n v="92236"/>
    <x v="1"/>
    <s v="TEC-AC-10004171"/>
    <x v="2"/>
    <x v="11"/>
    <x v="1312"/>
    <x v="313"/>
    <n v="1"/>
    <n v="0"/>
    <n v="43.995600000000003"/>
  </r>
  <r>
    <n v="2422"/>
    <s v="CA-2013-155551"/>
    <x v="0"/>
    <x v="724"/>
    <d v="2013-04-24T00:00:00"/>
    <x v="1"/>
    <s v="CR-12580"/>
    <x v="615"/>
    <x v="2"/>
    <s v="United States"/>
    <s v="Elmhurst"/>
    <x v="10"/>
    <n v="60126"/>
    <x v="2"/>
    <s v="OFF-ST-10003656"/>
    <x v="1"/>
    <x v="4"/>
    <x v="82"/>
    <x v="84"/>
    <n v="3"/>
    <n v="0.2"/>
    <n v="-48.954900000000002"/>
  </r>
  <r>
    <n v="2423"/>
    <s v="CA-2013-155551"/>
    <x v="0"/>
    <x v="724"/>
    <d v="2013-04-24T00:00:00"/>
    <x v="1"/>
    <s v="CR-12580"/>
    <x v="615"/>
    <x v="2"/>
    <s v="United States"/>
    <s v="Elmhurst"/>
    <x v="10"/>
    <n v="60126"/>
    <x v="2"/>
    <s v="OFF-PA-10001560"/>
    <x v="1"/>
    <x v="10"/>
    <x v="664"/>
    <x v="778"/>
    <n v="2"/>
    <n v="0.2"/>
    <n v="3.2615999999999996"/>
  </r>
  <r>
    <n v="2424"/>
    <s v="US-2014-147669"/>
    <x v="3"/>
    <x v="53"/>
    <d v="2014-12-31T00:00:00"/>
    <x v="1"/>
    <s v="SV-20935"/>
    <x v="603"/>
    <x v="0"/>
    <s v="United States"/>
    <s v="Fairfield"/>
    <x v="24"/>
    <n v="45014"/>
    <x v="3"/>
    <s v="TEC-AC-10002473"/>
    <x v="2"/>
    <x v="11"/>
    <x v="713"/>
    <x v="2030"/>
    <n v="7"/>
    <n v="0.2"/>
    <n v="41.718599999999995"/>
  </r>
  <r>
    <n v="2425"/>
    <s v="US-2014-147669"/>
    <x v="3"/>
    <x v="53"/>
    <d v="2014-12-31T00:00:00"/>
    <x v="1"/>
    <s v="SV-20935"/>
    <x v="603"/>
    <x v="0"/>
    <s v="United States"/>
    <s v="Fairfield"/>
    <x v="24"/>
    <n v="45014"/>
    <x v="3"/>
    <s v="OFF-BI-10000632"/>
    <x v="1"/>
    <x v="8"/>
    <x v="1288"/>
    <x v="2031"/>
    <n v="1"/>
    <n v="0.7"/>
    <n v="-10.418399999999998"/>
  </r>
  <r>
    <n v="2426"/>
    <s v="US-2014-147669"/>
    <x v="3"/>
    <x v="53"/>
    <d v="2014-12-31T00:00:00"/>
    <x v="1"/>
    <s v="SV-20935"/>
    <x v="603"/>
    <x v="0"/>
    <s v="United States"/>
    <s v="Fairfield"/>
    <x v="24"/>
    <n v="45014"/>
    <x v="3"/>
    <s v="FUR-TA-10002645"/>
    <x v="0"/>
    <x v="3"/>
    <x v="1313"/>
    <x v="2032"/>
    <n v="2"/>
    <n v="0.4"/>
    <n v="-104.67300000000006"/>
  </r>
  <r>
    <n v="2427"/>
    <s v="US-2014-147669"/>
    <x v="3"/>
    <x v="53"/>
    <d v="2014-12-31T00:00:00"/>
    <x v="1"/>
    <s v="SV-20935"/>
    <x v="603"/>
    <x v="0"/>
    <s v="United States"/>
    <s v="Fairfield"/>
    <x v="24"/>
    <n v="45014"/>
    <x v="3"/>
    <s v="OFF-FA-10002975"/>
    <x v="1"/>
    <x v="13"/>
    <x v="33"/>
    <x v="2033"/>
    <n v="13"/>
    <n v="0.2"/>
    <n v="12.776399999999999"/>
  </r>
  <r>
    <n v="2428"/>
    <s v="CA-2013-169922"/>
    <x v="0"/>
    <x v="725"/>
    <d v="2013-06-18T00:00:00"/>
    <x v="1"/>
    <s v="MZ-17515"/>
    <x v="89"/>
    <x v="1"/>
    <s v="United States"/>
    <s v="Arlington"/>
    <x v="5"/>
    <n v="76017"/>
    <x v="2"/>
    <s v="OFF-BI-10003784"/>
    <x v="1"/>
    <x v="8"/>
    <x v="1314"/>
    <x v="2034"/>
    <n v="4"/>
    <n v="0.8"/>
    <n v="-2.1504000000000008"/>
  </r>
  <r>
    <n v="2429"/>
    <s v="CA-2013-169922"/>
    <x v="0"/>
    <x v="725"/>
    <d v="2013-06-18T00:00:00"/>
    <x v="1"/>
    <s v="MZ-17515"/>
    <x v="89"/>
    <x v="1"/>
    <s v="United States"/>
    <s v="Arlington"/>
    <x v="5"/>
    <n v="76017"/>
    <x v="2"/>
    <s v="OFF-BI-10001617"/>
    <x v="1"/>
    <x v="8"/>
    <x v="1315"/>
    <x v="2035"/>
    <n v="4"/>
    <n v="0.8"/>
    <n v="-13.648800000000001"/>
  </r>
  <r>
    <n v="2430"/>
    <s v="CA-2013-169922"/>
    <x v="0"/>
    <x v="725"/>
    <d v="2013-06-18T00:00:00"/>
    <x v="1"/>
    <s v="MZ-17515"/>
    <x v="89"/>
    <x v="1"/>
    <s v="United States"/>
    <s v="Arlington"/>
    <x v="5"/>
    <n v="76017"/>
    <x v="2"/>
    <s v="FUR-FU-10004415"/>
    <x v="0"/>
    <x v="5"/>
    <x v="1054"/>
    <x v="2036"/>
    <n v="7"/>
    <n v="0.6"/>
    <n v="-9.0944000000000038"/>
  </r>
  <r>
    <n v="2431"/>
    <s v="CA-2014-100748"/>
    <x v="3"/>
    <x v="726"/>
    <d v="2014-05-21T00:00:00"/>
    <x v="1"/>
    <s v="RB-19795"/>
    <x v="176"/>
    <x v="2"/>
    <s v="United States"/>
    <s v="San Francisco"/>
    <x v="1"/>
    <n v="94110"/>
    <x v="1"/>
    <s v="OFF-LA-10000240"/>
    <x v="1"/>
    <x v="2"/>
    <x v="2"/>
    <x v="2037"/>
    <n v="8"/>
    <n v="0"/>
    <n v="27.485599999999998"/>
  </r>
  <r>
    <n v="2432"/>
    <s v="CA-2014-129805"/>
    <x v="3"/>
    <x v="116"/>
    <d v="2015-01-03T00:00:00"/>
    <x v="1"/>
    <s v="HM-14860"/>
    <x v="447"/>
    <x v="1"/>
    <s v="United States"/>
    <s v="Seattle"/>
    <x v="4"/>
    <n v="98103"/>
    <x v="1"/>
    <s v="FUR-FU-10001935"/>
    <x v="0"/>
    <x v="5"/>
    <x v="341"/>
    <x v="2038"/>
    <n v="2"/>
    <n v="0"/>
    <n v="3.0340000000000007"/>
  </r>
  <r>
    <n v="2433"/>
    <s v="CA-2011-148586"/>
    <x v="2"/>
    <x v="727"/>
    <d v="2011-04-01T00:00:00"/>
    <x v="1"/>
    <s v="AZ-10750"/>
    <x v="616"/>
    <x v="0"/>
    <s v="United States"/>
    <s v="New York City"/>
    <x v="15"/>
    <n v="10009"/>
    <x v="3"/>
    <s v="FUR-CH-10002439"/>
    <x v="0"/>
    <x v="1"/>
    <x v="1316"/>
    <x v="2039"/>
    <n v="7"/>
    <n v="0.1"/>
    <n v="65.206400000000002"/>
  </r>
  <r>
    <n v="2434"/>
    <s v="US-2014-112613"/>
    <x v="3"/>
    <x v="39"/>
    <d v="2014-06-02T00:00:00"/>
    <x v="1"/>
    <s v="JH-15910"/>
    <x v="101"/>
    <x v="0"/>
    <s v="United States"/>
    <s v="Houston"/>
    <x v="5"/>
    <n v="77070"/>
    <x v="2"/>
    <s v="TEC-PH-10001536"/>
    <x v="2"/>
    <x v="7"/>
    <x v="1234"/>
    <x v="2040"/>
    <n v="4"/>
    <n v="0.2"/>
    <n v="4.0775999999999968"/>
  </r>
  <r>
    <n v="2435"/>
    <s v="CA-2012-154746"/>
    <x v="1"/>
    <x v="717"/>
    <d v="2012-11-17T00:00:00"/>
    <x v="2"/>
    <s v="PJ-18835"/>
    <x v="601"/>
    <x v="1"/>
    <s v="United States"/>
    <s v="Springfield"/>
    <x v="17"/>
    <n v="22153"/>
    <x v="0"/>
    <s v="OFF-EN-10001532"/>
    <x v="1"/>
    <x v="12"/>
    <x v="613"/>
    <x v="2041"/>
    <n v="2"/>
    <n v="0"/>
    <n v="16.98"/>
  </r>
  <r>
    <n v="2436"/>
    <s v="CA-2012-154746"/>
    <x v="1"/>
    <x v="717"/>
    <d v="2012-11-17T00:00:00"/>
    <x v="2"/>
    <s v="PJ-18835"/>
    <x v="601"/>
    <x v="1"/>
    <s v="United States"/>
    <s v="Springfield"/>
    <x v="17"/>
    <n v="22153"/>
    <x v="0"/>
    <s v="OFF-AP-10003057"/>
    <x v="1"/>
    <x v="9"/>
    <x v="1317"/>
    <x v="2042"/>
    <n v="3"/>
    <n v="0"/>
    <n v="322.18290000000002"/>
  </r>
  <r>
    <n v="2437"/>
    <s v="CA-2014-140053"/>
    <x v="3"/>
    <x v="445"/>
    <d v="2014-07-11T00:00:00"/>
    <x v="1"/>
    <s v="CA-12265"/>
    <x v="244"/>
    <x v="0"/>
    <s v="United States"/>
    <s v="Farmington"/>
    <x v="27"/>
    <n v="87401"/>
    <x v="1"/>
    <s v="FUR-FU-10003708"/>
    <x v="0"/>
    <x v="5"/>
    <x v="71"/>
    <x v="2043"/>
    <n v="9"/>
    <n v="0"/>
    <n v="114.6285"/>
  </r>
  <r>
    <n v="2438"/>
    <s v="CA-2011-164210"/>
    <x v="2"/>
    <x v="728"/>
    <d v="2011-11-20T00:00:00"/>
    <x v="0"/>
    <s v="PW-19240"/>
    <x v="617"/>
    <x v="0"/>
    <s v="United States"/>
    <s v="Louisville"/>
    <x v="22"/>
    <n v="80027"/>
    <x v="1"/>
    <s v="FUR-TA-10000849"/>
    <x v="0"/>
    <x v="3"/>
    <x v="1318"/>
    <x v="2044"/>
    <n v="2"/>
    <n v="0.5"/>
    <n v="-99.266399999999976"/>
  </r>
  <r>
    <n v="2439"/>
    <s v="CA-2011-164210"/>
    <x v="2"/>
    <x v="728"/>
    <d v="2011-11-20T00:00:00"/>
    <x v="0"/>
    <s v="PW-19240"/>
    <x v="617"/>
    <x v="0"/>
    <s v="United States"/>
    <s v="Louisville"/>
    <x v="22"/>
    <n v="80027"/>
    <x v="1"/>
    <s v="OFF-PA-10002259"/>
    <x v="1"/>
    <x v="10"/>
    <x v="848"/>
    <x v="2045"/>
    <n v="4"/>
    <n v="0.2"/>
    <n v="12.5328"/>
  </r>
  <r>
    <n v="2440"/>
    <s v="CA-2014-139948"/>
    <x v="3"/>
    <x v="729"/>
    <d v="2014-07-23T00:00:00"/>
    <x v="1"/>
    <s v="SW-20455"/>
    <x v="517"/>
    <x v="0"/>
    <s v="United States"/>
    <s v="Tampa"/>
    <x v="2"/>
    <n v="33614"/>
    <x v="0"/>
    <s v="FUR-FU-10002597"/>
    <x v="0"/>
    <x v="5"/>
    <x v="621"/>
    <x v="2046"/>
    <n v="2"/>
    <n v="0.2"/>
    <n v="2.1736000000000004"/>
  </r>
  <r>
    <n v="2441"/>
    <s v="CA-2013-146934"/>
    <x v="0"/>
    <x v="730"/>
    <d v="2013-05-28T00:00:00"/>
    <x v="1"/>
    <s v="AF-10870"/>
    <x v="578"/>
    <x v="0"/>
    <s v="United States"/>
    <s v="Passaic"/>
    <x v="30"/>
    <n v="7055"/>
    <x v="3"/>
    <s v="TEC-PH-10004614"/>
    <x v="2"/>
    <x v="7"/>
    <x v="299"/>
    <x v="2047"/>
    <n v="5"/>
    <n v="0"/>
    <n v="86.25"/>
  </r>
  <r>
    <n v="2442"/>
    <s v="CA-2013-146934"/>
    <x v="0"/>
    <x v="730"/>
    <d v="2013-05-28T00:00:00"/>
    <x v="1"/>
    <s v="AF-10870"/>
    <x v="578"/>
    <x v="0"/>
    <s v="United States"/>
    <s v="Passaic"/>
    <x v="30"/>
    <n v="7055"/>
    <x v="3"/>
    <s v="FUR-TA-10003748"/>
    <x v="0"/>
    <x v="3"/>
    <x v="208"/>
    <x v="2048"/>
    <n v="2"/>
    <n v="0.3"/>
    <n v="-19.918399999999991"/>
  </r>
  <r>
    <n v="2443"/>
    <s v="CA-2013-146934"/>
    <x v="0"/>
    <x v="730"/>
    <d v="2013-05-28T00:00:00"/>
    <x v="1"/>
    <s v="AF-10870"/>
    <x v="578"/>
    <x v="0"/>
    <s v="United States"/>
    <s v="Passaic"/>
    <x v="30"/>
    <n v="7055"/>
    <x v="3"/>
    <s v="OFF-AP-10003217"/>
    <x v="1"/>
    <x v="9"/>
    <x v="189"/>
    <x v="2049"/>
    <n v="4"/>
    <n v="0"/>
    <n v="172.33840000000004"/>
  </r>
  <r>
    <n v="2444"/>
    <s v="CA-2013-146934"/>
    <x v="0"/>
    <x v="730"/>
    <d v="2013-05-28T00:00:00"/>
    <x v="1"/>
    <s v="AF-10870"/>
    <x v="578"/>
    <x v="0"/>
    <s v="United States"/>
    <s v="Passaic"/>
    <x v="30"/>
    <n v="7055"/>
    <x v="3"/>
    <s v="TEC-AC-10002399"/>
    <x v="2"/>
    <x v="11"/>
    <x v="448"/>
    <x v="2050"/>
    <n v="5"/>
    <n v="0"/>
    <n v="30.431999999999995"/>
  </r>
  <r>
    <n v="2445"/>
    <s v="CA-2013-146934"/>
    <x v="0"/>
    <x v="730"/>
    <d v="2013-05-28T00:00:00"/>
    <x v="1"/>
    <s v="AF-10870"/>
    <x v="578"/>
    <x v="0"/>
    <s v="United States"/>
    <s v="Passaic"/>
    <x v="30"/>
    <n v="7055"/>
    <x v="3"/>
    <s v="OFF-EN-10002973"/>
    <x v="1"/>
    <x v="12"/>
    <x v="1319"/>
    <x v="2051"/>
    <n v="6"/>
    <n v="0"/>
    <n v="12.902400000000002"/>
  </r>
  <r>
    <n v="2446"/>
    <s v="CA-2013-146934"/>
    <x v="0"/>
    <x v="730"/>
    <d v="2013-05-28T00:00:00"/>
    <x v="1"/>
    <s v="AF-10870"/>
    <x v="578"/>
    <x v="0"/>
    <s v="United States"/>
    <s v="Passaic"/>
    <x v="30"/>
    <n v="7055"/>
    <x v="3"/>
    <s v="TEC-PH-10001336"/>
    <x v="2"/>
    <x v="7"/>
    <x v="941"/>
    <x v="2052"/>
    <n v="2"/>
    <n v="0"/>
    <n v="74.8142"/>
  </r>
  <r>
    <n v="2447"/>
    <s v="CA-2012-100573"/>
    <x v="1"/>
    <x v="12"/>
    <d v="2012-10-01T00:00:00"/>
    <x v="1"/>
    <s v="AM-10705"/>
    <x v="562"/>
    <x v="0"/>
    <s v="United States"/>
    <s v="Los Angeles"/>
    <x v="1"/>
    <n v="90004"/>
    <x v="1"/>
    <s v="OFF-EN-10000461"/>
    <x v="1"/>
    <x v="12"/>
    <x v="746"/>
    <x v="2053"/>
    <n v="2"/>
    <n v="0"/>
    <n v="8.2156000000000002"/>
  </r>
  <r>
    <n v="2448"/>
    <s v="CA-2013-119165"/>
    <x v="0"/>
    <x v="731"/>
    <d v="2013-11-07T00:00:00"/>
    <x v="1"/>
    <s v="BD-11320"/>
    <x v="217"/>
    <x v="0"/>
    <s v="United States"/>
    <s v="Philadelphia"/>
    <x v="9"/>
    <n v="19143"/>
    <x v="3"/>
    <s v="FUR-CH-10000988"/>
    <x v="0"/>
    <x v="1"/>
    <x v="1132"/>
    <x v="2054"/>
    <n v="5"/>
    <n v="0.3"/>
    <n v="-14.080999999999989"/>
  </r>
  <r>
    <n v="2449"/>
    <s v="CA-2012-128027"/>
    <x v="1"/>
    <x v="471"/>
    <d v="2012-09-17T00:00:00"/>
    <x v="0"/>
    <s v="CM-12385"/>
    <x v="200"/>
    <x v="0"/>
    <s v="United States"/>
    <s v="North Charleston"/>
    <x v="20"/>
    <n v="29406"/>
    <x v="0"/>
    <s v="OFF-ST-10001809"/>
    <x v="1"/>
    <x v="4"/>
    <x v="430"/>
    <x v="2055"/>
    <n v="3"/>
    <n v="0"/>
    <n v="5.3897999999999939"/>
  </r>
  <r>
    <n v="2450"/>
    <s v="CA-2013-140207"/>
    <x v="0"/>
    <x v="732"/>
    <d v="2013-11-11T00:00:00"/>
    <x v="1"/>
    <s v="CS-12400"/>
    <x v="37"/>
    <x v="2"/>
    <s v="United States"/>
    <s v="San Jose"/>
    <x v="1"/>
    <n v="95123"/>
    <x v="1"/>
    <s v="OFF-BI-10003963"/>
    <x v="1"/>
    <x v="8"/>
    <x v="1320"/>
    <x v="2056"/>
    <n v="5"/>
    <n v="0.2"/>
    <n v="9.8279999999999959"/>
  </r>
  <r>
    <n v="2451"/>
    <s v="CA-2014-140949"/>
    <x v="3"/>
    <x v="294"/>
    <d v="2014-03-23T00:00:00"/>
    <x v="0"/>
    <s v="DB-13405"/>
    <x v="591"/>
    <x v="0"/>
    <s v="United States"/>
    <s v="New York City"/>
    <x v="15"/>
    <n v="10011"/>
    <x v="3"/>
    <s v="OFF-LA-10000081"/>
    <x v="1"/>
    <x v="2"/>
    <x v="1321"/>
    <x v="2057"/>
    <n v="5"/>
    <n v="0"/>
    <n v="9"/>
  </r>
  <r>
    <n v="2452"/>
    <s v="CA-2014-140949"/>
    <x v="3"/>
    <x v="294"/>
    <d v="2014-03-23T00:00:00"/>
    <x v="0"/>
    <s v="DB-13405"/>
    <x v="591"/>
    <x v="0"/>
    <s v="United States"/>
    <s v="New York City"/>
    <x v="15"/>
    <n v="10011"/>
    <x v="3"/>
    <s v="TEC-PH-10000149"/>
    <x v="2"/>
    <x v="7"/>
    <x v="419"/>
    <x v="2058"/>
    <n v="6"/>
    <n v="0"/>
    <n v="31.121999999999996"/>
  </r>
  <r>
    <n v="2453"/>
    <s v="CA-2014-140949"/>
    <x v="3"/>
    <x v="294"/>
    <d v="2014-03-23T00:00:00"/>
    <x v="0"/>
    <s v="DB-13405"/>
    <x v="591"/>
    <x v="0"/>
    <s v="United States"/>
    <s v="New York City"/>
    <x v="15"/>
    <n v="10011"/>
    <x v="3"/>
    <s v="OFF-BI-10000605"/>
    <x v="1"/>
    <x v="8"/>
    <x v="531"/>
    <x v="1083"/>
    <n v="3"/>
    <n v="0.2"/>
    <n v="3.0860999999999996"/>
  </r>
  <r>
    <n v="2454"/>
    <s v="CA-2014-140949"/>
    <x v="3"/>
    <x v="294"/>
    <d v="2014-03-23T00:00:00"/>
    <x v="0"/>
    <s v="DB-13405"/>
    <x v="591"/>
    <x v="0"/>
    <s v="United States"/>
    <s v="New York City"/>
    <x v="15"/>
    <n v="10011"/>
    <x v="3"/>
    <s v="TEC-AC-10002399"/>
    <x v="2"/>
    <x v="11"/>
    <x v="448"/>
    <x v="2059"/>
    <n v="3"/>
    <n v="0"/>
    <n v="18.2592"/>
  </r>
  <r>
    <n v="2455"/>
    <s v="CA-2014-140949"/>
    <x v="3"/>
    <x v="294"/>
    <d v="2014-03-23T00:00:00"/>
    <x v="0"/>
    <s v="DB-13405"/>
    <x v="591"/>
    <x v="0"/>
    <s v="United States"/>
    <s v="New York City"/>
    <x v="15"/>
    <n v="10011"/>
    <x v="3"/>
    <s v="TEC-AC-10003038"/>
    <x v="2"/>
    <x v="11"/>
    <x v="1024"/>
    <x v="1849"/>
    <n v="8"/>
    <n v="0"/>
    <n v="13.603999999999992"/>
  </r>
  <r>
    <n v="2456"/>
    <s v="CA-2014-140949"/>
    <x v="3"/>
    <x v="294"/>
    <d v="2014-03-23T00:00:00"/>
    <x v="0"/>
    <s v="DB-13405"/>
    <x v="591"/>
    <x v="0"/>
    <s v="United States"/>
    <s v="New York City"/>
    <x v="15"/>
    <n v="10011"/>
    <x v="3"/>
    <s v="OFF-ST-10000344"/>
    <x v="1"/>
    <x v="4"/>
    <x v="1013"/>
    <x v="2060"/>
    <n v="8"/>
    <n v="0"/>
    <n v="27.934399999999997"/>
  </r>
  <r>
    <n v="2457"/>
    <s v="CA-2014-140949"/>
    <x v="3"/>
    <x v="294"/>
    <d v="2014-03-23T00:00:00"/>
    <x v="0"/>
    <s v="DB-13405"/>
    <x v="591"/>
    <x v="0"/>
    <s v="United States"/>
    <s v="New York City"/>
    <x v="15"/>
    <n v="10011"/>
    <x v="3"/>
    <s v="OFF-LA-10004093"/>
    <x v="1"/>
    <x v="2"/>
    <x v="670"/>
    <x v="2061"/>
    <n v="1"/>
    <n v="0"/>
    <n v="3.4356999999999998"/>
  </r>
  <r>
    <n v="2458"/>
    <s v="CA-2014-140949"/>
    <x v="3"/>
    <x v="294"/>
    <d v="2014-03-23T00:00:00"/>
    <x v="0"/>
    <s v="DB-13405"/>
    <x v="591"/>
    <x v="0"/>
    <s v="United States"/>
    <s v="New York City"/>
    <x v="15"/>
    <n v="10011"/>
    <x v="3"/>
    <s v="OFF-AR-10001683"/>
    <x v="1"/>
    <x v="6"/>
    <x v="32"/>
    <x v="2062"/>
    <n v="6"/>
    <n v="0"/>
    <n v="22.458000000000002"/>
  </r>
  <r>
    <n v="2459"/>
    <s v="CA-2014-140949"/>
    <x v="3"/>
    <x v="294"/>
    <d v="2014-03-23T00:00:00"/>
    <x v="0"/>
    <s v="DB-13405"/>
    <x v="591"/>
    <x v="0"/>
    <s v="United States"/>
    <s v="New York City"/>
    <x v="15"/>
    <n v="10011"/>
    <x v="3"/>
    <s v="OFF-ST-10003455"/>
    <x v="1"/>
    <x v="4"/>
    <x v="169"/>
    <x v="2063"/>
    <n v="3"/>
    <n v="0"/>
    <n v="12.097800000000001"/>
  </r>
  <r>
    <n v="2460"/>
    <s v="CA-2014-138548"/>
    <x v="3"/>
    <x v="733"/>
    <d v="2014-08-22T00:00:00"/>
    <x v="1"/>
    <s v="JG-15160"/>
    <x v="506"/>
    <x v="0"/>
    <s v="United States"/>
    <s v="Plainfield"/>
    <x v="30"/>
    <n v="7060"/>
    <x v="3"/>
    <s v="OFF-AP-10002578"/>
    <x v="1"/>
    <x v="9"/>
    <x v="409"/>
    <x v="2064"/>
    <n v="2"/>
    <n v="0"/>
    <n v="25.438400000000001"/>
  </r>
  <r>
    <n v="2461"/>
    <s v="CA-2012-142419"/>
    <x v="1"/>
    <x v="655"/>
    <d v="2012-07-13T00:00:00"/>
    <x v="0"/>
    <s v="SC-20380"/>
    <x v="618"/>
    <x v="0"/>
    <s v="United States"/>
    <s v="Seattle"/>
    <x v="4"/>
    <n v="98115"/>
    <x v="1"/>
    <s v="OFF-PA-10001763"/>
    <x v="1"/>
    <x v="10"/>
    <x v="829"/>
    <x v="2065"/>
    <n v="3"/>
    <n v="0"/>
    <n v="13.486499999999999"/>
  </r>
  <r>
    <n v="2462"/>
    <s v="CA-2012-142419"/>
    <x v="1"/>
    <x v="655"/>
    <d v="2012-07-13T00:00:00"/>
    <x v="0"/>
    <s v="SC-20380"/>
    <x v="618"/>
    <x v="0"/>
    <s v="United States"/>
    <s v="Seattle"/>
    <x v="4"/>
    <n v="98115"/>
    <x v="1"/>
    <s v="OFF-BI-10001597"/>
    <x v="1"/>
    <x v="8"/>
    <x v="790"/>
    <x v="2066"/>
    <n v="3"/>
    <n v="0.2"/>
    <n v="34.423199999999987"/>
  </r>
  <r>
    <n v="2463"/>
    <s v="CA-2014-148691"/>
    <x v="3"/>
    <x v="734"/>
    <d v="2014-12-10T00:00:00"/>
    <x v="1"/>
    <s v="CS-12460"/>
    <x v="427"/>
    <x v="0"/>
    <s v="United States"/>
    <s v="New York City"/>
    <x v="15"/>
    <n v="10009"/>
    <x v="3"/>
    <s v="OFF-BI-10001524"/>
    <x v="1"/>
    <x v="8"/>
    <x v="298"/>
    <x v="2067"/>
    <n v="5"/>
    <n v="0.2"/>
    <n v="29.371999999999993"/>
  </r>
  <r>
    <n v="2464"/>
    <s v="CA-2014-148691"/>
    <x v="3"/>
    <x v="734"/>
    <d v="2014-12-10T00:00:00"/>
    <x v="1"/>
    <s v="CS-12460"/>
    <x v="427"/>
    <x v="0"/>
    <s v="United States"/>
    <s v="New York City"/>
    <x v="15"/>
    <n v="10009"/>
    <x v="3"/>
    <s v="OFF-BI-10001553"/>
    <x v="1"/>
    <x v="8"/>
    <x v="1293"/>
    <x v="899"/>
    <n v="2"/>
    <n v="0.2"/>
    <n v="5.1183999999999994"/>
  </r>
  <r>
    <n v="2465"/>
    <s v="CA-2014-148691"/>
    <x v="3"/>
    <x v="734"/>
    <d v="2014-12-10T00:00:00"/>
    <x v="1"/>
    <s v="CS-12460"/>
    <x v="427"/>
    <x v="0"/>
    <s v="United States"/>
    <s v="New York City"/>
    <x v="15"/>
    <n v="10009"/>
    <x v="3"/>
    <s v="TEC-PH-10000576"/>
    <x v="2"/>
    <x v="7"/>
    <x v="807"/>
    <x v="2068"/>
    <n v="1"/>
    <n v="0"/>
    <n v="36.987300000000005"/>
  </r>
  <r>
    <n v="2466"/>
    <s v="CA-2014-148691"/>
    <x v="3"/>
    <x v="734"/>
    <d v="2014-12-10T00:00:00"/>
    <x v="1"/>
    <s v="CS-12460"/>
    <x v="427"/>
    <x v="0"/>
    <s v="United States"/>
    <s v="New York City"/>
    <x v="15"/>
    <n v="10009"/>
    <x v="3"/>
    <s v="OFF-LA-10001317"/>
    <x v="1"/>
    <x v="2"/>
    <x v="391"/>
    <x v="982"/>
    <n v="1"/>
    <n v="0"/>
    <n v="1.512"/>
  </r>
  <r>
    <n v="2467"/>
    <s v="CA-2014-128755"/>
    <x v="3"/>
    <x v="464"/>
    <d v="2014-05-09T00:00:00"/>
    <x v="1"/>
    <s v="MK-18160"/>
    <x v="177"/>
    <x v="0"/>
    <s v="United States"/>
    <s v="Newport News"/>
    <x v="17"/>
    <n v="23602"/>
    <x v="0"/>
    <s v="OFF-PA-10000726"/>
    <x v="1"/>
    <x v="10"/>
    <x v="1322"/>
    <x v="2069"/>
    <n v="1"/>
    <n v="0"/>
    <n v="4.099499999999999"/>
  </r>
  <r>
    <n v="2468"/>
    <s v="CA-2014-128755"/>
    <x v="3"/>
    <x v="464"/>
    <d v="2014-05-09T00:00:00"/>
    <x v="1"/>
    <s v="MK-18160"/>
    <x v="177"/>
    <x v="0"/>
    <s v="United States"/>
    <s v="Newport News"/>
    <x v="17"/>
    <n v="23602"/>
    <x v="0"/>
    <s v="OFF-ST-10003306"/>
    <x v="1"/>
    <x v="4"/>
    <x v="380"/>
    <x v="2070"/>
    <n v="4"/>
    <n v="0"/>
    <n v="165.71759999999995"/>
  </r>
  <r>
    <n v="2469"/>
    <s v="CA-2014-128755"/>
    <x v="3"/>
    <x v="464"/>
    <d v="2014-05-09T00:00:00"/>
    <x v="1"/>
    <s v="MK-18160"/>
    <x v="177"/>
    <x v="0"/>
    <s v="United States"/>
    <s v="Newport News"/>
    <x v="17"/>
    <n v="23602"/>
    <x v="0"/>
    <s v="OFF-PA-10004983"/>
    <x v="1"/>
    <x v="10"/>
    <x v="1323"/>
    <x v="56"/>
    <n v="5"/>
    <n v="0"/>
    <n v="15.552000000000001"/>
  </r>
  <r>
    <n v="2470"/>
    <s v="CA-2014-128755"/>
    <x v="3"/>
    <x v="464"/>
    <d v="2014-05-09T00:00:00"/>
    <x v="1"/>
    <s v="MK-18160"/>
    <x v="177"/>
    <x v="0"/>
    <s v="United States"/>
    <s v="Newport News"/>
    <x v="17"/>
    <n v="23602"/>
    <x v="0"/>
    <s v="OFF-ST-10001291"/>
    <x v="1"/>
    <x v="4"/>
    <x v="1017"/>
    <x v="2071"/>
    <n v="1"/>
    <n v="0"/>
    <n v="4.5656999999999996"/>
  </r>
  <r>
    <n v="2471"/>
    <s v="US-2013-135923"/>
    <x v="0"/>
    <x v="115"/>
    <d v="2013-01-28T00:00:00"/>
    <x v="1"/>
    <s v="CM-11935"/>
    <x v="619"/>
    <x v="0"/>
    <s v="United States"/>
    <s v="Fayetteville"/>
    <x v="3"/>
    <n v="28314"/>
    <x v="0"/>
    <s v="FUR-FU-10002107"/>
    <x v="0"/>
    <x v="5"/>
    <x v="1324"/>
    <x v="2072"/>
    <n v="8"/>
    <n v="0.2"/>
    <n v="4.281600000000001"/>
  </r>
  <r>
    <n v="2472"/>
    <s v="US-2013-135923"/>
    <x v="0"/>
    <x v="115"/>
    <d v="2013-01-28T00:00:00"/>
    <x v="1"/>
    <s v="CM-11935"/>
    <x v="619"/>
    <x v="0"/>
    <s v="United States"/>
    <s v="Fayetteville"/>
    <x v="3"/>
    <n v="28314"/>
    <x v="0"/>
    <s v="FUR-BO-10002213"/>
    <x v="0"/>
    <x v="0"/>
    <x v="1325"/>
    <x v="2073"/>
    <n v="4"/>
    <n v="0.2"/>
    <n v="-67.670399999999972"/>
  </r>
  <r>
    <n v="2473"/>
    <s v="US-2013-135923"/>
    <x v="0"/>
    <x v="115"/>
    <d v="2013-01-28T00:00:00"/>
    <x v="1"/>
    <s v="CM-11935"/>
    <x v="619"/>
    <x v="0"/>
    <s v="United States"/>
    <s v="Fayetteville"/>
    <x v="3"/>
    <n v="28314"/>
    <x v="0"/>
    <s v="OFF-AP-10000692"/>
    <x v="1"/>
    <x v="9"/>
    <x v="1241"/>
    <x v="2074"/>
    <n v="4"/>
    <n v="0.2"/>
    <n v="6.4864000000000033"/>
  </r>
  <r>
    <n v="2474"/>
    <s v="CA-2013-114972"/>
    <x v="0"/>
    <x v="54"/>
    <d v="2013-11-07T00:00:00"/>
    <x v="2"/>
    <s v="PF-19225"/>
    <x v="418"/>
    <x v="0"/>
    <s v="United States"/>
    <s v="Los Angeles"/>
    <x v="1"/>
    <n v="90032"/>
    <x v="1"/>
    <s v="FUR-CH-10001190"/>
    <x v="0"/>
    <x v="1"/>
    <x v="1326"/>
    <x v="2075"/>
    <n v="2"/>
    <n v="0.2"/>
    <n v="-29.917800000000021"/>
  </r>
  <r>
    <n v="2475"/>
    <s v="CA-2013-114972"/>
    <x v="0"/>
    <x v="54"/>
    <d v="2013-11-07T00:00:00"/>
    <x v="2"/>
    <s v="PF-19225"/>
    <x v="418"/>
    <x v="0"/>
    <s v="United States"/>
    <s v="Los Angeles"/>
    <x v="1"/>
    <n v="90032"/>
    <x v="1"/>
    <s v="TEC-AC-10000682"/>
    <x v="2"/>
    <x v="11"/>
    <x v="1327"/>
    <x v="2076"/>
    <n v="5"/>
    <n v="0"/>
    <n v="29.032499999999999"/>
  </r>
  <r>
    <n v="2476"/>
    <s v="CA-2013-114972"/>
    <x v="0"/>
    <x v="54"/>
    <d v="2013-11-07T00:00:00"/>
    <x v="2"/>
    <s v="PF-19225"/>
    <x v="418"/>
    <x v="0"/>
    <s v="United States"/>
    <s v="Los Angeles"/>
    <x v="1"/>
    <n v="90032"/>
    <x v="1"/>
    <s v="OFF-LA-10004545"/>
    <x v="1"/>
    <x v="2"/>
    <x v="1328"/>
    <x v="2077"/>
    <n v="7"/>
    <n v="0"/>
    <n v="41.223699999999994"/>
  </r>
  <r>
    <n v="2477"/>
    <s v="CA-2013-114972"/>
    <x v="0"/>
    <x v="54"/>
    <d v="2013-11-07T00:00:00"/>
    <x v="2"/>
    <s v="PF-19225"/>
    <x v="418"/>
    <x v="0"/>
    <s v="United States"/>
    <s v="Los Angeles"/>
    <x v="1"/>
    <n v="90032"/>
    <x v="1"/>
    <s v="OFF-AP-10003057"/>
    <x v="1"/>
    <x v="9"/>
    <x v="1317"/>
    <x v="2078"/>
    <n v="4"/>
    <n v="0"/>
    <n v="429.57720000000006"/>
  </r>
  <r>
    <n v="2478"/>
    <s v="CA-2014-102750"/>
    <x v="3"/>
    <x v="507"/>
    <d v="2014-09-09T00:00:00"/>
    <x v="0"/>
    <s v="GM-14695"/>
    <x v="620"/>
    <x v="1"/>
    <s v="United States"/>
    <s v="Los Angeles"/>
    <x v="1"/>
    <n v="90036"/>
    <x v="1"/>
    <s v="FUR-TA-10000198"/>
    <x v="0"/>
    <x v="3"/>
    <x v="589"/>
    <x v="2079"/>
    <n v="3"/>
    <n v="0.2"/>
    <n v="-99.176400000000001"/>
  </r>
  <r>
    <n v="2479"/>
    <s v="CA-2011-145212"/>
    <x v="2"/>
    <x v="103"/>
    <d v="2011-09-19T00:00:00"/>
    <x v="1"/>
    <s v="DC-12850"/>
    <x v="419"/>
    <x v="0"/>
    <s v="United States"/>
    <s v="New York City"/>
    <x v="15"/>
    <n v="10011"/>
    <x v="3"/>
    <s v="OFF-AR-10002833"/>
    <x v="1"/>
    <x v="6"/>
    <x v="6"/>
    <x v="1410"/>
    <n v="3"/>
    <n v="0"/>
    <n v="1.4742000000000002"/>
  </r>
  <r>
    <n v="2480"/>
    <s v="CA-2014-141992"/>
    <x v="3"/>
    <x v="249"/>
    <d v="2014-06-26T00:00:00"/>
    <x v="1"/>
    <s v="FO-14305"/>
    <x v="383"/>
    <x v="0"/>
    <s v="United States"/>
    <s v="Dallas"/>
    <x v="5"/>
    <n v="75220"/>
    <x v="2"/>
    <s v="OFF-SU-10002557"/>
    <x v="1"/>
    <x v="14"/>
    <x v="1329"/>
    <x v="2080"/>
    <n v="1"/>
    <n v="0.2"/>
    <n v="0.83879999999999999"/>
  </r>
  <r>
    <n v="2481"/>
    <s v="CA-2014-141992"/>
    <x v="3"/>
    <x v="249"/>
    <d v="2014-06-26T00:00:00"/>
    <x v="1"/>
    <s v="FO-14305"/>
    <x v="383"/>
    <x v="0"/>
    <s v="United States"/>
    <s v="Dallas"/>
    <x v="5"/>
    <n v="75220"/>
    <x v="2"/>
    <s v="OFF-ST-10003656"/>
    <x v="1"/>
    <x v="4"/>
    <x v="82"/>
    <x v="2081"/>
    <n v="2"/>
    <n v="0.2"/>
    <n v="-32.636600000000001"/>
  </r>
  <r>
    <n v="2482"/>
    <s v="CA-2014-147956"/>
    <x v="3"/>
    <x v="165"/>
    <d v="2015-01-01T00:00:00"/>
    <x v="1"/>
    <s v="AH-10210"/>
    <x v="117"/>
    <x v="0"/>
    <s v="United States"/>
    <s v="Seattle"/>
    <x v="4"/>
    <n v="98105"/>
    <x v="1"/>
    <s v="OFF-ST-10001097"/>
    <x v="1"/>
    <x v="4"/>
    <x v="740"/>
    <x v="2082"/>
    <n v="6"/>
    <n v="0"/>
    <n v="0"/>
  </r>
  <r>
    <n v="2483"/>
    <s v="CA-2014-126067"/>
    <x v="3"/>
    <x v="735"/>
    <d v="2014-09-04T00:00:00"/>
    <x v="1"/>
    <s v="KN-16705"/>
    <x v="607"/>
    <x v="2"/>
    <s v="United States"/>
    <s v="Seattle"/>
    <x v="4"/>
    <n v="98105"/>
    <x v="1"/>
    <s v="TEC-PH-10000912"/>
    <x v="2"/>
    <x v="7"/>
    <x v="1330"/>
    <x v="2083"/>
    <n v="4"/>
    <n v="0.2"/>
    <n v="11.429599999999999"/>
  </r>
  <r>
    <n v="2484"/>
    <s v="CA-2014-126067"/>
    <x v="3"/>
    <x v="735"/>
    <d v="2014-09-04T00:00:00"/>
    <x v="1"/>
    <s v="KN-16705"/>
    <x v="607"/>
    <x v="2"/>
    <s v="United States"/>
    <s v="Seattle"/>
    <x v="4"/>
    <n v="98105"/>
    <x v="1"/>
    <s v="FUR-TA-10000617"/>
    <x v="0"/>
    <x v="3"/>
    <x v="338"/>
    <x v="2084"/>
    <n v="5"/>
    <n v="0"/>
    <n v="250.30500000000004"/>
  </r>
  <r>
    <n v="2485"/>
    <s v="CA-2014-126067"/>
    <x v="3"/>
    <x v="735"/>
    <d v="2014-09-04T00:00:00"/>
    <x v="1"/>
    <s v="KN-16705"/>
    <x v="607"/>
    <x v="2"/>
    <s v="United States"/>
    <s v="Seattle"/>
    <x v="4"/>
    <n v="98105"/>
    <x v="1"/>
    <s v="OFF-BI-10001658"/>
    <x v="1"/>
    <x v="8"/>
    <x v="439"/>
    <x v="2085"/>
    <n v="5"/>
    <n v="0.2"/>
    <n v="32.396000000000001"/>
  </r>
  <r>
    <n v="2486"/>
    <s v="CA-2014-126067"/>
    <x v="3"/>
    <x v="735"/>
    <d v="2014-09-04T00:00:00"/>
    <x v="1"/>
    <s v="KN-16705"/>
    <x v="607"/>
    <x v="2"/>
    <s v="United States"/>
    <s v="Seattle"/>
    <x v="4"/>
    <n v="98105"/>
    <x v="1"/>
    <s v="OFF-AR-10003856"/>
    <x v="1"/>
    <x v="6"/>
    <x v="444"/>
    <x v="348"/>
    <n v="2"/>
    <n v="0"/>
    <n v="1.4455999999999998"/>
  </r>
  <r>
    <n v="2487"/>
    <s v="CA-2012-104514"/>
    <x v="1"/>
    <x v="98"/>
    <d v="2012-01-04T00:00:00"/>
    <x v="0"/>
    <s v="CB-12535"/>
    <x v="118"/>
    <x v="1"/>
    <s v="United States"/>
    <s v="Newark"/>
    <x v="13"/>
    <n v="19711"/>
    <x v="3"/>
    <s v="OFF-ST-10001837"/>
    <x v="1"/>
    <x v="4"/>
    <x v="1331"/>
    <x v="2086"/>
    <n v="2"/>
    <n v="0"/>
    <n v="22.235199999999999"/>
  </r>
  <r>
    <n v="2488"/>
    <s v="CA-2012-104514"/>
    <x v="1"/>
    <x v="98"/>
    <d v="2012-01-04T00:00:00"/>
    <x v="0"/>
    <s v="CB-12535"/>
    <x v="118"/>
    <x v="1"/>
    <s v="United States"/>
    <s v="Newark"/>
    <x v="13"/>
    <n v="19711"/>
    <x v="3"/>
    <s v="OFF-AR-10001473"/>
    <x v="1"/>
    <x v="6"/>
    <x v="1332"/>
    <x v="296"/>
    <n v="3"/>
    <n v="0"/>
    <n v="2.6568000000000005"/>
  </r>
  <r>
    <n v="2489"/>
    <s v="CA-2012-104514"/>
    <x v="1"/>
    <x v="98"/>
    <d v="2012-01-04T00:00:00"/>
    <x v="0"/>
    <s v="CB-12535"/>
    <x v="118"/>
    <x v="1"/>
    <s v="United States"/>
    <s v="Newark"/>
    <x v="13"/>
    <n v="19711"/>
    <x v="3"/>
    <s v="OFF-PA-10004285"/>
    <x v="1"/>
    <x v="10"/>
    <x v="1259"/>
    <x v="130"/>
    <n v="3"/>
    <n v="0"/>
    <n v="9.6191999999999993"/>
  </r>
  <r>
    <n v="2490"/>
    <s v="CA-2012-141040"/>
    <x v="1"/>
    <x v="330"/>
    <d v="2012-10-13T00:00:00"/>
    <x v="0"/>
    <s v="TB-21250"/>
    <x v="621"/>
    <x v="0"/>
    <s v="United States"/>
    <s v="New York City"/>
    <x v="15"/>
    <n v="10024"/>
    <x v="3"/>
    <s v="TEC-PH-10001835"/>
    <x v="2"/>
    <x v="7"/>
    <x v="1333"/>
    <x v="2087"/>
    <n v="4"/>
    <n v="0"/>
    <n v="303.3408"/>
  </r>
  <r>
    <n v="2491"/>
    <s v="CA-2012-141040"/>
    <x v="1"/>
    <x v="330"/>
    <d v="2012-10-13T00:00:00"/>
    <x v="0"/>
    <s v="TB-21250"/>
    <x v="621"/>
    <x v="0"/>
    <s v="United States"/>
    <s v="New York City"/>
    <x v="15"/>
    <n v="10024"/>
    <x v="3"/>
    <s v="OFF-PA-10002245"/>
    <x v="1"/>
    <x v="10"/>
    <x v="1334"/>
    <x v="100"/>
    <n v="4"/>
    <n v="0"/>
    <n v="10.763999999999999"/>
  </r>
  <r>
    <n v="2492"/>
    <s v="CA-2011-113579"/>
    <x v="2"/>
    <x v="736"/>
    <d v="2011-12-15T00:00:00"/>
    <x v="0"/>
    <s v="KD-16345"/>
    <x v="44"/>
    <x v="0"/>
    <s v="United States"/>
    <s v="Los Angeles"/>
    <x v="1"/>
    <n v="90049"/>
    <x v="1"/>
    <s v="OFF-PA-10001457"/>
    <x v="1"/>
    <x v="10"/>
    <x v="1091"/>
    <x v="2088"/>
    <n v="6"/>
    <n v="0"/>
    <n v="41.51039999999999"/>
  </r>
  <r>
    <n v="2493"/>
    <s v="CA-2011-144624"/>
    <x v="2"/>
    <x v="84"/>
    <d v="2011-11-23T00:00:00"/>
    <x v="1"/>
    <s v="JM-15865"/>
    <x v="622"/>
    <x v="0"/>
    <s v="United States"/>
    <s v="Jamestown"/>
    <x v="15"/>
    <n v="14701"/>
    <x v="3"/>
    <s v="TEC-PH-10002885"/>
    <x v="2"/>
    <x v="7"/>
    <x v="1127"/>
    <x v="2089"/>
    <n v="7"/>
    <n v="0"/>
    <n v="1228.1787000000004"/>
  </r>
  <r>
    <n v="2494"/>
    <s v="CA-2013-146206"/>
    <x v="0"/>
    <x v="545"/>
    <d v="2013-09-15T00:00:00"/>
    <x v="0"/>
    <s v="KT-16480"/>
    <x v="409"/>
    <x v="0"/>
    <s v="United States"/>
    <s v="Houston"/>
    <x v="5"/>
    <n v="77095"/>
    <x v="2"/>
    <s v="FUR-TA-10004086"/>
    <x v="0"/>
    <x v="3"/>
    <x v="824"/>
    <x v="2090"/>
    <n v="5"/>
    <n v="0.3"/>
    <n v="-34.39200000000001"/>
  </r>
  <r>
    <n v="2495"/>
    <s v="CA-2013-146206"/>
    <x v="0"/>
    <x v="545"/>
    <d v="2013-09-15T00:00:00"/>
    <x v="0"/>
    <s v="KT-16480"/>
    <x v="409"/>
    <x v="0"/>
    <s v="United States"/>
    <s v="Houston"/>
    <x v="5"/>
    <n v="77095"/>
    <x v="2"/>
    <s v="TEC-PH-10000895"/>
    <x v="2"/>
    <x v="7"/>
    <x v="1128"/>
    <x v="2091"/>
    <n v="5"/>
    <n v="0.2"/>
    <n v="53.997000000000043"/>
  </r>
  <r>
    <n v="2496"/>
    <s v="CA-2011-136644"/>
    <x v="2"/>
    <x v="737"/>
    <d v="2011-06-22T00:00:00"/>
    <x v="1"/>
    <s v="SC-20575"/>
    <x v="623"/>
    <x v="0"/>
    <s v="United States"/>
    <s v="Mishawaka"/>
    <x v="14"/>
    <n v="46544"/>
    <x v="2"/>
    <s v="FUR-CH-10000225"/>
    <x v="0"/>
    <x v="1"/>
    <x v="401"/>
    <x v="345"/>
    <n v="8"/>
    <n v="0"/>
    <n v="32.391999999999939"/>
  </r>
  <r>
    <n v="2497"/>
    <s v="CA-2012-122371"/>
    <x v="1"/>
    <x v="120"/>
    <d v="2012-10-01T00:00:00"/>
    <x v="1"/>
    <s v="BS-11800"/>
    <x v="354"/>
    <x v="2"/>
    <s v="United States"/>
    <s v="San Diego"/>
    <x v="1"/>
    <n v="92037"/>
    <x v="1"/>
    <s v="OFF-ST-10002370"/>
    <x v="1"/>
    <x v="4"/>
    <x v="80"/>
    <x v="2092"/>
    <n v="3"/>
    <n v="0"/>
    <n v="18.609299999999998"/>
  </r>
  <r>
    <n v="2498"/>
    <s v="CA-2012-122371"/>
    <x v="1"/>
    <x v="120"/>
    <d v="2012-10-01T00:00:00"/>
    <x v="1"/>
    <s v="BS-11800"/>
    <x v="354"/>
    <x v="2"/>
    <s v="United States"/>
    <s v="San Diego"/>
    <x v="1"/>
    <n v="92037"/>
    <x v="1"/>
    <s v="OFF-EN-10000056"/>
    <x v="1"/>
    <x v="12"/>
    <x v="627"/>
    <x v="2093"/>
    <n v="2"/>
    <n v="0"/>
    <n v="58.496199999999988"/>
  </r>
  <r>
    <n v="2499"/>
    <s v="CA-2013-126935"/>
    <x v="0"/>
    <x v="288"/>
    <d v="2013-05-25T00:00:00"/>
    <x v="1"/>
    <s v="BT-11395"/>
    <x v="387"/>
    <x v="1"/>
    <s v="United States"/>
    <s v="San Francisco"/>
    <x v="1"/>
    <n v="94109"/>
    <x v="1"/>
    <s v="OFF-BI-10004817"/>
    <x v="1"/>
    <x v="8"/>
    <x v="1199"/>
    <x v="2094"/>
    <n v="1"/>
    <n v="0.2"/>
    <n v="3.3543999999999996"/>
  </r>
  <r>
    <n v="2500"/>
    <s v="US-2014-133781"/>
    <x v="3"/>
    <x v="738"/>
    <d v="2014-06-24T00:00:00"/>
    <x v="2"/>
    <s v="DC-12850"/>
    <x v="419"/>
    <x v="0"/>
    <s v="United States"/>
    <s v="Miami"/>
    <x v="2"/>
    <n v="33178"/>
    <x v="0"/>
    <s v="OFF-EN-10004483"/>
    <x v="1"/>
    <x v="12"/>
    <x v="1335"/>
    <x v="2095"/>
    <n v="3"/>
    <n v="0.2"/>
    <n v="12.692699999999995"/>
  </r>
  <r>
    <n v="2501"/>
    <s v="CA-2014-131618"/>
    <x v="3"/>
    <x v="46"/>
    <d v="2014-06-21T00:00:00"/>
    <x v="2"/>
    <s v="LS-17200"/>
    <x v="624"/>
    <x v="1"/>
    <s v="United States"/>
    <s v="Skokie"/>
    <x v="10"/>
    <n v="60076"/>
    <x v="2"/>
    <s v="OFF-PA-10001892"/>
    <x v="1"/>
    <x v="10"/>
    <x v="815"/>
    <x v="2096"/>
    <n v="2"/>
    <n v="0.2"/>
    <n v="4.4311999999999996"/>
  </r>
  <r>
    <n v="2502"/>
    <s v="CA-2014-131618"/>
    <x v="3"/>
    <x v="46"/>
    <d v="2014-06-21T00:00:00"/>
    <x v="2"/>
    <s v="LS-17200"/>
    <x v="624"/>
    <x v="1"/>
    <s v="United States"/>
    <s v="Skokie"/>
    <x v="10"/>
    <n v="60076"/>
    <x v="2"/>
    <s v="OFF-BI-10000546"/>
    <x v="1"/>
    <x v="8"/>
    <x v="609"/>
    <x v="2097"/>
    <n v="4"/>
    <n v="0.8"/>
    <n v="-3.5711999999999993"/>
  </r>
  <r>
    <n v="2503"/>
    <s v="CA-2014-131618"/>
    <x v="3"/>
    <x v="46"/>
    <d v="2014-06-21T00:00:00"/>
    <x v="2"/>
    <s v="LS-17200"/>
    <x v="624"/>
    <x v="1"/>
    <s v="United States"/>
    <s v="Skokie"/>
    <x v="10"/>
    <n v="60076"/>
    <x v="2"/>
    <s v="OFF-BI-10001294"/>
    <x v="1"/>
    <x v="8"/>
    <x v="667"/>
    <x v="2098"/>
    <n v="4"/>
    <n v="0.8"/>
    <n v="-16.380000000000003"/>
  </r>
  <r>
    <n v="2504"/>
    <s v="CA-2013-149482"/>
    <x v="0"/>
    <x v="696"/>
    <d v="2013-11-20T00:00:00"/>
    <x v="1"/>
    <s v="RR-19315"/>
    <x v="625"/>
    <x v="0"/>
    <s v="United States"/>
    <s v="San Francisco"/>
    <x v="1"/>
    <n v="94110"/>
    <x v="1"/>
    <s v="OFF-LA-10000248"/>
    <x v="1"/>
    <x v="2"/>
    <x v="1212"/>
    <x v="1576"/>
    <n v="2"/>
    <n v="0"/>
    <n v="3.4685999999999999"/>
  </r>
  <r>
    <n v="2505"/>
    <s v="CA-2011-143917"/>
    <x v="2"/>
    <x v="739"/>
    <d v="2011-07-27T00:00:00"/>
    <x v="0"/>
    <s v="KL-16645"/>
    <x v="107"/>
    <x v="0"/>
    <s v="United States"/>
    <s v="San Francisco"/>
    <x v="1"/>
    <n v="94122"/>
    <x v="1"/>
    <s v="OFF-ST-10001228"/>
    <x v="1"/>
    <x v="4"/>
    <x v="228"/>
    <x v="2099"/>
    <n v="4"/>
    <n v="0"/>
    <n v="15.041600000000003"/>
  </r>
  <r>
    <n v="2506"/>
    <s v="CA-2011-143917"/>
    <x v="2"/>
    <x v="739"/>
    <d v="2011-07-27T00:00:00"/>
    <x v="0"/>
    <s v="KL-16645"/>
    <x v="107"/>
    <x v="0"/>
    <s v="United States"/>
    <s v="San Francisco"/>
    <x v="1"/>
    <n v="94122"/>
    <x v="1"/>
    <s v="OFF-SU-10000151"/>
    <x v="1"/>
    <x v="14"/>
    <x v="1336"/>
    <x v="2100"/>
    <n v="5"/>
    <n v="0"/>
    <n v="327.50599999999963"/>
  </r>
  <r>
    <n v="2507"/>
    <s v="CA-2011-143917"/>
    <x v="2"/>
    <x v="739"/>
    <d v="2011-07-27T00:00:00"/>
    <x v="0"/>
    <s v="KL-16645"/>
    <x v="107"/>
    <x v="0"/>
    <s v="United States"/>
    <s v="San Francisco"/>
    <x v="1"/>
    <n v="94122"/>
    <x v="1"/>
    <s v="FUR-FU-10004351"/>
    <x v="0"/>
    <x v="5"/>
    <x v="33"/>
    <x v="2101"/>
    <n v="8"/>
    <n v="0"/>
    <n v="34.284800000000004"/>
  </r>
  <r>
    <n v="2508"/>
    <s v="CA-2012-120397"/>
    <x v="1"/>
    <x v="740"/>
    <d v="2012-07-02T00:00:00"/>
    <x v="3"/>
    <s v="RB-19435"/>
    <x v="579"/>
    <x v="0"/>
    <s v="United States"/>
    <s v="Houston"/>
    <x v="5"/>
    <n v="77070"/>
    <x v="2"/>
    <s v="OFF-AP-10001293"/>
    <x v="1"/>
    <x v="9"/>
    <x v="1337"/>
    <x v="2102"/>
    <n v="4"/>
    <n v="0.8"/>
    <n v="-85.238399999999999"/>
  </r>
  <r>
    <n v="2509"/>
    <s v="CA-2014-163902"/>
    <x v="3"/>
    <x v="580"/>
    <d v="2014-03-09T00:00:00"/>
    <x v="1"/>
    <s v="MY-17380"/>
    <x v="199"/>
    <x v="1"/>
    <s v="United States"/>
    <s v="Los Angeles"/>
    <x v="1"/>
    <n v="90045"/>
    <x v="1"/>
    <s v="TEC-PH-10000675"/>
    <x v="2"/>
    <x v="7"/>
    <x v="1338"/>
    <x v="2103"/>
    <n v="3"/>
    <n v="0.2"/>
    <n v="14.758199999999995"/>
  </r>
  <r>
    <n v="2510"/>
    <s v="CA-2014-163902"/>
    <x v="3"/>
    <x v="580"/>
    <d v="2014-03-09T00:00:00"/>
    <x v="1"/>
    <s v="MY-17380"/>
    <x v="199"/>
    <x v="1"/>
    <s v="United States"/>
    <s v="Los Angeles"/>
    <x v="1"/>
    <n v="90045"/>
    <x v="1"/>
    <s v="TEC-AC-10000580"/>
    <x v="2"/>
    <x v="11"/>
    <x v="897"/>
    <x v="2104"/>
    <n v="6"/>
    <n v="0"/>
    <n v="52.79340000000002"/>
  </r>
  <r>
    <n v="2511"/>
    <s v="CA-2013-136812"/>
    <x v="0"/>
    <x v="741"/>
    <d v="2013-11-24T00:00:00"/>
    <x v="1"/>
    <s v="AW-10930"/>
    <x v="585"/>
    <x v="2"/>
    <s v="United States"/>
    <s v="Oklahoma City"/>
    <x v="26"/>
    <n v="73120"/>
    <x v="2"/>
    <s v="OFF-ST-10003470"/>
    <x v="1"/>
    <x v="4"/>
    <x v="1339"/>
    <x v="2105"/>
    <n v="4"/>
    <n v="0"/>
    <n v="55.895999999999958"/>
  </r>
  <r>
    <n v="2512"/>
    <s v="CA-2012-102722"/>
    <x v="1"/>
    <x v="24"/>
    <d v="2012-04-19T00:00:00"/>
    <x v="2"/>
    <s v="KW-16570"/>
    <x v="608"/>
    <x v="0"/>
    <s v="United States"/>
    <s v="Monroe"/>
    <x v="28"/>
    <n v="71203"/>
    <x v="0"/>
    <s v="TEC-AC-10003116"/>
    <x v="2"/>
    <x v="11"/>
    <x v="920"/>
    <x v="2106"/>
    <n v="6"/>
    <n v="0"/>
    <n v="41.534999999999997"/>
  </r>
  <r>
    <n v="2513"/>
    <s v="CA-2014-155089"/>
    <x v="3"/>
    <x v="574"/>
    <d v="2014-12-07T00:00:00"/>
    <x v="1"/>
    <s v="DB-12910"/>
    <x v="626"/>
    <x v="2"/>
    <s v="United States"/>
    <s v="Tampa"/>
    <x v="2"/>
    <n v="33614"/>
    <x v="0"/>
    <s v="OFF-BI-10002429"/>
    <x v="1"/>
    <x v="8"/>
    <x v="467"/>
    <x v="2107"/>
    <n v="5"/>
    <n v="0.7"/>
    <n v="-33.483999999999995"/>
  </r>
  <r>
    <n v="2514"/>
    <s v="CA-2013-124506"/>
    <x v="0"/>
    <x v="583"/>
    <d v="2013-11-18T00:00:00"/>
    <x v="1"/>
    <s v="BB-11545"/>
    <x v="179"/>
    <x v="1"/>
    <s v="United States"/>
    <s v="Chicago"/>
    <x v="10"/>
    <n v="60623"/>
    <x v="2"/>
    <s v="TEC-AC-10003280"/>
    <x v="2"/>
    <x v="11"/>
    <x v="1028"/>
    <x v="1679"/>
    <n v="4"/>
    <n v="0.2"/>
    <n v="1.1995999999999931"/>
  </r>
  <r>
    <n v="2515"/>
    <s v="CA-2013-124506"/>
    <x v="0"/>
    <x v="583"/>
    <d v="2013-11-18T00:00:00"/>
    <x v="1"/>
    <s v="BB-11545"/>
    <x v="179"/>
    <x v="1"/>
    <s v="United States"/>
    <s v="Chicago"/>
    <x v="10"/>
    <n v="60623"/>
    <x v="2"/>
    <s v="FUR-CH-10004540"/>
    <x v="0"/>
    <x v="1"/>
    <x v="862"/>
    <x v="1404"/>
    <n v="2"/>
    <n v="0.3"/>
    <n v="-2.0567999999999991"/>
  </r>
  <r>
    <n v="2516"/>
    <s v="CA-2011-106572"/>
    <x v="2"/>
    <x v="742"/>
    <d v="2011-09-10T00:00:00"/>
    <x v="1"/>
    <s v="NP-18700"/>
    <x v="413"/>
    <x v="0"/>
    <s v="United States"/>
    <s v="Bowling Green"/>
    <x v="24"/>
    <n v="43402"/>
    <x v="3"/>
    <s v="OFF-ST-10000585"/>
    <x v="1"/>
    <x v="4"/>
    <x v="541"/>
    <x v="2108"/>
    <n v="2"/>
    <n v="0.2"/>
    <n v="19.823999999999998"/>
  </r>
  <r>
    <n v="2517"/>
    <s v="CA-2011-128888"/>
    <x v="2"/>
    <x v="647"/>
    <d v="2011-11-22T00:00:00"/>
    <x v="1"/>
    <s v="PB-19105"/>
    <x v="287"/>
    <x v="0"/>
    <s v="United States"/>
    <s v="Houston"/>
    <x v="5"/>
    <n v="77095"/>
    <x v="2"/>
    <s v="OFF-EN-10003001"/>
    <x v="1"/>
    <x v="12"/>
    <x v="955"/>
    <x v="2109"/>
    <n v="9"/>
    <n v="0.2"/>
    <n v="204.07139999999995"/>
  </r>
  <r>
    <n v="2518"/>
    <s v="CA-2014-123134"/>
    <x v="3"/>
    <x v="743"/>
    <d v="2014-05-08T00:00:00"/>
    <x v="1"/>
    <s v="DW-13585"/>
    <x v="61"/>
    <x v="1"/>
    <s v="United States"/>
    <s v="Westfield"/>
    <x v="30"/>
    <n v="7090"/>
    <x v="3"/>
    <s v="FUR-FU-10003975"/>
    <x v="0"/>
    <x v="5"/>
    <x v="775"/>
    <x v="2110"/>
    <n v="3"/>
    <n v="0"/>
    <n v="12.992999999999988"/>
  </r>
  <r>
    <n v="2519"/>
    <s v="CA-2013-124352"/>
    <x v="0"/>
    <x v="680"/>
    <d v="2013-10-22T00:00:00"/>
    <x v="1"/>
    <s v="CD-12790"/>
    <x v="522"/>
    <x v="2"/>
    <s v="United States"/>
    <s v="Oklahoma City"/>
    <x v="26"/>
    <n v="73120"/>
    <x v="2"/>
    <s v="OFF-LA-10004559"/>
    <x v="1"/>
    <x v="2"/>
    <x v="1340"/>
    <x v="171"/>
    <n v="7"/>
    <n v="0"/>
    <n v="9.8783999999999992"/>
  </r>
  <r>
    <n v="2520"/>
    <s v="CA-2013-124352"/>
    <x v="0"/>
    <x v="680"/>
    <d v="2013-10-22T00:00:00"/>
    <x v="1"/>
    <s v="CD-12790"/>
    <x v="522"/>
    <x v="2"/>
    <s v="United States"/>
    <s v="Oklahoma City"/>
    <x v="26"/>
    <n v="73120"/>
    <x v="2"/>
    <s v="OFF-LA-10003223"/>
    <x v="1"/>
    <x v="2"/>
    <x v="602"/>
    <x v="2111"/>
    <n v="6"/>
    <n v="0"/>
    <n v="14.4354"/>
  </r>
  <r>
    <n v="2521"/>
    <s v="CA-2013-124352"/>
    <x v="0"/>
    <x v="680"/>
    <d v="2013-10-22T00:00:00"/>
    <x v="1"/>
    <s v="CD-12790"/>
    <x v="522"/>
    <x v="2"/>
    <s v="United States"/>
    <s v="Oklahoma City"/>
    <x v="26"/>
    <n v="73120"/>
    <x v="2"/>
    <s v="OFF-AP-10002651"/>
    <x v="1"/>
    <x v="9"/>
    <x v="1341"/>
    <x v="2112"/>
    <n v="3"/>
    <n v="0"/>
    <n v="251.89109999999988"/>
  </r>
  <r>
    <n v="2522"/>
    <s v="CA-2013-124352"/>
    <x v="0"/>
    <x v="680"/>
    <d v="2013-10-22T00:00:00"/>
    <x v="1"/>
    <s v="CD-12790"/>
    <x v="522"/>
    <x v="2"/>
    <s v="United States"/>
    <s v="Oklahoma City"/>
    <x v="26"/>
    <n v="73120"/>
    <x v="2"/>
    <s v="OFF-PA-10003177"/>
    <x v="1"/>
    <x v="10"/>
    <x v="89"/>
    <x v="91"/>
    <n v="2"/>
    <n v="0"/>
    <n v="6.2208000000000006"/>
  </r>
  <r>
    <n v="2523"/>
    <s v="CA-2013-124352"/>
    <x v="0"/>
    <x v="680"/>
    <d v="2013-10-22T00:00:00"/>
    <x v="1"/>
    <s v="CD-12790"/>
    <x v="522"/>
    <x v="2"/>
    <s v="United States"/>
    <s v="Oklahoma City"/>
    <x v="26"/>
    <n v="73120"/>
    <x v="2"/>
    <s v="TEC-PH-10003442"/>
    <x v="2"/>
    <x v="7"/>
    <x v="879"/>
    <x v="2113"/>
    <n v="1"/>
    <n v="0"/>
    <n v="1.375"/>
  </r>
  <r>
    <n v="2524"/>
    <s v="CA-2013-124352"/>
    <x v="0"/>
    <x v="680"/>
    <d v="2013-10-22T00:00:00"/>
    <x v="1"/>
    <s v="CD-12790"/>
    <x v="522"/>
    <x v="2"/>
    <s v="United States"/>
    <s v="Oklahoma City"/>
    <x v="26"/>
    <n v="73120"/>
    <x v="2"/>
    <s v="OFF-BI-10000977"/>
    <x v="1"/>
    <x v="8"/>
    <x v="982"/>
    <x v="2114"/>
    <n v="4"/>
    <n v="0"/>
    <n v="55.935999999999993"/>
  </r>
  <r>
    <n v="2525"/>
    <s v="CA-2012-124541"/>
    <x v="1"/>
    <x v="744"/>
    <d v="2012-04-10T00:00:00"/>
    <x v="1"/>
    <s v="TT-21220"/>
    <x v="627"/>
    <x v="0"/>
    <s v="United States"/>
    <s v="Houston"/>
    <x v="5"/>
    <n v="77041"/>
    <x v="2"/>
    <s v="OFF-AR-10004078"/>
    <x v="1"/>
    <x v="6"/>
    <x v="507"/>
    <x v="2115"/>
    <n v="9"/>
    <n v="0.2"/>
    <n v="5.2559999999999985"/>
  </r>
  <r>
    <n v="2526"/>
    <s v="CA-2012-124541"/>
    <x v="1"/>
    <x v="744"/>
    <d v="2012-04-10T00:00:00"/>
    <x v="1"/>
    <s v="TT-21220"/>
    <x v="627"/>
    <x v="0"/>
    <s v="United States"/>
    <s v="Houston"/>
    <x v="5"/>
    <n v="77041"/>
    <x v="2"/>
    <s v="TEC-AC-10002550"/>
    <x v="2"/>
    <x v="11"/>
    <x v="1342"/>
    <x v="2116"/>
    <n v="2"/>
    <n v="0.2"/>
    <n v="4.4603999999999999"/>
  </r>
  <r>
    <n v="2527"/>
    <s v="CA-2012-124541"/>
    <x v="1"/>
    <x v="744"/>
    <d v="2012-04-10T00:00:00"/>
    <x v="1"/>
    <s v="TT-21220"/>
    <x v="627"/>
    <x v="0"/>
    <s v="United States"/>
    <s v="Houston"/>
    <x v="5"/>
    <n v="77041"/>
    <x v="2"/>
    <s v="OFF-BI-10004965"/>
    <x v="1"/>
    <x v="8"/>
    <x v="1005"/>
    <x v="2117"/>
    <n v="3"/>
    <n v="0.8"/>
    <n v="-12.075000000000003"/>
  </r>
  <r>
    <n v="2528"/>
    <s v="CA-2012-124541"/>
    <x v="1"/>
    <x v="744"/>
    <d v="2012-04-10T00:00:00"/>
    <x v="1"/>
    <s v="TT-21220"/>
    <x v="627"/>
    <x v="0"/>
    <s v="United States"/>
    <s v="Houston"/>
    <x v="5"/>
    <n v="77041"/>
    <x v="2"/>
    <s v="OFF-BI-10004209"/>
    <x v="1"/>
    <x v="8"/>
    <x v="1206"/>
    <x v="2118"/>
    <n v="6"/>
    <n v="0.8"/>
    <n v="-16.884"/>
  </r>
  <r>
    <n v="2529"/>
    <s v="CA-2012-124541"/>
    <x v="1"/>
    <x v="744"/>
    <d v="2012-04-10T00:00:00"/>
    <x v="1"/>
    <s v="TT-21220"/>
    <x v="627"/>
    <x v="0"/>
    <s v="United States"/>
    <s v="Houston"/>
    <x v="5"/>
    <n v="77041"/>
    <x v="2"/>
    <s v="OFF-PA-10001526"/>
    <x v="1"/>
    <x v="10"/>
    <x v="1030"/>
    <x v="892"/>
    <n v="2"/>
    <n v="0.2"/>
    <n v="2.8884000000000007"/>
  </r>
  <r>
    <n v="2530"/>
    <s v="CA-2011-108707"/>
    <x v="2"/>
    <x v="745"/>
    <d v="2011-10-29T00:00:00"/>
    <x v="1"/>
    <s v="DB-12910"/>
    <x v="626"/>
    <x v="2"/>
    <s v="United States"/>
    <s v="Fort Lauderdale"/>
    <x v="2"/>
    <n v="33311"/>
    <x v="0"/>
    <s v="OFF-PA-10000788"/>
    <x v="1"/>
    <x v="10"/>
    <x v="731"/>
    <x v="563"/>
    <n v="2"/>
    <n v="0.2"/>
    <n v="3.6288"/>
  </r>
  <r>
    <n v="2531"/>
    <s v="CA-2011-111500"/>
    <x v="2"/>
    <x v="654"/>
    <d v="2011-08-21T00:00:00"/>
    <x v="1"/>
    <s v="DJ-13510"/>
    <x v="137"/>
    <x v="1"/>
    <s v="United States"/>
    <s v="Little Rock"/>
    <x v="36"/>
    <n v="72209"/>
    <x v="0"/>
    <s v="OFF-PA-10000595"/>
    <x v="1"/>
    <x v="10"/>
    <x v="1117"/>
    <x v="1159"/>
    <n v="5"/>
    <n v="0"/>
    <n v="52.531999999999996"/>
  </r>
  <r>
    <n v="2532"/>
    <s v="CA-2011-111500"/>
    <x v="2"/>
    <x v="654"/>
    <d v="2011-08-21T00:00:00"/>
    <x v="1"/>
    <s v="DJ-13510"/>
    <x v="137"/>
    <x v="1"/>
    <s v="United States"/>
    <s v="Little Rock"/>
    <x v="36"/>
    <n v="72209"/>
    <x v="0"/>
    <s v="OFF-BI-10000829"/>
    <x v="1"/>
    <x v="8"/>
    <x v="304"/>
    <x v="2119"/>
    <n v="4"/>
    <n v="0"/>
    <n v="8.2615999999999996"/>
  </r>
  <r>
    <n v="2533"/>
    <s v="CA-2011-111500"/>
    <x v="2"/>
    <x v="654"/>
    <d v="2011-08-21T00:00:00"/>
    <x v="1"/>
    <s v="DJ-13510"/>
    <x v="137"/>
    <x v="1"/>
    <s v="United States"/>
    <s v="Little Rock"/>
    <x v="36"/>
    <n v="72209"/>
    <x v="0"/>
    <s v="OFF-FA-10002676"/>
    <x v="1"/>
    <x v="13"/>
    <x v="1069"/>
    <x v="2120"/>
    <n v="7"/>
    <n v="0"/>
    <n v="4.5611999999999995"/>
  </r>
  <r>
    <n v="2534"/>
    <s v="CA-2011-111500"/>
    <x v="2"/>
    <x v="654"/>
    <d v="2011-08-21T00:00:00"/>
    <x v="1"/>
    <s v="DJ-13510"/>
    <x v="137"/>
    <x v="1"/>
    <s v="United States"/>
    <s v="Little Rock"/>
    <x v="36"/>
    <n v="72209"/>
    <x v="0"/>
    <s v="TEC-AC-10000844"/>
    <x v="2"/>
    <x v="11"/>
    <x v="106"/>
    <x v="2121"/>
    <n v="4"/>
    <n v="0"/>
    <n v="122.38559999999998"/>
  </r>
  <r>
    <n v="2535"/>
    <s v="US-2014-117723"/>
    <x v="3"/>
    <x v="733"/>
    <d v="2014-08-19T00:00:00"/>
    <x v="0"/>
    <s v="DL-13495"/>
    <x v="393"/>
    <x v="1"/>
    <s v="United States"/>
    <s v="Philadelphia"/>
    <x v="9"/>
    <n v="19120"/>
    <x v="3"/>
    <s v="OFF-ST-10004459"/>
    <x v="1"/>
    <x v="4"/>
    <x v="454"/>
    <x v="2122"/>
    <n v="6"/>
    <n v="0.2"/>
    <n v="-337.80600000000004"/>
  </r>
  <r>
    <n v="2536"/>
    <s v="CA-2012-143238"/>
    <x v="1"/>
    <x v="684"/>
    <d v="2012-09-08T00:00:00"/>
    <x v="2"/>
    <s v="LO-17170"/>
    <x v="628"/>
    <x v="1"/>
    <s v="United States"/>
    <s v="La Quinta"/>
    <x v="1"/>
    <n v="92253"/>
    <x v="1"/>
    <s v="TEC-AC-10003499"/>
    <x v="2"/>
    <x v="11"/>
    <x v="103"/>
    <x v="2123"/>
    <n v="4"/>
    <n v="0"/>
    <n v="18.064800000000002"/>
  </r>
  <r>
    <n v="2537"/>
    <s v="CA-2012-168746"/>
    <x v="1"/>
    <x v="746"/>
    <d v="2012-01-29T00:00:00"/>
    <x v="0"/>
    <s v="SV-20365"/>
    <x v="277"/>
    <x v="0"/>
    <s v="United States"/>
    <s v="Cleveland"/>
    <x v="24"/>
    <n v="44105"/>
    <x v="3"/>
    <s v="FUR-CH-10000513"/>
    <x v="0"/>
    <x v="1"/>
    <x v="70"/>
    <x v="2124"/>
    <n v="2"/>
    <n v="0.3"/>
    <n v="-54.595799999999997"/>
  </r>
  <r>
    <n v="2538"/>
    <s v="CA-2012-168746"/>
    <x v="1"/>
    <x v="746"/>
    <d v="2012-01-29T00:00:00"/>
    <x v="0"/>
    <s v="SV-20365"/>
    <x v="277"/>
    <x v="0"/>
    <s v="United States"/>
    <s v="Cleveland"/>
    <x v="24"/>
    <n v="44105"/>
    <x v="3"/>
    <s v="TEC-PH-10000895"/>
    <x v="2"/>
    <x v="7"/>
    <x v="1128"/>
    <x v="2125"/>
    <n v="4"/>
    <n v="0.4"/>
    <n v="-100.7944"/>
  </r>
  <r>
    <n v="2539"/>
    <s v="CA-2012-168746"/>
    <x v="1"/>
    <x v="746"/>
    <d v="2012-01-29T00:00:00"/>
    <x v="0"/>
    <s v="SV-20365"/>
    <x v="277"/>
    <x v="0"/>
    <s v="United States"/>
    <s v="Cleveland"/>
    <x v="24"/>
    <n v="44105"/>
    <x v="3"/>
    <s v="TEC-PH-10002555"/>
    <x v="2"/>
    <x v="7"/>
    <x v="1343"/>
    <x v="2126"/>
    <n v="1"/>
    <n v="0.4"/>
    <n v="-36.253"/>
  </r>
  <r>
    <n v="2540"/>
    <s v="CA-2012-113404"/>
    <x v="1"/>
    <x v="747"/>
    <d v="2012-07-16T00:00:00"/>
    <x v="3"/>
    <s v="EM-13810"/>
    <x v="613"/>
    <x v="1"/>
    <s v="United States"/>
    <s v="San Francisco"/>
    <x v="1"/>
    <n v="94122"/>
    <x v="1"/>
    <s v="FUR-CH-10003312"/>
    <x v="0"/>
    <x v="1"/>
    <x v="296"/>
    <x v="2127"/>
    <n v="6"/>
    <n v="0.2"/>
    <n v="-219.16440000000023"/>
  </r>
  <r>
    <n v="2541"/>
    <s v="CA-2012-113404"/>
    <x v="1"/>
    <x v="747"/>
    <d v="2012-07-16T00:00:00"/>
    <x v="3"/>
    <s v="EM-13810"/>
    <x v="613"/>
    <x v="1"/>
    <s v="United States"/>
    <s v="San Francisco"/>
    <x v="1"/>
    <n v="94122"/>
    <x v="1"/>
    <s v="FUR-CH-10004086"/>
    <x v="0"/>
    <x v="1"/>
    <x v="281"/>
    <x v="2128"/>
    <n v="3"/>
    <n v="0.2"/>
    <n v="78.767099999999971"/>
  </r>
  <r>
    <n v="2542"/>
    <s v="CA-2013-144792"/>
    <x v="0"/>
    <x v="567"/>
    <d v="2013-05-05T00:00:00"/>
    <x v="1"/>
    <s v="KD-16615"/>
    <x v="629"/>
    <x v="1"/>
    <s v="United States"/>
    <s v="Scottsdale"/>
    <x v="16"/>
    <n v="85254"/>
    <x v="1"/>
    <s v="FUR-FU-10002759"/>
    <x v="0"/>
    <x v="5"/>
    <x v="555"/>
    <x v="2129"/>
    <n v="7"/>
    <n v="0.2"/>
    <n v="22.377600000000001"/>
  </r>
  <r>
    <n v="2543"/>
    <s v="CA-2011-164385"/>
    <x v="2"/>
    <x v="467"/>
    <d v="2011-10-01T00:00:00"/>
    <x v="0"/>
    <s v="NB-18580"/>
    <x v="630"/>
    <x v="1"/>
    <s v="United States"/>
    <s v="Philadelphia"/>
    <x v="9"/>
    <n v="19134"/>
    <x v="3"/>
    <s v="OFF-AP-10002191"/>
    <x v="1"/>
    <x v="9"/>
    <x v="800"/>
    <x v="2130"/>
    <n v="3"/>
    <n v="0.2"/>
    <n v="14.39520000000001"/>
  </r>
  <r>
    <n v="2544"/>
    <s v="US-2013-114174"/>
    <x v="0"/>
    <x v="162"/>
    <d v="2013-09-15T00:00:00"/>
    <x v="1"/>
    <s v="AP-10720"/>
    <x v="399"/>
    <x v="2"/>
    <s v="United States"/>
    <s v="Malden"/>
    <x v="31"/>
    <n v="2148"/>
    <x v="3"/>
    <s v="FUR-BO-10003450"/>
    <x v="0"/>
    <x v="0"/>
    <x v="1344"/>
    <x v="2131"/>
    <n v="3"/>
    <n v="0"/>
    <n v="13.915199999999992"/>
  </r>
  <r>
    <n v="2545"/>
    <s v="US-2013-114174"/>
    <x v="0"/>
    <x v="162"/>
    <d v="2013-09-15T00:00:00"/>
    <x v="1"/>
    <s v="AP-10720"/>
    <x v="399"/>
    <x v="2"/>
    <s v="United States"/>
    <s v="Malden"/>
    <x v="31"/>
    <n v="2148"/>
    <x v="3"/>
    <s v="OFF-LA-10000248"/>
    <x v="1"/>
    <x v="2"/>
    <x v="1212"/>
    <x v="1816"/>
    <n v="4"/>
    <n v="0"/>
    <n v="6.9371999999999998"/>
  </r>
  <r>
    <n v="2546"/>
    <s v="CA-2014-108070"/>
    <x v="3"/>
    <x v="513"/>
    <d v="2014-04-21T00:00:00"/>
    <x v="1"/>
    <s v="JE-15745"/>
    <x v="32"/>
    <x v="0"/>
    <s v="United States"/>
    <s v="San Jose"/>
    <x v="1"/>
    <n v="95123"/>
    <x v="1"/>
    <s v="OFF-ST-10004804"/>
    <x v="1"/>
    <x v="4"/>
    <x v="230"/>
    <x v="2132"/>
    <n v="4"/>
    <n v="0"/>
    <n v="2.0592000000000041"/>
  </r>
  <r>
    <n v="2547"/>
    <s v="CA-2014-108070"/>
    <x v="3"/>
    <x v="513"/>
    <d v="2014-04-21T00:00:00"/>
    <x v="1"/>
    <s v="JE-15745"/>
    <x v="32"/>
    <x v="0"/>
    <s v="United States"/>
    <s v="San Jose"/>
    <x v="1"/>
    <n v="95123"/>
    <x v="1"/>
    <s v="FUR-BO-10001337"/>
    <x v="0"/>
    <x v="0"/>
    <x v="425"/>
    <x v="2133"/>
    <n v="1"/>
    <n v="0.15"/>
    <n v="-6.0489999999999995"/>
  </r>
  <r>
    <n v="2548"/>
    <s v="US-2012-128090"/>
    <x v="1"/>
    <x v="748"/>
    <d v="2012-08-22T00:00:00"/>
    <x v="1"/>
    <s v="JM-15865"/>
    <x v="622"/>
    <x v="0"/>
    <s v="United States"/>
    <s v="Phoenix"/>
    <x v="16"/>
    <n v="85023"/>
    <x v="1"/>
    <s v="OFF-AR-10002255"/>
    <x v="1"/>
    <x v="6"/>
    <x v="814"/>
    <x v="2134"/>
    <n v="1"/>
    <n v="0.2"/>
    <n v="0.25919999999999999"/>
  </r>
  <r>
    <n v="2549"/>
    <s v="US-2012-128090"/>
    <x v="1"/>
    <x v="748"/>
    <d v="2012-08-22T00:00:00"/>
    <x v="1"/>
    <s v="JM-15865"/>
    <x v="622"/>
    <x v="0"/>
    <s v="United States"/>
    <s v="Phoenix"/>
    <x v="16"/>
    <n v="85023"/>
    <x v="1"/>
    <s v="TEC-PH-10002624"/>
    <x v="2"/>
    <x v="7"/>
    <x v="1126"/>
    <x v="2135"/>
    <n v="5"/>
    <n v="0.2"/>
    <n v="211.49549999999977"/>
  </r>
  <r>
    <n v="2550"/>
    <s v="US-2012-128090"/>
    <x v="1"/>
    <x v="748"/>
    <d v="2012-08-22T00:00:00"/>
    <x v="1"/>
    <s v="JM-15865"/>
    <x v="622"/>
    <x v="0"/>
    <s v="United States"/>
    <s v="Phoenix"/>
    <x v="16"/>
    <n v="85023"/>
    <x v="1"/>
    <s v="OFF-PA-10001878"/>
    <x v="1"/>
    <x v="10"/>
    <x v="1161"/>
    <x v="2136"/>
    <n v="8"/>
    <n v="0.2"/>
    <n v="105.64559999999997"/>
  </r>
  <r>
    <n v="2551"/>
    <s v="US-2012-128090"/>
    <x v="1"/>
    <x v="748"/>
    <d v="2012-08-22T00:00:00"/>
    <x v="1"/>
    <s v="JM-15865"/>
    <x v="622"/>
    <x v="0"/>
    <s v="United States"/>
    <s v="Phoenix"/>
    <x v="16"/>
    <n v="85023"/>
    <x v="1"/>
    <s v="OFF-LA-10000452"/>
    <x v="1"/>
    <x v="2"/>
    <x v="804"/>
    <x v="1325"/>
    <n v="2"/>
    <n v="0.2"/>
    <n v="1.764"/>
  </r>
  <r>
    <n v="2552"/>
    <s v="CA-2014-101042"/>
    <x v="3"/>
    <x v="123"/>
    <d v="2014-11-24T00:00:00"/>
    <x v="1"/>
    <s v="AB-10105"/>
    <x v="455"/>
    <x v="0"/>
    <s v="United States"/>
    <s v="Henderson"/>
    <x v="0"/>
    <n v="42420"/>
    <x v="0"/>
    <s v="FUR-FU-10004665"/>
    <x v="0"/>
    <x v="5"/>
    <x v="1345"/>
    <x v="2137"/>
    <n v="6"/>
    <n v="0"/>
    <n v="213.68880000000001"/>
  </r>
  <r>
    <n v="2553"/>
    <s v="CA-2014-101042"/>
    <x v="3"/>
    <x v="123"/>
    <d v="2014-11-24T00:00:00"/>
    <x v="1"/>
    <s v="AB-10105"/>
    <x v="455"/>
    <x v="0"/>
    <s v="United States"/>
    <s v="Henderson"/>
    <x v="0"/>
    <n v="42420"/>
    <x v="0"/>
    <s v="OFF-BI-10000088"/>
    <x v="1"/>
    <x v="8"/>
    <x v="1025"/>
    <x v="2138"/>
    <n v="2"/>
    <n v="0"/>
    <n v="10.760400000000001"/>
  </r>
  <r>
    <n v="2554"/>
    <s v="CA-2013-155439"/>
    <x v="0"/>
    <x v="749"/>
    <d v="2013-09-19T00:00:00"/>
    <x v="1"/>
    <s v="PN-18775"/>
    <x v="43"/>
    <x v="2"/>
    <s v="United States"/>
    <s v="Columbia"/>
    <x v="20"/>
    <n v="29203"/>
    <x v="0"/>
    <s v="OFF-PA-10000029"/>
    <x v="1"/>
    <x v="10"/>
    <x v="803"/>
    <x v="243"/>
    <n v="4"/>
    <n v="0"/>
    <n v="12.441600000000001"/>
  </r>
  <r>
    <n v="2555"/>
    <s v="CA-2013-118626"/>
    <x v="0"/>
    <x v="243"/>
    <d v="2013-08-21T00:00:00"/>
    <x v="1"/>
    <s v="JC-15775"/>
    <x v="547"/>
    <x v="0"/>
    <s v="United States"/>
    <s v="Tallahassee"/>
    <x v="2"/>
    <n v="32303"/>
    <x v="0"/>
    <s v="TEC-PH-10000369"/>
    <x v="2"/>
    <x v="7"/>
    <x v="1346"/>
    <x v="2139"/>
    <n v="7"/>
    <n v="0.2"/>
    <n v="70.554400000000072"/>
  </r>
  <r>
    <n v="2556"/>
    <s v="CA-2012-111458"/>
    <x v="1"/>
    <x v="120"/>
    <d v="2012-09-30T00:00:00"/>
    <x v="1"/>
    <s v="PF-19165"/>
    <x v="58"/>
    <x v="0"/>
    <s v="United States"/>
    <s v="New York City"/>
    <x v="15"/>
    <n v="10035"/>
    <x v="3"/>
    <s v="TEC-AC-10001590"/>
    <x v="2"/>
    <x v="11"/>
    <x v="1347"/>
    <x v="1424"/>
    <n v="2"/>
    <n v="0"/>
    <n v="12"/>
  </r>
  <r>
    <n v="2557"/>
    <s v="US-2013-126844"/>
    <x v="0"/>
    <x v="750"/>
    <d v="2013-10-15T00:00:00"/>
    <x v="1"/>
    <s v="BW-11110"/>
    <x v="308"/>
    <x v="1"/>
    <s v="United States"/>
    <s v="Houston"/>
    <x v="5"/>
    <n v="77070"/>
    <x v="2"/>
    <s v="FUR-FU-10004909"/>
    <x v="0"/>
    <x v="5"/>
    <x v="1348"/>
    <x v="2140"/>
    <n v="8"/>
    <n v="0.6"/>
    <n v="-32.320000000000007"/>
  </r>
  <r>
    <n v="2558"/>
    <s v="US-2012-112508"/>
    <x v="1"/>
    <x v="539"/>
    <d v="2012-03-30T00:00:00"/>
    <x v="1"/>
    <s v="BP-11185"/>
    <x v="130"/>
    <x v="1"/>
    <s v="United States"/>
    <s v="Coral Springs"/>
    <x v="2"/>
    <n v="33065"/>
    <x v="0"/>
    <s v="OFF-AP-10002287"/>
    <x v="1"/>
    <x v="9"/>
    <x v="1274"/>
    <x v="2141"/>
    <n v="2"/>
    <n v="0.2"/>
    <n v="0.52439999999999998"/>
  </r>
  <r>
    <n v="2559"/>
    <s v="CA-2012-147788"/>
    <x v="1"/>
    <x v="70"/>
    <d v="2012-06-04T00:00:00"/>
    <x v="1"/>
    <s v="TM-21010"/>
    <x v="612"/>
    <x v="0"/>
    <s v="United States"/>
    <s v="Orem"/>
    <x v="7"/>
    <n v="84057"/>
    <x v="1"/>
    <s v="FUR-BO-10004357"/>
    <x v="0"/>
    <x v="0"/>
    <x v="1349"/>
    <x v="2142"/>
    <n v="7"/>
    <n v="0"/>
    <n v="140.68599999999989"/>
  </r>
  <r>
    <n v="2560"/>
    <s v="CA-2012-147788"/>
    <x v="1"/>
    <x v="70"/>
    <d v="2012-06-04T00:00:00"/>
    <x v="1"/>
    <s v="TM-21010"/>
    <x v="612"/>
    <x v="0"/>
    <s v="United States"/>
    <s v="Orem"/>
    <x v="7"/>
    <n v="84057"/>
    <x v="1"/>
    <s v="OFF-LA-10003766"/>
    <x v="1"/>
    <x v="2"/>
    <x v="360"/>
    <x v="2143"/>
    <n v="5"/>
    <n v="0"/>
    <n v="7.5600000000000005"/>
  </r>
  <r>
    <n v="2561"/>
    <s v="CA-2012-147788"/>
    <x v="1"/>
    <x v="70"/>
    <d v="2012-06-04T00:00:00"/>
    <x v="1"/>
    <s v="TM-21010"/>
    <x v="612"/>
    <x v="0"/>
    <s v="United States"/>
    <s v="Orem"/>
    <x v="7"/>
    <n v="84057"/>
    <x v="1"/>
    <s v="OFF-ST-10000046"/>
    <x v="1"/>
    <x v="4"/>
    <x v="757"/>
    <x v="2144"/>
    <n v="2"/>
    <n v="0"/>
    <n v="61.38900000000001"/>
  </r>
  <r>
    <n v="2562"/>
    <s v="CA-2012-144288"/>
    <x v="1"/>
    <x v="707"/>
    <d v="2012-12-31T00:00:00"/>
    <x v="1"/>
    <s v="MB-17305"/>
    <x v="93"/>
    <x v="0"/>
    <s v="United States"/>
    <s v="Nashville"/>
    <x v="18"/>
    <n v="37211"/>
    <x v="0"/>
    <s v="OFF-LA-10003190"/>
    <x v="1"/>
    <x v="2"/>
    <x v="1163"/>
    <x v="2145"/>
    <n v="4"/>
    <n v="0.2"/>
    <n v="3.3408000000000002"/>
  </r>
  <r>
    <n v="2563"/>
    <s v="CA-2012-144288"/>
    <x v="1"/>
    <x v="707"/>
    <d v="2012-12-31T00:00:00"/>
    <x v="1"/>
    <s v="MB-17305"/>
    <x v="93"/>
    <x v="0"/>
    <s v="United States"/>
    <s v="Nashville"/>
    <x v="18"/>
    <n v="37211"/>
    <x v="0"/>
    <s v="OFF-PA-10002787"/>
    <x v="1"/>
    <x v="10"/>
    <x v="1267"/>
    <x v="563"/>
    <n v="2"/>
    <n v="0.2"/>
    <n v="3.6288"/>
  </r>
  <r>
    <n v="2564"/>
    <s v="CA-2012-110632"/>
    <x v="1"/>
    <x v="751"/>
    <d v="2012-03-22T00:00:00"/>
    <x v="0"/>
    <s v="HR-14830"/>
    <x v="403"/>
    <x v="1"/>
    <s v="United States"/>
    <s v="New York City"/>
    <x v="15"/>
    <n v="10009"/>
    <x v="3"/>
    <s v="TEC-AC-10000387"/>
    <x v="2"/>
    <x v="11"/>
    <x v="1350"/>
    <x v="2146"/>
    <n v="1"/>
    <n v="0"/>
    <n v="2.7035999999999998"/>
  </r>
  <r>
    <n v="2565"/>
    <s v="CA-2012-110632"/>
    <x v="1"/>
    <x v="751"/>
    <d v="2012-03-22T00:00:00"/>
    <x v="0"/>
    <s v="HR-14830"/>
    <x v="403"/>
    <x v="1"/>
    <s v="United States"/>
    <s v="New York City"/>
    <x v="15"/>
    <n v="10009"/>
    <x v="3"/>
    <s v="OFF-ST-10001291"/>
    <x v="1"/>
    <x v="4"/>
    <x v="1017"/>
    <x v="2147"/>
    <n v="2"/>
    <n v="0"/>
    <n v="9.1313999999999993"/>
  </r>
  <r>
    <n v="2566"/>
    <s v="CA-2014-109589"/>
    <x v="3"/>
    <x v="202"/>
    <d v="2014-12-25T00:00:00"/>
    <x v="2"/>
    <s v="BD-11635"/>
    <x v="631"/>
    <x v="0"/>
    <s v="United States"/>
    <s v="Bowling Green"/>
    <x v="0"/>
    <n v="42104"/>
    <x v="0"/>
    <s v="TEC-AC-10003116"/>
    <x v="2"/>
    <x v="11"/>
    <x v="920"/>
    <x v="2148"/>
    <n v="4"/>
    <n v="0"/>
    <n v="27.689999999999998"/>
  </r>
  <r>
    <n v="2567"/>
    <s v="CA-2014-123967"/>
    <x v="3"/>
    <x v="752"/>
    <d v="2014-11-04T00:00:00"/>
    <x v="0"/>
    <s v="SF-20200"/>
    <x v="227"/>
    <x v="0"/>
    <s v="United States"/>
    <s v="Bellingham"/>
    <x v="4"/>
    <n v="98226"/>
    <x v="1"/>
    <s v="OFF-BI-10001308"/>
    <x v="1"/>
    <x v="8"/>
    <x v="1351"/>
    <x v="2149"/>
    <n v="5"/>
    <n v="0.2"/>
    <n v="7.8499999999999979"/>
  </r>
  <r>
    <n v="2568"/>
    <s v="CA-2014-123967"/>
    <x v="3"/>
    <x v="752"/>
    <d v="2014-11-04T00:00:00"/>
    <x v="0"/>
    <s v="SF-20200"/>
    <x v="227"/>
    <x v="0"/>
    <s v="United States"/>
    <s v="Bellingham"/>
    <x v="4"/>
    <n v="98226"/>
    <x v="1"/>
    <s v="FUR-TA-10003954"/>
    <x v="0"/>
    <x v="3"/>
    <x v="1208"/>
    <x v="2150"/>
    <n v="9"/>
    <n v="0"/>
    <n v="239.90580000000011"/>
  </r>
  <r>
    <n v="2569"/>
    <s v="CA-2014-148929"/>
    <x v="3"/>
    <x v="210"/>
    <d v="2014-09-12T00:00:00"/>
    <x v="1"/>
    <s v="SP-20620"/>
    <x v="407"/>
    <x v="1"/>
    <s v="United States"/>
    <s v="New York City"/>
    <x v="15"/>
    <n v="10011"/>
    <x v="3"/>
    <s v="OFF-ST-10003282"/>
    <x v="1"/>
    <x v="4"/>
    <x v="42"/>
    <x v="2151"/>
    <n v="8"/>
    <n v="0"/>
    <n v="133.86240000000004"/>
  </r>
  <r>
    <n v="2570"/>
    <s v="CA-2014-134404"/>
    <x v="3"/>
    <x v="753"/>
    <d v="2014-12-28T00:00:00"/>
    <x v="3"/>
    <s v="DR-12880"/>
    <x v="112"/>
    <x v="1"/>
    <s v="United States"/>
    <s v="Newark"/>
    <x v="24"/>
    <n v="43055"/>
    <x v="3"/>
    <s v="TEC-PH-10000576"/>
    <x v="2"/>
    <x v="7"/>
    <x v="807"/>
    <x v="2152"/>
    <n v="2"/>
    <n v="0.4"/>
    <n v="-35.617400000000004"/>
  </r>
  <r>
    <n v="2571"/>
    <s v="CA-2014-134404"/>
    <x v="3"/>
    <x v="753"/>
    <d v="2014-12-28T00:00:00"/>
    <x v="3"/>
    <s v="DR-12880"/>
    <x v="112"/>
    <x v="1"/>
    <s v="United States"/>
    <s v="Newark"/>
    <x v="24"/>
    <n v="43055"/>
    <x v="3"/>
    <s v="OFF-AR-10004441"/>
    <x v="1"/>
    <x v="6"/>
    <x v="153"/>
    <x v="2153"/>
    <n v="4"/>
    <n v="0.2"/>
    <n v="3.6431999999999998"/>
  </r>
  <r>
    <n v="2572"/>
    <s v="CA-2014-109778"/>
    <x v="3"/>
    <x v="11"/>
    <d v="2014-07-22T00:00:00"/>
    <x v="1"/>
    <s v="VM-21685"/>
    <x v="91"/>
    <x v="2"/>
    <s v="United States"/>
    <s v="Woodstock"/>
    <x v="10"/>
    <n v="60098"/>
    <x v="2"/>
    <s v="OFF-AR-10003759"/>
    <x v="1"/>
    <x v="6"/>
    <x v="838"/>
    <x v="2154"/>
    <n v="2"/>
    <n v="0.2"/>
    <n v="0.90999999999999981"/>
  </r>
  <r>
    <n v="2573"/>
    <s v="CA-2013-155845"/>
    <x v="0"/>
    <x v="399"/>
    <d v="2013-08-16T00:00:00"/>
    <x v="0"/>
    <s v="CM-12235"/>
    <x v="632"/>
    <x v="0"/>
    <s v="United States"/>
    <s v="Carrollton"/>
    <x v="5"/>
    <n v="75007"/>
    <x v="2"/>
    <s v="TEC-AC-10004145"/>
    <x v="2"/>
    <x v="11"/>
    <x v="1264"/>
    <x v="2155"/>
    <n v="7"/>
    <n v="0.2"/>
    <n v="52.497900000000016"/>
  </r>
  <r>
    <n v="2574"/>
    <s v="CA-2014-145128"/>
    <x v="3"/>
    <x v="362"/>
    <d v="2014-07-15T00:00:00"/>
    <x v="1"/>
    <s v="SM-20320"/>
    <x v="598"/>
    <x v="2"/>
    <s v="United States"/>
    <s v="Lafayette"/>
    <x v="14"/>
    <n v="47905"/>
    <x v="2"/>
    <s v="FUR-FU-10000293"/>
    <x v="0"/>
    <x v="5"/>
    <x v="783"/>
    <x v="1893"/>
    <n v="5"/>
    <n v="0"/>
    <n v="31.586999999999961"/>
  </r>
  <r>
    <n v="2575"/>
    <s v="CA-2011-129091"/>
    <x v="2"/>
    <x v="754"/>
    <d v="2011-11-27T00:00:00"/>
    <x v="1"/>
    <s v="RA-19885"/>
    <x v="19"/>
    <x v="1"/>
    <s v="United States"/>
    <s v="Columbus"/>
    <x v="32"/>
    <n v="31907"/>
    <x v="0"/>
    <s v="OFF-EN-10004955"/>
    <x v="1"/>
    <x v="12"/>
    <x v="881"/>
    <x v="2156"/>
    <n v="3"/>
    <n v="0"/>
    <n v="7.9527000000000001"/>
  </r>
  <r>
    <n v="2576"/>
    <s v="CA-2011-129091"/>
    <x v="2"/>
    <x v="754"/>
    <d v="2011-11-27T00:00:00"/>
    <x v="1"/>
    <s v="RA-19885"/>
    <x v="19"/>
    <x v="1"/>
    <s v="United States"/>
    <s v="Columbus"/>
    <x v="32"/>
    <n v="31907"/>
    <x v="0"/>
    <s v="OFF-BI-10001071"/>
    <x v="1"/>
    <x v="8"/>
    <x v="663"/>
    <x v="2157"/>
    <n v="5"/>
    <n v="0"/>
    <n v="156.751"/>
  </r>
  <r>
    <n v="2577"/>
    <s v="CA-2011-129091"/>
    <x v="2"/>
    <x v="754"/>
    <d v="2011-11-27T00:00:00"/>
    <x v="1"/>
    <s v="RA-19885"/>
    <x v="19"/>
    <x v="1"/>
    <s v="United States"/>
    <s v="Columbus"/>
    <x v="32"/>
    <n v="31907"/>
    <x v="0"/>
    <s v="OFF-EN-10001990"/>
    <x v="1"/>
    <x v="12"/>
    <x v="33"/>
    <x v="716"/>
    <n v="2"/>
    <n v="0"/>
    <n v="5.3391999999999991"/>
  </r>
  <r>
    <n v="2578"/>
    <s v="CA-2011-129091"/>
    <x v="2"/>
    <x v="754"/>
    <d v="2011-11-27T00:00:00"/>
    <x v="1"/>
    <s v="RA-19885"/>
    <x v="19"/>
    <x v="1"/>
    <s v="United States"/>
    <s v="Columbus"/>
    <x v="32"/>
    <n v="31907"/>
    <x v="0"/>
    <s v="OFF-AP-10002734"/>
    <x v="1"/>
    <x v="9"/>
    <x v="1352"/>
    <x v="2158"/>
    <n v="3"/>
    <n v="0"/>
    <n v="290.30160000000001"/>
  </r>
  <r>
    <n v="2579"/>
    <s v="US-2011-155502"/>
    <x v="2"/>
    <x v="755"/>
    <d v="2011-02-01T00:00:00"/>
    <x v="1"/>
    <s v="SD-20485"/>
    <x v="174"/>
    <x v="2"/>
    <s v="United States"/>
    <s v="Alexandria"/>
    <x v="17"/>
    <n v="22304"/>
    <x v="0"/>
    <s v="FUR-FU-10004587"/>
    <x v="0"/>
    <x v="5"/>
    <x v="1353"/>
    <x v="2159"/>
    <n v="3"/>
    <n v="0"/>
    <n v="30.7818"/>
  </r>
  <r>
    <n v="2580"/>
    <s v="US-2011-155502"/>
    <x v="2"/>
    <x v="755"/>
    <d v="2011-02-01T00:00:00"/>
    <x v="1"/>
    <s v="SD-20485"/>
    <x v="174"/>
    <x v="2"/>
    <s v="United States"/>
    <s v="Alexandria"/>
    <x v="17"/>
    <n v="22304"/>
    <x v="0"/>
    <s v="OFF-ST-10004337"/>
    <x v="1"/>
    <x v="4"/>
    <x v="839"/>
    <x v="2160"/>
    <n v="8"/>
    <n v="0"/>
    <n v="0"/>
  </r>
  <r>
    <n v="2581"/>
    <s v="US-2011-155502"/>
    <x v="2"/>
    <x v="755"/>
    <d v="2011-02-01T00:00:00"/>
    <x v="1"/>
    <s v="SD-20485"/>
    <x v="174"/>
    <x v="2"/>
    <s v="United States"/>
    <s v="Alexandria"/>
    <x v="17"/>
    <n v="22304"/>
    <x v="0"/>
    <s v="OFF-PA-10003072"/>
    <x v="1"/>
    <x v="10"/>
    <x v="918"/>
    <x v="541"/>
    <n v="3"/>
    <n v="0"/>
    <n v="9.3312000000000008"/>
  </r>
  <r>
    <n v="2582"/>
    <s v="US-2011-155502"/>
    <x v="2"/>
    <x v="755"/>
    <d v="2011-02-01T00:00:00"/>
    <x v="1"/>
    <s v="SD-20485"/>
    <x v="174"/>
    <x v="2"/>
    <s v="United States"/>
    <s v="Alexandria"/>
    <x v="17"/>
    <n v="22304"/>
    <x v="0"/>
    <s v="OFF-PA-10000380"/>
    <x v="1"/>
    <x v="10"/>
    <x v="1281"/>
    <x v="1459"/>
    <n v="2"/>
    <n v="0"/>
    <n v="8.34"/>
  </r>
  <r>
    <n v="2583"/>
    <s v="US-2011-155502"/>
    <x v="2"/>
    <x v="755"/>
    <d v="2011-02-01T00:00:00"/>
    <x v="1"/>
    <s v="SD-20485"/>
    <x v="174"/>
    <x v="2"/>
    <s v="United States"/>
    <s v="Alexandria"/>
    <x v="17"/>
    <n v="22304"/>
    <x v="0"/>
    <s v="TEC-PH-10004833"/>
    <x v="2"/>
    <x v="7"/>
    <x v="1354"/>
    <x v="2161"/>
    <n v="13"/>
    <n v="0"/>
    <n v="0"/>
  </r>
  <r>
    <n v="2584"/>
    <s v="US-2011-155502"/>
    <x v="2"/>
    <x v="755"/>
    <d v="2011-02-01T00:00:00"/>
    <x v="1"/>
    <s v="SD-20485"/>
    <x v="174"/>
    <x v="2"/>
    <s v="United States"/>
    <s v="Alexandria"/>
    <x v="17"/>
    <n v="22304"/>
    <x v="0"/>
    <s v="FUR-FU-10001847"/>
    <x v="0"/>
    <x v="5"/>
    <x v="1355"/>
    <x v="2162"/>
    <n v="3"/>
    <n v="0"/>
    <n v="4.4711999999999996"/>
  </r>
  <r>
    <n v="2585"/>
    <s v="US-2011-155502"/>
    <x v="2"/>
    <x v="755"/>
    <d v="2011-02-01T00:00:00"/>
    <x v="1"/>
    <s v="SD-20485"/>
    <x v="174"/>
    <x v="2"/>
    <s v="United States"/>
    <s v="Alexandria"/>
    <x v="17"/>
    <n v="22304"/>
    <x v="0"/>
    <s v="TEC-PH-10002103"/>
    <x v="2"/>
    <x v="7"/>
    <x v="534"/>
    <x v="2163"/>
    <n v="2"/>
    <n v="0"/>
    <n v="52.634399999999999"/>
  </r>
  <r>
    <n v="2586"/>
    <s v="CA-2012-121041"/>
    <x v="1"/>
    <x v="502"/>
    <d v="2012-11-10T00:00:00"/>
    <x v="1"/>
    <s v="CS-12250"/>
    <x v="294"/>
    <x v="1"/>
    <s v="United States"/>
    <s v="Haltom City"/>
    <x v="5"/>
    <n v="76117"/>
    <x v="2"/>
    <s v="OFF-EN-10001137"/>
    <x v="1"/>
    <x v="12"/>
    <x v="315"/>
    <x v="2164"/>
    <n v="2"/>
    <n v="0.2"/>
    <n v="2.1475999999999997"/>
  </r>
  <r>
    <n v="2587"/>
    <s v="CA-2014-131695"/>
    <x v="3"/>
    <x v="160"/>
    <d v="2014-07-07T00:00:00"/>
    <x v="1"/>
    <s v="RA-19285"/>
    <x v="267"/>
    <x v="0"/>
    <s v="United States"/>
    <s v="New York City"/>
    <x v="15"/>
    <n v="10024"/>
    <x v="3"/>
    <s v="OFF-ST-10001476"/>
    <x v="1"/>
    <x v="4"/>
    <x v="827"/>
    <x v="2165"/>
    <n v="7"/>
    <n v="0"/>
    <n v="67.113900000000015"/>
  </r>
  <r>
    <n v="2588"/>
    <s v="CA-2014-131695"/>
    <x v="3"/>
    <x v="160"/>
    <d v="2014-07-07T00:00:00"/>
    <x v="1"/>
    <s v="RA-19285"/>
    <x v="267"/>
    <x v="0"/>
    <s v="United States"/>
    <s v="New York City"/>
    <x v="15"/>
    <n v="10024"/>
    <x v="3"/>
    <s v="FUR-FU-10002045"/>
    <x v="0"/>
    <x v="5"/>
    <x v="1356"/>
    <x v="749"/>
    <n v="1"/>
    <n v="0"/>
    <n v="9.7812000000000019"/>
  </r>
  <r>
    <n v="2589"/>
    <s v="CA-2013-137729"/>
    <x v="0"/>
    <x v="465"/>
    <d v="2013-05-10T00:00:00"/>
    <x v="1"/>
    <s v="BF-11005"/>
    <x v="593"/>
    <x v="2"/>
    <s v="United States"/>
    <s v="Los Angeles"/>
    <x v="1"/>
    <n v="90004"/>
    <x v="1"/>
    <s v="OFF-ST-10001505"/>
    <x v="1"/>
    <x v="4"/>
    <x v="1174"/>
    <x v="156"/>
    <n v="1"/>
    <n v="0"/>
    <n v="1.0165999999999995"/>
  </r>
  <r>
    <n v="2590"/>
    <s v="CA-2013-137729"/>
    <x v="0"/>
    <x v="465"/>
    <d v="2013-05-10T00:00:00"/>
    <x v="1"/>
    <s v="BF-11005"/>
    <x v="593"/>
    <x v="2"/>
    <s v="United States"/>
    <s v="Los Angeles"/>
    <x v="1"/>
    <n v="90004"/>
    <x v="1"/>
    <s v="TEC-PH-10001433"/>
    <x v="2"/>
    <x v="7"/>
    <x v="237"/>
    <x v="2166"/>
    <n v="3"/>
    <n v="0.2"/>
    <n v="21.539699999999996"/>
  </r>
  <r>
    <n v="2591"/>
    <s v="US-2013-115455"/>
    <x v="0"/>
    <x v="162"/>
    <d v="2013-09-15T00:00:00"/>
    <x v="1"/>
    <s v="SE-20110"/>
    <x v="339"/>
    <x v="0"/>
    <s v="United States"/>
    <s v="Wheeling"/>
    <x v="10"/>
    <n v="60090"/>
    <x v="2"/>
    <s v="FUR-FU-10004671"/>
    <x v="0"/>
    <x v="5"/>
    <x v="1357"/>
    <x v="2167"/>
    <n v="2"/>
    <n v="0.6"/>
    <n v="-7.774799999999999"/>
  </r>
  <r>
    <n v="2592"/>
    <s v="US-2013-115455"/>
    <x v="0"/>
    <x v="162"/>
    <d v="2013-09-15T00:00:00"/>
    <x v="1"/>
    <s v="SE-20110"/>
    <x v="339"/>
    <x v="0"/>
    <s v="United States"/>
    <s v="Wheeling"/>
    <x v="10"/>
    <n v="60090"/>
    <x v="2"/>
    <s v="FUR-TA-10003569"/>
    <x v="0"/>
    <x v="3"/>
    <x v="1358"/>
    <x v="2168"/>
    <n v="3"/>
    <n v="0.5"/>
    <n v="-300.73500000000001"/>
  </r>
  <r>
    <n v="2593"/>
    <s v="CA-2014-128300"/>
    <x v="3"/>
    <x v="221"/>
    <d v="2014-11-27T00:00:00"/>
    <x v="0"/>
    <s v="RS-19765"/>
    <x v="276"/>
    <x v="1"/>
    <s v="United States"/>
    <s v="Summerville"/>
    <x v="20"/>
    <n v="29483"/>
    <x v="0"/>
    <s v="TEC-PH-10002807"/>
    <x v="2"/>
    <x v="7"/>
    <x v="1230"/>
    <x v="2169"/>
    <n v="2"/>
    <n v="0"/>
    <n v="39.549999999999997"/>
  </r>
  <r>
    <n v="2594"/>
    <s v="CA-2014-128300"/>
    <x v="3"/>
    <x v="221"/>
    <d v="2014-11-27T00:00:00"/>
    <x v="0"/>
    <s v="RS-19765"/>
    <x v="276"/>
    <x v="1"/>
    <s v="United States"/>
    <s v="Summerville"/>
    <x v="20"/>
    <n v="29483"/>
    <x v="0"/>
    <s v="OFF-BI-10001597"/>
    <x v="1"/>
    <x v="8"/>
    <x v="790"/>
    <x v="2170"/>
    <n v="8"/>
    <n v="0"/>
    <n v="157.36319999999998"/>
  </r>
  <r>
    <n v="2595"/>
    <s v="CA-2014-149048"/>
    <x v="3"/>
    <x v="726"/>
    <d v="2014-05-18T00:00:00"/>
    <x v="1"/>
    <s v="BM-11650"/>
    <x v="312"/>
    <x v="1"/>
    <s v="United States"/>
    <s v="Columbus"/>
    <x v="14"/>
    <n v="47201"/>
    <x v="2"/>
    <s v="OFF-EN-10003296"/>
    <x v="1"/>
    <x v="12"/>
    <x v="229"/>
    <x v="2171"/>
    <n v="2"/>
    <n v="0"/>
    <n v="81.432000000000002"/>
  </r>
  <r>
    <n v="2596"/>
    <s v="CA-2014-149048"/>
    <x v="3"/>
    <x v="726"/>
    <d v="2014-05-18T00:00:00"/>
    <x v="1"/>
    <s v="BM-11650"/>
    <x v="312"/>
    <x v="1"/>
    <s v="United States"/>
    <s v="Columbus"/>
    <x v="14"/>
    <n v="47201"/>
    <x v="2"/>
    <s v="OFF-BI-10004632"/>
    <x v="1"/>
    <x v="8"/>
    <x v="564"/>
    <x v="2172"/>
    <n v="3"/>
    <n v="0"/>
    <n v="411.73649999999998"/>
  </r>
  <r>
    <n v="2597"/>
    <s v="CA-2014-149048"/>
    <x v="3"/>
    <x v="726"/>
    <d v="2014-05-18T00:00:00"/>
    <x v="1"/>
    <s v="BM-11650"/>
    <x v="312"/>
    <x v="1"/>
    <s v="United States"/>
    <s v="Columbus"/>
    <x v="14"/>
    <n v="47201"/>
    <x v="2"/>
    <s v="TEC-PH-10002310"/>
    <x v="2"/>
    <x v="7"/>
    <x v="1359"/>
    <x v="2173"/>
    <n v="3"/>
    <n v="0"/>
    <n v="158.75190000000003"/>
  </r>
  <r>
    <n v="2598"/>
    <s v="CA-2014-149048"/>
    <x v="3"/>
    <x v="726"/>
    <d v="2014-05-18T00:00:00"/>
    <x v="1"/>
    <s v="BM-11650"/>
    <x v="312"/>
    <x v="1"/>
    <s v="United States"/>
    <s v="Columbus"/>
    <x v="14"/>
    <n v="47201"/>
    <x v="2"/>
    <s v="OFF-ST-10000078"/>
    <x v="1"/>
    <x v="4"/>
    <x v="1218"/>
    <x v="2174"/>
    <n v="2"/>
    <n v="0"/>
    <n v="95.461199999999963"/>
  </r>
  <r>
    <n v="2599"/>
    <s v="CA-2014-149048"/>
    <x v="3"/>
    <x v="726"/>
    <d v="2014-05-18T00:00:00"/>
    <x v="1"/>
    <s v="BM-11650"/>
    <x v="312"/>
    <x v="1"/>
    <s v="United States"/>
    <s v="Columbus"/>
    <x v="14"/>
    <n v="47201"/>
    <x v="2"/>
    <s v="OFF-PA-10001752"/>
    <x v="1"/>
    <x v="10"/>
    <x v="1360"/>
    <x v="1830"/>
    <n v="3"/>
    <n v="0"/>
    <n v="7.3206000000000007"/>
  </r>
  <r>
    <n v="2600"/>
    <s v="CA-2014-108553"/>
    <x v="3"/>
    <x v="756"/>
    <d v="2014-04-30T00:00:00"/>
    <x v="1"/>
    <s v="SK-19990"/>
    <x v="85"/>
    <x v="0"/>
    <s v="United States"/>
    <s v="New York City"/>
    <x v="15"/>
    <n v="10024"/>
    <x v="3"/>
    <s v="OFF-AP-10000026"/>
    <x v="1"/>
    <x v="9"/>
    <x v="1282"/>
    <x v="2175"/>
    <n v="2"/>
    <n v="0"/>
    <n v="35.362599999999986"/>
  </r>
  <r>
    <n v="2601"/>
    <s v="CA-2014-108553"/>
    <x v="3"/>
    <x v="756"/>
    <d v="2014-04-30T00:00:00"/>
    <x v="1"/>
    <s v="SK-19990"/>
    <x v="85"/>
    <x v="0"/>
    <s v="United States"/>
    <s v="New York City"/>
    <x v="15"/>
    <n v="10024"/>
    <x v="3"/>
    <s v="OFF-SU-10002573"/>
    <x v="1"/>
    <x v="14"/>
    <x v="350"/>
    <x v="2176"/>
    <n v="7"/>
    <n v="0"/>
    <n v="36.812999999999988"/>
  </r>
  <r>
    <n v="2602"/>
    <s v="CA-2013-165848"/>
    <x v="0"/>
    <x v="30"/>
    <d v="2013-06-05T00:00:00"/>
    <x v="3"/>
    <s v="EN-13780"/>
    <x v="633"/>
    <x v="0"/>
    <s v="United States"/>
    <s v="New York City"/>
    <x v="15"/>
    <n v="10035"/>
    <x v="3"/>
    <s v="OFF-PA-10000349"/>
    <x v="1"/>
    <x v="10"/>
    <x v="33"/>
    <x v="1830"/>
    <n v="3"/>
    <n v="0"/>
    <n v="7.0218000000000007"/>
  </r>
  <r>
    <n v="2603"/>
    <s v="CA-2013-165848"/>
    <x v="0"/>
    <x v="30"/>
    <d v="2013-06-05T00:00:00"/>
    <x v="3"/>
    <s v="EN-13780"/>
    <x v="633"/>
    <x v="0"/>
    <s v="United States"/>
    <s v="New York City"/>
    <x v="15"/>
    <n v="10035"/>
    <x v="3"/>
    <s v="TEC-MA-10003356"/>
    <x v="2"/>
    <x v="15"/>
    <x v="1361"/>
    <x v="2177"/>
    <n v="3"/>
    <n v="0"/>
    <n v="364.45949999999993"/>
  </r>
  <r>
    <n v="2604"/>
    <s v="CA-2013-165848"/>
    <x v="0"/>
    <x v="30"/>
    <d v="2013-06-05T00:00:00"/>
    <x v="3"/>
    <s v="EN-13780"/>
    <x v="633"/>
    <x v="0"/>
    <s v="United States"/>
    <s v="New York City"/>
    <x v="15"/>
    <n v="10035"/>
    <x v="3"/>
    <s v="FUR-BO-10000362"/>
    <x v="0"/>
    <x v="0"/>
    <x v="1037"/>
    <x v="2178"/>
    <n v="1"/>
    <n v="0.2"/>
    <n v="5.129400000000004"/>
  </r>
  <r>
    <n v="2605"/>
    <s v="CA-2013-165848"/>
    <x v="0"/>
    <x v="30"/>
    <d v="2013-06-05T00:00:00"/>
    <x v="3"/>
    <s v="EN-13780"/>
    <x v="633"/>
    <x v="0"/>
    <s v="United States"/>
    <s v="New York City"/>
    <x v="15"/>
    <n v="10035"/>
    <x v="3"/>
    <s v="FUR-FU-10003878"/>
    <x v="0"/>
    <x v="5"/>
    <x v="671"/>
    <x v="2179"/>
    <n v="4"/>
    <n v="0"/>
    <n v="20.780799999999999"/>
  </r>
  <r>
    <n v="2606"/>
    <s v="CA-2011-112718"/>
    <x v="2"/>
    <x v="757"/>
    <d v="2011-12-21T00:00:00"/>
    <x v="1"/>
    <s v="KN-16450"/>
    <x v="634"/>
    <x v="1"/>
    <s v="United States"/>
    <s v="Jacksonville"/>
    <x v="2"/>
    <n v="32216"/>
    <x v="0"/>
    <s v="OFF-BI-10000591"/>
    <x v="1"/>
    <x v="8"/>
    <x v="1045"/>
    <x v="2180"/>
    <n v="1"/>
    <n v="0.7"/>
    <n v="-0.85579999999999989"/>
  </r>
  <r>
    <n v="2607"/>
    <s v="CA-2013-154053"/>
    <x v="0"/>
    <x v="758"/>
    <d v="2013-03-11T00:00:00"/>
    <x v="1"/>
    <s v="MG-17890"/>
    <x v="450"/>
    <x v="2"/>
    <s v="United States"/>
    <s v="San Diego"/>
    <x v="1"/>
    <n v="92024"/>
    <x v="1"/>
    <s v="OFF-AR-10003727"/>
    <x v="1"/>
    <x v="6"/>
    <x v="1362"/>
    <x v="2181"/>
    <n v="1"/>
    <n v="0"/>
    <n v="4.9270999999999976"/>
  </r>
  <r>
    <n v="2608"/>
    <s v="CA-2011-127446"/>
    <x v="2"/>
    <x v="641"/>
    <d v="2011-11-30T00:00:00"/>
    <x v="1"/>
    <s v="MC-17590"/>
    <x v="565"/>
    <x v="1"/>
    <s v="United States"/>
    <s v="Arlington"/>
    <x v="5"/>
    <n v="76017"/>
    <x v="2"/>
    <s v="TEC-AC-10001635"/>
    <x v="2"/>
    <x v="11"/>
    <x v="1363"/>
    <x v="1072"/>
    <n v="3"/>
    <n v="0.2"/>
    <n v="0"/>
  </r>
  <r>
    <n v="2609"/>
    <s v="CA-2011-127446"/>
    <x v="2"/>
    <x v="641"/>
    <d v="2011-11-30T00:00:00"/>
    <x v="1"/>
    <s v="MC-17590"/>
    <x v="565"/>
    <x v="1"/>
    <s v="United States"/>
    <s v="Arlington"/>
    <x v="5"/>
    <n v="76017"/>
    <x v="2"/>
    <s v="OFF-LA-10001317"/>
    <x v="1"/>
    <x v="2"/>
    <x v="391"/>
    <x v="2182"/>
    <n v="1"/>
    <n v="0.2"/>
    <n v="0.88200000000000001"/>
  </r>
  <r>
    <n v="2610"/>
    <s v="CA-2011-127446"/>
    <x v="2"/>
    <x v="641"/>
    <d v="2011-11-30T00:00:00"/>
    <x v="1"/>
    <s v="MC-17590"/>
    <x v="565"/>
    <x v="1"/>
    <s v="United States"/>
    <s v="Arlington"/>
    <x v="5"/>
    <n v="76017"/>
    <x v="2"/>
    <s v="FUR-TA-10000577"/>
    <x v="0"/>
    <x v="3"/>
    <x v="3"/>
    <x v="2183"/>
    <n v="5"/>
    <n v="0.3"/>
    <n v="-121.87349999999992"/>
  </r>
  <r>
    <n v="2611"/>
    <s v="CA-2011-127446"/>
    <x v="2"/>
    <x v="641"/>
    <d v="2011-11-30T00:00:00"/>
    <x v="1"/>
    <s v="MC-17590"/>
    <x v="565"/>
    <x v="1"/>
    <s v="United States"/>
    <s v="Arlington"/>
    <x v="5"/>
    <n v="76017"/>
    <x v="2"/>
    <s v="OFF-LA-10000248"/>
    <x v="1"/>
    <x v="2"/>
    <x v="1212"/>
    <x v="2184"/>
    <n v="2"/>
    <n v="0.2"/>
    <n v="1.9925999999999999"/>
  </r>
  <r>
    <n v="2612"/>
    <s v="CA-2011-127446"/>
    <x v="2"/>
    <x v="641"/>
    <d v="2011-11-30T00:00:00"/>
    <x v="1"/>
    <s v="MC-17590"/>
    <x v="565"/>
    <x v="1"/>
    <s v="United States"/>
    <s v="Arlington"/>
    <x v="5"/>
    <n v="76017"/>
    <x v="2"/>
    <s v="OFF-PA-10000955"/>
    <x v="1"/>
    <x v="10"/>
    <x v="774"/>
    <x v="937"/>
    <n v="3"/>
    <n v="0.2"/>
    <n v="5.1011999999999995"/>
  </r>
  <r>
    <n v="2613"/>
    <s v="CA-2011-127446"/>
    <x v="2"/>
    <x v="641"/>
    <d v="2011-11-30T00:00:00"/>
    <x v="1"/>
    <s v="MC-17590"/>
    <x v="565"/>
    <x v="1"/>
    <s v="United States"/>
    <s v="Arlington"/>
    <x v="5"/>
    <n v="76017"/>
    <x v="2"/>
    <s v="FUR-FU-10000221"/>
    <x v="0"/>
    <x v="5"/>
    <x v="529"/>
    <x v="861"/>
    <n v="3"/>
    <n v="0.6"/>
    <n v="-3.9624000000000006"/>
  </r>
  <r>
    <n v="2614"/>
    <s v="CA-2013-137204"/>
    <x v="0"/>
    <x v="236"/>
    <d v="2013-05-06T00:00:00"/>
    <x v="1"/>
    <s v="BO-11350"/>
    <x v="635"/>
    <x v="1"/>
    <s v="United States"/>
    <s v="Los Angeles"/>
    <x v="1"/>
    <n v="90045"/>
    <x v="1"/>
    <s v="FUR-CH-10002304"/>
    <x v="0"/>
    <x v="1"/>
    <x v="782"/>
    <x v="2185"/>
    <n v="2"/>
    <n v="0.2"/>
    <n v="2.5980000000000008"/>
  </r>
  <r>
    <n v="2615"/>
    <s v="CA-2011-147298"/>
    <x v="2"/>
    <x v="759"/>
    <d v="2011-05-03T00:00:00"/>
    <x v="1"/>
    <s v="AG-10300"/>
    <x v="636"/>
    <x v="1"/>
    <s v="United States"/>
    <s v="Los Angeles"/>
    <x v="1"/>
    <n v="90049"/>
    <x v="1"/>
    <s v="FUR-CH-10004886"/>
    <x v="0"/>
    <x v="1"/>
    <x v="366"/>
    <x v="2186"/>
    <n v="3"/>
    <n v="0.2"/>
    <n v="23.027999999999992"/>
  </r>
  <r>
    <n v="2616"/>
    <s v="CA-2011-147298"/>
    <x v="2"/>
    <x v="759"/>
    <d v="2011-05-03T00:00:00"/>
    <x v="1"/>
    <s v="AG-10300"/>
    <x v="636"/>
    <x v="1"/>
    <s v="United States"/>
    <s v="Los Angeles"/>
    <x v="1"/>
    <n v="90049"/>
    <x v="1"/>
    <s v="OFF-BI-10001525"/>
    <x v="1"/>
    <x v="8"/>
    <x v="31"/>
    <x v="2187"/>
    <n v="6"/>
    <n v="0.2"/>
    <n v="5.714999999999999"/>
  </r>
  <r>
    <n v="2617"/>
    <s v="CA-2014-147942"/>
    <x v="3"/>
    <x v="719"/>
    <d v="2014-04-06T00:00:00"/>
    <x v="1"/>
    <s v="MS-17365"/>
    <x v="333"/>
    <x v="0"/>
    <s v="United States"/>
    <s v="San Francisco"/>
    <x v="1"/>
    <n v="94110"/>
    <x v="1"/>
    <s v="OFF-LA-10003663"/>
    <x v="1"/>
    <x v="2"/>
    <x v="1364"/>
    <x v="399"/>
    <n v="2"/>
    <n v="0"/>
    <n v="2.7166000000000001"/>
  </r>
  <r>
    <n v="2618"/>
    <s v="CA-2014-147942"/>
    <x v="3"/>
    <x v="719"/>
    <d v="2014-04-06T00:00:00"/>
    <x v="1"/>
    <s v="MS-17365"/>
    <x v="333"/>
    <x v="0"/>
    <s v="United States"/>
    <s v="San Francisco"/>
    <x v="1"/>
    <n v="94110"/>
    <x v="1"/>
    <s v="OFF-BI-10001294"/>
    <x v="1"/>
    <x v="8"/>
    <x v="667"/>
    <x v="2188"/>
    <n v="13"/>
    <n v="0.2"/>
    <n v="38.024999999999977"/>
  </r>
  <r>
    <n v="2619"/>
    <s v="CA-2014-115931"/>
    <x v="3"/>
    <x v="66"/>
    <d v="2014-12-27T00:00:00"/>
    <x v="1"/>
    <s v="JM-15655"/>
    <x v="487"/>
    <x v="1"/>
    <s v="United States"/>
    <s v="Carlsbad"/>
    <x v="27"/>
    <n v="88220"/>
    <x v="1"/>
    <s v="OFF-AR-10000369"/>
    <x v="1"/>
    <x v="6"/>
    <x v="377"/>
    <x v="2189"/>
    <n v="3"/>
    <n v="0"/>
    <n v="1.0841999999999998"/>
  </r>
  <r>
    <n v="2620"/>
    <s v="CA-2014-115931"/>
    <x v="3"/>
    <x v="66"/>
    <d v="2014-12-27T00:00:00"/>
    <x v="1"/>
    <s v="JM-15655"/>
    <x v="487"/>
    <x v="1"/>
    <s v="United States"/>
    <s v="Carlsbad"/>
    <x v="27"/>
    <n v="88220"/>
    <x v="1"/>
    <s v="TEC-PH-10001300"/>
    <x v="2"/>
    <x v="7"/>
    <x v="1002"/>
    <x v="2190"/>
    <n v="4"/>
    <n v="0.2"/>
    <n v="6.7039999999999971"/>
  </r>
  <r>
    <n v="2621"/>
    <s v="CA-2014-115931"/>
    <x v="3"/>
    <x v="66"/>
    <d v="2014-12-27T00:00:00"/>
    <x v="1"/>
    <s v="JM-15655"/>
    <x v="487"/>
    <x v="1"/>
    <s v="United States"/>
    <s v="Carlsbad"/>
    <x v="27"/>
    <n v="88220"/>
    <x v="1"/>
    <s v="OFF-ST-10000876"/>
    <x v="1"/>
    <x v="4"/>
    <x v="251"/>
    <x v="2191"/>
    <n v="3"/>
    <n v="0"/>
    <n v="10.4496"/>
  </r>
  <r>
    <n v="2622"/>
    <s v="CA-2014-115931"/>
    <x v="3"/>
    <x v="66"/>
    <d v="2014-12-27T00:00:00"/>
    <x v="1"/>
    <s v="JM-15655"/>
    <x v="487"/>
    <x v="1"/>
    <s v="United States"/>
    <s v="Carlsbad"/>
    <x v="27"/>
    <n v="88220"/>
    <x v="1"/>
    <s v="OFF-LA-10001404"/>
    <x v="1"/>
    <x v="2"/>
    <x v="916"/>
    <x v="1782"/>
    <n v="5"/>
    <n v="0"/>
    <n v="8.6715"/>
  </r>
  <r>
    <n v="2623"/>
    <s v="CA-2011-164861"/>
    <x v="2"/>
    <x v="640"/>
    <d v="2011-12-06T00:00:00"/>
    <x v="0"/>
    <s v="MC-17635"/>
    <x v="637"/>
    <x v="1"/>
    <s v="United States"/>
    <s v="Saint Louis"/>
    <x v="25"/>
    <n v="63116"/>
    <x v="2"/>
    <s v="OFF-PA-10001972"/>
    <x v="1"/>
    <x v="10"/>
    <x v="1169"/>
    <x v="243"/>
    <n v="4"/>
    <n v="0"/>
    <n v="12.441600000000001"/>
  </r>
  <r>
    <n v="2624"/>
    <s v="CA-2014-127180"/>
    <x v="3"/>
    <x v="760"/>
    <d v="2014-10-25T00:00:00"/>
    <x v="2"/>
    <s v="TA-21385"/>
    <x v="638"/>
    <x v="2"/>
    <s v="United States"/>
    <s v="New York City"/>
    <x v="15"/>
    <n v="10024"/>
    <x v="3"/>
    <s v="TEC-CO-10004722"/>
    <x v="2"/>
    <x v="16"/>
    <x v="1365"/>
    <x v="2192"/>
    <n v="4"/>
    <n v="0.2"/>
    <n v="3919.9887999999992"/>
  </r>
  <r>
    <n v="2625"/>
    <s v="CA-2014-127180"/>
    <x v="3"/>
    <x v="760"/>
    <d v="2014-10-25T00:00:00"/>
    <x v="2"/>
    <s v="TA-21385"/>
    <x v="638"/>
    <x v="2"/>
    <s v="United States"/>
    <s v="New York City"/>
    <x v="15"/>
    <n v="10024"/>
    <x v="3"/>
    <s v="TEC-PH-10001494"/>
    <x v="2"/>
    <x v="7"/>
    <x v="708"/>
    <x v="2193"/>
    <n v="8"/>
    <n v="0"/>
    <n v="647.89200000000005"/>
  </r>
  <r>
    <n v="2626"/>
    <s v="CA-2014-127180"/>
    <x v="3"/>
    <x v="760"/>
    <d v="2014-10-25T00:00:00"/>
    <x v="2"/>
    <s v="TA-21385"/>
    <x v="638"/>
    <x v="2"/>
    <s v="United States"/>
    <s v="New York City"/>
    <x v="15"/>
    <n v="10024"/>
    <x v="3"/>
    <s v="OFF-EN-10002500"/>
    <x v="1"/>
    <x v="12"/>
    <x v="118"/>
    <x v="1019"/>
    <n v="5"/>
    <n v="0"/>
    <n v="28.754999999999995"/>
  </r>
  <r>
    <n v="2627"/>
    <s v="CA-2014-127180"/>
    <x v="3"/>
    <x v="760"/>
    <d v="2014-10-25T00:00:00"/>
    <x v="2"/>
    <s v="TA-21385"/>
    <x v="638"/>
    <x v="2"/>
    <s v="United States"/>
    <s v="New York City"/>
    <x v="15"/>
    <n v="10024"/>
    <x v="3"/>
    <s v="TEC-PH-10003800"/>
    <x v="2"/>
    <x v="7"/>
    <x v="504"/>
    <x v="2194"/>
    <n v="1"/>
    <n v="0"/>
    <n v="0.52989999999999782"/>
  </r>
  <r>
    <n v="2628"/>
    <s v="US-2014-165344"/>
    <x v="3"/>
    <x v="38"/>
    <d v="2014-11-16T00:00:00"/>
    <x v="2"/>
    <s v="SB-20290"/>
    <x v="115"/>
    <x v="1"/>
    <s v="United States"/>
    <s v="Springfield"/>
    <x v="24"/>
    <n v="45503"/>
    <x v="3"/>
    <s v="TEC-AC-10002399"/>
    <x v="2"/>
    <x v="11"/>
    <x v="448"/>
    <x v="2195"/>
    <n v="4"/>
    <n v="0.2"/>
    <n v="9.1295999999999964"/>
  </r>
  <r>
    <n v="2629"/>
    <s v="US-2014-165344"/>
    <x v="3"/>
    <x v="38"/>
    <d v="2014-11-16T00:00:00"/>
    <x v="2"/>
    <s v="SB-20290"/>
    <x v="115"/>
    <x v="1"/>
    <s v="United States"/>
    <s v="Springfield"/>
    <x v="24"/>
    <n v="45503"/>
    <x v="3"/>
    <s v="TEC-MA-10002210"/>
    <x v="2"/>
    <x v="15"/>
    <x v="1366"/>
    <x v="2196"/>
    <n v="7"/>
    <n v="0.7"/>
    <n v="-935.95949999999993"/>
  </r>
  <r>
    <n v="2630"/>
    <s v="US-2014-165344"/>
    <x v="3"/>
    <x v="38"/>
    <d v="2014-11-16T00:00:00"/>
    <x v="2"/>
    <s v="SB-20290"/>
    <x v="115"/>
    <x v="1"/>
    <s v="United States"/>
    <s v="Springfield"/>
    <x v="24"/>
    <n v="45503"/>
    <x v="3"/>
    <s v="OFF-BI-10003196"/>
    <x v="1"/>
    <x v="8"/>
    <x v="1367"/>
    <x v="2197"/>
    <n v="10"/>
    <n v="0.7"/>
    <n v="-7.4799999999999969"/>
  </r>
  <r>
    <n v="2631"/>
    <s v="CA-2012-168186"/>
    <x v="1"/>
    <x v="229"/>
    <d v="2012-09-15T00:00:00"/>
    <x v="1"/>
    <s v="AB-10150"/>
    <x v="492"/>
    <x v="0"/>
    <s v="United States"/>
    <s v="Tulsa"/>
    <x v="26"/>
    <n v="74133"/>
    <x v="2"/>
    <s v="OFF-PA-10000477"/>
    <x v="1"/>
    <x v="10"/>
    <x v="1205"/>
    <x v="1830"/>
    <n v="3"/>
    <n v="0"/>
    <n v="7.0218000000000007"/>
  </r>
  <r>
    <n v="2632"/>
    <s v="US-2014-110604"/>
    <x v="3"/>
    <x v="356"/>
    <d v="2014-05-21T00:00:00"/>
    <x v="1"/>
    <s v="JF-15295"/>
    <x v="639"/>
    <x v="0"/>
    <s v="United States"/>
    <s v="Seattle"/>
    <x v="4"/>
    <n v="98103"/>
    <x v="1"/>
    <s v="FUR-FU-10000076"/>
    <x v="0"/>
    <x v="5"/>
    <x v="875"/>
    <x v="792"/>
    <n v="2"/>
    <n v="0"/>
    <n v="17.182800000000004"/>
  </r>
  <r>
    <n v="2633"/>
    <s v="US-2014-110604"/>
    <x v="3"/>
    <x v="356"/>
    <d v="2014-05-21T00:00:00"/>
    <x v="1"/>
    <s v="JF-15295"/>
    <x v="639"/>
    <x v="0"/>
    <s v="United States"/>
    <s v="Seattle"/>
    <x v="4"/>
    <n v="98103"/>
    <x v="1"/>
    <s v="FUR-CH-10002017"/>
    <x v="0"/>
    <x v="1"/>
    <x v="1368"/>
    <x v="2198"/>
    <n v="2"/>
    <n v="0.2"/>
    <n v="4.2623999999999977"/>
  </r>
  <r>
    <n v="2634"/>
    <s v="US-2014-110604"/>
    <x v="3"/>
    <x v="356"/>
    <d v="2014-05-21T00:00:00"/>
    <x v="1"/>
    <s v="JF-15295"/>
    <x v="639"/>
    <x v="0"/>
    <s v="United States"/>
    <s v="Seattle"/>
    <x v="4"/>
    <n v="98103"/>
    <x v="1"/>
    <s v="FUR-CH-10004287"/>
    <x v="0"/>
    <x v="1"/>
    <x v="156"/>
    <x v="2199"/>
    <n v="1"/>
    <n v="0.2"/>
    <n v="24.857999999999983"/>
  </r>
  <r>
    <n v="2635"/>
    <s v="CA-2012-116750"/>
    <x v="1"/>
    <x v="761"/>
    <d v="2012-07-10T00:00:00"/>
    <x v="0"/>
    <s v="BF-10975"/>
    <x v="541"/>
    <x v="1"/>
    <s v="United States"/>
    <s v="Fayetteville"/>
    <x v="3"/>
    <n v="28314"/>
    <x v="0"/>
    <s v="FUR-FU-10003829"/>
    <x v="0"/>
    <x v="5"/>
    <x v="1369"/>
    <x v="1268"/>
    <n v="2"/>
    <n v="0.2"/>
    <n v="0.73919999999999941"/>
  </r>
  <r>
    <n v="2636"/>
    <s v="CA-2012-116750"/>
    <x v="1"/>
    <x v="761"/>
    <d v="2012-07-10T00:00:00"/>
    <x v="0"/>
    <s v="BF-10975"/>
    <x v="541"/>
    <x v="1"/>
    <s v="United States"/>
    <s v="Fayetteville"/>
    <x v="3"/>
    <n v="28314"/>
    <x v="0"/>
    <s v="OFF-BI-10004728"/>
    <x v="1"/>
    <x v="8"/>
    <x v="539"/>
    <x v="2200"/>
    <n v="5"/>
    <n v="0.7"/>
    <n v="-5.7840000000000007"/>
  </r>
  <r>
    <n v="2637"/>
    <s v="CA-2012-162369"/>
    <x v="1"/>
    <x v="762"/>
    <d v="2012-08-19T00:00:00"/>
    <x v="1"/>
    <s v="TT-21265"/>
    <x v="640"/>
    <x v="1"/>
    <s v="United States"/>
    <s v="Los Angeles"/>
    <x v="1"/>
    <n v="90045"/>
    <x v="1"/>
    <s v="OFF-ST-10000046"/>
    <x v="1"/>
    <x v="4"/>
    <x v="757"/>
    <x v="2144"/>
    <n v="2"/>
    <n v="0"/>
    <n v="61.38900000000001"/>
  </r>
  <r>
    <n v="2638"/>
    <s v="CA-2014-108441"/>
    <x v="3"/>
    <x v="492"/>
    <d v="2014-06-19T00:00:00"/>
    <x v="1"/>
    <s v="SB-20170"/>
    <x v="641"/>
    <x v="0"/>
    <s v="United States"/>
    <s v="New York City"/>
    <x v="15"/>
    <n v="10035"/>
    <x v="3"/>
    <s v="OFF-PA-10000697"/>
    <x v="1"/>
    <x v="10"/>
    <x v="1370"/>
    <x v="2201"/>
    <n v="4"/>
    <n v="0"/>
    <n v="9.3295999999999992"/>
  </r>
  <r>
    <n v="2639"/>
    <s v="CA-2014-108441"/>
    <x v="3"/>
    <x v="492"/>
    <d v="2014-06-19T00:00:00"/>
    <x v="1"/>
    <s v="SB-20170"/>
    <x v="641"/>
    <x v="0"/>
    <s v="United States"/>
    <s v="New York City"/>
    <x v="15"/>
    <n v="10035"/>
    <x v="3"/>
    <s v="OFF-BI-10000848"/>
    <x v="1"/>
    <x v="8"/>
    <x v="515"/>
    <x v="535"/>
    <n v="3"/>
    <n v="0.2"/>
    <n v="4.2665999999999986"/>
  </r>
  <r>
    <n v="2640"/>
    <s v="CA-2014-108441"/>
    <x v="3"/>
    <x v="492"/>
    <d v="2014-06-19T00:00:00"/>
    <x v="1"/>
    <s v="SB-20170"/>
    <x v="641"/>
    <x v="0"/>
    <s v="United States"/>
    <s v="New York City"/>
    <x v="15"/>
    <n v="10035"/>
    <x v="3"/>
    <s v="OFF-AR-10004691"/>
    <x v="1"/>
    <x v="6"/>
    <x v="1371"/>
    <x v="2202"/>
    <n v="3"/>
    <n v="0"/>
    <n v="16.676400000000001"/>
  </r>
  <r>
    <n v="2641"/>
    <s v="CA-2014-108441"/>
    <x v="3"/>
    <x v="492"/>
    <d v="2014-06-19T00:00:00"/>
    <x v="1"/>
    <s v="SB-20170"/>
    <x v="641"/>
    <x v="0"/>
    <s v="United States"/>
    <s v="New York City"/>
    <x v="15"/>
    <n v="10035"/>
    <x v="3"/>
    <s v="FUR-CH-10000595"/>
    <x v="0"/>
    <x v="1"/>
    <x v="463"/>
    <x v="2203"/>
    <n v="4"/>
    <n v="0.1"/>
    <n v="143.03999999999996"/>
  </r>
  <r>
    <n v="2642"/>
    <s v="CA-2012-169740"/>
    <x v="1"/>
    <x v="763"/>
    <d v="2012-02-25T00:00:00"/>
    <x v="1"/>
    <s v="LM-17065"/>
    <x v="215"/>
    <x v="0"/>
    <s v="United States"/>
    <s v="Hot Springs"/>
    <x v="36"/>
    <n v="71901"/>
    <x v="0"/>
    <s v="TEC-AC-10000927"/>
    <x v="2"/>
    <x v="11"/>
    <x v="694"/>
    <x v="809"/>
    <n v="1"/>
    <n v="0"/>
    <n v="2.9989999999999988"/>
  </r>
  <r>
    <n v="2643"/>
    <s v="CA-2013-124051"/>
    <x v="0"/>
    <x v="723"/>
    <d v="2013-12-31T00:00:00"/>
    <x v="2"/>
    <s v="KA-16525"/>
    <x v="567"/>
    <x v="0"/>
    <s v="United States"/>
    <s v="Aurora"/>
    <x v="10"/>
    <n v="60505"/>
    <x v="2"/>
    <s v="OFF-PA-10001289"/>
    <x v="1"/>
    <x v="10"/>
    <x v="952"/>
    <x v="781"/>
    <n v="6"/>
    <n v="0.2"/>
    <n v="67.442399999999992"/>
  </r>
  <r>
    <n v="2644"/>
    <s v="CA-2013-149111"/>
    <x v="0"/>
    <x v="764"/>
    <d v="2013-04-22T00:00:00"/>
    <x v="0"/>
    <s v="BF-11170"/>
    <x v="408"/>
    <x v="2"/>
    <s v="United States"/>
    <s v="Raleigh"/>
    <x v="3"/>
    <n v="27604"/>
    <x v="0"/>
    <s v="TEC-PH-10003092"/>
    <x v="2"/>
    <x v="7"/>
    <x v="516"/>
    <x v="2204"/>
    <n v="1"/>
    <n v="0.2"/>
    <n v="4.1390999999999991"/>
  </r>
  <r>
    <n v="2645"/>
    <s v="CA-2013-149111"/>
    <x v="0"/>
    <x v="764"/>
    <d v="2013-04-22T00:00:00"/>
    <x v="0"/>
    <s v="BF-11170"/>
    <x v="408"/>
    <x v="2"/>
    <s v="United States"/>
    <s v="Raleigh"/>
    <x v="3"/>
    <n v="27604"/>
    <x v="0"/>
    <s v="FUR-FU-10000206"/>
    <x v="0"/>
    <x v="5"/>
    <x v="392"/>
    <x v="2205"/>
    <n v="8"/>
    <n v="0.2"/>
    <n v="6.2855999999999987"/>
  </r>
  <r>
    <n v="2646"/>
    <s v="CA-2011-131002"/>
    <x v="2"/>
    <x v="557"/>
    <d v="2011-09-12T00:00:00"/>
    <x v="0"/>
    <s v="TB-21400"/>
    <x v="483"/>
    <x v="0"/>
    <s v="United States"/>
    <s v="Tulsa"/>
    <x v="26"/>
    <n v="74133"/>
    <x v="2"/>
    <s v="FUR-FU-10004270"/>
    <x v="0"/>
    <x v="5"/>
    <x v="1372"/>
    <x v="2206"/>
    <n v="3"/>
    <n v="0"/>
    <n v="23.652900000000002"/>
  </r>
  <r>
    <n v="2647"/>
    <s v="CA-2011-131002"/>
    <x v="2"/>
    <x v="557"/>
    <d v="2011-09-12T00:00:00"/>
    <x v="0"/>
    <s v="TB-21400"/>
    <x v="483"/>
    <x v="0"/>
    <s v="United States"/>
    <s v="Tulsa"/>
    <x v="26"/>
    <n v="74133"/>
    <x v="2"/>
    <s v="OFF-BI-10000948"/>
    <x v="1"/>
    <x v="8"/>
    <x v="1373"/>
    <x v="2207"/>
    <n v="3"/>
    <n v="0"/>
    <n v="20.120699999999999"/>
  </r>
  <r>
    <n v="2648"/>
    <s v="CA-2011-131002"/>
    <x v="2"/>
    <x v="557"/>
    <d v="2011-09-12T00:00:00"/>
    <x v="0"/>
    <s v="TB-21400"/>
    <x v="483"/>
    <x v="0"/>
    <s v="United States"/>
    <s v="Tulsa"/>
    <x v="26"/>
    <n v="74133"/>
    <x v="2"/>
    <s v="OFF-PA-10000223"/>
    <x v="1"/>
    <x v="10"/>
    <x v="1374"/>
    <x v="91"/>
    <n v="2"/>
    <n v="0"/>
    <n v="6.2208000000000006"/>
  </r>
  <r>
    <n v="2649"/>
    <s v="CA-2011-131002"/>
    <x v="2"/>
    <x v="557"/>
    <d v="2011-09-12T00:00:00"/>
    <x v="0"/>
    <s v="TB-21400"/>
    <x v="483"/>
    <x v="0"/>
    <s v="United States"/>
    <s v="Tulsa"/>
    <x v="26"/>
    <n v="74133"/>
    <x v="2"/>
    <s v="FUR-FU-10004665"/>
    <x v="0"/>
    <x v="5"/>
    <x v="1345"/>
    <x v="2137"/>
    <n v="6"/>
    <n v="0"/>
    <n v="213.68880000000001"/>
  </r>
  <r>
    <n v="2650"/>
    <s v="CA-2011-131002"/>
    <x v="2"/>
    <x v="557"/>
    <d v="2011-09-12T00:00:00"/>
    <x v="0"/>
    <s v="TB-21400"/>
    <x v="483"/>
    <x v="0"/>
    <s v="United States"/>
    <s v="Tulsa"/>
    <x v="26"/>
    <n v="74133"/>
    <x v="2"/>
    <s v="TEC-PH-10000215"/>
    <x v="2"/>
    <x v="7"/>
    <x v="139"/>
    <x v="1245"/>
    <n v="3"/>
    <n v="0"/>
    <n v="28.309500000000007"/>
  </r>
  <r>
    <n v="2651"/>
    <s v="US-2013-146794"/>
    <x v="0"/>
    <x v="182"/>
    <d v="2013-10-02T00:00:00"/>
    <x v="1"/>
    <s v="SH-19975"/>
    <x v="64"/>
    <x v="1"/>
    <s v="United States"/>
    <s v="Hesperia"/>
    <x v="1"/>
    <n v="92345"/>
    <x v="1"/>
    <s v="FUR-BO-10004467"/>
    <x v="0"/>
    <x v="0"/>
    <x v="883"/>
    <x v="2208"/>
    <n v="5"/>
    <n v="0.15"/>
    <n v="19.997999999999976"/>
  </r>
  <r>
    <n v="2652"/>
    <s v="CA-2014-112515"/>
    <x v="3"/>
    <x v="697"/>
    <d v="2014-09-22T00:00:00"/>
    <x v="0"/>
    <s v="AS-10225"/>
    <x v="127"/>
    <x v="1"/>
    <s v="United States"/>
    <s v="Provo"/>
    <x v="7"/>
    <n v="84604"/>
    <x v="1"/>
    <s v="OFF-BI-10000829"/>
    <x v="1"/>
    <x v="8"/>
    <x v="304"/>
    <x v="2209"/>
    <n v="3"/>
    <n v="0.2"/>
    <n v="3.5021999999999989"/>
  </r>
  <r>
    <n v="2653"/>
    <s v="CA-2014-112515"/>
    <x v="3"/>
    <x v="697"/>
    <d v="2014-09-22T00:00:00"/>
    <x v="0"/>
    <s v="AS-10225"/>
    <x v="127"/>
    <x v="1"/>
    <s v="United States"/>
    <s v="Provo"/>
    <x v="7"/>
    <n v="84604"/>
    <x v="1"/>
    <s v="OFF-BI-10003712"/>
    <x v="1"/>
    <x v="8"/>
    <x v="689"/>
    <x v="696"/>
    <n v="3"/>
    <n v="0.2"/>
    <n v="4.2716999999999992"/>
  </r>
  <r>
    <n v="2654"/>
    <s v="CA-2014-112515"/>
    <x v="3"/>
    <x v="697"/>
    <d v="2014-09-22T00:00:00"/>
    <x v="0"/>
    <s v="AS-10225"/>
    <x v="127"/>
    <x v="1"/>
    <s v="United States"/>
    <s v="Provo"/>
    <x v="7"/>
    <n v="84604"/>
    <x v="1"/>
    <s v="OFF-PA-10000062"/>
    <x v="1"/>
    <x v="10"/>
    <x v="1375"/>
    <x v="2210"/>
    <n v="3"/>
    <n v="0"/>
    <n v="80.791200000000003"/>
  </r>
  <r>
    <n v="2655"/>
    <s v="CA-2014-112515"/>
    <x v="3"/>
    <x v="697"/>
    <d v="2014-09-22T00:00:00"/>
    <x v="0"/>
    <s v="AS-10225"/>
    <x v="127"/>
    <x v="1"/>
    <s v="United States"/>
    <s v="Provo"/>
    <x v="7"/>
    <n v="84604"/>
    <x v="1"/>
    <s v="FUR-BO-10003404"/>
    <x v="0"/>
    <x v="0"/>
    <x v="1376"/>
    <x v="2211"/>
    <n v="3"/>
    <n v="0"/>
    <n v="77.576399999999921"/>
  </r>
  <r>
    <n v="2656"/>
    <s v="CA-2014-112515"/>
    <x v="3"/>
    <x v="697"/>
    <d v="2014-09-22T00:00:00"/>
    <x v="0"/>
    <s v="AS-10225"/>
    <x v="127"/>
    <x v="1"/>
    <s v="United States"/>
    <s v="Provo"/>
    <x v="7"/>
    <n v="84604"/>
    <x v="1"/>
    <s v="OFF-BI-10004233"/>
    <x v="1"/>
    <x v="8"/>
    <x v="1377"/>
    <x v="2212"/>
    <n v="2"/>
    <n v="0.2"/>
    <n v="8.9543999999999997"/>
  </r>
  <r>
    <n v="2657"/>
    <s v="CA-2014-112515"/>
    <x v="3"/>
    <x v="697"/>
    <d v="2014-09-22T00:00:00"/>
    <x v="0"/>
    <s v="AS-10225"/>
    <x v="127"/>
    <x v="1"/>
    <s v="United States"/>
    <s v="Provo"/>
    <x v="7"/>
    <n v="84604"/>
    <x v="1"/>
    <s v="OFF-ST-10001272"/>
    <x v="1"/>
    <x v="4"/>
    <x v="528"/>
    <x v="2213"/>
    <n v="2"/>
    <n v="0"/>
    <n v="65.435000000000002"/>
  </r>
  <r>
    <n v="2658"/>
    <s v="CA-2014-112515"/>
    <x v="3"/>
    <x v="697"/>
    <d v="2014-09-22T00:00:00"/>
    <x v="0"/>
    <s v="AS-10225"/>
    <x v="127"/>
    <x v="1"/>
    <s v="United States"/>
    <s v="Provo"/>
    <x v="7"/>
    <n v="84604"/>
    <x v="1"/>
    <s v="OFF-LA-10001175"/>
    <x v="1"/>
    <x v="2"/>
    <x v="773"/>
    <x v="936"/>
    <n v="5"/>
    <n v="0"/>
    <n v="7.056"/>
  </r>
  <r>
    <n v="2659"/>
    <s v="CA-2013-150343"/>
    <x v="0"/>
    <x v="765"/>
    <d v="2013-08-21T00:00:00"/>
    <x v="1"/>
    <s v="PK-19075"/>
    <x v="7"/>
    <x v="0"/>
    <s v="United States"/>
    <s v="San Francisco"/>
    <x v="1"/>
    <n v="94110"/>
    <x v="1"/>
    <s v="OFF-EN-10004030"/>
    <x v="1"/>
    <x v="12"/>
    <x v="135"/>
    <x v="139"/>
    <n v="3"/>
    <n v="0"/>
    <n v="5.1042000000000005"/>
  </r>
  <r>
    <n v="2660"/>
    <s v="CA-2012-135538"/>
    <x v="1"/>
    <x v="100"/>
    <d v="2012-12-28T00:00:00"/>
    <x v="1"/>
    <s v="HR-14830"/>
    <x v="403"/>
    <x v="1"/>
    <s v="United States"/>
    <s v="Gilbert"/>
    <x v="16"/>
    <n v="85234"/>
    <x v="1"/>
    <s v="FUR-CH-10004287"/>
    <x v="0"/>
    <x v="1"/>
    <x v="156"/>
    <x v="2214"/>
    <n v="4"/>
    <n v="0.2"/>
    <n v="99.431999999999931"/>
  </r>
  <r>
    <n v="2661"/>
    <s v="CA-2014-123372"/>
    <x v="3"/>
    <x v="354"/>
    <d v="2014-12-03T00:00:00"/>
    <x v="1"/>
    <s v="DG-13300"/>
    <x v="375"/>
    <x v="1"/>
    <s v="United States"/>
    <s v="New York City"/>
    <x v="15"/>
    <n v="10035"/>
    <x v="3"/>
    <s v="TEC-PH-10002834"/>
    <x v="2"/>
    <x v="7"/>
    <x v="1378"/>
    <x v="2215"/>
    <n v="11"/>
    <n v="0"/>
    <n v="494.97250000000003"/>
  </r>
  <r>
    <n v="2662"/>
    <s v="CA-2014-123372"/>
    <x v="3"/>
    <x v="354"/>
    <d v="2014-12-03T00:00:00"/>
    <x v="1"/>
    <s v="DG-13300"/>
    <x v="375"/>
    <x v="1"/>
    <s v="United States"/>
    <s v="New York City"/>
    <x v="15"/>
    <n v="10035"/>
    <x v="3"/>
    <s v="OFF-EN-10003055"/>
    <x v="1"/>
    <x v="12"/>
    <x v="873"/>
    <x v="1105"/>
    <n v="2"/>
    <n v="0"/>
    <n v="35.981999999999992"/>
  </r>
  <r>
    <n v="2663"/>
    <s v="CA-2014-159604"/>
    <x v="3"/>
    <x v="349"/>
    <d v="2014-04-16T00:00:00"/>
    <x v="2"/>
    <s v="CL-12700"/>
    <x v="642"/>
    <x v="2"/>
    <s v="United States"/>
    <s v="Springfield"/>
    <x v="25"/>
    <n v="65807"/>
    <x v="2"/>
    <s v="OFF-BI-10003460"/>
    <x v="1"/>
    <x v="8"/>
    <x v="234"/>
    <x v="2216"/>
    <n v="2"/>
    <n v="0"/>
    <n v="4.2047999999999996"/>
  </r>
  <r>
    <n v="2664"/>
    <s v="CA-2013-164784"/>
    <x v="0"/>
    <x v="766"/>
    <d v="2013-05-05T00:00:00"/>
    <x v="2"/>
    <s v="HF-14995"/>
    <x v="520"/>
    <x v="0"/>
    <s v="United States"/>
    <s v="Memphis"/>
    <x v="18"/>
    <n v="38109"/>
    <x v="0"/>
    <s v="OFF-LA-10001569"/>
    <x v="1"/>
    <x v="2"/>
    <x v="633"/>
    <x v="2217"/>
    <n v="1"/>
    <n v="0.2"/>
    <n v="1.2948"/>
  </r>
  <r>
    <n v="2665"/>
    <s v="CA-2013-164784"/>
    <x v="0"/>
    <x v="766"/>
    <d v="2013-05-05T00:00:00"/>
    <x v="2"/>
    <s v="HF-14995"/>
    <x v="520"/>
    <x v="0"/>
    <s v="United States"/>
    <s v="Memphis"/>
    <x v="18"/>
    <n v="38109"/>
    <x v="0"/>
    <s v="FUR-TA-10004534"/>
    <x v="0"/>
    <x v="3"/>
    <x v="121"/>
    <x v="2218"/>
    <n v="3"/>
    <n v="0.4"/>
    <n v="-142.07100000000008"/>
  </r>
  <r>
    <n v="2666"/>
    <s v="CA-2013-164784"/>
    <x v="0"/>
    <x v="766"/>
    <d v="2013-05-05T00:00:00"/>
    <x v="2"/>
    <s v="HF-14995"/>
    <x v="520"/>
    <x v="0"/>
    <s v="United States"/>
    <s v="Memphis"/>
    <x v="18"/>
    <n v="38109"/>
    <x v="0"/>
    <s v="OFF-BI-10002954"/>
    <x v="1"/>
    <x v="8"/>
    <x v="1179"/>
    <x v="2219"/>
    <n v="2"/>
    <n v="0.7"/>
    <n v="-2.0107999999999997"/>
  </r>
  <r>
    <n v="2667"/>
    <s v="CA-2013-111794"/>
    <x v="0"/>
    <x v="393"/>
    <d v="2013-10-02T00:00:00"/>
    <x v="3"/>
    <s v="HG-15025"/>
    <x v="643"/>
    <x v="0"/>
    <s v="United States"/>
    <s v="Amarillo"/>
    <x v="5"/>
    <n v="79109"/>
    <x v="2"/>
    <s v="TEC-AC-10003832"/>
    <x v="2"/>
    <x v="11"/>
    <x v="458"/>
    <x v="2220"/>
    <n v="3"/>
    <n v="0.2"/>
    <n v="20.8719"/>
  </r>
  <r>
    <n v="2668"/>
    <s v="CA-2013-111794"/>
    <x v="0"/>
    <x v="393"/>
    <d v="2013-10-02T00:00:00"/>
    <x v="3"/>
    <s v="HG-15025"/>
    <x v="643"/>
    <x v="0"/>
    <s v="United States"/>
    <s v="Amarillo"/>
    <x v="5"/>
    <n v="79109"/>
    <x v="2"/>
    <s v="OFF-PA-10000474"/>
    <x v="1"/>
    <x v="10"/>
    <x v="33"/>
    <x v="2221"/>
    <n v="1"/>
    <n v="0.2"/>
    <n v="9.568799999999996"/>
  </r>
  <r>
    <n v="2669"/>
    <s v="US-2012-139759"/>
    <x v="1"/>
    <x v="767"/>
    <d v="2012-08-30T00:00:00"/>
    <x v="1"/>
    <s v="NL-18310"/>
    <x v="644"/>
    <x v="2"/>
    <s v="United States"/>
    <s v="Los Angeles"/>
    <x v="1"/>
    <n v="90045"/>
    <x v="1"/>
    <s v="FUR-CH-10002774"/>
    <x v="0"/>
    <x v="1"/>
    <x v="23"/>
    <x v="1597"/>
    <n v="1"/>
    <n v="0.2"/>
    <n v="4.5881999999999987"/>
  </r>
  <r>
    <n v="2670"/>
    <s v="US-2012-139759"/>
    <x v="1"/>
    <x v="767"/>
    <d v="2012-08-30T00:00:00"/>
    <x v="1"/>
    <s v="NL-18310"/>
    <x v="644"/>
    <x v="2"/>
    <s v="United States"/>
    <s v="Los Angeles"/>
    <x v="1"/>
    <n v="90045"/>
    <x v="1"/>
    <s v="OFF-AP-10002765"/>
    <x v="1"/>
    <x v="9"/>
    <x v="1252"/>
    <x v="2222"/>
    <n v="4"/>
    <n v="0"/>
    <n v="29.668800000000005"/>
  </r>
  <r>
    <n v="2671"/>
    <s v="CA-2011-126403"/>
    <x v="2"/>
    <x v="340"/>
    <d v="2011-09-12T00:00:00"/>
    <x v="0"/>
    <s v="RR-19525"/>
    <x v="645"/>
    <x v="1"/>
    <s v="United States"/>
    <s v="Lowell"/>
    <x v="31"/>
    <n v="1852"/>
    <x v="3"/>
    <s v="OFF-PA-10001144"/>
    <x v="1"/>
    <x v="10"/>
    <x v="161"/>
    <x v="1696"/>
    <n v="3"/>
    <n v="0"/>
    <n v="79.891199999999998"/>
  </r>
  <r>
    <n v="2672"/>
    <s v="CA-2011-126403"/>
    <x v="2"/>
    <x v="340"/>
    <d v="2011-09-12T00:00:00"/>
    <x v="0"/>
    <s v="RR-19525"/>
    <x v="645"/>
    <x v="1"/>
    <s v="United States"/>
    <s v="Lowell"/>
    <x v="31"/>
    <n v="1852"/>
    <x v="3"/>
    <s v="FUR-CH-10003761"/>
    <x v="0"/>
    <x v="1"/>
    <x v="1379"/>
    <x v="2223"/>
    <n v="6"/>
    <n v="0"/>
    <n v="212.18759999999997"/>
  </r>
  <r>
    <n v="2673"/>
    <s v="CA-2011-126403"/>
    <x v="2"/>
    <x v="340"/>
    <d v="2011-09-12T00:00:00"/>
    <x v="0"/>
    <s v="RR-19525"/>
    <x v="645"/>
    <x v="1"/>
    <s v="United States"/>
    <s v="Lowell"/>
    <x v="31"/>
    <n v="1852"/>
    <x v="3"/>
    <s v="OFF-PA-10004665"/>
    <x v="1"/>
    <x v="10"/>
    <x v="1380"/>
    <x v="2224"/>
    <n v="2"/>
    <n v="0"/>
    <n v="12.837999999999999"/>
  </r>
  <r>
    <n v="2674"/>
    <s v="CA-2011-126403"/>
    <x v="2"/>
    <x v="340"/>
    <d v="2011-09-12T00:00:00"/>
    <x v="0"/>
    <s v="RR-19525"/>
    <x v="645"/>
    <x v="1"/>
    <s v="United States"/>
    <s v="Lowell"/>
    <x v="31"/>
    <n v="1852"/>
    <x v="3"/>
    <s v="OFF-ST-10000078"/>
    <x v="1"/>
    <x v="4"/>
    <x v="1218"/>
    <x v="2225"/>
    <n v="5"/>
    <n v="0"/>
    <n v="238.65299999999991"/>
  </r>
  <r>
    <n v="2675"/>
    <s v="CA-2014-136875"/>
    <x v="3"/>
    <x v="734"/>
    <d v="2014-12-04T00:00:00"/>
    <x v="3"/>
    <s v="TC-21295"/>
    <x v="646"/>
    <x v="0"/>
    <s v="United States"/>
    <s v="San Diego"/>
    <x v="1"/>
    <n v="92024"/>
    <x v="1"/>
    <s v="OFF-PA-10000357"/>
    <x v="1"/>
    <x v="10"/>
    <x v="1219"/>
    <x v="1696"/>
    <n v="3"/>
    <n v="0"/>
    <n v="79.891199999999998"/>
  </r>
  <r>
    <n v="2676"/>
    <s v="CA-2014-132185"/>
    <x v="3"/>
    <x v="344"/>
    <d v="2014-12-03T00:00:00"/>
    <x v="1"/>
    <s v="DB-13615"/>
    <x v="140"/>
    <x v="0"/>
    <s v="United States"/>
    <s v="Asheville"/>
    <x v="3"/>
    <n v="28806"/>
    <x v="0"/>
    <s v="OFF-AR-10000422"/>
    <x v="1"/>
    <x v="6"/>
    <x v="892"/>
    <x v="2216"/>
    <n v="5"/>
    <n v="0.2"/>
    <n v="0.76649999999999974"/>
  </r>
  <r>
    <n v="2677"/>
    <s v="CA-2014-132185"/>
    <x v="3"/>
    <x v="344"/>
    <d v="2014-12-03T00:00:00"/>
    <x v="1"/>
    <s v="DB-13615"/>
    <x v="140"/>
    <x v="0"/>
    <s v="United States"/>
    <s v="Asheville"/>
    <x v="3"/>
    <n v="28806"/>
    <x v="0"/>
    <s v="OFF-AP-10001205"/>
    <x v="1"/>
    <x v="9"/>
    <x v="1285"/>
    <x v="2226"/>
    <n v="1"/>
    <n v="0.2"/>
    <n v="4.3584000000000032"/>
  </r>
  <r>
    <n v="2678"/>
    <s v="US-2011-160780"/>
    <x v="2"/>
    <x v="261"/>
    <d v="2011-06-21T00:00:00"/>
    <x v="3"/>
    <s v="SV-20785"/>
    <x v="647"/>
    <x v="0"/>
    <s v="United States"/>
    <s v="Pueblo"/>
    <x v="22"/>
    <n v="81001"/>
    <x v="1"/>
    <s v="OFF-BI-10001116"/>
    <x v="1"/>
    <x v="8"/>
    <x v="1066"/>
    <x v="2227"/>
    <n v="7"/>
    <n v="0.7"/>
    <n v="-8.1311999999999998"/>
  </r>
  <r>
    <n v="2679"/>
    <s v="US-2011-160780"/>
    <x v="2"/>
    <x v="261"/>
    <d v="2011-06-21T00:00:00"/>
    <x v="3"/>
    <s v="SV-20785"/>
    <x v="647"/>
    <x v="0"/>
    <s v="United States"/>
    <s v="Pueblo"/>
    <x v="22"/>
    <n v="81001"/>
    <x v="1"/>
    <s v="OFF-BI-10002931"/>
    <x v="1"/>
    <x v="8"/>
    <x v="727"/>
    <x v="2228"/>
    <n v="2"/>
    <n v="0.7"/>
    <n v="-16.775999999999996"/>
  </r>
  <r>
    <n v="2680"/>
    <s v="CA-2014-127026"/>
    <x v="3"/>
    <x v="276"/>
    <d v="2014-01-28T00:00:00"/>
    <x v="1"/>
    <s v="MH-18115"/>
    <x v="414"/>
    <x v="2"/>
    <s v="United States"/>
    <s v="Jackson"/>
    <x v="12"/>
    <n v="49201"/>
    <x v="2"/>
    <s v="OFF-BI-10000546"/>
    <x v="1"/>
    <x v="8"/>
    <x v="609"/>
    <x v="936"/>
    <n v="5"/>
    <n v="0"/>
    <n v="7.056"/>
  </r>
  <r>
    <n v="2681"/>
    <s v="CA-2014-127026"/>
    <x v="3"/>
    <x v="276"/>
    <d v="2014-01-28T00:00:00"/>
    <x v="1"/>
    <s v="MH-18115"/>
    <x v="414"/>
    <x v="2"/>
    <s v="United States"/>
    <s v="Jackson"/>
    <x v="12"/>
    <n v="49201"/>
    <x v="2"/>
    <s v="TEC-AC-10002049"/>
    <x v="2"/>
    <x v="11"/>
    <x v="688"/>
    <x v="1008"/>
    <n v="5"/>
    <n v="0"/>
    <n v="111.59099999999995"/>
  </r>
  <r>
    <n v="2682"/>
    <s v="CA-2014-127026"/>
    <x v="3"/>
    <x v="276"/>
    <d v="2014-01-28T00:00:00"/>
    <x v="1"/>
    <s v="MH-18115"/>
    <x v="414"/>
    <x v="2"/>
    <s v="United States"/>
    <s v="Jackson"/>
    <x v="12"/>
    <n v="49201"/>
    <x v="2"/>
    <s v="OFF-BI-10001196"/>
    <x v="1"/>
    <x v="8"/>
    <x v="1381"/>
    <x v="2229"/>
    <n v="4"/>
    <n v="0"/>
    <n v="42.074399999999997"/>
  </r>
  <r>
    <n v="2683"/>
    <s v="CA-2014-127026"/>
    <x v="3"/>
    <x v="276"/>
    <d v="2014-01-28T00:00:00"/>
    <x v="1"/>
    <s v="MH-18115"/>
    <x v="414"/>
    <x v="2"/>
    <s v="United States"/>
    <s v="Jackson"/>
    <x v="12"/>
    <n v="49201"/>
    <x v="2"/>
    <s v="TEC-MA-10002981"/>
    <x v="2"/>
    <x v="15"/>
    <x v="1382"/>
    <x v="2230"/>
    <n v="3"/>
    <n v="0.1"/>
    <n v="152.08829999999998"/>
  </r>
  <r>
    <n v="2684"/>
    <s v="CA-2014-127026"/>
    <x v="3"/>
    <x v="276"/>
    <d v="2014-01-28T00:00:00"/>
    <x v="1"/>
    <s v="MH-18115"/>
    <x v="414"/>
    <x v="2"/>
    <s v="United States"/>
    <s v="Jackson"/>
    <x v="12"/>
    <n v="49201"/>
    <x v="2"/>
    <s v="TEC-PH-10003601"/>
    <x v="2"/>
    <x v="7"/>
    <x v="1383"/>
    <x v="2231"/>
    <n v="1"/>
    <n v="0"/>
    <n v="49.496999999999986"/>
  </r>
  <r>
    <n v="2685"/>
    <s v="CA-2014-137085"/>
    <x v="3"/>
    <x v="222"/>
    <d v="2014-07-07T00:00:00"/>
    <x v="1"/>
    <s v="CT-11995"/>
    <x v="564"/>
    <x v="0"/>
    <s v="United States"/>
    <s v="Los Angeles"/>
    <x v="1"/>
    <n v="90004"/>
    <x v="1"/>
    <s v="OFF-BI-10000632"/>
    <x v="1"/>
    <x v="8"/>
    <x v="1288"/>
    <x v="2232"/>
    <n v="9"/>
    <n v="0.2"/>
    <n v="101.57939999999999"/>
  </r>
  <r>
    <n v="2686"/>
    <s v="CA-2013-133123"/>
    <x v="0"/>
    <x v="47"/>
    <d v="2013-09-12T00:00:00"/>
    <x v="1"/>
    <s v="KB-16315"/>
    <x v="41"/>
    <x v="0"/>
    <s v="United States"/>
    <s v="Thomasville"/>
    <x v="3"/>
    <n v="27360"/>
    <x v="0"/>
    <s v="OFF-EN-10003055"/>
    <x v="1"/>
    <x v="12"/>
    <x v="873"/>
    <x v="2233"/>
    <n v="3"/>
    <n v="0.2"/>
    <n v="29.984999999999985"/>
  </r>
  <r>
    <n v="2687"/>
    <s v="CA-2013-133123"/>
    <x v="0"/>
    <x v="47"/>
    <d v="2013-09-12T00:00:00"/>
    <x v="1"/>
    <s v="KB-16315"/>
    <x v="41"/>
    <x v="0"/>
    <s v="United States"/>
    <s v="Thomasville"/>
    <x v="3"/>
    <n v="27360"/>
    <x v="0"/>
    <s v="OFF-BI-10001031"/>
    <x v="1"/>
    <x v="8"/>
    <x v="865"/>
    <x v="2234"/>
    <n v="2"/>
    <n v="0.7"/>
    <n v="-2.4563999999999995"/>
  </r>
  <r>
    <n v="2688"/>
    <s v="US-2013-128195"/>
    <x v="0"/>
    <x v="578"/>
    <d v="2013-08-06T00:00:00"/>
    <x v="2"/>
    <s v="RA-19285"/>
    <x v="267"/>
    <x v="0"/>
    <s v="United States"/>
    <s v="Peoria"/>
    <x v="10"/>
    <n v="61604"/>
    <x v="2"/>
    <s v="OFF-BI-10002003"/>
    <x v="1"/>
    <x v="8"/>
    <x v="1384"/>
    <x v="2235"/>
    <n v="5"/>
    <n v="0.8"/>
    <n v="-6.5670000000000019"/>
  </r>
  <r>
    <n v="2689"/>
    <s v="CA-2012-153220"/>
    <x v="1"/>
    <x v="768"/>
    <d v="2012-11-14T00:00:00"/>
    <x v="2"/>
    <s v="YC-21895"/>
    <x v="289"/>
    <x v="1"/>
    <s v="United States"/>
    <s v="Los Angeles"/>
    <x v="1"/>
    <n v="90032"/>
    <x v="1"/>
    <s v="OFF-PA-10003016"/>
    <x v="1"/>
    <x v="10"/>
    <x v="1385"/>
    <x v="2236"/>
    <n v="5"/>
    <n v="0"/>
    <n v="7.0649999999999995"/>
  </r>
  <r>
    <n v="2690"/>
    <s v="CA-2011-123064"/>
    <x v="2"/>
    <x v="479"/>
    <d v="2011-07-02T00:00:00"/>
    <x v="2"/>
    <s v="RA-19915"/>
    <x v="154"/>
    <x v="0"/>
    <s v="United States"/>
    <s v="Chicago"/>
    <x v="10"/>
    <n v="60653"/>
    <x v="2"/>
    <s v="OFF-AR-10004582"/>
    <x v="1"/>
    <x v="6"/>
    <x v="1175"/>
    <x v="797"/>
    <n v="4"/>
    <n v="0.2"/>
    <n v="1.6399999999999995"/>
  </r>
  <r>
    <n v="2691"/>
    <s v="CA-2014-156412"/>
    <x v="3"/>
    <x v="769"/>
    <d v="2014-12-09T00:00:00"/>
    <x v="1"/>
    <s v="CM-12160"/>
    <x v="380"/>
    <x v="0"/>
    <s v="United States"/>
    <s v="Philadelphia"/>
    <x v="9"/>
    <n v="19134"/>
    <x v="3"/>
    <s v="OFF-BI-10004364"/>
    <x v="1"/>
    <x v="8"/>
    <x v="302"/>
    <x v="2237"/>
    <n v="3"/>
    <n v="0.7"/>
    <n v="-4.4550000000000001"/>
  </r>
  <r>
    <n v="2692"/>
    <s v="US-2013-144211"/>
    <x v="0"/>
    <x v="770"/>
    <d v="2013-09-03T00:00:00"/>
    <x v="1"/>
    <s v="CS-12130"/>
    <x v="79"/>
    <x v="0"/>
    <s v="United States"/>
    <s v="Englewood"/>
    <x v="22"/>
    <n v="80112"/>
    <x v="1"/>
    <s v="OFF-PA-10002246"/>
    <x v="1"/>
    <x v="10"/>
    <x v="1386"/>
    <x v="1154"/>
    <n v="3"/>
    <n v="0.2"/>
    <n v="5.6115000000000004"/>
  </r>
  <r>
    <n v="2693"/>
    <s v="US-2013-144211"/>
    <x v="0"/>
    <x v="770"/>
    <d v="2013-09-03T00:00:00"/>
    <x v="1"/>
    <s v="CS-12130"/>
    <x v="79"/>
    <x v="0"/>
    <s v="United States"/>
    <s v="Englewood"/>
    <x v="22"/>
    <n v="80112"/>
    <x v="1"/>
    <s v="TEC-PH-10002890"/>
    <x v="2"/>
    <x v="7"/>
    <x v="1387"/>
    <x v="2238"/>
    <n v="3"/>
    <n v="0.2"/>
    <n v="8.1432000000000002"/>
  </r>
  <r>
    <n v="2694"/>
    <s v="CA-2013-138079"/>
    <x v="0"/>
    <x v="115"/>
    <d v="2013-01-28T00:00:00"/>
    <x v="1"/>
    <s v="AJ-10795"/>
    <x v="295"/>
    <x v="1"/>
    <s v="United States"/>
    <s v="Seattle"/>
    <x v="4"/>
    <n v="98115"/>
    <x v="1"/>
    <s v="FUR-FU-10001475"/>
    <x v="0"/>
    <x v="5"/>
    <x v="499"/>
    <x v="2239"/>
    <n v="5"/>
    <n v="0"/>
    <n v="37.366"/>
  </r>
  <r>
    <n v="2695"/>
    <s v="CA-2011-143182"/>
    <x v="2"/>
    <x v="771"/>
    <d v="2011-10-20T00:00:00"/>
    <x v="1"/>
    <s v="DL-12865"/>
    <x v="297"/>
    <x v="0"/>
    <s v="United States"/>
    <s v="Hialeah"/>
    <x v="2"/>
    <n v="33012"/>
    <x v="0"/>
    <s v="FUR-FU-10004270"/>
    <x v="0"/>
    <x v="5"/>
    <x v="1372"/>
    <x v="2240"/>
    <n v="1"/>
    <n v="0.2"/>
    <n v="4.0383000000000013"/>
  </r>
  <r>
    <n v="2696"/>
    <s v="CA-2013-161662"/>
    <x v="0"/>
    <x v="569"/>
    <d v="2013-02-09T00:00:00"/>
    <x v="2"/>
    <s v="BE-11410"/>
    <x v="648"/>
    <x v="0"/>
    <s v="United States"/>
    <s v="Lancaster"/>
    <x v="24"/>
    <n v="43130"/>
    <x v="3"/>
    <s v="OFF-PA-10003465"/>
    <x v="1"/>
    <x v="10"/>
    <x v="418"/>
    <x v="2241"/>
    <n v="2"/>
    <n v="0.2"/>
    <n v="10.623199999999997"/>
  </r>
  <r>
    <n v="2697"/>
    <s v="CA-2011-145317"/>
    <x v="2"/>
    <x v="772"/>
    <d v="2011-03-23T00:00:00"/>
    <x v="1"/>
    <s v="SM-20320"/>
    <x v="598"/>
    <x v="2"/>
    <s v="United States"/>
    <s v="Jacksonville"/>
    <x v="2"/>
    <n v="32216"/>
    <x v="0"/>
    <s v="TEC-MA-10003626"/>
    <x v="2"/>
    <x v="15"/>
    <x v="1388"/>
    <x v="2242"/>
    <n v="4"/>
    <n v="0.5"/>
    <n v="-16.426000000000045"/>
  </r>
  <r>
    <n v="2698"/>
    <s v="CA-2011-145317"/>
    <x v="2"/>
    <x v="772"/>
    <d v="2011-03-23T00:00:00"/>
    <x v="1"/>
    <s v="SM-20320"/>
    <x v="598"/>
    <x v="2"/>
    <s v="United States"/>
    <s v="Jacksonville"/>
    <x v="2"/>
    <n v="32216"/>
    <x v="0"/>
    <s v="TEC-MA-10002412"/>
    <x v="2"/>
    <x v="15"/>
    <x v="1389"/>
    <x v="2243"/>
    <n v="6"/>
    <n v="0.5"/>
    <n v="-1811.0784000000021"/>
  </r>
  <r>
    <n v="2699"/>
    <s v="CA-2011-145317"/>
    <x v="2"/>
    <x v="772"/>
    <d v="2011-03-23T00:00:00"/>
    <x v="1"/>
    <s v="SM-20320"/>
    <x v="598"/>
    <x v="2"/>
    <s v="United States"/>
    <s v="Jacksonville"/>
    <x v="2"/>
    <n v="32216"/>
    <x v="0"/>
    <s v="OFF-PA-10001804"/>
    <x v="1"/>
    <x v="10"/>
    <x v="128"/>
    <x v="2244"/>
    <n v="4"/>
    <n v="0.2"/>
    <n v="7.4815999999999994"/>
  </r>
  <r>
    <n v="2700"/>
    <s v="CA-2011-145317"/>
    <x v="2"/>
    <x v="772"/>
    <d v="2011-03-23T00:00:00"/>
    <x v="1"/>
    <s v="SM-20320"/>
    <x v="598"/>
    <x v="2"/>
    <s v="United States"/>
    <s v="Jacksonville"/>
    <x v="2"/>
    <n v="32216"/>
    <x v="0"/>
    <s v="OFF-AR-10003183"/>
    <x v="1"/>
    <x v="6"/>
    <x v="1390"/>
    <x v="2245"/>
    <n v="3"/>
    <n v="0.2"/>
    <n v="1.0019999999999993"/>
  </r>
  <r>
    <n v="2701"/>
    <s v="CA-2011-145317"/>
    <x v="2"/>
    <x v="772"/>
    <d v="2011-03-23T00:00:00"/>
    <x v="1"/>
    <s v="SM-20320"/>
    <x v="598"/>
    <x v="2"/>
    <s v="United States"/>
    <s v="Jacksonville"/>
    <x v="2"/>
    <n v="32216"/>
    <x v="0"/>
    <s v="FUR-FU-10004270"/>
    <x v="0"/>
    <x v="5"/>
    <x v="1372"/>
    <x v="2246"/>
    <n v="2"/>
    <n v="0.2"/>
    <n v="8.0766000000000027"/>
  </r>
  <r>
    <n v="2702"/>
    <s v="CA-2011-145317"/>
    <x v="2"/>
    <x v="772"/>
    <d v="2011-03-23T00:00:00"/>
    <x v="1"/>
    <s v="SM-20320"/>
    <x v="598"/>
    <x v="2"/>
    <s v="United States"/>
    <s v="Jacksonville"/>
    <x v="2"/>
    <n v="32216"/>
    <x v="0"/>
    <s v="OFF-FA-10003112"/>
    <x v="1"/>
    <x v="13"/>
    <x v="33"/>
    <x v="2247"/>
    <n v="3"/>
    <n v="0.2"/>
    <n v="5.9174999999999986"/>
  </r>
  <r>
    <n v="2703"/>
    <s v="CA-2011-145317"/>
    <x v="2"/>
    <x v="772"/>
    <d v="2011-03-23T00:00:00"/>
    <x v="1"/>
    <s v="SM-20320"/>
    <x v="598"/>
    <x v="2"/>
    <s v="United States"/>
    <s v="Jacksonville"/>
    <x v="2"/>
    <n v="32216"/>
    <x v="0"/>
    <s v="FUR-FU-10001986"/>
    <x v="0"/>
    <x v="5"/>
    <x v="1133"/>
    <x v="1919"/>
    <n v="3"/>
    <n v="0.2"/>
    <n v="15.29399999999999"/>
  </r>
  <r>
    <n v="2704"/>
    <s v="CA-2011-143413"/>
    <x v="2"/>
    <x v="773"/>
    <d v="2011-05-30T00:00:00"/>
    <x v="1"/>
    <s v="RP-19390"/>
    <x v="261"/>
    <x v="0"/>
    <s v="United States"/>
    <s v="Baltimore"/>
    <x v="39"/>
    <n v="21215"/>
    <x v="3"/>
    <s v="OFF-PA-10002319"/>
    <x v="1"/>
    <x v="10"/>
    <x v="1391"/>
    <x v="2248"/>
    <n v="3"/>
    <n v="0"/>
    <n v="56.977199999999996"/>
  </r>
  <r>
    <n v="2705"/>
    <s v="CA-2014-156818"/>
    <x v="3"/>
    <x v="497"/>
    <d v="2014-07-14T00:00:00"/>
    <x v="0"/>
    <s v="JD-16015"/>
    <x v="557"/>
    <x v="0"/>
    <s v="United States"/>
    <s v="New York City"/>
    <x v="15"/>
    <n v="10009"/>
    <x v="3"/>
    <s v="TEC-AC-10002323"/>
    <x v="2"/>
    <x v="11"/>
    <x v="175"/>
    <x v="2249"/>
    <n v="6"/>
    <n v="0"/>
    <n v="17.238000000000007"/>
  </r>
  <r>
    <n v="2706"/>
    <s v="CA-2014-155873"/>
    <x v="3"/>
    <x v="114"/>
    <d v="2014-06-22T00:00:00"/>
    <x v="1"/>
    <s v="AB-10255"/>
    <x v="437"/>
    <x v="2"/>
    <s v="United States"/>
    <s v="Carlsbad"/>
    <x v="27"/>
    <n v="88220"/>
    <x v="1"/>
    <s v="OFF-SU-10001165"/>
    <x v="1"/>
    <x v="14"/>
    <x v="1039"/>
    <x v="1459"/>
    <n v="2"/>
    <n v="0"/>
    <n v="4.3368000000000002"/>
  </r>
  <r>
    <n v="2707"/>
    <s v="CA-2014-155873"/>
    <x v="3"/>
    <x v="114"/>
    <d v="2014-06-22T00:00:00"/>
    <x v="1"/>
    <s v="AB-10255"/>
    <x v="437"/>
    <x v="2"/>
    <s v="United States"/>
    <s v="Carlsbad"/>
    <x v="27"/>
    <n v="88220"/>
    <x v="1"/>
    <s v="OFF-PA-10001246"/>
    <x v="1"/>
    <x v="10"/>
    <x v="1392"/>
    <x v="541"/>
    <n v="3"/>
    <n v="0"/>
    <n v="9.3312000000000008"/>
  </r>
  <r>
    <n v="2708"/>
    <s v="CA-2014-155873"/>
    <x v="3"/>
    <x v="114"/>
    <d v="2014-06-22T00:00:00"/>
    <x v="1"/>
    <s v="AB-10255"/>
    <x v="437"/>
    <x v="2"/>
    <s v="United States"/>
    <s v="Carlsbad"/>
    <x v="27"/>
    <n v="88220"/>
    <x v="1"/>
    <s v="OFF-PA-10001815"/>
    <x v="1"/>
    <x v="10"/>
    <x v="1393"/>
    <x v="2250"/>
    <n v="4"/>
    <n v="0"/>
    <n v="92.236799999999988"/>
  </r>
  <r>
    <n v="2709"/>
    <s v="CA-2012-121797"/>
    <x v="1"/>
    <x v="564"/>
    <d v="2012-02-06T00:00:00"/>
    <x v="1"/>
    <s v="CC-12145"/>
    <x v="230"/>
    <x v="0"/>
    <s v="United States"/>
    <s v="Los Angeles"/>
    <x v="1"/>
    <n v="90049"/>
    <x v="1"/>
    <s v="FUR-FU-10001876"/>
    <x v="0"/>
    <x v="5"/>
    <x v="1394"/>
    <x v="2251"/>
    <n v="7"/>
    <n v="0"/>
    <n v="81.849599999999981"/>
  </r>
  <r>
    <n v="2710"/>
    <s v="CA-2012-121797"/>
    <x v="1"/>
    <x v="564"/>
    <d v="2012-02-06T00:00:00"/>
    <x v="1"/>
    <s v="CC-12145"/>
    <x v="230"/>
    <x v="0"/>
    <s v="United States"/>
    <s v="Los Angeles"/>
    <x v="1"/>
    <n v="90049"/>
    <x v="1"/>
    <s v="TEC-MA-10000488"/>
    <x v="2"/>
    <x v="15"/>
    <x v="1129"/>
    <x v="2252"/>
    <n v="3"/>
    <n v="0.2"/>
    <n v="215.99729999999977"/>
  </r>
  <r>
    <n v="2711"/>
    <s v="US-2012-120572"/>
    <x v="1"/>
    <x v="555"/>
    <d v="2012-12-15T00:00:00"/>
    <x v="1"/>
    <s v="GH-14425"/>
    <x v="485"/>
    <x v="0"/>
    <s v="United States"/>
    <s v="Jacksonville"/>
    <x v="2"/>
    <n v="32216"/>
    <x v="0"/>
    <s v="OFF-BI-10001098"/>
    <x v="1"/>
    <x v="8"/>
    <x v="405"/>
    <x v="2253"/>
    <n v="2"/>
    <n v="0.7"/>
    <n v="-8.9795999999999978"/>
  </r>
  <r>
    <n v="2712"/>
    <s v="CA-2014-132430"/>
    <x v="3"/>
    <x v="449"/>
    <d v="2014-10-12T00:00:00"/>
    <x v="2"/>
    <s v="CP-12085"/>
    <x v="434"/>
    <x v="1"/>
    <s v="United States"/>
    <s v="Lakewood"/>
    <x v="24"/>
    <n v="44107"/>
    <x v="3"/>
    <s v="FUR-FU-10003577"/>
    <x v="0"/>
    <x v="5"/>
    <x v="608"/>
    <x v="2254"/>
    <n v="4"/>
    <n v="0.2"/>
    <n v="9.1775999999999982"/>
  </r>
  <r>
    <n v="2713"/>
    <s v="CA-2014-146031"/>
    <x v="3"/>
    <x v="570"/>
    <d v="2014-08-02T00:00:00"/>
    <x v="0"/>
    <s v="GM-14440"/>
    <x v="306"/>
    <x v="0"/>
    <s v="United States"/>
    <s v="Troy"/>
    <x v="15"/>
    <n v="12180"/>
    <x v="3"/>
    <s v="OFF-AR-10002656"/>
    <x v="1"/>
    <x v="6"/>
    <x v="157"/>
    <x v="1847"/>
    <n v="9"/>
    <n v="0"/>
    <n v="22.244399999999995"/>
  </r>
  <r>
    <n v="2714"/>
    <s v="CA-2011-110100"/>
    <x v="2"/>
    <x v="573"/>
    <d v="2011-04-29T00:00:00"/>
    <x v="1"/>
    <s v="LC-16885"/>
    <x v="62"/>
    <x v="0"/>
    <s v="United States"/>
    <s v="Wilmington"/>
    <x v="3"/>
    <n v="28403"/>
    <x v="0"/>
    <s v="TEC-PH-10004531"/>
    <x v="2"/>
    <x v="7"/>
    <x v="1395"/>
    <x v="214"/>
    <n v="3"/>
    <n v="0.2"/>
    <n v="37.796999999999997"/>
  </r>
  <r>
    <n v="2715"/>
    <s v="CA-2012-103723"/>
    <x v="1"/>
    <x v="494"/>
    <d v="2012-12-06T00:00:00"/>
    <x v="1"/>
    <s v="BT-11305"/>
    <x v="457"/>
    <x v="2"/>
    <s v="United States"/>
    <s v="Seattle"/>
    <x v="4"/>
    <n v="98105"/>
    <x v="1"/>
    <s v="OFF-AR-10003251"/>
    <x v="1"/>
    <x v="6"/>
    <x v="1041"/>
    <x v="2255"/>
    <n v="5"/>
    <n v="0"/>
    <n v="5.56"/>
  </r>
  <r>
    <n v="2716"/>
    <s v="CA-2011-127187"/>
    <x v="2"/>
    <x v="774"/>
    <d v="2011-12-08T00:00:00"/>
    <x v="1"/>
    <s v="CP-12085"/>
    <x v="434"/>
    <x v="1"/>
    <s v="United States"/>
    <s v="New York City"/>
    <x v="15"/>
    <n v="10024"/>
    <x v="3"/>
    <s v="TEC-PH-10000673"/>
    <x v="2"/>
    <x v="7"/>
    <x v="1396"/>
    <x v="2256"/>
    <n v="2"/>
    <n v="0"/>
    <n v="62.3904"/>
  </r>
  <r>
    <n v="2717"/>
    <s v="CA-2014-128475"/>
    <x v="3"/>
    <x v="775"/>
    <d v="2014-09-02T00:00:00"/>
    <x v="1"/>
    <s v="SC-20680"/>
    <x v="649"/>
    <x v="2"/>
    <s v="United States"/>
    <s v="Columbus"/>
    <x v="32"/>
    <n v="31907"/>
    <x v="0"/>
    <s v="TEC-AC-10000158"/>
    <x v="2"/>
    <x v="11"/>
    <x v="353"/>
    <x v="2257"/>
    <n v="2"/>
    <n v="0"/>
    <n v="15.1158"/>
  </r>
  <r>
    <n v="2718"/>
    <s v="CA-2011-100006"/>
    <x v="2"/>
    <x v="557"/>
    <d v="2011-09-13T00:00:00"/>
    <x v="1"/>
    <s v="DK-13375"/>
    <x v="589"/>
    <x v="0"/>
    <s v="United States"/>
    <s v="New York City"/>
    <x v="15"/>
    <n v="10024"/>
    <x v="3"/>
    <s v="TEC-PH-10002075"/>
    <x v="2"/>
    <x v="7"/>
    <x v="1397"/>
    <x v="2258"/>
    <n v="3"/>
    <n v="0"/>
    <n v="109.61129999999999"/>
  </r>
  <r>
    <n v="2719"/>
    <s v="CA-2014-144827"/>
    <x v="3"/>
    <x v="202"/>
    <d v="2014-12-28T00:00:00"/>
    <x v="1"/>
    <s v="SE-20110"/>
    <x v="339"/>
    <x v="0"/>
    <s v="United States"/>
    <s v="Costa Mesa"/>
    <x v="1"/>
    <n v="92627"/>
    <x v="1"/>
    <s v="OFF-ST-10004340"/>
    <x v="1"/>
    <x v="4"/>
    <x v="809"/>
    <x v="2259"/>
    <n v="2"/>
    <n v="0"/>
    <n v="33.577200000000005"/>
  </r>
  <r>
    <n v="2720"/>
    <s v="CA-2011-110030"/>
    <x v="2"/>
    <x v="776"/>
    <d v="2011-12-08T00:00:00"/>
    <x v="0"/>
    <s v="LF-17185"/>
    <x v="166"/>
    <x v="0"/>
    <s v="United States"/>
    <s v="Houston"/>
    <x v="5"/>
    <n v="77095"/>
    <x v="2"/>
    <s v="FUR-FU-10002759"/>
    <x v="0"/>
    <x v="5"/>
    <x v="555"/>
    <x v="112"/>
    <n v="3"/>
    <n v="0.6"/>
    <n v="-14.385599999999997"/>
  </r>
  <r>
    <n v="2721"/>
    <s v="CA-2011-121286"/>
    <x v="2"/>
    <x v="130"/>
    <d v="2011-11-08T00:00:00"/>
    <x v="0"/>
    <s v="ON-18715"/>
    <x v="21"/>
    <x v="1"/>
    <s v="United States"/>
    <s v="Cary"/>
    <x v="3"/>
    <n v="27511"/>
    <x v="0"/>
    <s v="OFF-FA-10000585"/>
    <x v="1"/>
    <x v="13"/>
    <x v="202"/>
    <x v="1357"/>
    <n v="3"/>
    <n v="0.2"/>
    <n v="2.7222"/>
  </r>
  <r>
    <n v="2722"/>
    <s v="CA-2011-121286"/>
    <x v="2"/>
    <x v="130"/>
    <d v="2011-11-08T00:00:00"/>
    <x v="0"/>
    <s v="ON-18715"/>
    <x v="21"/>
    <x v="1"/>
    <s v="United States"/>
    <s v="Cary"/>
    <x v="3"/>
    <n v="27511"/>
    <x v="0"/>
    <s v="OFF-AP-10004859"/>
    <x v="1"/>
    <x v="9"/>
    <x v="921"/>
    <x v="2260"/>
    <n v="5"/>
    <n v="0.2"/>
    <n v="5.0960000000000001"/>
  </r>
  <r>
    <n v="2723"/>
    <s v="CA-2013-164735"/>
    <x v="0"/>
    <x v="167"/>
    <d v="2013-04-20T00:00:00"/>
    <x v="0"/>
    <s v="TB-21400"/>
    <x v="483"/>
    <x v="0"/>
    <s v="United States"/>
    <s v="Alexandria"/>
    <x v="17"/>
    <n v="22304"/>
    <x v="0"/>
    <s v="OFF-ST-10001558"/>
    <x v="1"/>
    <x v="4"/>
    <x v="712"/>
    <x v="2261"/>
    <n v="5"/>
    <n v="0"/>
    <n v="12.18"/>
  </r>
  <r>
    <n v="2724"/>
    <s v="CA-2011-153479"/>
    <x v="2"/>
    <x v="777"/>
    <d v="2011-10-08T00:00:00"/>
    <x v="1"/>
    <s v="DF-13135"/>
    <x v="650"/>
    <x v="0"/>
    <s v="United States"/>
    <s v="Vallejo"/>
    <x v="1"/>
    <n v="94591"/>
    <x v="1"/>
    <s v="OFF-LA-10004689"/>
    <x v="1"/>
    <x v="2"/>
    <x v="261"/>
    <x v="2262"/>
    <n v="5"/>
    <n v="0"/>
    <n v="6.7915000000000001"/>
  </r>
  <r>
    <n v="2725"/>
    <s v="CA-2011-153479"/>
    <x v="2"/>
    <x v="777"/>
    <d v="2011-10-08T00:00:00"/>
    <x v="1"/>
    <s v="DF-13135"/>
    <x v="650"/>
    <x v="0"/>
    <s v="United States"/>
    <s v="Vallejo"/>
    <x v="1"/>
    <n v="94591"/>
    <x v="1"/>
    <s v="OFF-BI-10002867"/>
    <x v="1"/>
    <x v="8"/>
    <x v="963"/>
    <x v="2263"/>
    <n v="2"/>
    <n v="0.2"/>
    <n v="31.085599999999989"/>
  </r>
  <r>
    <n v="2726"/>
    <s v="CA-2014-149888"/>
    <x v="3"/>
    <x v="659"/>
    <d v="2014-11-14T00:00:00"/>
    <x v="1"/>
    <s v="EP-13915"/>
    <x v="212"/>
    <x v="0"/>
    <s v="United States"/>
    <s v="Philadelphia"/>
    <x v="9"/>
    <n v="19120"/>
    <x v="3"/>
    <s v="TEC-PH-10003811"/>
    <x v="2"/>
    <x v="7"/>
    <x v="1187"/>
    <x v="2264"/>
    <n v="5"/>
    <n v="0.4"/>
    <n v="-71.994000000000028"/>
  </r>
  <r>
    <n v="2727"/>
    <s v="CA-2014-149888"/>
    <x v="3"/>
    <x v="659"/>
    <d v="2014-11-14T00:00:00"/>
    <x v="1"/>
    <s v="EP-13915"/>
    <x v="212"/>
    <x v="0"/>
    <s v="United States"/>
    <s v="Philadelphia"/>
    <x v="9"/>
    <n v="19120"/>
    <x v="3"/>
    <s v="FUR-TA-10000849"/>
    <x v="0"/>
    <x v="3"/>
    <x v="1318"/>
    <x v="2265"/>
    <n v="4"/>
    <n v="0.4"/>
    <n v="-140.14079999999996"/>
  </r>
  <r>
    <n v="2728"/>
    <s v="CA-2014-119193"/>
    <x v="3"/>
    <x v="66"/>
    <d v="2014-12-25T00:00:00"/>
    <x v="2"/>
    <s v="SK-19990"/>
    <x v="85"/>
    <x v="0"/>
    <s v="United States"/>
    <s v="Toledo"/>
    <x v="24"/>
    <n v="43615"/>
    <x v="3"/>
    <s v="OFF-BI-10000848"/>
    <x v="1"/>
    <x v="8"/>
    <x v="515"/>
    <x v="2266"/>
    <n v="1"/>
    <n v="0.7"/>
    <n v="-1.3128000000000002"/>
  </r>
  <r>
    <n v="2729"/>
    <s v="CA-2014-119193"/>
    <x v="3"/>
    <x v="66"/>
    <d v="2014-12-25T00:00:00"/>
    <x v="2"/>
    <s v="SK-19990"/>
    <x v="85"/>
    <x v="0"/>
    <s v="United States"/>
    <s v="Toledo"/>
    <x v="24"/>
    <n v="43615"/>
    <x v="3"/>
    <s v="TEC-PH-10003072"/>
    <x v="2"/>
    <x v="7"/>
    <x v="1310"/>
    <x v="2267"/>
    <n v="7"/>
    <n v="0.4"/>
    <n v="94.49369999999999"/>
  </r>
  <r>
    <n v="2730"/>
    <s v="CA-2014-104801"/>
    <x v="3"/>
    <x v="778"/>
    <d v="2014-02-20T00:00:00"/>
    <x v="1"/>
    <s v="FH-14350"/>
    <x v="651"/>
    <x v="0"/>
    <s v="United States"/>
    <s v="Seattle"/>
    <x v="4"/>
    <n v="98105"/>
    <x v="1"/>
    <s v="OFF-AR-10001547"/>
    <x v="1"/>
    <x v="6"/>
    <x v="147"/>
    <x v="153"/>
    <n v="3"/>
    <n v="0"/>
    <n v="1.7901"/>
  </r>
  <r>
    <n v="2731"/>
    <s v="CA-2014-104801"/>
    <x v="3"/>
    <x v="778"/>
    <d v="2014-02-20T00:00:00"/>
    <x v="1"/>
    <s v="FH-14350"/>
    <x v="651"/>
    <x v="0"/>
    <s v="United States"/>
    <s v="Seattle"/>
    <x v="4"/>
    <n v="98105"/>
    <x v="1"/>
    <s v="TEC-AC-10001838"/>
    <x v="2"/>
    <x v="11"/>
    <x v="645"/>
    <x v="2268"/>
    <n v="4"/>
    <n v="0"/>
    <n v="343.98280000000005"/>
  </r>
  <r>
    <n v="2732"/>
    <s v="CA-2014-104801"/>
    <x v="3"/>
    <x v="778"/>
    <d v="2014-02-20T00:00:00"/>
    <x v="1"/>
    <s v="FH-14350"/>
    <x v="651"/>
    <x v="0"/>
    <s v="United States"/>
    <s v="Seattle"/>
    <x v="4"/>
    <n v="98105"/>
    <x v="1"/>
    <s v="FUR-FU-10004017"/>
    <x v="0"/>
    <x v="5"/>
    <x v="215"/>
    <x v="2269"/>
    <n v="1"/>
    <n v="0"/>
    <n v="21.506"/>
  </r>
  <r>
    <n v="2733"/>
    <s v="CA-2011-107594"/>
    <x v="2"/>
    <x v="779"/>
    <d v="2011-07-06T00:00:00"/>
    <x v="1"/>
    <s v="EH-13945"/>
    <x v="13"/>
    <x v="0"/>
    <s v="United States"/>
    <s v="Plainfield"/>
    <x v="30"/>
    <n v="7060"/>
    <x v="3"/>
    <s v="TEC-PH-10002923"/>
    <x v="2"/>
    <x v="7"/>
    <x v="680"/>
    <x v="2270"/>
    <n v="2"/>
    <n v="0"/>
    <n v="19.974600000000002"/>
  </r>
  <r>
    <n v="2734"/>
    <s v="CA-2011-107594"/>
    <x v="2"/>
    <x v="779"/>
    <d v="2011-07-06T00:00:00"/>
    <x v="1"/>
    <s v="EH-13945"/>
    <x v="13"/>
    <x v="0"/>
    <s v="United States"/>
    <s v="Plainfield"/>
    <x v="30"/>
    <n v="7060"/>
    <x v="3"/>
    <s v="OFF-AR-10000716"/>
    <x v="1"/>
    <x v="6"/>
    <x v="786"/>
    <x v="2271"/>
    <n v="1"/>
    <n v="0"/>
    <n v="2.1762000000000001"/>
  </r>
  <r>
    <n v="2735"/>
    <s v="CA-2012-129770"/>
    <x v="1"/>
    <x v="780"/>
    <d v="2012-02-23T00:00:00"/>
    <x v="0"/>
    <s v="JE-15715"/>
    <x v="555"/>
    <x v="0"/>
    <s v="United States"/>
    <s v="Las Cruces"/>
    <x v="27"/>
    <n v="88001"/>
    <x v="1"/>
    <s v="OFF-PA-10000249"/>
    <x v="1"/>
    <x v="10"/>
    <x v="33"/>
    <x v="338"/>
    <n v="4"/>
    <n v="0"/>
    <n v="23.086399999999998"/>
  </r>
  <r>
    <n v="2736"/>
    <s v="CA-2012-115798"/>
    <x v="1"/>
    <x v="50"/>
    <d v="2012-11-19T00:00:00"/>
    <x v="1"/>
    <s v="KL-16645"/>
    <x v="107"/>
    <x v="0"/>
    <s v="United States"/>
    <s v="Newark"/>
    <x v="13"/>
    <n v="19711"/>
    <x v="3"/>
    <s v="TEC-PH-10003691"/>
    <x v="2"/>
    <x v="7"/>
    <x v="1398"/>
    <x v="2258"/>
    <n v="3"/>
    <n v="0"/>
    <n v="94.492500000000007"/>
  </r>
  <r>
    <n v="2737"/>
    <s v="CA-2012-115798"/>
    <x v="1"/>
    <x v="50"/>
    <d v="2012-11-19T00:00:00"/>
    <x v="1"/>
    <s v="KL-16645"/>
    <x v="107"/>
    <x v="0"/>
    <s v="United States"/>
    <s v="Newark"/>
    <x v="13"/>
    <n v="19711"/>
    <x v="3"/>
    <s v="OFF-PA-10001560"/>
    <x v="1"/>
    <x v="10"/>
    <x v="664"/>
    <x v="2272"/>
    <n v="7"/>
    <n v="0"/>
    <n v="19.871600000000001"/>
  </r>
  <r>
    <n v="2738"/>
    <s v="CA-2012-115798"/>
    <x v="1"/>
    <x v="50"/>
    <d v="2012-11-19T00:00:00"/>
    <x v="1"/>
    <s v="KL-16645"/>
    <x v="107"/>
    <x v="0"/>
    <s v="United States"/>
    <s v="Newark"/>
    <x v="13"/>
    <n v="19711"/>
    <x v="3"/>
    <s v="FUR-BO-10004467"/>
    <x v="0"/>
    <x v="0"/>
    <x v="883"/>
    <x v="674"/>
    <n v="3"/>
    <n v="0"/>
    <n v="56.994299999999981"/>
  </r>
  <r>
    <n v="2739"/>
    <s v="CA-2012-115798"/>
    <x v="1"/>
    <x v="50"/>
    <d v="2012-11-19T00:00:00"/>
    <x v="1"/>
    <s v="KL-16645"/>
    <x v="107"/>
    <x v="0"/>
    <s v="United States"/>
    <s v="Newark"/>
    <x v="13"/>
    <n v="19711"/>
    <x v="3"/>
    <s v="TEC-PH-10001819"/>
    <x v="2"/>
    <x v="7"/>
    <x v="805"/>
    <x v="2273"/>
    <n v="2"/>
    <n v="0"/>
    <n v="43.190399999999997"/>
  </r>
  <r>
    <n v="2740"/>
    <s v="CA-2014-122707"/>
    <x v="3"/>
    <x v="513"/>
    <d v="2014-04-19T00:00:00"/>
    <x v="2"/>
    <s v="EB-13750"/>
    <x v="494"/>
    <x v="1"/>
    <s v="United States"/>
    <s v="Hoover"/>
    <x v="19"/>
    <n v="35244"/>
    <x v="0"/>
    <s v="OFF-SU-10000157"/>
    <x v="1"/>
    <x v="14"/>
    <x v="1399"/>
    <x v="2274"/>
    <n v="4"/>
    <n v="0"/>
    <n v="9.5448000000000093"/>
  </r>
  <r>
    <n v="2741"/>
    <s v="CA-2014-122707"/>
    <x v="3"/>
    <x v="513"/>
    <d v="2014-04-19T00:00:00"/>
    <x v="2"/>
    <s v="EB-13750"/>
    <x v="494"/>
    <x v="1"/>
    <s v="United States"/>
    <s v="Hoover"/>
    <x v="19"/>
    <n v="35244"/>
    <x v="0"/>
    <s v="TEC-AC-10004227"/>
    <x v="2"/>
    <x v="11"/>
    <x v="1400"/>
    <x v="2275"/>
    <n v="2"/>
    <n v="0"/>
    <n v="1.558799999999998"/>
  </r>
  <r>
    <n v="2742"/>
    <s v="CA-2013-165015"/>
    <x v="0"/>
    <x v="781"/>
    <d v="2013-02-27T00:00:00"/>
    <x v="0"/>
    <s v="BD-11725"/>
    <x v="232"/>
    <x v="0"/>
    <s v="United States"/>
    <s v="Newark"/>
    <x v="24"/>
    <n v="43055"/>
    <x v="3"/>
    <s v="OFF-EN-10003134"/>
    <x v="1"/>
    <x v="12"/>
    <x v="33"/>
    <x v="670"/>
    <n v="5"/>
    <n v="0.2"/>
    <n v="17.52"/>
  </r>
  <r>
    <n v="2743"/>
    <s v="CA-2011-149244"/>
    <x v="2"/>
    <x v="130"/>
    <d v="2011-11-08T00:00:00"/>
    <x v="1"/>
    <s v="MS-17530"/>
    <x v="652"/>
    <x v="0"/>
    <s v="United States"/>
    <s v="San Diego"/>
    <x v="1"/>
    <n v="92037"/>
    <x v="1"/>
    <s v="FUR-FU-10004671"/>
    <x v="0"/>
    <x v="5"/>
    <x v="1357"/>
    <x v="2276"/>
    <n v="2"/>
    <n v="0"/>
    <n v="13.429200000000002"/>
  </r>
  <r>
    <n v="2744"/>
    <s v="CA-2012-140144"/>
    <x v="1"/>
    <x v="782"/>
    <d v="2012-06-25T00:00:00"/>
    <x v="0"/>
    <s v="SC-20770"/>
    <x v="34"/>
    <x v="1"/>
    <s v="United States"/>
    <s v="San Francisco"/>
    <x v="1"/>
    <n v="94122"/>
    <x v="1"/>
    <s v="FUR-FU-10002253"/>
    <x v="0"/>
    <x v="5"/>
    <x v="587"/>
    <x v="2277"/>
    <n v="6"/>
    <n v="0"/>
    <n v="100.4796"/>
  </r>
  <r>
    <n v="2745"/>
    <s v="CA-2012-140144"/>
    <x v="1"/>
    <x v="782"/>
    <d v="2012-06-25T00:00:00"/>
    <x v="0"/>
    <s v="SC-20770"/>
    <x v="34"/>
    <x v="1"/>
    <s v="United States"/>
    <s v="San Francisco"/>
    <x v="1"/>
    <n v="94122"/>
    <x v="1"/>
    <s v="TEC-PH-10002726"/>
    <x v="2"/>
    <x v="7"/>
    <x v="66"/>
    <x v="2278"/>
    <n v="3"/>
    <n v="0.2"/>
    <n v="47.241"/>
  </r>
  <r>
    <n v="2746"/>
    <s v="CA-2014-163321"/>
    <x v="3"/>
    <x v="783"/>
    <d v="2014-08-12T00:00:00"/>
    <x v="0"/>
    <s v="FM-14380"/>
    <x v="248"/>
    <x v="0"/>
    <s v="United States"/>
    <s v="Jacksonville"/>
    <x v="3"/>
    <n v="28540"/>
    <x v="0"/>
    <s v="TEC-AC-10004571"/>
    <x v="2"/>
    <x v="11"/>
    <x v="404"/>
    <x v="2279"/>
    <n v="1"/>
    <n v="0.2"/>
    <n v="21.997800000000002"/>
  </r>
  <r>
    <n v="2747"/>
    <s v="CA-2011-155887"/>
    <x v="2"/>
    <x v="552"/>
    <d v="2011-05-17T00:00:00"/>
    <x v="1"/>
    <s v="KT-16480"/>
    <x v="409"/>
    <x v="0"/>
    <s v="United States"/>
    <s v="Franklin"/>
    <x v="31"/>
    <n v="2038"/>
    <x v="3"/>
    <s v="FUR-TA-10002228"/>
    <x v="0"/>
    <x v="3"/>
    <x v="596"/>
    <x v="2280"/>
    <n v="3"/>
    <n v="0.3"/>
    <n v="-130.0104"/>
  </r>
  <r>
    <n v="2748"/>
    <s v="US-2012-165449"/>
    <x v="1"/>
    <x v="6"/>
    <d v="2012-11-26T00:00:00"/>
    <x v="1"/>
    <s v="AP-10720"/>
    <x v="399"/>
    <x v="2"/>
    <s v="United States"/>
    <s v="Frisco"/>
    <x v="5"/>
    <n v="75034"/>
    <x v="2"/>
    <s v="TEC-AC-10004127"/>
    <x v="2"/>
    <x v="11"/>
    <x v="1401"/>
    <x v="220"/>
    <n v="4"/>
    <n v="0.2"/>
    <n v="-1.3583999999999987"/>
  </r>
  <r>
    <n v="2749"/>
    <s v="CA-2012-110247"/>
    <x v="1"/>
    <x v="784"/>
    <d v="2012-12-08T00:00:00"/>
    <x v="1"/>
    <s v="RH-19555"/>
    <x v="653"/>
    <x v="0"/>
    <s v="United States"/>
    <s v="Tallahassee"/>
    <x v="2"/>
    <n v="32303"/>
    <x v="0"/>
    <s v="OFF-BI-10001553"/>
    <x v="1"/>
    <x v="8"/>
    <x v="1293"/>
    <x v="2281"/>
    <n v="3"/>
    <n v="0.7"/>
    <n v="-6.0323999999999991"/>
  </r>
  <r>
    <n v="2750"/>
    <s v="US-2011-141257"/>
    <x v="2"/>
    <x v="785"/>
    <d v="2011-06-14T00:00:00"/>
    <x v="1"/>
    <s v="CS-11950"/>
    <x v="229"/>
    <x v="0"/>
    <s v="United States"/>
    <s v="Seattle"/>
    <x v="4"/>
    <n v="98115"/>
    <x v="1"/>
    <s v="FUR-CH-10002758"/>
    <x v="0"/>
    <x v="1"/>
    <x v="1402"/>
    <x v="2282"/>
    <n v="3"/>
    <n v="0.2"/>
    <n v="73.19399999999996"/>
  </r>
  <r>
    <n v="2751"/>
    <s v="CA-2011-154669"/>
    <x v="2"/>
    <x v="233"/>
    <d v="2011-08-11T00:00:00"/>
    <x v="0"/>
    <s v="TM-21010"/>
    <x v="612"/>
    <x v="0"/>
    <s v="United States"/>
    <s v="Vacaville"/>
    <x v="1"/>
    <n v="95687"/>
    <x v="1"/>
    <s v="OFF-ST-10000532"/>
    <x v="1"/>
    <x v="4"/>
    <x v="1403"/>
    <x v="2283"/>
    <n v="11"/>
    <n v="0"/>
    <n v="110.05279999999999"/>
  </r>
  <r>
    <n v="2752"/>
    <s v="CA-2011-158029"/>
    <x v="2"/>
    <x v="542"/>
    <d v="2011-05-30T00:00:00"/>
    <x v="1"/>
    <s v="HF-14995"/>
    <x v="520"/>
    <x v="0"/>
    <s v="United States"/>
    <s v="Los Angeles"/>
    <x v="1"/>
    <n v="90008"/>
    <x v="1"/>
    <s v="FUR-CH-10000988"/>
    <x v="0"/>
    <x v="1"/>
    <x v="1132"/>
    <x v="2284"/>
    <n v="2"/>
    <n v="0.2"/>
    <n v="22.529599999999995"/>
  </r>
  <r>
    <n v="2753"/>
    <s v="CA-2012-155306"/>
    <x v="1"/>
    <x v="786"/>
    <d v="2012-04-21T00:00:00"/>
    <x v="1"/>
    <s v="GA-14515"/>
    <x v="654"/>
    <x v="0"/>
    <s v="United States"/>
    <s v="San Francisco"/>
    <x v="1"/>
    <n v="94122"/>
    <x v="1"/>
    <s v="OFF-AR-10003251"/>
    <x v="1"/>
    <x v="6"/>
    <x v="1041"/>
    <x v="348"/>
    <n v="2"/>
    <n v="0"/>
    <n v="2.2239999999999998"/>
  </r>
  <r>
    <n v="2754"/>
    <s v="CA-2012-155306"/>
    <x v="1"/>
    <x v="786"/>
    <d v="2012-04-21T00:00:00"/>
    <x v="1"/>
    <s v="GA-14515"/>
    <x v="654"/>
    <x v="0"/>
    <s v="United States"/>
    <s v="San Francisco"/>
    <x v="1"/>
    <n v="94122"/>
    <x v="1"/>
    <s v="TEC-AC-10003174"/>
    <x v="2"/>
    <x v="11"/>
    <x v="614"/>
    <x v="2285"/>
    <n v="3"/>
    <n v="0"/>
    <n v="129.34800000000001"/>
  </r>
  <r>
    <n v="2755"/>
    <s v="CA-2012-155306"/>
    <x v="1"/>
    <x v="786"/>
    <d v="2012-04-21T00:00:00"/>
    <x v="1"/>
    <s v="GA-14515"/>
    <x v="654"/>
    <x v="0"/>
    <s v="United States"/>
    <s v="San Francisco"/>
    <x v="1"/>
    <n v="94122"/>
    <x v="1"/>
    <s v="TEC-PH-10002310"/>
    <x v="2"/>
    <x v="7"/>
    <x v="1359"/>
    <x v="2286"/>
    <n v="5"/>
    <n v="0.2"/>
    <n v="68.59650000000002"/>
  </r>
  <r>
    <n v="2756"/>
    <s v="CA-2012-155306"/>
    <x v="1"/>
    <x v="786"/>
    <d v="2012-04-21T00:00:00"/>
    <x v="1"/>
    <s v="GA-14515"/>
    <x v="654"/>
    <x v="0"/>
    <s v="United States"/>
    <s v="San Francisco"/>
    <x v="1"/>
    <n v="94122"/>
    <x v="1"/>
    <s v="OFF-AP-10002651"/>
    <x v="1"/>
    <x v="9"/>
    <x v="1341"/>
    <x v="2287"/>
    <n v="5"/>
    <n v="0"/>
    <n v="419.8184999999998"/>
  </r>
  <r>
    <n v="2757"/>
    <s v="CA-2012-155306"/>
    <x v="1"/>
    <x v="786"/>
    <d v="2012-04-21T00:00:00"/>
    <x v="1"/>
    <s v="GA-14515"/>
    <x v="654"/>
    <x v="0"/>
    <s v="United States"/>
    <s v="San Francisco"/>
    <x v="1"/>
    <n v="94122"/>
    <x v="1"/>
    <s v="OFF-PA-10001184"/>
    <x v="1"/>
    <x v="10"/>
    <x v="1307"/>
    <x v="493"/>
    <n v="2"/>
    <n v="0"/>
    <n v="5.8604000000000003"/>
  </r>
  <r>
    <n v="2758"/>
    <s v="CA-2013-127775"/>
    <x v="0"/>
    <x v="725"/>
    <d v="2013-06-14T00:00:00"/>
    <x v="0"/>
    <s v="ES-14020"/>
    <x v="301"/>
    <x v="0"/>
    <s v="United States"/>
    <s v="New York City"/>
    <x v="15"/>
    <n v="10035"/>
    <x v="3"/>
    <s v="TEC-AC-10002402"/>
    <x v="2"/>
    <x v="11"/>
    <x v="651"/>
    <x v="764"/>
    <n v="3"/>
    <n v="0"/>
    <n v="71.990999999999985"/>
  </r>
  <r>
    <n v="2759"/>
    <s v="CA-2013-146171"/>
    <x v="0"/>
    <x v="21"/>
    <d v="2013-03-16T00:00:00"/>
    <x v="1"/>
    <s v="JP-16135"/>
    <x v="655"/>
    <x v="2"/>
    <s v="United States"/>
    <s v="Columbus"/>
    <x v="32"/>
    <n v="31907"/>
    <x v="0"/>
    <s v="FUR-FU-10004270"/>
    <x v="0"/>
    <x v="5"/>
    <x v="1372"/>
    <x v="2288"/>
    <n v="4"/>
    <n v="0"/>
    <n v="31.537200000000006"/>
  </r>
  <r>
    <n v="2760"/>
    <s v="CA-2013-146171"/>
    <x v="0"/>
    <x v="21"/>
    <d v="2013-03-16T00:00:00"/>
    <x v="1"/>
    <s v="JP-16135"/>
    <x v="655"/>
    <x v="2"/>
    <s v="United States"/>
    <s v="Columbus"/>
    <x v="32"/>
    <n v="31907"/>
    <x v="0"/>
    <s v="OFF-ST-10001526"/>
    <x v="1"/>
    <x v="4"/>
    <x v="764"/>
    <x v="2289"/>
    <n v="4"/>
    <n v="0"/>
    <n v="125.14319999999998"/>
  </r>
  <r>
    <n v="2761"/>
    <s v="CA-2011-129574"/>
    <x v="2"/>
    <x v="542"/>
    <d v="2011-05-29T00:00:00"/>
    <x v="2"/>
    <s v="Dp-13240"/>
    <x v="656"/>
    <x v="2"/>
    <s v="United States"/>
    <s v="Murray"/>
    <x v="7"/>
    <n v="84107"/>
    <x v="1"/>
    <s v="OFF-PA-10002893"/>
    <x v="1"/>
    <x v="10"/>
    <x v="359"/>
    <x v="2290"/>
    <n v="5"/>
    <n v="0"/>
    <n v="23.231999999999999"/>
  </r>
  <r>
    <n v="2762"/>
    <s v="CA-2014-126536"/>
    <x v="3"/>
    <x v="386"/>
    <d v="2014-10-15T00:00:00"/>
    <x v="2"/>
    <s v="NK-18490"/>
    <x v="71"/>
    <x v="2"/>
    <s v="United States"/>
    <s v="San Francisco"/>
    <x v="1"/>
    <n v="94110"/>
    <x v="1"/>
    <s v="TEC-AC-10003709"/>
    <x v="2"/>
    <x v="11"/>
    <x v="1404"/>
    <x v="2291"/>
    <n v="1"/>
    <n v="0"/>
    <n v="0.4356000000000001"/>
  </r>
  <r>
    <n v="2763"/>
    <s v="CA-2014-126536"/>
    <x v="3"/>
    <x v="386"/>
    <d v="2014-10-15T00:00:00"/>
    <x v="2"/>
    <s v="NK-18490"/>
    <x v="71"/>
    <x v="2"/>
    <s v="United States"/>
    <s v="San Francisco"/>
    <x v="1"/>
    <n v="94110"/>
    <x v="1"/>
    <s v="OFF-BI-10001191"/>
    <x v="1"/>
    <x v="8"/>
    <x v="970"/>
    <x v="2292"/>
    <n v="5"/>
    <n v="0.2"/>
    <n v="36.917000000000002"/>
  </r>
  <r>
    <n v="2764"/>
    <s v="CA-2014-165757"/>
    <x v="3"/>
    <x v="738"/>
    <d v="2014-06-29T00:00:00"/>
    <x v="1"/>
    <s v="PL-18925"/>
    <x v="484"/>
    <x v="2"/>
    <s v="United States"/>
    <s v="Philadelphia"/>
    <x v="9"/>
    <n v="19140"/>
    <x v="3"/>
    <s v="OFF-BI-10003166"/>
    <x v="1"/>
    <x v="8"/>
    <x v="1405"/>
    <x v="2293"/>
    <n v="3"/>
    <n v="0.7"/>
    <n v="-7.5767999999999986"/>
  </r>
  <r>
    <n v="2765"/>
    <s v="CA-2014-165757"/>
    <x v="3"/>
    <x v="738"/>
    <d v="2014-06-29T00:00:00"/>
    <x v="1"/>
    <s v="PL-18925"/>
    <x v="484"/>
    <x v="2"/>
    <s v="United States"/>
    <s v="Philadelphia"/>
    <x v="9"/>
    <n v="19140"/>
    <x v="3"/>
    <s v="OFF-BI-10003982"/>
    <x v="1"/>
    <x v="8"/>
    <x v="346"/>
    <x v="2294"/>
    <n v="5"/>
    <n v="0.7"/>
    <n v="-23.8855"/>
  </r>
  <r>
    <n v="2766"/>
    <s v="CA-2014-165757"/>
    <x v="3"/>
    <x v="738"/>
    <d v="2014-06-29T00:00:00"/>
    <x v="1"/>
    <s v="PL-18925"/>
    <x v="484"/>
    <x v="2"/>
    <s v="United States"/>
    <s v="Philadelphia"/>
    <x v="9"/>
    <n v="19140"/>
    <x v="3"/>
    <s v="OFF-ST-10004835"/>
    <x v="1"/>
    <x v="4"/>
    <x v="1406"/>
    <x v="436"/>
    <n v="2"/>
    <n v="0.2"/>
    <n v="0.66959999999999997"/>
  </r>
  <r>
    <n v="2767"/>
    <s v="CA-2014-167752"/>
    <x v="3"/>
    <x v="787"/>
    <d v="2014-01-19T00:00:00"/>
    <x v="2"/>
    <s v="RW-19690"/>
    <x v="355"/>
    <x v="0"/>
    <s v="United States"/>
    <s v="Philadelphia"/>
    <x v="9"/>
    <n v="19134"/>
    <x v="3"/>
    <s v="OFF-AP-10000159"/>
    <x v="1"/>
    <x v="9"/>
    <x v="1407"/>
    <x v="2295"/>
    <n v="1"/>
    <n v="0.2"/>
    <n v="3.8681999999999945"/>
  </r>
  <r>
    <n v="2768"/>
    <s v="CA-2014-167752"/>
    <x v="3"/>
    <x v="787"/>
    <d v="2014-01-19T00:00:00"/>
    <x v="2"/>
    <s v="RW-19690"/>
    <x v="355"/>
    <x v="0"/>
    <s v="United States"/>
    <s v="Philadelphia"/>
    <x v="9"/>
    <n v="19134"/>
    <x v="3"/>
    <s v="OFF-AP-10002945"/>
    <x v="1"/>
    <x v="9"/>
    <x v="225"/>
    <x v="2296"/>
    <n v="8"/>
    <n v="0.2"/>
    <n v="312.67599999999993"/>
  </r>
  <r>
    <n v="2769"/>
    <s v="US-2012-122140"/>
    <x v="1"/>
    <x v="788"/>
    <d v="2012-04-07T00:00:00"/>
    <x v="1"/>
    <s v="MO-17950"/>
    <x v="657"/>
    <x v="0"/>
    <s v="United States"/>
    <s v="Dallas"/>
    <x v="5"/>
    <n v="75220"/>
    <x v="2"/>
    <s v="OFF-AP-10001242"/>
    <x v="1"/>
    <x v="9"/>
    <x v="1408"/>
    <x v="2297"/>
    <n v="2"/>
    <n v="0.8"/>
    <n v="-80.48"/>
  </r>
  <r>
    <n v="2770"/>
    <s v="US-2012-122140"/>
    <x v="1"/>
    <x v="788"/>
    <d v="2012-04-07T00:00:00"/>
    <x v="1"/>
    <s v="MO-17950"/>
    <x v="657"/>
    <x v="0"/>
    <s v="United States"/>
    <s v="Dallas"/>
    <x v="5"/>
    <n v="75220"/>
    <x v="2"/>
    <s v="TEC-AC-10003038"/>
    <x v="2"/>
    <x v="11"/>
    <x v="1024"/>
    <x v="2298"/>
    <n v="7"/>
    <n v="0.2"/>
    <n v="-0.62650000000000716"/>
  </r>
  <r>
    <n v="2771"/>
    <s v="US-2012-122140"/>
    <x v="1"/>
    <x v="788"/>
    <d v="2012-04-07T00:00:00"/>
    <x v="1"/>
    <s v="MO-17950"/>
    <x v="657"/>
    <x v="0"/>
    <s v="United States"/>
    <s v="Dallas"/>
    <x v="5"/>
    <n v="75220"/>
    <x v="2"/>
    <s v="TEC-AC-10003289"/>
    <x v="2"/>
    <x v="11"/>
    <x v="1209"/>
    <x v="334"/>
    <n v="3"/>
    <n v="0.2"/>
    <n v="1.7990999999999993"/>
  </r>
  <r>
    <n v="2772"/>
    <s v="CA-2013-163986"/>
    <x v="0"/>
    <x v="323"/>
    <d v="2013-09-11T00:00:00"/>
    <x v="1"/>
    <s v="JJ-15445"/>
    <x v="370"/>
    <x v="0"/>
    <s v="United States"/>
    <s v="Waukesha"/>
    <x v="6"/>
    <n v="53186"/>
    <x v="2"/>
    <s v="OFF-ST-10000918"/>
    <x v="1"/>
    <x v="4"/>
    <x v="372"/>
    <x v="2299"/>
    <n v="5"/>
    <n v="0"/>
    <n v="14.169999999999998"/>
  </r>
  <r>
    <n v="2773"/>
    <s v="CA-2014-158967"/>
    <x v="3"/>
    <x v="389"/>
    <d v="2014-12-13T00:00:00"/>
    <x v="2"/>
    <s v="BT-11680"/>
    <x v="537"/>
    <x v="0"/>
    <s v="United States"/>
    <s v="Fort Lauderdale"/>
    <x v="2"/>
    <n v="33311"/>
    <x v="0"/>
    <s v="FUR-FU-10001940"/>
    <x v="0"/>
    <x v="5"/>
    <x v="33"/>
    <x v="2300"/>
    <n v="3"/>
    <n v="0.2"/>
    <n v="5.7312000000000012"/>
  </r>
  <r>
    <n v="2774"/>
    <s v="CA-2013-131576"/>
    <x v="0"/>
    <x v="441"/>
    <d v="2013-11-27T00:00:00"/>
    <x v="1"/>
    <s v="RD-19585"/>
    <x v="361"/>
    <x v="0"/>
    <s v="United States"/>
    <s v="Detroit"/>
    <x v="12"/>
    <n v="48205"/>
    <x v="2"/>
    <s v="OFF-BI-10002852"/>
    <x v="1"/>
    <x v="8"/>
    <x v="91"/>
    <x v="2301"/>
    <n v="3"/>
    <n v="0"/>
    <n v="24.2256"/>
  </r>
  <r>
    <n v="2775"/>
    <s v="CA-2014-143455"/>
    <x v="3"/>
    <x v="343"/>
    <d v="2014-11-19T00:00:00"/>
    <x v="1"/>
    <s v="ML-17755"/>
    <x v="529"/>
    <x v="2"/>
    <s v="United States"/>
    <s v="Springfield"/>
    <x v="24"/>
    <n v="45503"/>
    <x v="3"/>
    <s v="OFF-PA-10004451"/>
    <x v="1"/>
    <x v="10"/>
    <x v="493"/>
    <x v="563"/>
    <n v="2"/>
    <n v="0.2"/>
    <n v="3.6288"/>
  </r>
  <r>
    <n v="2776"/>
    <s v="CA-2013-144729"/>
    <x v="0"/>
    <x v="147"/>
    <d v="2013-10-26T00:00:00"/>
    <x v="1"/>
    <s v="JE-15745"/>
    <x v="32"/>
    <x v="0"/>
    <s v="United States"/>
    <s v="San Diego"/>
    <x v="1"/>
    <n v="92037"/>
    <x v="1"/>
    <s v="OFF-ST-10004804"/>
    <x v="1"/>
    <x v="4"/>
    <x v="230"/>
    <x v="1248"/>
    <n v="3"/>
    <n v="0"/>
    <n v="1.5444000000000031"/>
  </r>
  <r>
    <n v="2777"/>
    <s v="CA-2012-127019"/>
    <x v="1"/>
    <x v="379"/>
    <d v="2012-12-25T00:00:00"/>
    <x v="1"/>
    <s v="ER-13855"/>
    <x v="45"/>
    <x v="1"/>
    <s v="United States"/>
    <s v="Colorado Springs"/>
    <x v="22"/>
    <n v="80906"/>
    <x v="1"/>
    <s v="OFF-AP-10003971"/>
    <x v="1"/>
    <x v="9"/>
    <x v="914"/>
    <x v="2302"/>
    <n v="7"/>
    <n v="0.2"/>
    <n v="4.5737999999999985"/>
  </r>
  <r>
    <n v="2778"/>
    <s v="CA-2012-138534"/>
    <x v="1"/>
    <x v="789"/>
    <d v="2012-07-19T00:00:00"/>
    <x v="0"/>
    <s v="JM-15535"/>
    <x v="341"/>
    <x v="0"/>
    <s v="United States"/>
    <s v="Bakersfield"/>
    <x v="1"/>
    <n v="93309"/>
    <x v="1"/>
    <s v="FUR-BO-10003159"/>
    <x v="0"/>
    <x v="0"/>
    <x v="1100"/>
    <x v="2303"/>
    <n v="2"/>
    <n v="0.15"/>
    <n v="-13.797600000000017"/>
  </r>
  <r>
    <n v="2779"/>
    <s v="CA-2014-108322"/>
    <x v="3"/>
    <x v="504"/>
    <d v="2014-05-06T00:00:00"/>
    <x v="1"/>
    <s v="SS-20140"/>
    <x v="164"/>
    <x v="1"/>
    <s v="United States"/>
    <s v="Pompano Beach"/>
    <x v="2"/>
    <n v="33068"/>
    <x v="0"/>
    <s v="FUR-FU-10001935"/>
    <x v="0"/>
    <x v="5"/>
    <x v="341"/>
    <x v="208"/>
    <n v="8"/>
    <n v="0.2"/>
    <n v="6.216000000000002"/>
  </r>
  <r>
    <n v="2780"/>
    <s v="CA-2014-108322"/>
    <x v="3"/>
    <x v="504"/>
    <d v="2014-05-06T00:00:00"/>
    <x v="1"/>
    <s v="SS-20140"/>
    <x v="164"/>
    <x v="1"/>
    <s v="United States"/>
    <s v="Pompano Beach"/>
    <x v="2"/>
    <n v="33068"/>
    <x v="0"/>
    <s v="TEC-AC-10003433"/>
    <x v="2"/>
    <x v="11"/>
    <x v="1409"/>
    <x v="480"/>
    <n v="3"/>
    <n v="0.2"/>
    <n v="0.74249999999999994"/>
  </r>
  <r>
    <n v="2781"/>
    <s v="CA-2014-167668"/>
    <x v="3"/>
    <x v="636"/>
    <d v="2014-05-09T00:00:00"/>
    <x v="2"/>
    <s v="TC-21295"/>
    <x v="646"/>
    <x v="0"/>
    <s v="United States"/>
    <s v="New York City"/>
    <x v="15"/>
    <n v="10035"/>
    <x v="3"/>
    <s v="OFF-LA-10004544"/>
    <x v="1"/>
    <x v="2"/>
    <x v="197"/>
    <x v="2304"/>
    <n v="4"/>
    <n v="0"/>
    <n v="29.6"/>
  </r>
  <r>
    <n v="2782"/>
    <s v="CA-2014-146724"/>
    <x v="3"/>
    <x v="225"/>
    <d v="2014-11-28T00:00:00"/>
    <x v="1"/>
    <s v="HG-15025"/>
    <x v="643"/>
    <x v="0"/>
    <s v="United States"/>
    <s v="Lakeville"/>
    <x v="11"/>
    <n v="55044"/>
    <x v="2"/>
    <s v="OFF-AR-10001026"/>
    <x v="1"/>
    <x v="6"/>
    <x v="207"/>
    <x v="1114"/>
    <n v="10"/>
    <n v="0"/>
    <n v="9.6800000000000015"/>
  </r>
  <r>
    <n v="2783"/>
    <s v="CA-2013-139878"/>
    <x v="0"/>
    <x v="583"/>
    <d v="2013-11-17T00:00:00"/>
    <x v="1"/>
    <s v="LD-17005"/>
    <x v="436"/>
    <x v="0"/>
    <s v="United States"/>
    <s v="Detroit"/>
    <x v="12"/>
    <n v="48234"/>
    <x v="2"/>
    <s v="TEC-PH-10001336"/>
    <x v="2"/>
    <x v="7"/>
    <x v="941"/>
    <x v="2052"/>
    <n v="2"/>
    <n v="0"/>
    <n v="74.8142"/>
  </r>
  <r>
    <n v="2784"/>
    <s v="US-2013-106677"/>
    <x v="0"/>
    <x v="732"/>
    <d v="2013-11-11T00:00:00"/>
    <x v="1"/>
    <s v="AS-10285"/>
    <x v="155"/>
    <x v="1"/>
    <s v="United States"/>
    <s v="Philadelphia"/>
    <x v="9"/>
    <n v="19134"/>
    <x v="3"/>
    <s v="TEC-PH-10003187"/>
    <x v="2"/>
    <x v="7"/>
    <x v="1410"/>
    <x v="1821"/>
    <n v="2"/>
    <n v="0.4"/>
    <n v="-15.991999999999999"/>
  </r>
  <r>
    <n v="2785"/>
    <s v="CA-2013-116974"/>
    <x v="0"/>
    <x v="790"/>
    <d v="2013-10-16T00:00:00"/>
    <x v="1"/>
    <s v="MP-17965"/>
    <x v="172"/>
    <x v="1"/>
    <s v="United States"/>
    <s v="Troy"/>
    <x v="24"/>
    <n v="45373"/>
    <x v="3"/>
    <s v="TEC-PH-10004897"/>
    <x v="2"/>
    <x v="7"/>
    <x v="1115"/>
    <x v="2305"/>
    <n v="4"/>
    <n v="0.4"/>
    <n v="-15.584400000000002"/>
  </r>
  <r>
    <n v="2786"/>
    <s v="CA-2012-149972"/>
    <x v="1"/>
    <x v="481"/>
    <d v="2012-09-23T00:00:00"/>
    <x v="2"/>
    <s v="CD-12790"/>
    <x v="522"/>
    <x v="2"/>
    <s v="United States"/>
    <s v="Los Angeles"/>
    <x v="1"/>
    <n v="90036"/>
    <x v="1"/>
    <s v="FUR-CH-10004997"/>
    <x v="0"/>
    <x v="1"/>
    <x v="494"/>
    <x v="2306"/>
    <n v="4"/>
    <n v="0.2"/>
    <n v="0"/>
  </r>
  <r>
    <n v="2787"/>
    <s v="CA-2012-149972"/>
    <x v="1"/>
    <x v="481"/>
    <d v="2012-09-23T00:00:00"/>
    <x v="2"/>
    <s v="CD-12790"/>
    <x v="522"/>
    <x v="2"/>
    <s v="United States"/>
    <s v="Los Angeles"/>
    <x v="1"/>
    <n v="90036"/>
    <x v="1"/>
    <s v="OFF-FA-10002763"/>
    <x v="1"/>
    <x v="13"/>
    <x v="1411"/>
    <x v="2307"/>
    <n v="2"/>
    <n v="0"/>
    <n v="2.5279999999999996"/>
  </r>
  <r>
    <n v="2788"/>
    <s v="US-2011-117744"/>
    <x v="2"/>
    <x v="266"/>
    <d v="2011-12-06T00:00:00"/>
    <x v="1"/>
    <s v="MD-17860"/>
    <x v="550"/>
    <x v="1"/>
    <s v="United States"/>
    <s v="Corpus Christi"/>
    <x v="5"/>
    <n v="78415"/>
    <x v="2"/>
    <s v="FUR-FU-10001588"/>
    <x v="0"/>
    <x v="5"/>
    <x v="284"/>
    <x v="2308"/>
    <n v="5"/>
    <n v="0.6"/>
    <n v="-24.802999999999997"/>
  </r>
  <r>
    <n v="2789"/>
    <s v="US-2011-117744"/>
    <x v="2"/>
    <x v="266"/>
    <d v="2011-12-06T00:00:00"/>
    <x v="1"/>
    <s v="MD-17860"/>
    <x v="550"/>
    <x v="1"/>
    <s v="United States"/>
    <s v="Corpus Christi"/>
    <x v="5"/>
    <n v="78415"/>
    <x v="2"/>
    <s v="OFF-AR-10000940"/>
    <x v="1"/>
    <x v="6"/>
    <x v="134"/>
    <x v="2309"/>
    <n v="7"/>
    <n v="0.2"/>
    <n v="1.4406000000000008"/>
  </r>
  <r>
    <n v="2790"/>
    <s v="US-2011-117744"/>
    <x v="2"/>
    <x v="266"/>
    <d v="2011-12-06T00:00:00"/>
    <x v="1"/>
    <s v="MD-17860"/>
    <x v="550"/>
    <x v="1"/>
    <s v="United States"/>
    <s v="Corpus Christi"/>
    <x v="5"/>
    <n v="78415"/>
    <x v="2"/>
    <s v="FUR-FU-10002759"/>
    <x v="0"/>
    <x v="5"/>
    <x v="555"/>
    <x v="1409"/>
    <n v="5"/>
    <n v="0.6"/>
    <n v="-23.975999999999999"/>
  </r>
  <r>
    <n v="2791"/>
    <s v="CA-2011-125514"/>
    <x v="2"/>
    <x v="158"/>
    <d v="2011-09-22T00:00:00"/>
    <x v="2"/>
    <s v="BM-11650"/>
    <x v="312"/>
    <x v="1"/>
    <s v="United States"/>
    <s v="Omaha"/>
    <x v="8"/>
    <n v="68104"/>
    <x v="2"/>
    <s v="OFF-AP-10000358"/>
    <x v="1"/>
    <x v="9"/>
    <x v="95"/>
    <x v="2310"/>
    <n v="2"/>
    <n v="0"/>
    <n v="7.5283999999999978"/>
  </r>
  <r>
    <n v="2792"/>
    <s v="CA-2011-125514"/>
    <x v="2"/>
    <x v="158"/>
    <d v="2011-09-22T00:00:00"/>
    <x v="2"/>
    <s v="BM-11650"/>
    <x v="312"/>
    <x v="1"/>
    <s v="United States"/>
    <s v="Omaha"/>
    <x v="8"/>
    <n v="68104"/>
    <x v="2"/>
    <s v="OFF-AP-10003281"/>
    <x v="1"/>
    <x v="9"/>
    <x v="1180"/>
    <x v="2311"/>
    <n v="3"/>
    <n v="0"/>
    <n v="10.880999999999997"/>
  </r>
  <r>
    <n v="2793"/>
    <s v="CA-2011-125514"/>
    <x v="2"/>
    <x v="158"/>
    <d v="2011-09-22T00:00:00"/>
    <x v="2"/>
    <s v="BM-11650"/>
    <x v="312"/>
    <x v="1"/>
    <s v="United States"/>
    <s v="Omaha"/>
    <x v="8"/>
    <n v="68104"/>
    <x v="2"/>
    <s v="OFF-PA-10000029"/>
    <x v="1"/>
    <x v="10"/>
    <x v="803"/>
    <x v="90"/>
    <n v="1"/>
    <n v="0"/>
    <n v="3.1104000000000003"/>
  </r>
  <r>
    <n v="2794"/>
    <s v="CA-2011-154599"/>
    <x v="2"/>
    <x v="791"/>
    <d v="2011-04-17T00:00:00"/>
    <x v="1"/>
    <s v="KN-16450"/>
    <x v="634"/>
    <x v="1"/>
    <s v="United States"/>
    <s v="Redondo Beach"/>
    <x v="1"/>
    <n v="90278"/>
    <x v="1"/>
    <s v="TEC-PH-10001557"/>
    <x v="2"/>
    <x v="7"/>
    <x v="658"/>
    <x v="2312"/>
    <n v="14"/>
    <n v="0.2"/>
    <n v="94.070199999999943"/>
  </r>
  <r>
    <n v="2795"/>
    <s v="CA-2011-154599"/>
    <x v="2"/>
    <x v="791"/>
    <d v="2011-04-17T00:00:00"/>
    <x v="1"/>
    <s v="KN-16450"/>
    <x v="634"/>
    <x v="1"/>
    <s v="United States"/>
    <s v="Redondo Beach"/>
    <x v="1"/>
    <n v="90278"/>
    <x v="1"/>
    <s v="TEC-PH-10000576"/>
    <x v="2"/>
    <x v="7"/>
    <x v="807"/>
    <x v="2313"/>
    <n v="4"/>
    <n v="0.2"/>
    <n v="38.357200000000006"/>
  </r>
  <r>
    <n v="2796"/>
    <s v="CA-2011-154599"/>
    <x v="2"/>
    <x v="791"/>
    <d v="2011-04-17T00:00:00"/>
    <x v="1"/>
    <s v="KN-16450"/>
    <x v="634"/>
    <x v="1"/>
    <s v="United States"/>
    <s v="Redondo Beach"/>
    <x v="1"/>
    <n v="90278"/>
    <x v="1"/>
    <s v="OFF-BI-10002764"/>
    <x v="1"/>
    <x v="8"/>
    <x v="502"/>
    <x v="2314"/>
    <n v="7"/>
    <n v="0.2"/>
    <n v="6.5569000000000006"/>
  </r>
  <r>
    <n v="2797"/>
    <s v="CA-2011-154599"/>
    <x v="2"/>
    <x v="791"/>
    <d v="2011-04-17T00:00:00"/>
    <x v="1"/>
    <s v="KN-16450"/>
    <x v="634"/>
    <x v="1"/>
    <s v="United States"/>
    <s v="Redondo Beach"/>
    <x v="1"/>
    <n v="90278"/>
    <x v="1"/>
    <s v="FUR-BO-10001337"/>
    <x v="0"/>
    <x v="0"/>
    <x v="425"/>
    <x v="2315"/>
    <n v="3"/>
    <n v="0.15"/>
    <n v="-18.146999999999998"/>
  </r>
  <r>
    <n v="2798"/>
    <s v="CA-2014-158743"/>
    <x v="3"/>
    <x v="179"/>
    <d v="2014-10-28T00:00:00"/>
    <x v="1"/>
    <s v="IG-15085"/>
    <x v="490"/>
    <x v="0"/>
    <s v="United States"/>
    <s v="Little Rock"/>
    <x v="36"/>
    <n v="72209"/>
    <x v="0"/>
    <s v="OFF-AR-10002257"/>
    <x v="1"/>
    <x v="6"/>
    <x v="1191"/>
    <x v="522"/>
    <n v="4"/>
    <n v="0"/>
    <n v="4.1415999999999986"/>
  </r>
  <r>
    <n v="2799"/>
    <s v="CA-2014-158743"/>
    <x v="3"/>
    <x v="179"/>
    <d v="2014-10-28T00:00:00"/>
    <x v="1"/>
    <s v="IG-15085"/>
    <x v="490"/>
    <x v="0"/>
    <s v="United States"/>
    <s v="Little Rock"/>
    <x v="36"/>
    <n v="72209"/>
    <x v="0"/>
    <s v="OFF-PA-10001019"/>
    <x v="1"/>
    <x v="10"/>
    <x v="675"/>
    <x v="792"/>
    <n v="2"/>
    <n v="0"/>
    <n v="18.781199999999998"/>
  </r>
  <r>
    <n v="2800"/>
    <s v="CA-2014-158743"/>
    <x v="3"/>
    <x v="179"/>
    <d v="2014-10-28T00:00:00"/>
    <x v="1"/>
    <s v="IG-15085"/>
    <x v="490"/>
    <x v="0"/>
    <s v="United States"/>
    <s v="Little Rock"/>
    <x v="36"/>
    <n v="72209"/>
    <x v="0"/>
    <s v="OFF-BI-10003364"/>
    <x v="1"/>
    <x v="8"/>
    <x v="698"/>
    <x v="2316"/>
    <n v="5"/>
    <n v="0"/>
    <n v="70.007999999999996"/>
  </r>
  <r>
    <n v="2801"/>
    <s v="CA-2013-153318"/>
    <x v="0"/>
    <x v="792"/>
    <d v="2013-10-29T00:00:00"/>
    <x v="2"/>
    <s v="JS-15595"/>
    <x v="329"/>
    <x v="1"/>
    <s v="United States"/>
    <s v="Miami"/>
    <x v="2"/>
    <n v="33180"/>
    <x v="0"/>
    <s v="TEC-PH-10000984"/>
    <x v="2"/>
    <x v="7"/>
    <x v="465"/>
    <x v="2286"/>
    <n v="5"/>
    <n v="0.2"/>
    <n v="78.396000000000043"/>
  </r>
  <r>
    <n v="2802"/>
    <s v="US-2012-110163"/>
    <x v="1"/>
    <x v="549"/>
    <d v="2012-11-04T00:00:00"/>
    <x v="2"/>
    <s v="GA-14725"/>
    <x v="315"/>
    <x v="0"/>
    <s v="United States"/>
    <s v="Salem"/>
    <x v="21"/>
    <n v="97301"/>
    <x v="1"/>
    <s v="OFF-AR-10001683"/>
    <x v="1"/>
    <x v="6"/>
    <x v="32"/>
    <x v="2317"/>
    <n v="1"/>
    <n v="0.2"/>
    <n v="1.7730000000000004"/>
  </r>
  <r>
    <n v="2803"/>
    <s v="CA-2014-143329"/>
    <x v="3"/>
    <x v="132"/>
    <d v="2014-11-09T00:00:00"/>
    <x v="1"/>
    <s v="DL-13330"/>
    <x v="658"/>
    <x v="0"/>
    <s v="United States"/>
    <s v="Las Cruces"/>
    <x v="27"/>
    <n v="88001"/>
    <x v="1"/>
    <s v="FUR-FU-10000629"/>
    <x v="0"/>
    <x v="5"/>
    <x v="93"/>
    <x v="1437"/>
    <n v="3"/>
    <n v="0"/>
    <n v="17.375399999999999"/>
  </r>
  <r>
    <n v="2804"/>
    <s v="CA-2012-159380"/>
    <x v="1"/>
    <x v="793"/>
    <d v="2012-05-16T00:00:00"/>
    <x v="1"/>
    <s v="CS-12505"/>
    <x v="473"/>
    <x v="0"/>
    <s v="United States"/>
    <s v="San Francisco"/>
    <x v="1"/>
    <n v="94122"/>
    <x v="1"/>
    <s v="OFF-PA-10003893"/>
    <x v="1"/>
    <x v="10"/>
    <x v="1096"/>
    <x v="1387"/>
    <n v="3"/>
    <n v="0"/>
    <n v="5.7779999999999987"/>
  </r>
  <r>
    <n v="2805"/>
    <s v="CA-2012-159380"/>
    <x v="1"/>
    <x v="793"/>
    <d v="2012-05-16T00:00:00"/>
    <x v="1"/>
    <s v="CS-12505"/>
    <x v="473"/>
    <x v="0"/>
    <s v="United States"/>
    <s v="San Francisco"/>
    <x v="1"/>
    <n v="94122"/>
    <x v="1"/>
    <s v="OFF-PA-10004239"/>
    <x v="1"/>
    <x v="10"/>
    <x v="1412"/>
    <x v="2318"/>
    <n v="6"/>
    <n v="0"/>
    <n v="11.555999999999997"/>
  </r>
  <r>
    <n v="2806"/>
    <s v="CA-2012-122623"/>
    <x v="1"/>
    <x v="67"/>
    <d v="2012-09-11T00:00:00"/>
    <x v="1"/>
    <s v="CC-12145"/>
    <x v="230"/>
    <x v="0"/>
    <s v="United States"/>
    <s v="El Paso"/>
    <x v="5"/>
    <n v="79907"/>
    <x v="2"/>
    <s v="FUR-CH-10000553"/>
    <x v="0"/>
    <x v="1"/>
    <x v="1248"/>
    <x v="2319"/>
    <n v="2"/>
    <n v="0.3"/>
    <n v="-2.0364000000000004"/>
  </r>
  <r>
    <n v="2807"/>
    <s v="CA-2012-148635"/>
    <x v="1"/>
    <x v="395"/>
    <d v="2012-07-27T00:00:00"/>
    <x v="0"/>
    <s v="MH-18025"/>
    <x v="659"/>
    <x v="0"/>
    <s v="United States"/>
    <s v="Seattle"/>
    <x v="4"/>
    <n v="98115"/>
    <x v="1"/>
    <s v="OFF-FA-10004395"/>
    <x v="1"/>
    <x v="13"/>
    <x v="1192"/>
    <x v="2320"/>
    <n v="2"/>
    <n v="0"/>
    <n v="0.47100000000000009"/>
  </r>
  <r>
    <n v="2808"/>
    <s v="CA-2012-148635"/>
    <x v="1"/>
    <x v="395"/>
    <d v="2012-07-27T00:00:00"/>
    <x v="0"/>
    <s v="MH-18025"/>
    <x v="659"/>
    <x v="0"/>
    <s v="United States"/>
    <s v="Seattle"/>
    <x v="4"/>
    <n v="98115"/>
    <x v="1"/>
    <s v="OFF-PA-10004782"/>
    <x v="1"/>
    <x v="10"/>
    <x v="1413"/>
    <x v="91"/>
    <n v="2"/>
    <n v="0"/>
    <n v="6.2208000000000006"/>
  </r>
  <r>
    <n v="2809"/>
    <s v="CA-2012-148635"/>
    <x v="1"/>
    <x v="395"/>
    <d v="2012-07-27T00:00:00"/>
    <x v="0"/>
    <s v="MH-18025"/>
    <x v="659"/>
    <x v="0"/>
    <s v="United States"/>
    <s v="Seattle"/>
    <x v="4"/>
    <n v="98115"/>
    <x v="1"/>
    <s v="FUR-BO-10002213"/>
    <x v="0"/>
    <x v="0"/>
    <x v="1325"/>
    <x v="2321"/>
    <n v="5"/>
    <n v="0"/>
    <n v="56.392000000000024"/>
  </r>
  <r>
    <n v="2810"/>
    <s v="CA-2012-148635"/>
    <x v="1"/>
    <x v="395"/>
    <d v="2012-07-27T00:00:00"/>
    <x v="0"/>
    <s v="MH-18025"/>
    <x v="659"/>
    <x v="0"/>
    <s v="United States"/>
    <s v="Seattle"/>
    <x v="4"/>
    <n v="98115"/>
    <x v="1"/>
    <s v="FUR-CH-10001854"/>
    <x v="0"/>
    <x v="1"/>
    <x v="1110"/>
    <x v="2322"/>
    <n v="2"/>
    <n v="0.2"/>
    <n v="28.078400000000016"/>
  </r>
  <r>
    <n v="2811"/>
    <s v="CA-2012-135685"/>
    <x v="1"/>
    <x v="547"/>
    <d v="2012-11-18T00:00:00"/>
    <x v="0"/>
    <s v="MP-18175"/>
    <x v="486"/>
    <x v="2"/>
    <s v="United States"/>
    <s v="Milwaukee"/>
    <x v="6"/>
    <n v="53209"/>
    <x v="2"/>
    <s v="OFF-PA-10000157"/>
    <x v="1"/>
    <x v="10"/>
    <x v="364"/>
    <x v="2323"/>
    <n v="9"/>
    <n v="0"/>
    <n v="84.5154"/>
  </r>
  <r>
    <n v="2812"/>
    <s v="CA-2012-135685"/>
    <x v="1"/>
    <x v="547"/>
    <d v="2012-11-18T00:00:00"/>
    <x v="0"/>
    <s v="MP-18175"/>
    <x v="486"/>
    <x v="2"/>
    <s v="United States"/>
    <s v="Milwaukee"/>
    <x v="6"/>
    <n v="53209"/>
    <x v="2"/>
    <s v="FUR-FU-10001185"/>
    <x v="0"/>
    <x v="5"/>
    <x v="1414"/>
    <x v="2324"/>
    <n v="6"/>
    <n v="0"/>
    <n v="76.087800000000001"/>
  </r>
  <r>
    <n v="2813"/>
    <s v="CA-2012-135685"/>
    <x v="1"/>
    <x v="547"/>
    <d v="2012-11-18T00:00:00"/>
    <x v="0"/>
    <s v="MP-18175"/>
    <x v="486"/>
    <x v="2"/>
    <s v="United States"/>
    <s v="Milwaukee"/>
    <x v="6"/>
    <n v="53209"/>
    <x v="2"/>
    <s v="FUR-TA-10001520"/>
    <x v="0"/>
    <x v="3"/>
    <x v="711"/>
    <x v="2325"/>
    <n v="3"/>
    <n v="0"/>
    <n v="36.398699999999977"/>
  </r>
  <r>
    <n v="2814"/>
    <s v="CA-2012-135685"/>
    <x v="1"/>
    <x v="547"/>
    <d v="2012-11-18T00:00:00"/>
    <x v="0"/>
    <s v="MP-18175"/>
    <x v="486"/>
    <x v="2"/>
    <s v="United States"/>
    <s v="Milwaukee"/>
    <x v="6"/>
    <n v="53209"/>
    <x v="2"/>
    <s v="TEC-AC-10004145"/>
    <x v="2"/>
    <x v="11"/>
    <x v="1264"/>
    <x v="2326"/>
    <n v="4"/>
    <n v="0"/>
    <n v="229.99080000000004"/>
  </r>
  <r>
    <n v="2815"/>
    <s v="CA-2012-135685"/>
    <x v="1"/>
    <x v="547"/>
    <d v="2012-11-18T00:00:00"/>
    <x v="0"/>
    <s v="MP-18175"/>
    <x v="486"/>
    <x v="2"/>
    <s v="United States"/>
    <s v="Milwaukee"/>
    <x v="6"/>
    <n v="53209"/>
    <x v="2"/>
    <s v="FUR-TA-10000688"/>
    <x v="0"/>
    <x v="3"/>
    <x v="556"/>
    <x v="2327"/>
    <n v="3"/>
    <n v="0"/>
    <n v="111.10349999999994"/>
  </r>
  <r>
    <n v="2816"/>
    <s v="CA-2012-104626"/>
    <x v="1"/>
    <x v="135"/>
    <d v="2012-09-08T00:00:00"/>
    <x v="1"/>
    <s v="DR-12940"/>
    <x v="660"/>
    <x v="2"/>
    <s v="United States"/>
    <s v="Franklin"/>
    <x v="31"/>
    <n v="2038"/>
    <x v="3"/>
    <s v="OFF-BI-10001510"/>
    <x v="1"/>
    <x v="8"/>
    <x v="702"/>
    <x v="2328"/>
    <n v="5"/>
    <n v="0"/>
    <n v="51.57"/>
  </r>
  <r>
    <n v="2817"/>
    <s v="CA-2012-104626"/>
    <x v="1"/>
    <x v="135"/>
    <d v="2012-09-08T00:00:00"/>
    <x v="1"/>
    <s v="DR-12940"/>
    <x v="660"/>
    <x v="2"/>
    <s v="United States"/>
    <s v="Franklin"/>
    <x v="31"/>
    <n v="2038"/>
    <x v="3"/>
    <s v="FUR-CH-10003817"/>
    <x v="0"/>
    <x v="1"/>
    <x v="162"/>
    <x v="2329"/>
    <n v="1"/>
    <n v="0"/>
    <n v="15.185000000000002"/>
  </r>
  <r>
    <n v="2818"/>
    <s v="CA-2012-104626"/>
    <x v="1"/>
    <x v="135"/>
    <d v="2012-09-08T00:00:00"/>
    <x v="1"/>
    <s v="DR-12940"/>
    <x v="660"/>
    <x v="2"/>
    <s v="United States"/>
    <s v="Franklin"/>
    <x v="31"/>
    <n v="2038"/>
    <x v="3"/>
    <s v="FUR-FU-10000308"/>
    <x v="0"/>
    <x v="5"/>
    <x v="1269"/>
    <x v="2259"/>
    <n v="2"/>
    <n v="0"/>
    <n v="27.359200000000001"/>
  </r>
  <r>
    <n v="2819"/>
    <s v="CA-2012-104626"/>
    <x v="1"/>
    <x v="135"/>
    <d v="2012-09-08T00:00:00"/>
    <x v="1"/>
    <s v="DR-12940"/>
    <x v="660"/>
    <x v="2"/>
    <s v="United States"/>
    <s v="Franklin"/>
    <x v="31"/>
    <n v="2038"/>
    <x v="3"/>
    <s v="OFF-ST-10003208"/>
    <x v="1"/>
    <x v="4"/>
    <x v="243"/>
    <x v="2330"/>
    <n v="6"/>
    <n v="0"/>
    <n v="315.74039999999985"/>
  </r>
  <r>
    <n v="2820"/>
    <s v="CA-2013-160500"/>
    <x v="0"/>
    <x v="465"/>
    <d v="2013-05-09T00:00:00"/>
    <x v="2"/>
    <s v="DM-13015"/>
    <x v="661"/>
    <x v="0"/>
    <s v="United States"/>
    <s v="Encinitas"/>
    <x v="1"/>
    <n v="92024"/>
    <x v="1"/>
    <s v="OFF-BI-10003784"/>
    <x v="1"/>
    <x v="8"/>
    <x v="1314"/>
    <x v="952"/>
    <n v="5"/>
    <n v="0.2"/>
    <n v="2.351999999999999"/>
  </r>
  <r>
    <n v="2821"/>
    <s v="CA-2013-160500"/>
    <x v="0"/>
    <x v="465"/>
    <d v="2013-05-09T00:00:00"/>
    <x v="2"/>
    <s v="DM-13015"/>
    <x v="661"/>
    <x v="0"/>
    <s v="United States"/>
    <s v="Encinitas"/>
    <x v="1"/>
    <n v="92024"/>
    <x v="1"/>
    <s v="FUR-TA-10003748"/>
    <x v="0"/>
    <x v="3"/>
    <x v="208"/>
    <x v="2331"/>
    <n v="3"/>
    <n v="0.2"/>
    <n v="7.4693999999999932"/>
  </r>
  <r>
    <n v="2822"/>
    <s v="CA-2014-100202"/>
    <x v="3"/>
    <x v="413"/>
    <d v="2014-01-06T00:00:00"/>
    <x v="1"/>
    <s v="BD-11620"/>
    <x v="379"/>
    <x v="0"/>
    <s v="United States"/>
    <s v="Anaheim"/>
    <x v="1"/>
    <n v="92804"/>
    <x v="1"/>
    <s v="TEC-PH-10002563"/>
    <x v="2"/>
    <x v="7"/>
    <x v="201"/>
    <x v="214"/>
    <n v="3"/>
    <n v="0.2"/>
    <n v="22.678200000000018"/>
  </r>
  <r>
    <n v="2823"/>
    <s v="CA-2014-131016"/>
    <x v="3"/>
    <x v="65"/>
    <d v="2014-09-21T00:00:00"/>
    <x v="2"/>
    <s v="DC-12850"/>
    <x v="419"/>
    <x v="0"/>
    <s v="United States"/>
    <s v="Arlington"/>
    <x v="5"/>
    <n v="76017"/>
    <x v="2"/>
    <s v="OFF-AR-10000122"/>
    <x v="1"/>
    <x v="6"/>
    <x v="308"/>
    <x v="436"/>
    <n v="2"/>
    <n v="0.2"/>
    <n v="0.55799999999999894"/>
  </r>
  <r>
    <n v="2824"/>
    <s v="CA-2014-131016"/>
    <x v="3"/>
    <x v="65"/>
    <d v="2014-09-21T00:00:00"/>
    <x v="2"/>
    <s v="DC-12850"/>
    <x v="419"/>
    <x v="0"/>
    <s v="United States"/>
    <s v="Arlington"/>
    <x v="5"/>
    <n v="76017"/>
    <x v="2"/>
    <s v="OFF-ST-10000352"/>
    <x v="1"/>
    <x v="4"/>
    <x v="1049"/>
    <x v="2332"/>
    <n v="2"/>
    <n v="0.2"/>
    <n v="-2.9739999999999966"/>
  </r>
  <r>
    <n v="2825"/>
    <s v="US-2011-112914"/>
    <x v="2"/>
    <x v="794"/>
    <d v="2011-09-30T00:00:00"/>
    <x v="1"/>
    <s v="MT-18070"/>
    <x v="192"/>
    <x v="2"/>
    <s v="United States"/>
    <s v="Houston"/>
    <x v="5"/>
    <n v="77041"/>
    <x v="2"/>
    <s v="OFF-PA-10003270"/>
    <x v="1"/>
    <x v="10"/>
    <x v="1415"/>
    <x v="2333"/>
    <n v="8"/>
    <n v="0.2"/>
    <n v="10.559999999999999"/>
  </r>
  <r>
    <n v="2826"/>
    <s v="US-2011-112914"/>
    <x v="2"/>
    <x v="794"/>
    <d v="2011-09-30T00:00:00"/>
    <x v="1"/>
    <s v="MT-18070"/>
    <x v="192"/>
    <x v="2"/>
    <s v="United States"/>
    <s v="Houston"/>
    <x v="5"/>
    <n v="77041"/>
    <x v="2"/>
    <s v="FUR-BO-10003272"/>
    <x v="0"/>
    <x v="0"/>
    <x v="582"/>
    <x v="2334"/>
    <n v="2"/>
    <n v="0.32"/>
    <n v="-97.23120000000003"/>
  </r>
  <r>
    <n v="2827"/>
    <s v="US-2011-112914"/>
    <x v="2"/>
    <x v="794"/>
    <d v="2011-09-30T00:00:00"/>
    <x v="1"/>
    <s v="MT-18070"/>
    <x v="192"/>
    <x v="2"/>
    <s v="United States"/>
    <s v="Houston"/>
    <x v="5"/>
    <n v="77041"/>
    <x v="2"/>
    <s v="OFF-BI-10002982"/>
    <x v="1"/>
    <x v="8"/>
    <x v="1258"/>
    <x v="629"/>
    <n v="2"/>
    <n v="0.8"/>
    <n v="-4.3584000000000014"/>
  </r>
  <r>
    <n v="2828"/>
    <s v="US-2011-112914"/>
    <x v="2"/>
    <x v="794"/>
    <d v="2011-09-30T00:00:00"/>
    <x v="1"/>
    <s v="MT-18070"/>
    <x v="192"/>
    <x v="2"/>
    <s v="United States"/>
    <s v="Houston"/>
    <x v="5"/>
    <n v="77041"/>
    <x v="2"/>
    <s v="OFF-EN-10001509"/>
    <x v="1"/>
    <x v="12"/>
    <x v="29"/>
    <x v="30"/>
    <n v="2"/>
    <n v="0.2"/>
    <n v="1.1015999999999997"/>
  </r>
  <r>
    <n v="2829"/>
    <s v="CA-2013-124149"/>
    <x v="0"/>
    <x v="131"/>
    <d v="2013-04-27T00:00:00"/>
    <x v="2"/>
    <s v="MJ-17740"/>
    <x v="77"/>
    <x v="0"/>
    <s v="United States"/>
    <s v="Lancaster"/>
    <x v="24"/>
    <n v="43130"/>
    <x v="3"/>
    <s v="OFF-PA-10002421"/>
    <x v="1"/>
    <x v="10"/>
    <x v="1416"/>
    <x v="2335"/>
    <n v="6"/>
    <n v="0.2"/>
    <n v="37.917599999999993"/>
  </r>
  <r>
    <n v="2830"/>
    <s v="CA-2013-124149"/>
    <x v="0"/>
    <x v="131"/>
    <d v="2013-04-27T00:00:00"/>
    <x v="2"/>
    <s v="MJ-17740"/>
    <x v="77"/>
    <x v="0"/>
    <s v="United States"/>
    <s v="Lancaster"/>
    <x v="24"/>
    <n v="43130"/>
    <x v="3"/>
    <s v="OFF-ST-10000760"/>
    <x v="1"/>
    <x v="4"/>
    <x v="4"/>
    <x v="2336"/>
    <n v="5"/>
    <n v="0.2"/>
    <n v="6.2910000000000004"/>
  </r>
  <r>
    <n v="2831"/>
    <s v="CA-2013-124149"/>
    <x v="0"/>
    <x v="131"/>
    <d v="2013-04-27T00:00:00"/>
    <x v="2"/>
    <s v="MJ-17740"/>
    <x v="77"/>
    <x v="0"/>
    <s v="United States"/>
    <s v="Lancaster"/>
    <x v="24"/>
    <n v="43130"/>
    <x v="3"/>
    <s v="OFF-PA-10002923"/>
    <x v="1"/>
    <x v="10"/>
    <x v="1417"/>
    <x v="128"/>
    <n v="2"/>
    <n v="0.2"/>
    <n v="29.363999999999997"/>
  </r>
  <r>
    <n v="2832"/>
    <s v="CA-2011-148915"/>
    <x v="2"/>
    <x v="301"/>
    <d v="2011-11-05T00:00:00"/>
    <x v="1"/>
    <s v="ND-18370"/>
    <x v="444"/>
    <x v="0"/>
    <s v="United States"/>
    <s v="Portland"/>
    <x v="21"/>
    <n v="97206"/>
    <x v="1"/>
    <s v="OFF-ST-10001128"/>
    <x v="1"/>
    <x v="4"/>
    <x v="1418"/>
    <x v="2337"/>
    <n v="5"/>
    <n v="0.2"/>
    <n v="-94.33299999999997"/>
  </r>
  <r>
    <n v="2833"/>
    <s v="CA-2011-148915"/>
    <x v="2"/>
    <x v="301"/>
    <d v="2011-11-05T00:00:00"/>
    <x v="1"/>
    <s v="ND-18370"/>
    <x v="444"/>
    <x v="0"/>
    <s v="United States"/>
    <s v="Portland"/>
    <x v="21"/>
    <n v="97206"/>
    <x v="1"/>
    <s v="TEC-PH-10000673"/>
    <x v="2"/>
    <x v="7"/>
    <x v="1396"/>
    <x v="2338"/>
    <n v="3"/>
    <n v="0.2"/>
    <n v="54.5916"/>
  </r>
  <r>
    <n v="2834"/>
    <s v="CA-2014-134649"/>
    <x v="3"/>
    <x v="795"/>
    <d v="2014-02-01T00:00:00"/>
    <x v="0"/>
    <s v="CA-11965"/>
    <x v="662"/>
    <x v="1"/>
    <s v="United States"/>
    <s v="Hoover"/>
    <x v="19"/>
    <n v="35244"/>
    <x v="0"/>
    <s v="OFF-AR-10001547"/>
    <x v="1"/>
    <x v="6"/>
    <x v="147"/>
    <x v="2339"/>
    <n v="7"/>
    <n v="0"/>
    <n v="4.1768999999999998"/>
  </r>
  <r>
    <n v="2835"/>
    <s v="CA-2014-134649"/>
    <x v="3"/>
    <x v="795"/>
    <d v="2014-02-01T00:00:00"/>
    <x v="0"/>
    <s v="CA-11965"/>
    <x v="662"/>
    <x v="1"/>
    <s v="United States"/>
    <s v="Hoover"/>
    <x v="19"/>
    <n v="35244"/>
    <x v="0"/>
    <s v="OFF-BI-10001890"/>
    <x v="1"/>
    <x v="8"/>
    <x v="174"/>
    <x v="181"/>
    <n v="2"/>
    <n v="0"/>
    <n v="3.4367999999999999"/>
  </r>
  <r>
    <n v="2836"/>
    <s v="CA-2014-110842"/>
    <x v="3"/>
    <x v="343"/>
    <d v="2014-11-17T00:00:00"/>
    <x v="1"/>
    <s v="GA-14725"/>
    <x v="315"/>
    <x v="0"/>
    <s v="United States"/>
    <s v="Los Angeles"/>
    <x v="1"/>
    <n v="90036"/>
    <x v="1"/>
    <s v="OFF-AP-10003971"/>
    <x v="1"/>
    <x v="9"/>
    <x v="914"/>
    <x v="2340"/>
    <n v="1"/>
    <n v="0"/>
    <n v="2.8314000000000004"/>
  </r>
  <r>
    <n v="2837"/>
    <s v="CA-2014-110842"/>
    <x v="3"/>
    <x v="343"/>
    <d v="2014-11-17T00:00:00"/>
    <x v="1"/>
    <s v="GA-14725"/>
    <x v="315"/>
    <x v="0"/>
    <s v="United States"/>
    <s v="Los Angeles"/>
    <x v="1"/>
    <n v="90036"/>
    <x v="1"/>
    <s v="OFF-PA-10000520"/>
    <x v="1"/>
    <x v="10"/>
    <x v="1419"/>
    <x v="541"/>
    <n v="3"/>
    <n v="0"/>
    <n v="9.3312000000000008"/>
  </r>
  <r>
    <n v="2838"/>
    <s v="CA-2014-110842"/>
    <x v="3"/>
    <x v="343"/>
    <d v="2014-11-17T00:00:00"/>
    <x v="1"/>
    <s v="GA-14725"/>
    <x v="315"/>
    <x v="0"/>
    <s v="United States"/>
    <s v="Los Angeles"/>
    <x v="1"/>
    <n v="90036"/>
    <x v="1"/>
    <s v="OFF-BI-10000977"/>
    <x v="1"/>
    <x v="8"/>
    <x v="982"/>
    <x v="2114"/>
    <n v="5"/>
    <n v="0.2"/>
    <n v="39.519999999999989"/>
  </r>
  <r>
    <n v="2839"/>
    <s v="CA-2013-147368"/>
    <x v="0"/>
    <x v="632"/>
    <d v="2013-06-13T00:00:00"/>
    <x v="2"/>
    <s v="TC-21295"/>
    <x v="646"/>
    <x v="0"/>
    <s v="United States"/>
    <s v="Tallahassee"/>
    <x v="2"/>
    <n v="32303"/>
    <x v="0"/>
    <s v="TEC-MA-10002178"/>
    <x v="2"/>
    <x v="15"/>
    <x v="930"/>
    <x v="1202"/>
    <n v="2"/>
    <n v="0.5"/>
    <n v="-27.827999999999975"/>
  </r>
  <r>
    <n v="2840"/>
    <s v="US-2012-104185"/>
    <x v="1"/>
    <x v="37"/>
    <d v="2012-09-08T00:00:00"/>
    <x v="0"/>
    <s v="JB-15400"/>
    <x v="80"/>
    <x v="1"/>
    <s v="United States"/>
    <s v="New York City"/>
    <x v="15"/>
    <n v="10009"/>
    <x v="3"/>
    <s v="OFF-ST-10001526"/>
    <x v="1"/>
    <x v="4"/>
    <x v="764"/>
    <x v="2341"/>
    <n v="1"/>
    <n v="0"/>
    <n v="31.285799999999995"/>
  </r>
  <r>
    <n v="2841"/>
    <s v="US-2011-125521"/>
    <x v="2"/>
    <x v="619"/>
    <d v="2011-03-19T00:00:00"/>
    <x v="1"/>
    <s v="CK-12325"/>
    <x v="278"/>
    <x v="2"/>
    <s v="United States"/>
    <s v="Chesapeake"/>
    <x v="17"/>
    <n v="23320"/>
    <x v="0"/>
    <s v="FUR-CH-10003379"/>
    <x v="0"/>
    <x v="1"/>
    <x v="459"/>
    <x v="2342"/>
    <n v="4"/>
    <n v="0"/>
    <n v="284.98"/>
  </r>
  <r>
    <n v="2842"/>
    <s v="US-2014-135062"/>
    <x v="3"/>
    <x v="515"/>
    <d v="2014-09-05T00:00:00"/>
    <x v="0"/>
    <s v="RL-19615"/>
    <x v="210"/>
    <x v="0"/>
    <s v="United States"/>
    <s v="Fayetteville"/>
    <x v="3"/>
    <n v="28314"/>
    <x v="0"/>
    <s v="OFF-PA-10000100"/>
    <x v="1"/>
    <x v="10"/>
    <x v="825"/>
    <x v="2343"/>
    <n v="7"/>
    <n v="0.2"/>
    <n v="83.209699999999998"/>
  </r>
  <r>
    <n v="2843"/>
    <s v="CA-2014-135650"/>
    <x v="3"/>
    <x v="721"/>
    <d v="2014-03-28T00:00:00"/>
    <x v="1"/>
    <s v="AC-10660"/>
    <x v="663"/>
    <x v="0"/>
    <s v="United States"/>
    <s v="Huntsville"/>
    <x v="5"/>
    <n v="77340"/>
    <x v="2"/>
    <s v="OFF-ST-10001809"/>
    <x v="1"/>
    <x v="4"/>
    <x v="430"/>
    <x v="2344"/>
    <n v="2"/>
    <n v="0.2"/>
    <n v="-32.338800000000006"/>
  </r>
  <r>
    <n v="2844"/>
    <s v="CA-2014-112865"/>
    <x v="3"/>
    <x v="796"/>
    <d v="2014-05-23T00:00:00"/>
    <x v="1"/>
    <s v="BH-11710"/>
    <x v="3"/>
    <x v="0"/>
    <s v="United States"/>
    <s v="Philadelphia"/>
    <x v="9"/>
    <n v="19140"/>
    <x v="3"/>
    <s v="TEC-AC-10000387"/>
    <x v="2"/>
    <x v="11"/>
    <x v="1350"/>
    <x v="2345"/>
    <n v="3"/>
    <n v="0.2"/>
    <n v="-0.90120000000000111"/>
  </r>
  <r>
    <n v="2845"/>
    <s v="US-2013-162852"/>
    <x v="0"/>
    <x v="797"/>
    <d v="2014-01-01T00:00:00"/>
    <x v="1"/>
    <s v="BG-11695"/>
    <x v="410"/>
    <x v="1"/>
    <s v="United States"/>
    <s v="Woodstock"/>
    <x v="10"/>
    <n v="60098"/>
    <x v="2"/>
    <s v="FUR-CH-10004853"/>
    <x v="0"/>
    <x v="1"/>
    <x v="526"/>
    <x v="2346"/>
    <n v="8"/>
    <n v="0.3"/>
    <n v="-12.078400000000101"/>
  </r>
  <r>
    <n v="2846"/>
    <s v="CA-2014-138163"/>
    <x v="3"/>
    <x v="701"/>
    <d v="2014-11-21T00:00:00"/>
    <x v="2"/>
    <s v="XP-21865"/>
    <x v="190"/>
    <x v="0"/>
    <s v="United States"/>
    <s v="Everett"/>
    <x v="31"/>
    <n v="2149"/>
    <x v="3"/>
    <s v="OFF-AR-10001958"/>
    <x v="1"/>
    <x v="6"/>
    <x v="206"/>
    <x v="717"/>
    <n v="3"/>
    <n v="0"/>
    <n v="14.263200000000001"/>
  </r>
  <r>
    <n v="2847"/>
    <s v="CA-2014-152093"/>
    <x v="3"/>
    <x v="18"/>
    <d v="2014-09-16T00:00:00"/>
    <x v="1"/>
    <s v="SN-20560"/>
    <x v="381"/>
    <x v="2"/>
    <s v="United States"/>
    <s v="Chicago"/>
    <x v="10"/>
    <n v="60653"/>
    <x v="2"/>
    <s v="OFF-BI-10003527"/>
    <x v="1"/>
    <x v="8"/>
    <x v="446"/>
    <x v="2347"/>
    <n v="3"/>
    <n v="0.8"/>
    <n v="-1143.8910000000001"/>
  </r>
  <r>
    <n v="2848"/>
    <s v="CA-2014-157854"/>
    <x v="3"/>
    <x v="798"/>
    <d v="2014-04-16T00:00:00"/>
    <x v="1"/>
    <s v="DM-13345"/>
    <x v="664"/>
    <x v="1"/>
    <s v="United States"/>
    <s v="Roswell"/>
    <x v="32"/>
    <n v="30076"/>
    <x v="0"/>
    <s v="FUR-FU-10003832"/>
    <x v="0"/>
    <x v="5"/>
    <x v="1420"/>
    <x v="2348"/>
    <n v="6"/>
    <n v="0"/>
    <n v="15.758400000000002"/>
  </r>
  <r>
    <n v="2849"/>
    <s v="CA-2014-157854"/>
    <x v="3"/>
    <x v="798"/>
    <d v="2014-04-16T00:00:00"/>
    <x v="1"/>
    <s v="DM-13345"/>
    <x v="664"/>
    <x v="1"/>
    <s v="United States"/>
    <s v="Roswell"/>
    <x v="32"/>
    <n v="30076"/>
    <x v="0"/>
    <s v="OFF-BI-10001359"/>
    <x v="1"/>
    <x v="8"/>
    <x v="1153"/>
    <x v="2349"/>
    <n v="3"/>
    <n v="0"/>
    <n v="1264.7558999999999"/>
  </r>
  <r>
    <n v="2850"/>
    <s v="CA-2013-123617"/>
    <x v="0"/>
    <x v="85"/>
    <d v="2013-12-04T00:00:00"/>
    <x v="1"/>
    <s v="AJ-10780"/>
    <x v="321"/>
    <x v="1"/>
    <s v="United States"/>
    <s v="Palm Coast"/>
    <x v="2"/>
    <n v="32137"/>
    <x v="0"/>
    <s v="OFF-BI-10002976"/>
    <x v="1"/>
    <x v="8"/>
    <x v="849"/>
    <x v="2350"/>
    <n v="6"/>
    <n v="0.7"/>
    <n v="-5.6993999999999971"/>
  </r>
  <r>
    <n v="2851"/>
    <s v="US-2013-128293"/>
    <x v="0"/>
    <x v="799"/>
    <d v="2013-06-06T00:00:00"/>
    <x v="2"/>
    <s v="KC-16255"/>
    <x v="346"/>
    <x v="1"/>
    <s v="United States"/>
    <s v="Philadelphia"/>
    <x v="9"/>
    <n v="19120"/>
    <x v="3"/>
    <s v="OFF-ST-10000736"/>
    <x v="1"/>
    <x v="4"/>
    <x v="455"/>
    <x v="1466"/>
    <n v="1"/>
    <n v="0.2"/>
    <n v="-12.956800000000005"/>
  </r>
  <r>
    <n v="2852"/>
    <s v="CA-2014-107342"/>
    <x v="3"/>
    <x v="94"/>
    <d v="2014-12-23T00:00:00"/>
    <x v="1"/>
    <s v="VF-21715"/>
    <x v="665"/>
    <x v="2"/>
    <s v="United States"/>
    <s v="Columbus"/>
    <x v="14"/>
    <n v="47201"/>
    <x v="2"/>
    <s v="OFF-PA-10001745"/>
    <x v="1"/>
    <x v="10"/>
    <x v="720"/>
    <x v="2351"/>
    <n v="4"/>
    <n v="0"/>
    <n v="13.235199999999999"/>
  </r>
  <r>
    <n v="2853"/>
    <s v="CA-2013-136371"/>
    <x v="0"/>
    <x v="690"/>
    <d v="2013-03-22T00:00:00"/>
    <x v="0"/>
    <s v="SV-20935"/>
    <x v="603"/>
    <x v="0"/>
    <s v="United States"/>
    <s v="Oceanside"/>
    <x v="15"/>
    <n v="11572"/>
    <x v="3"/>
    <s v="FUR-FU-10000409"/>
    <x v="0"/>
    <x v="5"/>
    <x v="1421"/>
    <x v="1883"/>
    <n v="1"/>
    <n v="0"/>
    <n v="6.8908000000000005"/>
  </r>
  <r>
    <n v="2854"/>
    <s v="CA-2013-136371"/>
    <x v="0"/>
    <x v="690"/>
    <d v="2013-03-22T00:00:00"/>
    <x v="0"/>
    <s v="SV-20935"/>
    <x v="603"/>
    <x v="0"/>
    <s v="United States"/>
    <s v="Oceanside"/>
    <x v="15"/>
    <n v="11572"/>
    <x v="3"/>
    <s v="FUR-FU-10000221"/>
    <x v="0"/>
    <x v="5"/>
    <x v="529"/>
    <x v="2352"/>
    <n v="4"/>
    <n v="0"/>
    <n v="6.9087999999999994"/>
  </r>
  <r>
    <n v="2855"/>
    <s v="CA-2014-137344"/>
    <x v="3"/>
    <x v="648"/>
    <d v="2014-08-21T00:00:00"/>
    <x v="3"/>
    <s v="EM-13810"/>
    <x v="613"/>
    <x v="1"/>
    <s v="United States"/>
    <s v="Franklin"/>
    <x v="31"/>
    <n v="2038"/>
    <x v="3"/>
    <s v="OFF-ST-10000344"/>
    <x v="1"/>
    <x v="4"/>
    <x v="1013"/>
    <x v="2353"/>
    <n v="3"/>
    <n v="0"/>
    <n v="10.475399999999999"/>
  </r>
  <r>
    <n v="2856"/>
    <s v="CA-2014-169810"/>
    <x v="3"/>
    <x v="800"/>
    <d v="2014-08-01T00:00:00"/>
    <x v="1"/>
    <s v="RB-19360"/>
    <x v="181"/>
    <x v="0"/>
    <s v="United States"/>
    <s v="Sioux Falls"/>
    <x v="44"/>
    <n v="57103"/>
    <x v="2"/>
    <s v="OFF-LA-10003663"/>
    <x v="1"/>
    <x v="2"/>
    <x v="1364"/>
    <x v="2354"/>
    <n v="7"/>
    <n v="0"/>
    <n v="9.5081000000000007"/>
  </r>
  <r>
    <n v="2857"/>
    <s v="CA-2013-128594"/>
    <x v="0"/>
    <x v="370"/>
    <d v="2013-08-30T00:00:00"/>
    <x v="2"/>
    <s v="DJ-13510"/>
    <x v="137"/>
    <x v="1"/>
    <s v="United States"/>
    <s v="San Diego"/>
    <x v="1"/>
    <n v="92037"/>
    <x v="1"/>
    <s v="FUR-CH-10001215"/>
    <x v="0"/>
    <x v="1"/>
    <x v="440"/>
    <x v="2355"/>
    <n v="4"/>
    <n v="0.2"/>
    <n v="100.19599999999997"/>
  </r>
  <r>
    <n v="2858"/>
    <s v="CA-2013-154690"/>
    <x v="0"/>
    <x v="243"/>
    <d v="2013-08-18T00:00:00"/>
    <x v="0"/>
    <s v="CC-12370"/>
    <x v="666"/>
    <x v="0"/>
    <s v="United States"/>
    <s v="Fayetteville"/>
    <x v="3"/>
    <n v="28314"/>
    <x v="0"/>
    <s v="FUR-CH-10000988"/>
    <x v="0"/>
    <x v="1"/>
    <x v="1132"/>
    <x v="2284"/>
    <n v="2"/>
    <n v="0.2"/>
    <n v="22.529599999999995"/>
  </r>
  <r>
    <n v="2859"/>
    <s v="CA-2014-138975"/>
    <x v="3"/>
    <x v="240"/>
    <d v="2014-05-24T00:00:00"/>
    <x v="1"/>
    <s v="SC-20380"/>
    <x v="618"/>
    <x v="0"/>
    <s v="United States"/>
    <s v="Atlanta"/>
    <x v="32"/>
    <n v="30318"/>
    <x v="0"/>
    <s v="TEC-AC-10003441"/>
    <x v="2"/>
    <x v="11"/>
    <x v="652"/>
    <x v="766"/>
    <n v="4"/>
    <n v="0"/>
    <n v="4.0679999999999978"/>
  </r>
  <r>
    <n v="2860"/>
    <s v="CA-2014-138975"/>
    <x v="3"/>
    <x v="240"/>
    <d v="2014-05-24T00:00:00"/>
    <x v="1"/>
    <s v="SC-20380"/>
    <x v="618"/>
    <x v="0"/>
    <s v="United States"/>
    <s v="Atlanta"/>
    <x v="32"/>
    <n v="30318"/>
    <x v="0"/>
    <s v="TEC-PH-10004389"/>
    <x v="2"/>
    <x v="7"/>
    <x v="1422"/>
    <x v="2258"/>
    <n v="3"/>
    <n v="0"/>
    <n v="98.272200000000012"/>
  </r>
  <r>
    <n v="2861"/>
    <s v="CA-2014-138975"/>
    <x v="3"/>
    <x v="240"/>
    <d v="2014-05-24T00:00:00"/>
    <x v="1"/>
    <s v="SC-20380"/>
    <x v="618"/>
    <x v="0"/>
    <s v="United States"/>
    <s v="Atlanta"/>
    <x v="32"/>
    <n v="30318"/>
    <x v="0"/>
    <s v="FUR-BO-10004695"/>
    <x v="0"/>
    <x v="0"/>
    <x v="198"/>
    <x v="2356"/>
    <n v="9"/>
    <n v="0"/>
    <n v="374.62859999999989"/>
  </r>
  <r>
    <n v="2862"/>
    <s v="CA-2014-138975"/>
    <x v="3"/>
    <x v="240"/>
    <d v="2014-05-24T00:00:00"/>
    <x v="1"/>
    <s v="SC-20380"/>
    <x v="618"/>
    <x v="0"/>
    <s v="United States"/>
    <s v="Atlanta"/>
    <x v="32"/>
    <n v="30318"/>
    <x v="0"/>
    <s v="OFF-PA-10000100"/>
    <x v="1"/>
    <x v="10"/>
    <x v="825"/>
    <x v="2357"/>
    <n v="7"/>
    <n v="0"/>
    <n v="140.59569999999999"/>
  </r>
  <r>
    <n v="2863"/>
    <s v="CA-2014-106537"/>
    <x v="3"/>
    <x v="801"/>
    <d v="2014-08-18T00:00:00"/>
    <x v="1"/>
    <s v="RH-19495"/>
    <x v="302"/>
    <x v="0"/>
    <s v="United States"/>
    <s v="Orlando"/>
    <x v="2"/>
    <n v="32839"/>
    <x v="0"/>
    <s v="OFF-PA-10000223"/>
    <x v="1"/>
    <x v="10"/>
    <x v="1374"/>
    <x v="561"/>
    <n v="4"/>
    <n v="0.2"/>
    <n v="7.2576000000000001"/>
  </r>
  <r>
    <n v="2864"/>
    <s v="US-2014-103828"/>
    <x v="3"/>
    <x v="802"/>
    <d v="2014-08-14T00:00:00"/>
    <x v="3"/>
    <s v="JK-15370"/>
    <x v="271"/>
    <x v="0"/>
    <s v="United States"/>
    <s v="San Francisco"/>
    <x v="1"/>
    <n v="94122"/>
    <x v="1"/>
    <s v="OFF-ST-10001325"/>
    <x v="1"/>
    <x v="4"/>
    <x v="466"/>
    <x v="974"/>
    <n v="3"/>
    <n v="0"/>
    <n v="8.4888000000000012"/>
  </r>
  <r>
    <n v="2865"/>
    <s v="US-2014-103828"/>
    <x v="3"/>
    <x v="802"/>
    <d v="2014-08-14T00:00:00"/>
    <x v="3"/>
    <s v="JK-15370"/>
    <x v="271"/>
    <x v="0"/>
    <s v="United States"/>
    <s v="San Francisco"/>
    <x v="1"/>
    <n v="94122"/>
    <x v="1"/>
    <s v="OFF-AP-10004249"/>
    <x v="1"/>
    <x v="9"/>
    <x v="33"/>
    <x v="2358"/>
    <n v="7"/>
    <n v="0"/>
    <n v="22.623299999999997"/>
  </r>
  <r>
    <n v="2866"/>
    <s v="US-2014-103828"/>
    <x v="3"/>
    <x v="802"/>
    <d v="2014-08-14T00:00:00"/>
    <x v="3"/>
    <s v="JK-15370"/>
    <x v="271"/>
    <x v="0"/>
    <s v="United States"/>
    <s v="San Francisco"/>
    <x v="1"/>
    <n v="94122"/>
    <x v="1"/>
    <s v="OFF-AR-10000588"/>
    <x v="1"/>
    <x v="6"/>
    <x v="393"/>
    <x v="426"/>
    <n v="3"/>
    <n v="0"/>
    <n v="15.475200000000001"/>
  </r>
  <r>
    <n v="2867"/>
    <s v="US-2014-103828"/>
    <x v="3"/>
    <x v="802"/>
    <d v="2014-08-14T00:00:00"/>
    <x v="3"/>
    <s v="JK-15370"/>
    <x v="271"/>
    <x v="0"/>
    <s v="United States"/>
    <s v="San Francisco"/>
    <x v="1"/>
    <n v="94122"/>
    <x v="1"/>
    <s v="OFF-SU-10000946"/>
    <x v="1"/>
    <x v="14"/>
    <x v="33"/>
    <x v="1051"/>
    <n v="4"/>
    <n v="0"/>
    <n v="9.2567999999999984"/>
  </r>
  <r>
    <n v="2868"/>
    <s v="CA-2013-115588"/>
    <x v="0"/>
    <x v="338"/>
    <d v="2013-11-13T00:00:00"/>
    <x v="0"/>
    <s v="AF-10885"/>
    <x v="314"/>
    <x v="0"/>
    <s v="United States"/>
    <s v="Toledo"/>
    <x v="24"/>
    <n v="43615"/>
    <x v="3"/>
    <s v="OFF-SU-10001225"/>
    <x v="1"/>
    <x v="14"/>
    <x v="33"/>
    <x v="2359"/>
    <n v="5"/>
    <n v="0.2"/>
    <n v="-3.3120000000000012"/>
  </r>
  <r>
    <n v="2869"/>
    <s v="CA-2013-115588"/>
    <x v="0"/>
    <x v="338"/>
    <d v="2013-11-13T00:00:00"/>
    <x v="0"/>
    <s v="AF-10885"/>
    <x v="314"/>
    <x v="0"/>
    <s v="United States"/>
    <s v="Toledo"/>
    <x v="24"/>
    <n v="43615"/>
    <x v="3"/>
    <s v="OFF-ST-10001558"/>
    <x v="1"/>
    <x v="4"/>
    <x v="712"/>
    <x v="2360"/>
    <n v="3"/>
    <n v="0.2"/>
    <n v="-2.4359999999999999"/>
  </r>
  <r>
    <n v="2870"/>
    <s v="CA-2014-143861"/>
    <x v="3"/>
    <x v="492"/>
    <d v="2014-06-20T00:00:00"/>
    <x v="1"/>
    <s v="LC-16885"/>
    <x v="62"/>
    <x v="0"/>
    <s v="United States"/>
    <s v="Saint Petersburg"/>
    <x v="2"/>
    <n v="33710"/>
    <x v="0"/>
    <s v="FUR-FU-10001546"/>
    <x v="0"/>
    <x v="5"/>
    <x v="1423"/>
    <x v="1232"/>
    <n v="2"/>
    <n v="0.2"/>
    <n v="1.0679999999999996"/>
  </r>
  <r>
    <n v="2871"/>
    <s v="CA-2011-148040"/>
    <x v="2"/>
    <x v="579"/>
    <d v="2011-03-26T00:00:00"/>
    <x v="1"/>
    <s v="BF-11275"/>
    <x v="667"/>
    <x v="1"/>
    <s v="United States"/>
    <s v="Tucson"/>
    <x v="16"/>
    <n v="85705"/>
    <x v="1"/>
    <s v="OFF-PA-10002581"/>
    <x v="1"/>
    <x v="10"/>
    <x v="1300"/>
    <x v="1355"/>
    <n v="3"/>
    <n v="0.2"/>
    <n v="23.234999999999992"/>
  </r>
  <r>
    <n v="2872"/>
    <s v="CA-2011-148040"/>
    <x v="2"/>
    <x v="579"/>
    <d v="2011-03-26T00:00:00"/>
    <x v="1"/>
    <s v="BF-11275"/>
    <x v="667"/>
    <x v="1"/>
    <s v="United States"/>
    <s v="Tucson"/>
    <x v="16"/>
    <n v="85705"/>
    <x v="1"/>
    <s v="FUR-CH-10001482"/>
    <x v="0"/>
    <x v="1"/>
    <x v="536"/>
    <x v="2361"/>
    <n v="3"/>
    <n v="0.2"/>
    <n v="-35.36460000000001"/>
  </r>
  <r>
    <n v="2873"/>
    <s v="CA-2014-135167"/>
    <x v="3"/>
    <x v="140"/>
    <d v="2014-06-21T00:00:00"/>
    <x v="1"/>
    <s v="SC-20800"/>
    <x v="561"/>
    <x v="0"/>
    <s v="United States"/>
    <s v="Los Angeles"/>
    <x v="1"/>
    <n v="90036"/>
    <x v="1"/>
    <s v="OFF-AR-10002399"/>
    <x v="1"/>
    <x v="6"/>
    <x v="316"/>
    <x v="2362"/>
    <n v="1"/>
    <n v="0"/>
    <n v="1.7465999999999999"/>
  </r>
  <r>
    <n v="2874"/>
    <s v="CA-2014-137022"/>
    <x v="3"/>
    <x v="673"/>
    <d v="2014-11-23T00:00:00"/>
    <x v="1"/>
    <s v="SW-20275"/>
    <x v="349"/>
    <x v="0"/>
    <s v="United States"/>
    <s v="San Diego"/>
    <x v="1"/>
    <n v="92105"/>
    <x v="1"/>
    <s v="OFF-ST-10001963"/>
    <x v="1"/>
    <x v="4"/>
    <x v="532"/>
    <x v="2363"/>
    <n v="8"/>
    <n v="0"/>
    <n v="24.338399999999979"/>
  </r>
  <r>
    <n v="2875"/>
    <s v="US-2014-102638"/>
    <x v="3"/>
    <x v="614"/>
    <d v="2015-01-01T00:00:00"/>
    <x v="2"/>
    <s v="MC-17845"/>
    <x v="266"/>
    <x v="0"/>
    <s v="United States"/>
    <s v="New York City"/>
    <x v="15"/>
    <n v="10035"/>
    <x v="3"/>
    <s v="OFF-FA-10002988"/>
    <x v="1"/>
    <x v="13"/>
    <x v="131"/>
    <x v="2364"/>
    <n v="3"/>
    <n v="0"/>
    <n v="2.9546999999999999"/>
  </r>
  <r>
    <n v="2876"/>
    <s v="US-2013-167339"/>
    <x v="0"/>
    <x v="803"/>
    <d v="2013-01-23T00:00:00"/>
    <x v="0"/>
    <s v="TD-20995"/>
    <x v="143"/>
    <x v="0"/>
    <s v="United States"/>
    <s v="San Diego"/>
    <x v="1"/>
    <n v="92037"/>
    <x v="1"/>
    <s v="FUR-CH-10004289"/>
    <x v="0"/>
    <x v="1"/>
    <x v="975"/>
    <x v="2365"/>
    <n v="2"/>
    <n v="0.2"/>
    <n v="-5.758800000000015"/>
  </r>
  <r>
    <n v="2877"/>
    <s v="US-2013-167339"/>
    <x v="0"/>
    <x v="803"/>
    <d v="2013-01-23T00:00:00"/>
    <x v="0"/>
    <s v="TD-20995"/>
    <x v="143"/>
    <x v="0"/>
    <s v="United States"/>
    <s v="San Diego"/>
    <x v="1"/>
    <n v="92037"/>
    <x v="1"/>
    <s v="FUR-CH-10000785"/>
    <x v="0"/>
    <x v="1"/>
    <x v="320"/>
    <x v="2366"/>
    <n v="7"/>
    <n v="0.2"/>
    <n v="76.011600000000016"/>
  </r>
  <r>
    <n v="2878"/>
    <s v="CA-2013-152072"/>
    <x v="0"/>
    <x v="804"/>
    <d v="2013-01-19T00:00:00"/>
    <x v="1"/>
    <s v="Dp-13240"/>
    <x v="656"/>
    <x v="2"/>
    <s v="United States"/>
    <s v="Westfield"/>
    <x v="30"/>
    <n v="7090"/>
    <x v="3"/>
    <s v="OFF-EN-10003040"/>
    <x v="1"/>
    <x v="12"/>
    <x v="1224"/>
    <x v="2367"/>
    <n v="2"/>
    <n v="0"/>
    <n v="24.599800000000002"/>
  </r>
  <r>
    <n v="2879"/>
    <s v="CA-2013-152072"/>
    <x v="0"/>
    <x v="804"/>
    <d v="2013-01-19T00:00:00"/>
    <x v="1"/>
    <s v="Dp-13240"/>
    <x v="656"/>
    <x v="2"/>
    <s v="United States"/>
    <s v="Westfield"/>
    <x v="30"/>
    <n v="7090"/>
    <x v="3"/>
    <s v="OFF-AR-10001573"/>
    <x v="1"/>
    <x v="6"/>
    <x v="368"/>
    <x v="2368"/>
    <n v="2"/>
    <n v="0"/>
    <n v="1.3513999999999995"/>
  </r>
  <r>
    <n v="2880"/>
    <s v="CA-2013-152072"/>
    <x v="0"/>
    <x v="804"/>
    <d v="2013-01-19T00:00:00"/>
    <x v="1"/>
    <s v="Dp-13240"/>
    <x v="656"/>
    <x v="2"/>
    <s v="United States"/>
    <s v="Westfield"/>
    <x v="30"/>
    <n v="7090"/>
    <x v="3"/>
    <s v="TEC-AC-10000844"/>
    <x v="2"/>
    <x v="11"/>
    <x v="106"/>
    <x v="2369"/>
    <n v="3"/>
    <n v="0"/>
    <n v="91.789199999999994"/>
  </r>
  <r>
    <n v="2881"/>
    <s v="CA-2013-102932"/>
    <x v="0"/>
    <x v="251"/>
    <d v="2013-09-24T00:00:00"/>
    <x v="0"/>
    <s v="SD-20485"/>
    <x v="174"/>
    <x v="2"/>
    <s v="United States"/>
    <s v="Orange"/>
    <x v="30"/>
    <n v="7050"/>
    <x v="3"/>
    <s v="OFF-BI-10000756"/>
    <x v="1"/>
    <x v="8"/>
    <x v="15"/>
    <x v="2370"/>
    <n v="6"/>
    <n v="0"/>
    <n v="12.72"/>
  </r>
  <r>
    <n v="2882"/>
    <s v="CA-2013-102932"/>
    <x v="0"/>
    <x v="251"/>
    <d v="2013-09-24T00:00:00"/>
    <x v="0"/>
    <s v="SD-20485"/>
    <x v="174"/>
    <x v="2"/>
    <s v="United States"/>
    <s v="Orange"/>
    <x v="30"/>
    <n v="7050"/>
    <x v="3"/>
    <s v="OFF-SU-10000381"/>
    <x v="1"/>
    <x v="14"/>
    <x v="654"/>
    <x v="1056"/>
    <n v="3"/>
    <n v="0"/>
    <n v="8.0996999999999986"/>
  </r>
  <r>
    <n v="2883"/>
    <s v="CA-2011-165540"/>
    <x v="2"/>
    <x v="805"/>
    <d v="2011-02-26T00:00:00"/>
    <x v="1"/>
    <s v="TM-21010"/>
    <x v="612"/>
    <x v="0"/>
    <s v="United States"/>
    <s v="Woodstock"/>
    <x v="10"/>
    <n v="60098"/>
    <x v="2"/>
    <s v="OFF-BI-10004094"/>
    <x v="1"/>
    <x v="8"/>
    <x v="603"/>
    <x v="2371"/>
    <n v="5"/>
    <n v="0.8"/>
    <n v="-13.717499999999998"/>
  </r>
  <r>
    <n v="2884"/>
    <s v="CA-2013-130799"/>
    <x v="0"/>
    <x v="583"/>
    <d v="2013-11-17T00:00:00"/>
    <x v="0"/>
    <s v="BK-11260"/>
    <x v="318"/>
    <x v="0"/>
    <s v="United States"/>
    <s v="San Francisco"/>
    <x v="1"/>
    <n v="94110"/>
    <x v="1"/>
    <s v="FUR-FU-10001852"/>
    <x v="0"/>
    <x v="5"/>
    <x v="837"/>
    <x v="2372"/>
    <n v="4"/>
    <n v="0"/>
    <n v="2.2271999999999998"/>
  </r>
  <r>
    <n v="2885"/>
    <s v="CA-2013-164483"/>
    <x v="0"/>
    <x v="806"/>
    <d v="2013-02-03T00:00:00"/>
    <x v="1"/>
    <s v="JF-15490"/>
    <x v="223"/>
    <x v="0"/>
    <s v="United States"/>
    <s v="San Francisco"/>
    <x v="1"/>
    <n v="94122"/>
    <x v="1"/>
    <s v="OFF-BI-10000014"/>
    <x v="1"/>
    <x v="8"/>
    <x v="628"/>
    <x v="738"/>
    <n v="2"/>
    <n v="0.2"/>
    <n v="5.8914"/>
  </r>
  <r>
    <n v="2886"/>
    <s v="US-2013-159856"/>
    <x v="0"/>
    <x v="807"/>
    <d v="2013-10-23T00:00:00"/>
    <x v="1"/>
    <s v="EP-13915"/>
    <x v="212"/>
    <x v="0"/>
    <s v="United States"/>
    <s v="Tempe"/>
    <x v="16"/>
    <n v="85281"/>
    <x v="1"/>
    <s v="FUR-CH-10003396"/>
    <x v="0"/>
    <x v="1"/>
    <x v="385"/>
    <x v="2373"/>
    <n v="5"/>
    <n v="0.2"/>
    <n v="-34.64100000000002"/>
  </r>
  <r>
    <n v="2887"/>
    <s v="CA-2014-102099"/>
    <x v="3"/>
    <x v="404"/>
    <d v="2014-12-20T00:00:00"/>
    <x v="2"/>
    <s v="EP-13915"/>
    <x v="212"/>
    <x v="0"/>
    <s v="United States"/>
    <s v="Los Angeles"/>
    <x v="1"/>
    <n v="90008"/>
    <x v="1"/>
    <s v="OFF-AR-10003811"/>
    <x v="1"/>
    <x v="6"/>
    <x v="449"/>
    <x v="153"/>
    <n v="3"/>
    <n v="0"/>
    <n v="1.7901"/>
  </r>
  <r>
    <n v="2888"/>
    <s v="CA-2014-102099"/>
    <x v="3"/>
    <x v="404"/>
    <d v="2014-12-20T00:00:00"/>
    <x v="2"/>
    <s v="EP-13915"/>
    <x v="212"/>
    <x v="0"/>
    <s v="United States"/>
    <s v="Los Angeles"/>
    <x v="1"/>
    <n v="90008"/>
    <x v="1"/>
    <s v="OFF-PA-10003172"/>
    <x v="1"/>
    <x v="10"/>
    <x v="846"/>
    <x v="91"/>
    <n v="2"/>
    <n v="0"/>
    <n v="6.2208000000000006"/>
  </r>
  <r>
    <n v="2889"/>
    <s v="CA-2014-102099"/>
    <x v="3"/>
    <x v="404"/>
    <d v="2014-12-20T00:00:00"/>
    <x v="2"/>
    <s v="EP-13915"/>
    <x v="212"/>
    <x v="0"/>
    <s v="United States"/>
    <s v="Los Angeles"/>
    <x v="1"/>
    <n v="90008"/>
    <x v="1"/>
    <s v="OFF-PA-10000289"/>
    <x v="1"/>
    <x v="10"/>
    <x v="722"/>
    <x v="56"/>
    <n v="5"/>
    <n v="0"/>
    <n v="15.552000000000001"/>
  </r>
  <r>
    <n v="2890"/>
    <s v="CA-2014-164049"/>
    <x v="3"/>
    <x v="808"/>
    <d v="2014-11-07T00:00:00"/>
    <x v="1"/>
    <s v="KH-16630"/>
    <x v="175"/>
    <x v="1"/>
    <s v="United States"/>
    <s v="Seattle"/>
    <x v="4"/>
    <n v="98105"/>
    <x v="1"/>
    <s v="OFF-PA-10000791"/>
    <x v="1"/>
    <x v="10"/>
    <x v="1424"/>
    <x v="2374"/>
    <n v="5"/>
    <n v="0"/>
    <n v="10.732499999999998"/>
  </r>
  <r>
    <n v="2891"/>
    <s v="CA-2011-142727"/>
    <x v="2"/>
    <x v="333"/>
    <d v="2011-05-01T00:00:00"/>
    <x v="0"/>
    <s v="HG-14845"/>
    <x v="668"/>
    <x v="0"/>
    <s v="United States"/>
    <s v="Lake Charles"/>
    <x v="28"/>
    <n v="70601"/>
    <x v="0"/>
    <s v="FUR-CH-10002304"/>
    <x v="0"/>
    <x v="1"/>
    <x v="782"/>
    <x v="2375"/>
    <n v="2"/>
    <n v="0"/>
    <n v="12.990000000000002"/>
  </r>
  <r>
    <n v="2892"/>
    <s v="CA-2011-142727"/>
    <x v="2"/>
    <x v="333"/>
    <d v="2011-05-01T00:00:00"/>
    <x v="0"/>
    <s v="HG-14845"/>
    <x v="668"/>
    <x v="0"/>
    <s v="United States"/>
    <s v="Lake Charles"/>
    <x v="28"/>
    <n v="70601"/>
    <x v="0"/>
    <s v="OFF-BI-10000136"/>
    <x v="1"/>
    <x v="8"/>
    <x v="936"/>
    <x v="1465"/>
    <n v="3"/>
    <n v="0"/>
    <n v="8.6112000000000002"/>
  </r>
  <r>
    <n v="2893"/>
    <s v="CA-2014-139913"/>
    <x v="3"/>
    <x v="436"/>
    <d v="2014-10-30T00:00:00"/>
    <x v="1"/>
    <s v="JC-16105"/>
    <x v="36"/>
    <x v="1"/>
    <s v="United States"/>
    <s v="Rochester"/>
    <x v="15"/>
    <n v="14609"/>
    <x v="3"/>
    <s v="OFF-PA-10003739"/>
    <x v="1"/>
    <x v="10"/>
    <x v="1425"/>
    <x v="1057"/>
    <n v="2"/>
    <n v="0"/>
    <n v="5.6644000000000005"/>
  </r>
  <r>
    <n v="2894"/>
    <s v="CA-2014-139913"/>
    <x v="3"/>
    <x v="436"/>
    <d v="2014-10-30T00:00:00"/>
    <x v="1"/>
    <s v="JC-16105"/>
    <x v="36"/>
    <x v="1"/>
    <s v="United States"/>
    <s v="Rochester"/>
    <x v="15"/>
    <n v="14609"/>
    <x v="3"/>
    <s v="OFF-PA-10002479"/>
    <x v="1"/>
    <x v="10"/>
    <x v="217"/>
    <x v="1603"/>
    <n v="5"/>
    <n v="0"/>
    <n v="11.879999999999999"/>
  </r>
  <r>
    <n v="2895"/>
    <s v="CA-2014-139913"/>
    <x v="3"/>
    <x v="436"/>
    <d v="2014-10-30T00:00:00"/>
    <x v="1"/>
    <s v="JC-16105"/>
    <x v="36"/>
    <x v="1"/>
    <s v="United States"/>
    <s v="Rochester"/>
    <x v="15"/>
    <n v="14609"/>
    <x v="3"/>
    <s v="FUR-FU-10000771"/>
    <x v="0"/>
    <x v="5"/>
    <x v="1426"/>
    <x v="2376"/>
    <n v="11"/>
    <n v="0"/>
    <n v="29.013600000000004"/>
  </r>
  <r>
    <n v="2896"/>
    <s v="CA-2014-139913"/>
    <x v="3"/>
    <x v="436"/>
    <d v="2014-10-30T00:00:00"/>
    <x v="1"/>
    <s v="JC-16105"/>
    <x v="36"/>
    <x v="1"/>
    <s v="United States"/>
    <s v="Rochester"/>
    <x v="15"/>
    <n v="14609"/>
    <x v="3"/>
    <s v="TEC-PH-10001552"/>
    <x v="2"/>
    <x v="7"/>
    <x v="178"/>
    <x v="1211"/>
    <n v="3"/>
    <n v="0"/>
    <n v="10.046400000000002"/>
  </r>
  <r>
    <n v="2897"/>
    <s v="CA-2011-169033"/>
    <x v="2"/>
    <x v="809"/>
    <d v="2011-04-03T00:00:00"/>
    <x v="1"/>
    <s v="KM-16720"/>
    <x v="27"/>
    <x v="0"/>
    <s v="United States"/>
    <s v="Long Beach"/>
    <x v="15"/>
    <n v="11561"/>
    <x v="3"/>
    <s v="OFF-AR-10001915"/>
    <x v="1"/>
    <x v="6"/>
    <x v="1048"/>
    <x v="2377"/>
    <n v="5"/>
    <n v="0"/>
    <n v="20.853000000000002"/>
  </r>
  <r>
    <n v="2898"/>
    <s v="US-2013-164630"/>
    <x v="0"/>
    <x v="810"/>
    <d v="2013-01-09T00:00:00"/>
    <x v="1"/>
    <s v="EB-13975"/>
    <x v="424"/>
    <x v="1"/>
    <s v="United States"/>
    <s v="Charlotte"/>
    <x v="3"/>
    <n v="28205"/>
    <x v="0"/>
    <s v="TEC-CO-10000971"/>
    <x v="2"/>
    <x v="16"/>
    <x v="1304"/>
    <x v="2378"/>
    <n v="4"/>
    <n v="0.2"/>
    <n v="119.99599999999992"/>
  </r>
  <r>
    <n v="2899"/>
    <s v="US-2012-114839"/>
    <x v="1"/>
    <x v="33"/>
    <d v="2012-04-30T00:00:00"/>
    <x v="1"/>
    <s v="PW-19240"/>
    <x v="617"/>
    <x v="0"/>
    <s v="United States"/>
    <s v="Houston"/>
    <x v="5"/>
    <n v="77036"/>
    <x v="2"/>
    <s v="FUR-CH-10004086"/>
    <x v="0"/>
    <x v="1"/>
    <x v="281"/>
    <x v="2379"/>
    <n v="2"/>
    <n v="0.3"/>
    <n v="-5.8346000000000231"/>
  </r>
  <r>
    <n v="2900"/>
    <s v="CA-2012-166464"/>
    <x v="1"/>
    <x v="811"/>
    <d v="2012-09-17T00:00:00"/>
    <x v="1"/>
    <s v="PG-18895"/>
    <x v="38"/>
    <x v="0"/>
    <s v="United States"/>
    <s v="New York City"/>
    <x v="15"/>
    <n v="10035"/>
    <x v="3"/>
    <s v="TEC-CO-10000971"/>
    <x v="2"/>
    <x v="16"/>
    <x v="1304"/>
    <x v="2006"/>
    <n v="2"/>
    <n v="0.2"/>
    <n v="59.997999999999962"/>
  </r>
  <r>
    <n v="2901"/>
    <s v="CA-2012-166464"/>
    <x v="1"/>
    <x v="811"/>
    <d v="2012-09-17T00:00:00"/>
    <x v="1"/>
    <s v="PG-18895"/>
    <x v="38"/>
    <x v="0"/>
    <s v="United States"/>
    <s v="New York City"/>
    <x v="15"/>
    <n v="10035"/>
    <x v="3"/>
    <s v="OFF-LA-10001317"/>
    <x v="1"/>
    <x v="2"/>
    <x v="391"/>
    <x v="2380"/>
    <n v="4"/>
    <n v="0"/>
    <n v="6.048"/>
  </r>
  <r>
    <n v="2902"/>
    <s v="CA-2014-124898"/>
    <x v="3"/>
    <x v="220"/>
    <d v="2014-09-16T00:00:00"/>
    <x v="1"/>
    <s v="DB-12910"/>
    <x v="626"/>
    <x v="2"/>
    <s v="United States"/>
    <s v="Columbus"/>
    <x v="32"/>
    <n v="31907"/>
    <x v="0"/>
    <s v="OFF-PA-10003656"/>
    <x v="1"/>
    <x v="10"/>
    <x v="770"/>
    <x v="2381"/>
    <n v="7"/>
    <n v="0"/>
    <n v="84.943599999999989"/>
  </r>
  <r>
    <n v="2903"/>
    <s v="CA-2013-164035"/>
    <x v="0"/>
    <x v="1"/>
    <d v="2013-06-18T00:00:00"/>
    <x v="1"/>
    <s v="CR-12730"/>
    <x v="257"/>
    <x v="0"/>
    <s v="United States"/>
    <s v="Chicago"/>
    <x v="10"/>
    <n v="60610"/>
    <x v="2"/>
    <s v="OFF-PA-10002160"/>
    <x v="1"/>
    <x v="10"/>
    <x v="1190"/>
    <x v="2382"/>
    <n v="5"/>
    <n v="0.2"/>
    <n v="8.3810000000000002"/>
  </r>
  <r>
    <n v="2904"/>
    <s v="CA-2013-153577"/>
    <x v="0"/>
    <x v="812"/>
    <d v="2013-07-02T00:00:00"/>
    <x v="1"/>
    <s v="KH-16330"/>
    <x v="542"/>
    <x v="1"/>
    <s v="United States"/>
    <s v="Highland Park"/>
    <x v="10"/>
    <n v="60035"/>
    <x v="2"/>
    <s v="OFF-PA-10000575"/>
    <x v="1"/>
    <x v="10"/>
    <x v="1050"/>
    <x v="2383"/>
    <n v="7"/>
    <n v="0.2"/>
    <n v="12.175799999999999"/>
  </r>
  <r>
    <n v="2905"/>
    <s v="CA-2013-153577"/>
    <x v="0"/>
    <x v="812"/>
    <d v="2013-07-02T00:00:00"/>
    <x v="1"/>
    <s v="KH-16330"/>
    <x v="542"/>
    <x v="1"/>
    <s v="United States"/>
    <s v="Highland Park"/>
    <x v="10"/>
    <n v="60035"/>
    <x v="2"/>
    <s v="FUR-CH-10003981"/>
    <x v="0"/>
    <x v="1"/>
    <x v="1166"/>
    <x v="2384"/>
    <n v="3"/>
    <n v="0.3"/>
    <n v="-7.7094000000001017"/>
  </r>
  <r>
    <n v="2906"/>
    <s v="CA-2011-127586"/>
    <x v="2"/>
    <x v="467"/>
    <d v="2011-09-30T00:00:00"/>
    <x v="1"/>
    <s v="CS-12400"/>
    <x v="37"/>
    <x v="2"/>
    <s v="United States"/>
    <s v="Seattle"/>
    <x v="4"/>
    <n v="98115"/>
    <x v="1"/>
    <s v="OFF-ST-10002615"/>
    <x v="1"/>
    <x v="4"/>
    <x v="1427"/>
    <x v="2385"/>
    <n v="2"/>
    <n v="0"/>
    <n v="80.631200000000007"/>
  </r>
  <r>
    <n v="2907"/>
    <s v="CA-2014-121615"/>
    <x v="3"/>
    <x v="132"/>
    <d v="2014-11-10T00:00:00"/>
    <x v="1"/>
    <s v="DL-12925"/>
    <x v="351"/>
    <x v="0"/>
    <s v="United States"/>
    <s v="Eagan"/>
    <x v="11"/>
    <n v="55122"/>
    <x v="2"/>
    <s v="OFF-PA-10000327"/>
    <x v="1"/>
    <x v="10"/>
    <x v="1428"/>
    <x v="18"/>
    <n v="2"/>
    <n v="0"/>
    <n v="3.8519999999999994"/>
  </r>
  <r>
    <n v="2908"/>
    <s v="CA-2014-121615"/>
    <x v="3"/>
    <x v="132"/>
    <d v="2014-11-10T00:00:00"/>
    <x v="1"/>
    <s v="DL-12925"/>
    <x v="351"/>
    <x v="0"/>
    <s v="United States"/>
    <s v="Eagan"/>
    <x v="11"/>
    <n v="55122"/>
    <x v="2"/>
    <s v="OFF-ST-10001325"/>
    <x v="1"/>
    <x v="4"/>
    <x v="466"/>
    <x v="2386"/>
    <n v="5"/>
    <n v="0"/>
    <n v="14.148"/>
  </r>
  <r>
    <n v="2909"/>
    <s v="CA-2014-121615"/>
    <x v="3"/>
    <x v="132"/>
    <d v="2014-11-10T00:00:00"/>
    <x v="1"/>
    <s v="DL-12925"/>
    <x v="351"/>
    <x v="0"/>
    <s v="United States"/>
    <s v="Eagan"/>
    <x v="11"/>
    <n v="55122"/>
    <x v="2"/>
    <s v="OFF-LA-10001771"/>
    <x v="1"/>
    <x v="2"/>
    <x v="1119"/>
    <x v="1830"/>
    <n v="3"/>
    <n v="0"/>
    <n v="6.8723999999999998"/>
  </r>
  <r>
    <n v="2910"/>
    <s v="CA-2014-166415"/>
    <x v="3"/>
    <x v="600"/>
    <d v="2014-02-24T00:00:00"/>
    <x v="1"/>
    <s v="ME-17725"/>
    <x v="250"/>
    <x v="0"/>
    <s v="United States"/>
    <s v="Seattle"/>
    <x v="4"/>
    <n v="98103"/>
    <x v="1"/>
    <s v="OFF-FA-10004968"/>
    <x v="1"/>
    <x v="13"/>
    <x v="1010"/>
    <x v="2387"/>
    <n v="3"/>
    <n v="0"/>
    <n v="0.2244000000000006"/>
  </r>
  <r>
    <n v="2911"/>
    <s v="CA-2012-118444"/>
    <x v="1"/>
    <x v="599"/>
    <d v="2012-11-09T00:00:00"/>
    <x v="1"/>
    <s v="VD-21670"/>
    <x v="104"/>
    <x v="0"/>
    <s v="United States"/>
    <s v="Coral Springs"/>
    <x v="2"/>
    <n v="33065"/>
    <x v="0"/>
    <s v="OFF-AP-10000576"/>
    <x v="1"/>
    <x v="9"/>
    <x v="842"/>
    <x v="2388"/>
    <n v="4"/>
    <n v="0.2"/>
    <n v="24.196000000000012"/>
  </r>
  <r>
    <n v="2912"/>
    <s v="CA-2011-113929"/>
    <x v="2"/>
    <x v="737"/>
    <d v="2011-06-21T00:00:00"/>
    <x v="1"/>
    <s v="CK-12205"/>
    <x v="237"/>
    <x v="0"/>
    <s v="United States"/>
    <s v="Hempstead"/>
    <x v="15"/>
    <n v="11550"/>
    <x v="3"/>
    <s v="OFF-EN-10003286"/>
    <x v="1"/>
    <x v="12"/>
    <x v="33"/>
    <x v="1417"/>
    <n v="5"/>
    <n v="0"/>
    <n v="19.457999999999998"/>
  </r>
  <r>
    <n v="2913"/>
    <s v="CA-2011-113929"/>
    <x v="2"/>
    <x v="737"/>
    <d v="2011-06-21T00:00:00"/>
    <x v="1"/>
    <s v="CK-12205"/>
    <x v="237"/>
    <x v="0"/>
    <s v="United States"/>
    <s v="Hempstead"/>
    <x v="15"/>
    <n v="11550"/>
    <x v="3"/>
    <s v="OFF-AR-10003772"/>
    <x v="1"/>
    <x v="6"/>
    <x v="1429"/>
    <x v="768"/>
    <n v="4"/>
    <n v="0"/>
    <n v="10.499999999999996"/>
  </r>
  <r>
    <n v="2914"/>
    <s v="CA-2011-113929"/>
    <x v="2"/>
    <x v="737"/>
    <d v="2011-06-21T00:00:00"/>
    <x v="1"/>
    <s v="CK-12205"/>
    <x v="237"/>
    <x v="0"/>
    <s v="United States"/>
    <s v="Hempstead"/>
    <x v="15"/>
    <n v="11550"/>
    <x v="3"/>
    <s v="OFF-BI-10002852"/>
    <x v="1"/>
    <x v="8"/>
    <x v="91"/>
    <x v="2389"/>
    <n v="3"/>
    <n v="0.2"/>
    <n v="14.337599999999998"/>
  </r>
  <r>
    <n v="2915"/>
    <s v="CA-2012-134747"/>
    <x v="1"/>
    <x v="88"/>
    <d v="2012-10-17T00:00:00"/>
    <x v="0"/>
    <s v="DL-12925"/>
    <x v="351"/>
    <x v="0"/>
    <s v="United States"/>
    <s v="Noblesville"/>
    <x v="14"/>
    <n v="46060"/>
    <x v="2"/>
    <s v="TEC-PH-10002890"/>
    <x v="2"/>
    <x v="7"/>
    <x v="1387"/>
    <x v="2390"/>
    <n v="3"/>
    <n v="0"/>
    <n v="35.287199999999999"/>
  </r>
  <r>
    <n v="2916"/>
    <s v="CA-2012-134747"/>
    <x v="1"/>
    <x v="88"/>
    <d v="2012-10-17T00:00:00"/>
    <x v="0"/>
    <s v="DL-12925"/>
    <x v="351"/>
    <x v="0"/>
    <s v="United States"/>
    <s v="Noblesville"/>
    <x v="14"/>
    <n v="46060"/>
    <x v="2"/>
    <s v="OFF-BI-10001308"/>
    <x v="1"/>
    <x v="8"/>
    <x v="1351"/>
    <x v="2391"/>
    <n v="2"/>
    <n v="0"/>
    <n v="5.6519999999999992"/>
  </r>
  <r>
    <n v="2917"/>
    <s v="CA-2012-134747"/>
    <x v="1"/>
    <x v="88"/>
    <d v="2012-10-17T00:00:00"/>
    <x v="0"/>
    <s v="DL-12925"/>
    <x v="351"/>
    <x v="0"/>
    <s v="United States"/>
    <s v="Noblesville"/>
    <x v="14"/>
    <n v="46060"/>
    <x v="2"/>
    <s v="TEC-PH-10001750"/>
    <x v="2"/>
    <x v="7"/>
    <x v="968"/>
    <x v="2392"/>
    <n v="4"/>
    <n v="0"/>
    <n v="71.269200000000012"/>
  </r>
  <r>
    <n v="2918"/>
    <s v="CA-2014-155047"/>
    <x v="3"/>
    <x v="151"/>
    <d v="2014-08-31T00:00:00"/>
    <x v="2"/>
    <s v="SE-20110"/>
    <x v="339"/>
    <x v="0"/>
    <s v="United States"/>
    <s v="Dallas"/>
    <x v="5"/>
    <n v="75220"/>
    <x v="2"/>
    <s v="OFF-AR-10003338"/>
    <x v="1"/>
    <x v="6"/>
    <x v="1430"/>
    <x v="2393"/>
    <n v="1"/>
    <n v="0.2"/>
    <n v="0.37200000000000011"/>
  </r>
  <r>
    <n v="2919"/>
    <s v="CA-2013-160129"/>
    <x v="0"/>
    <x v="813"/>
    <d v="2013-11-24T00:00:00"/>
    <x v="3"/>
    <s v="LS-17200"/>
    <x v="624"/>
    <x v="1"/>
    <s v="United States"/>
    <s v="Philadelphia"/>
    <x v="9"/>
    <n v="19140"/>
    <x v="3"/>
    <s v="OFF-FA-10002763"/>
    <x v="1"/>
    <x v="13"/>
    <x v="1411"/>
    <x v="2394"/>
    <n v="5"/>
    <n v="0.2"/>
    <n v="2.3699999999999983"/>
  </r>
  <r>
    <n v="2920"/>
    <s v="CA-2013-160129"/>
    <x v="0"/>
    <x v="813"/>
    <d v="2013-11-24T00:00:00"/>
    <x v="3"/>
    <s v="LS-17200"/>
    <x v="624"/>
    <x v="1"/>
    <s v="United States"/>
    <s v="Philadelphia"/>
    <x v="9"/>
    <n v="19140"/>
    <x v="3"/>
    <s v="FUR-FU-10002088"/>
    <x v="0"/>
    <x v="5"/>
    <x v="1084"/>
    <x v="325"/>
    <n v="2"/>
    <n v="0.2"/>
    <n v="3.9512"/>
  </r>
  <r>
    <n v="2921"/>
    <s v="CA-2013-160129"/>
    <x v="0"/>
    <x v="813"/>
    <d v="2013-11-24T00:00:00"/>
    <x v="3"/>
    <s v="LS-17200"/>
    <x v="624"/>
    <x v="1"/>
    <s v="United States"/>
    <s v="Philadelphia"/>
    <x v="9"/>
    <n v="19140"/>
    <x v="3"/>
    <s v="FUR-FU-10003976"/>
    <x v="0"/>
    <x v="5"/>
    <x v="964"/>
    <x v="2395"/>
    <n v="7"/>
    <n v="0.2"/>
    <n v="12.328399999999988"/>
  </r>
  <r>
    <n v="2922"/>
    <s v="CA-2014-164329"/>
    <x v="3"/>
    <x v="289"/>
    <d v="2014-01-31T00:00:00"/>
    <x v="3"/>
    <s v="MM-17920"/>
    <x v="462"/>
    <x v="0"/>
    <s v="United States"/>
    <s v="San Francisco"/>
    <x v="1"/>
    <n v="94109"/>
    <x v="1"/>
    <s v="OFF-ST-10001511"/>
    <x v="1"/>
    <x v="4"/>
    <x v="551"/>
    <x v="2396"/>
    <n v="2"/>
    <n v="0"/>
    <n v="6.4649999999999892"/>
  </r>
  <r>
    <n v="2923"/>
    <s v="US-2012-141453"/>
    <x v="1"/>
    <x v="672"/>
    <d v="2012-12-03T00:00:00"/>
    <x v="0"/>
    <s v="DB-13270"/>
    <x v="489"/>
    <x v="2"/>
    <s v="United States"/>
    <s v="Austin"/>
    <x v="5"/>
    <n v="78745"/>
    <x v="2"/>
    <s v="OFF-BI-10000301"/>
    <x v="1"/>
    <x v="8"/>
    <x v="619"/>
    <x v="2397"/>
    <n v="3"/>
    <n v="0.8"/>
    <n v="-5.8230000000000004"/>
  </r>
  <r>
    <n v="2924"/>
    <s v="CA-2011-156993"/>
    <x v="2"/>
    <x v="307"/>
    <d v="2011-07-04T00:00:00"/>
    <x v="1"/>
    <s v="RW-19630"/>
    <x v="338"/>
    <x v="1"/>
    <s v="United States"/>
    <s v="Detroit"/>
    <x v="12"/>
    <n v="48234"/>
    <x v="2"/>
    <s v="OFF-FA-10003495"/>
    <x v="1"/>
    <x v="13"/>
    <x v="33"/>
    <x v="2398"/>
    <n v="1"/>
    <n v="0"/>
    <n v="3.04"/>
  </r>
  <r>
    <n v="2925"/>
    <s v="CA-2011-157721"/>
    <x v="2"/>
    <x v="814"/>
    <d v="2011-09-05T00:00:00"/>
    <x v="2"/>
    <s v="JM-16195"/>
    <x v="594"/>
    <x v="0"/>
    <s v="United States"/>
    <s v="Watertown"/>
    <x v="15"/>
    <n v="13601"/>
    <x v="3"/>
    <s v="OFF-AP-10001303"/>
    <x v="1"/>
    <x v="9"/>
    <x v="925"/>
    <x v="189"/>
    <n v="1"/>
    <n v="0"/>
    <n v="8.9549999999999983"/>
  </r>
  <r>
    <n v="2926"/>
    <s v="CA-2011-157721"/>
    <x v="2"/>
    <x v="814"/>
    <d v="2011-09-05T00:00:00"/>
    <x v="2"/>
    <s v="JM-16195"/>
    <x v="594"/>
    <x v="0"/>
    <s v="United States"/>
    <s v="Watertown"/>
    <x v="15"/>
    <n v="13601"/>
    <x v="3"/>
    <s v="FUR-FU-10002116"/>
    <x v="0"/>
    <x v="5"/>
    <x v="1431"/>
    <x v="2399"/>
    <n v="1"/>
    <n v="0"/>
    <n v="4.9496999999999929"/>
  </r>
  <r>
    <n v="2927"/>
    <s v="CA-2014-128629"/>
    <x v="3"/>
    <x v="815"/>
    <d v="2014-07-15T00:00:00"/>
    <x v="0"/>
    <s v="BP-11155"/>
    <x v="669"/>
    <x v="0"/>
    <s v="United States"/>
    <s v="Columbus"/>
    <x v="32"/>
    <n v="31907"/>
    <x v="0"/>
    <s v="FUR-FU-10000771"/>
    <x v="0"/>
    <x v="5"/>
    <x v="1426"/>
    <x v="609"/>
    <n v="3"/>
    <n v="0"/>
    <n v="7.9128000000000007"/>
  </r>
  <r>
    <n v="2928"/>
    <s v="CA-2014-158106"/>
    <x v="3"/>
    <x v="400"/>
    <d v="2014-06-11T00:00:00"/>
    <x v="1"/>
    <s v="CT-11995"/>
    <x v="564"/>
    <x v="0"/>
    <s v="United States"/>
    <s v="Apple Valley"/>
    <x v="11"/>
    <n v="55124"/>
    <x v="2"/>
    <s v="OFF-AR-10002255"/>
    <x v="1"/>
    <x v="6"/>
    <x v="814"/>
    <x v="880"/>
    <n v="3"/>
    <n v="0"/>
    <n v="2.5055999999999998"/>
  </r>
  <r>
    <n v="2929"/>
    <s v="US-2014-120390"/>
    <x v="3"/>
    <x v="15"/>
    <d v="2014-10-27T00:00:00"/>
    <x v="1"/>
    <s v="TH-21550"/>
    <x v="274"/>
    <x v="2"/>
    <s v="United States"/>
    <s v="Burlington"/>
    <x v="3"/>
    <n v="27217"/>
    <x v="0"/>
    <s v="OFF-BI-10004995"/>
    <x v="1"/>
    <x v="8"/>
    <x v="313"/>
    <x v="2400"/>
    <n v="4"/>
    <n v="0.7"/>
    <n v="-1306.5504000000001"/>
  </r>
  <r>
    <n v="2930"/>
    <s v="CA-2014-143434"/>
    <x v="3"/>
    <x v="551"/>
    <d v="2014-11-25T00:00:00"/>
    <x v="1"/>
    <s v="ME-17320"/>
    <x v="467"/>
    <x v="2"/>
    <s v="United States"/>
    <s v="Saginaw"/>
    <x v="12"/>
    <n v="48601"/>
    <x v="2"/>
    <s v="FUR-FU-10002597"/>
    <x v="0"/>
    <x v="5"/>
    <x v="621"/>
    <x v="2401"/>
    <n v="4"/>
    <n v="0"/>
    <n v="8.2992000000000008"/>
  </r>
  <r>
    <n v="2931"/>
    <s v="CA-2012-168564"/>
    <x v="1"/>
    <x v="816"/>
    <d v="2012-08-08T00:00:00"/>
    <x v="3"/>
    <s v="TT-21220"/>
    <x v="627"/>
    <x v="0"/>
    <s v="United States"/>
    <s v="San Francisco"/>
    <x v="1"/>
    <n v="94109"/>
    <x v="1"/>
    <s v="OFF-BI-10004970"/>
    <x v="1"/>
    <x v="8"/>
    <x v="908"/>
    <x v="2164"/>
    <n v="2"/>
    <n v="0.2"/>
    <n v="2.2302"/>
  </r>
  <r>
    <n v="2932"/>
    <s v="CA-2012-168564"/>
    <x v="1"/>
    <x v="816"/>
    <d v="2012-08-08T00:00:00"/>
    <x v="3"/>
    <s v="TT-21220"/>
    <x v="627"/>
    <x v="0"/>
    <s v="United States"/>
    <s v="San Francisco"/>
    <x v="1"/>
    <n v="94109"/>
    <x v="1"/>
    <s v="OFF-BI-10002557"/>
    <x v="1"/>
    <x v="8"/>
    <x v="246"/>
    <x v="6"/>
    <n v="2"/>
    <n v="0.2"/>
    <n v="2.7299999999999995"/>
  </r>
  <r>
    <n v="2933"/>
    <s v="CA-2012-168564"/>
    <x v="1"/>
    <x v="816"/>
    <d v="2012-08-08T00:00:00"/>
    <x v="3"/>
    <s v="TT-21220"/>
    <x v="627"/>
    <x v="0"/>
    <s v="United States"/>
    <s v="San Francisco"/>
    <x v="1"/>
    <n v="94109"/>
    <x v="1"/>
    <s v="FUR-CH-10000785"/>
    <x v="0"/>
    <x v="1"/>
    <x v="320"/>
    <x v="2402"/>
    <n v="1"/>
    <n v="0.2"/>
    <n v="10.858800000000002"/>
  </r>
  <r>
    <n v="2934"/>
    <s v="US-2013-169040"/>
    <x v="0"/>
    <x v="409"/>
    <d v="2013-12-13T00:00:00"/>
    <x v="1"/>
    <s v="GT-14710"/>
    <x v="218"/>
    <x v="0"/>
    <s v="United States"/>
    <s v="Seattle"/>
    <x v="4"/>
    <n v="98105"/>
    <x v="1"/>
    <s v="TEC-PH-10002310"/>
    <x v="2"/>
    <x v="7"/>
    <x v="1359"/>
    <x v="2403"/>
    <n v="1"/>
    <n v="0.2"/>
    <n v="13.719300000000004"/>
  </r>
  <r>
    <n v="2935"/>
    <s v="US-2013-169040"/>
    <x v="0"/>
    <x v="409"/>
    <d v="2013-12-13T00:00:00"/>
    <x v="1"/>
    <s v="GT-14710"/>
    <x v="218"/>
    <x v="0"/>
    <s v="United States"/>
    <s v="Seattle"/>
    <x v="4"/>
    <n v="98105"/>
    <x v="1"/>
    <s v="TEC-PH-10002834"/>
    <x v="2"/>
    <x v="7"/>
    <x v="1378"/>
    <x v="2404"/>
    <n v="3"/>
    <n v="0.2"/>
    <n v="26.998499999999993"/>
  </r>
  <r>
    <n v="2936"/>
    <s v="US-2013-169040"/>
    <x v="0"/>
    <x v="409"/>
    <d v="2013-12-13T00:00:00"/>
    <x v="1"/>
    <s v="GT-14710"/>
    <x v="218"/>
    <x v="0"/>
    <s v="United States"/>
    <s v="Seattle"/>
    <x v="4"/>
    <n v="98105"/>
    <x v="1"/>
    <s v="OFF-EN-10000927"/>
    <x v="1"/>
    <x v="12"/>
    <x v="81"/>
    <x v="2405"/>
    <n v="1"/>
    <n v="0"/>
    <n v="16.150499999999997"/>
  </r>
  <r>
    <n v="2937"/>
    <s v="US-2013-169040"/>
    <x v="0"/>
    <x v="409"/>
    <d v="2013-12-13T00:00:00"/>
    <x v="1"/>
    <s v="GT-14710"/>
    <x v="218"/>
    <x v="0"/>
    <s v="United States"/>
    <s v="Seattle"/>
    <x v="4"/>
    <n v="98105"/>
    <x v="1"/>
    <s v="OFF-BI-10001636"/>
    <x v="1"/>
    <x v="8"/>
    <x v="668"/>
    <x v="2406"/>
    <n v="7"/>
    <n v="0.2"/>
    <n v="15.342599999999997"/>
  </r>
  <r>
    <n v="2938"/>
    <s v="US-2013-169040"/>
    <x v="0"/>
    <x v="409"/>
    <d v="2013-12-13T00:00:00"/>
    <x v="1"/>
    <s v="GT-14710"/>
    <x v="218"/>
    <x v="0"/>
    <s v="United States"/>
    <s v="Seattle"/>
    <x v="4"/>
    <n v="98105"/>
    <x v="1"/>
    <s v="OFF-PA-10001736"/>
    <x v="1"/>
    <x v="10"/>
    <x v="129"/>
    <x v="2407"/>
    <n v="7"/>
    <n v="0"/>
    <n v="116.59759999999997"/>
  </r>
  <r>
    <n v="2939"/>
    <s v="US-2013-169040"/>
    <x v="0"/>
    <x v="409"/>
    <d v="2013-12-13T00:00:00"/>
    <x v="1"/>
    <s v="GT-14710"/>
    <x v="218"/>
    <x v="0"/>
    <s v="United States"/>
    <s v="Seattle"/>
    <x v="4"/>
    <n v="98105"/>
    <x v="1"/>
    <s v="OFF-PA-10000482"/>
    <x v="1"/>
    <x v="10"/>
    <x v="67"/>
    <x v="2408"/>
    <n v="5"/>
    <n v="0"/>
    <n v="89.158999999999992"/>
  </r>
  <r>
    <n v="2940"/>
    <s v="US-2013-169040"/>
    <x v="0"/>
    <x v="409"/>
    <d v="2013-12-13T00:00:00"/>
    <x v="1"/>
    <s v="GT-14710"/>
    <x v="218"/>
    <x v="0"/>
    <s v="United States"/>
    <s v="Seattle"/>
    <x v="4"/>
    <n v="98105"/>
    <x v="1"/>
    <s v="OFF-BI-10001658"/>
    <x v="1"/>
    <x v="8"/>
    <x v="439"/>
    <x v="676"/>
    <n v="3"/>
    <n v="0.2"/>
    <n v="19.4376"/>
  </r>
  <r>
    <n v="2941"/>
    <s v="CA-2014-155880"/>
    <x v="3"/>
    <x v="613"/>
    <d v="2014-04-01T00:00:00"/>
    <x v="1"/>
    <s v="JD-16150"/>
    <x v="251"/>
    <x v="1"/>
    <s v="United States"/>
    <s v="Milwaukee"/>
    <x v="6"/>
    <n v="53209"/>
    <x v="2"/>
    <s v="FUR-CH-10000422"/>
    <x v="0"/>
    <x v="1"/>
    <x v="1432"/>
    <x v="2409"/>
    <n v="1"/>
    <n v="0"/>
    <n v="14.558400000000006"/>
  </r>
  <r>
    <n v="2942"/>
    <s v="CA-2014-155880"/>
    <x v="3"/>
    <x v="613"/>
    <d v="2014-04-01T00:00:00"/>
    <x v="1"/>
    <s v="JD-16150"/>
    <x v="251"/>
    <x v="1"/>
    <s v="United States"/>
    <s v="Milwaukee"/>
    <x v="6"/>
    <n v="53209"/>
    <x v="2"/>
    <s v="FUR-CH-10004675"/>
    <x v="0"/>
    <x v="1"/>
    <x v="629"/>
    <x v="2410"/>
    <n v="7"/>
    <n v="0"/>
    <n v="427.43679999999995"/>
  </r>
  <r>
    <n v="2943"/>
    <s v="CA-2014-155880"/>
    <x v="3"/>
    <x v="613"/>
    <d v="2014-04-01T00:00:00"/>
    <x v="1"/>
    <s v="JD-16150"/>
    <x v="251"/>
    <x v="1"/>
    <s v="United States"/>
    <s v="Milwaukee"/>
    <x v="6"/>
    <n v="53209"/>
    <x v="2"/>
    <s v="FUR-CH-10002880"/>
    <x v="0"/>
    <x v="1"/>
    <x v="801"/>
    <x v="2411"/>
    <n v="3"/>
    <n v="0"/>
    <n v="40.586699999999979"/>
  </r>
  <r>
    <n v="2944"/>
    <s v="CA-2014-126242"/>
    <x v="3"/>
    <x v="123"/>
    <d v="2014-11-25T00:00:00"/>
    <x v="1"/>
    <s v="MC-18100"/>
    <x v="498"/>
    <x v="0"/>
    <s v="United States"/>
    <s v="Los Angeles"/>
    <x v="1"/>
    <n v="90049"/>
    <x v="1"/>
    <s v="OFF-ST-10000675"/>
    <x v="1"/>
    <x v="4"/>
    <x v="295"/>
    <x v="2412"/>
    <n v="9"/>
    <n v="0"/>
    <n v="76.252499999999998"/>
  </r>
  <r>
    <n v="2945"/>
    <s v="CA-2014-126242"/>
    <x v="3"/>
    <x v="123"/>
    <d v="2014-11-25T00:00:00"/>
    <x v="1"/>
    <s v="MC-18100"/>
    <x v="498"/>
    <x v="0"/>
    <s v="United States"/>
    <s v="Los Angeles"/>
    <x v="1"/>
    <n v="90049"/>
    <x v="1"/>
    <s v="FUR-FU-10002685"/>
    <x v="0"/>
    <x v="5"/>
    <x v="1433"/>
    <x v="2413"/>
    <n v="1"/>
    <n v="0"/>
    <n v="7.1059999999999999"/>
  </r>
  <r>
    <n v="2946"/>
    <s v="CA-2013-166443"/>
    <x v="0"/>
    <x v="254"/>
    <d v="2013-11-06T00:00:00"/>
    <x v="2"/>
    <s v="LH-17020"/>
    <x v="293"/>
    <x v="0"/>
    <s v="United States"/>
    <s v="San Francisco"/>
    <x v="1"/>
    <n v="94122"/>
    <x v="1"/>
    <s v="FUR-FU-10004020"/>
    <x v="0"/>
    <x v="5"/>
    <x v="488"/>
    <x v="2414"/>
    <n v="7"/>
    <n v="0"/>
    <n v="16.464700000000001"/>
  </r>
  <r>
    <n v="2947"/>
    <s v="CA-2014-169859"/>
    <x v="3"/>
    <x v="817"/>
    <d v="2014-12-19T00:00:00"/>
    <x v="1"/>
    <s v="MP-18175"/>
    <x v="486"/>
    <x v="2"/>
    <s v="United States"/>
    <s v="San Diego"/>
    <x v="1"/>
    <n v="92024"/>
    <x v="1"/>
    <s v="FUR-FU-10004963"/>
    <x v="0"/>
    <x v="5"/>
    <x v="1434"/>
    <x v="611"/>
    <n v="3"/>
    <n v="0"/>
    <n v="11.025000000000002"/>
  </r>
  <r>
    <n v="2948"/>
    <s v="CA-2014-169859"/>
    <x v="3"/>
    <x v="817"/>
    <d v="2014-12-19T00:00:00"/>
    <x v="1"/>
    <s v="MP-18175"/>
    <x v="486"/>
    <x v="2"/>
    <s v="United States"/>
    <s v="San Diego"/>
    <x v="1"/>
    <n v="92024"/>
    <x v="1"/>
    <s v="OFF-BI-10000174"/>
    <x v="1"/>
    <x v="8"/>
    <x v="1435"/>
    <x v="647"/>
    <n v="14"/>
    <n v="0.2"/>
    <n v="22.736000000000001"/>
  </r>
  <r>
    <n v="2949"/>
    <s v="CA-2014-169859"/>
    <x v="3"/>
    <x v="817"/>
    <d v="2014-12-19T00:00:00"/>
    <x v="1"/>
    <s v="MP-18175"/>
    <x v="486"/>
    <x v="2"/>
    <s v="United States"/>
    <s v="San Diego"/>
    <x v="1"/>
    <n v="92024"/>
    <x v="1"/>
    <s v="OFF-EN-10000461"/>
    <x v="1"/>
    <x v="12"/>
    <x v="746"/>
    <x v="2415"/>
    <n v="5"/>
    <n v="0"/>
    <n v="20.539000000000001"/>
  </r>
  <r>
    <n v="2950"/>
    <s v="CA-2014-134915"/>
    <x v="3"/>
    <x v="105"/>
    <d v="2014-11-13T00:00:00"/>
    <x v="3"/>
    <s v="EM-14140"/>
    <x v="670"/>
    <x v="2"/>
    <s v="United States"/>
    <s v="Glendale"/>
    <x v="16"/>
    <n v="85301"/>
    <x v="1"/>
    <s v="TEC-AC-10001266"/>
    <x v="2"/>
    <x v="11"/>
    <x v="196"/>
    <x v="2416"/>
    <n v="4"/>
    <n v="0.2"/>
    <n v="12.999999999999998"/>
  </r>
  <r>
    <n v="2951"/>
    <s v="CA-2014-134915"/>
    <x v="3"/>
    <x v="105"/>
    <d v="2014-11-13T00:00:00"/>
    <x v="3"/>
    <s v="EM-14140"/>
    <x v="670"/>
    <x v="2"/>
    <s v="United States"/>
    <s v="Glendale"/>
    <x v="16"/>
    <n v="85301"/>
    <x v="1"/>
    <s v="OFF-PA-10002160"/>
    <x v="1"/>
    <x v="10"/>
    <x v="1190"/>
    <x v="2382"/>
    <n v="5"/>
    <n v="0.2"/>
    <n v="8.3810000000000002"/>
  </r>
  <r>
    <n v="2952"/>
    <s v="CA-2014-134915"/>
    <x v="3"/>
    <x v="105"/>
    <d v="2014-11-13T00:00:00"/>
    <x v="3"/>
    <s v="EM-14140"/>
    <x v="670"/>
    <x v="2"/>
    <s v="United States"/>
    <s v="Glendale"/>
    <x v="16"/>
    <n v="85301"/>
    <x v="1"/>
    <s v="FUR-CH-10004875"/>
    <x v="0"/>
    <x v="1"/>
    <x v="1436"/>
    <x v="2417"/>
    <n v="2"/>
    <n v="0.2"/>
    <n v="9.9651999999999994"/>
  </r>
  <r>
    <n v="2953"/>
    <s v="CA-2014-134915"/>
    <x v="3"/>
    <x v="105"/>
    <d v="2014-11-13T00:00:00"/>
    <x v="3"/>
    <s v="EM-14140"/>
    <x v="670"/>
    <x v="2"/>
    <s v="United States"/>
    <s v="Glendale"/>
    <x v="16"/>
    <n v="85301"/>
    <x v="1"/>
    <s v="FUR-FU-10000305"/>
    <x v="0"/>
    <x v="5"/>
    <x v="1437"/>
    <x v="394"/>
    <n v="2"/>
    <n v="0.2"/>
    <n v="-5.6784000000000034"/>
  </r>
  <r>
    <n v="2954"/>
    <s v="CA-2014-134915"/>
    <x v="3"/>
    <x v="105"/>
    <d v="2014-11-13T00:00:00"/>
    <x v="3"/>
    <s v="EM-14140"/>
    <x v="670"/>
    <x v="2"/>
    <s v="United States"/>
    <s v="Glendale"/>
    <x v="16"/>
    <n v="85301"/>
    <x v="1"/>
    <s v="TEC-PH-10000347"/>
    <x v="2"/>
    <x v="7"/>
    <x v="495"/>
    <x v="2418"/>
    <n v="2"/>
    <n v="0.2"/>
    <n v="0.69299999999999984"/>
  </r>
  <r>
    <n v="2955"/>
    <s v="CA-2014-134915"/>
    <x v="3"/>
    <x v="105"/>
    <d v="2014-11-13T00:00:00"/>
    <x v="3"/>
    <s v="EM-14140"/>
    <x v="670"/>
    <x v="2"/>
    <s v="United States"/>
    <s v="Glendale"/>
    <x v="16"/>
    <n v="85301"/>
    <x v="1"/>
    <s v="TEC-PH-10001459"/>
    <x v="2"/>
    <x v="7"/>
    <x v="1438"/>
    <x v="2419"/>
    <n v="2"/>
    <n v="0.2"/>
    <n v="50.398800000000023"/>
  </r>
  <r>
    <n v="2956"/>
    <s v="CA-2013-153353"/>
    <x v="0"/>
    <x v="298"/>
    <d v="2013-08-25T00:00:00"/>
    <x v="1"/>
    <s v="GG-14650"/>
    <x v="55"/>
    <x v="1"/>
    <s v="United States"/>
    <s v="New York City"/>
    <x v="15"/>
    <n v="10035"/>
    <x v="3"/>
    <s v="TEC-PH-10000439"/>
    <x v="2"/>
    <x v="7"/>
    <x v="869"/>
    <x v="1362"/>
    <n v="1"/>
    <n v="0"/>
    <n v="11.597099999999998"/>
  </r>
  <r>
    <n v="2957"/>
    <s v="CA-2014-123638"/>
    <x v="3"/>
    <x v="818"/>
    <d v="2014-07-05T00:00:00"/>
    <x v="1"/>
    <s v="MA-17995"/>
    <x v="671"/>
    <x v="2"/>
    <s v="United States"/>
    <s v="Watertown"/>
    <x v="15"/>
    <n v="13601"/>
    <x v="3"/>
    <s v="FUR-CH-10002647"/>
    <x v="0"/>
    <x v="1"/>
    <x v="470"/>
    <x v="2420"/>
    <n v="3"/>
    <n v="0.1"/>
    <n v="31.94100000000001"/>
  </r>
  <r>
    <n v="2958"/>
    <s v="CA-2014-168900"/>
    <x v="3"/>
    <x v="464"/>
    <d v="2014-05-10T00:00:00"/>
    <x v="1"/>
    <s v="SH-20395"/>
    <x v="129"/>
    <x v="0"/>
    <s v="United States"/>
    <s v="Springfield"/>
    <x v="24"/>
    <n v="45503"/>
    <x v="3"/>
    <s v="OFF-BI-10003910"/>
    <x v="1"/>
    <x v="8"/>
    <x v="8"/>
    <x v="2421"/>
    <n v="1"/>
    <n v="0.7"/>
    <n v="-1.9274999999999993"/>
  </r>
  <r>
    <n v="2959"/>
    <s v="CA-2012-158456"/>
    <x v="1"/>
    <x v="100"/>
    <d v="2012-12-29T00:00:00"/>
    <x v="1"/>
    <s v="KT-16465"/>
    <x v="446"/>
    <x v="0"/>
    <s v="United States"/>
    <s v="Los Angeles"/>
    <x v="1"/>
    <n v="90032"/>
    <x v="1"/>
    <s v="OFF-BI-10001097"/>
    <x v="1"/>
    <x v="8"/>
    <x v="789"/>
    <x v="958"/>
    <n v="4"/>
    <n v="0.2"/>
    <n v="7.2267999999999999"/>
  </r>
  <r>
    <n v="2960"/>
    <s v="CA-2012-158456"/>
    <x v="1"/>
    <x v="100"/>
    <d v="2012-12-29T00:00:00"/>
    <x v="1"/>
    <s v="KT-16465"/>
    <x v="446"/>
    <x v="0"/>
    <s v="United States"/>
    <s v="Los Angeles"/>
    <x v="1"/>
    <n v="90032"/>
    <x v="1"/>
    <s v="OFF-FA-10004854"/>
    <x v="1"/>
    <x v="13"/>
    <x v="268"/>
    <x v="1962"/>
    <n v="4"/>
    <n v="0"/>
    <n v="21.5824"/>
  </r>
  <r>
    <n v="2961"/>
    <s v="CA-2014-143665"/>
    <x v="3"/>
    <x v="466"/>
    <d v="2014-05-02T00:00:00"/>
    <x v="1"/>
    <s v="PO-19180"/>
    <x v="178"/>
    <x v="2"/>
    <s v="United States"/>
    <s v="Seattle"/>
    <x v="4"/>
    <n v="98115"/>
    <x v="1"/>
    <s v="OFF-PA-10003673"/>
    <x v="1"/>
    <x v="10"/>
    <x v="971"/>
    <x v="2422"/>
    <n v="3"/>
    <n v="0"/>
    <n v="9.3563999999999989"/>
  </r>
  <r>
    <n v="2962"/>
    <s v="CA-2014-143665"/>
    <x v="3"/>
    <x v="466"/>
    <d v="2014-05-02T00:00:00"/>
    <x v="1"/>
    <s v="PO-19180"/>
    <x v="178"/>
    <x v="2"/>
    <s v="United States"/>
    <s v="Seattle"/>
    <x v="4"/>
    <n v="98115"/>
    <x v="1"/>
    <s v="OFF-LA-10002034"/>
    <x v="1"/>
    <x v="2"/>
    <x v="1102"/>
    <x v="2423"/>
    <n v="8"/>
    <n v="0"/>
    <n v="19.247199999999999"/>
  </r>
  <r>
    <n v="2963"/>
    <s v="CA-2014-137428"/>
    <x v="3"/>
    <x v="819"/>
    <d v="2014-12-22T00:00:00"/>
    <x v="0"/>
    <s v="AY-10555"/>
    <x v="672"/>
    <x v="1"/>
    <s v="United States"/>
    <s v="Oceanside"/>
    <x v="1"/>
    <n v="92054"/>
    <x v="1"/>
    <s v="FUR-CH-10002774"/>
    <x v="0"/>
    <x v="1"/>
    <x v="23"/>
    <x v="2424"/>
    <n v="2"/>
    <n v="0.2"/>
    <n v="9.1763999999999974"/>
  </r>
  <r>
    <n v="2964"/>
    <s v="CA-2014-137428"/>
    <x v="3"/>
    <x v="819"/>
    <d v="2014-12-22T00:00:00"/>
    <x v="0"/>
    <s v="AY-10555"/>
    <x v="672"/>
    <x v="1"/>
    <s v="United States"/>
    <s v="Oceanside"/>
    <x v="1"/>
    <n v="92054"/>
    <x v="1"/>
    <s v="FUR-CH-10003817"/>
    <x v="0"/>
    <x v="1"/>
    <x v="162"/>
    <x v="2425"/>
    <n v="2"/>
    <n v="0.2"/>
    <n v="6.0740000000000016"/>
  </r>
  <r>
    <n v="2965"/>
    <s v="CA-2014-137428"/>
    <x v="3"/>
    <x v="819"/>
    <d v="2014-12-22T00:00:00"/>
    <x v="0"/>
    <s v="AY-10555"/>
    <x v="672"/>
    <x v="1"/>
    <s v="United States"/>
    <s v="Oceanside"/>
    <x v="1"/>
    <n v="92054"/>
    <x v="1"/>
    <s v="OFF-BI-10002949"/>
    <x v="1"/>
    <x v="8"/>
    <x v="520"/>
    <x v="2426"/>
    <n v="5"/>
    <n v="0.2"/>
    <n v="8.2079999999999984"/>
  </r>
  <r>
    <n v="2966"/>
    <s v="CA-2014-137428"/>
    <x v="3"/>
    <x v="819"/>
    <d v="2014-12-22T00:00:00"/>
    <x v="0"/>
    <s v="AY-10555"/>
    <x v="672"/>
    <x v="1"/>
    <s v="United States"/>
    <s v="Oceanside"/>
    <x v="1"/>
    <n v="92054"/>
    <x v="1"/>
    <s v="FUR-FU-10002445"/>
    <x v="0"/>
    <x v="5"/>
    <x v="1439"/>
    <x v="1651"/>
    <n v="2"/>
    <n v="0"/>
    <n v="7.5840000000000014"/>
  </r>
  <r>
    <n v="2967"/>
    <s v="CA-2011-162866"/>
    <x v="2"/>
    <x v="422"/>
    <d v="2011-12-31T00:00:00"/>
    <x v="1"/>
    <s v="Co-12640"/>
    <x v="476"/>
    <x v="0"/>
    <s v="United States"/>
    <s v="Skokie"/>
    <x v="10"/>
    <n v="60076"/>
    <x v="2"/>
    <s v="FUR-FU-10001473"/>
    <x v="0"/>
    <x v="5"/>
    <x v="984"/>
    <x v="2427"/>
    <n v="6"/>
    <n v="0.6"/>
    <n v="-19.771199999999997"/>
  </r>
  <r>
    <n v="2968"/>
    <s v="CA-2011-162866"/>
    <x v="2"/>
    <x v="422"/>
    <d v="2011-12-31T00:00:00"/>
    <x v="1"/>
    <s v="Co-12640"/>
    <x v="476"/>
    <x v="0"/>
    <s v="United States"/>
    <s v="Skokie"/>
    <x v="10"/>
    <n v="60076"/>
    <x v="2"/>
    <s v="OFF-ST-10002562"/>
    <x v="1"/>
    <x v="4"/>
    <x v="33"/>
    <x v="2428"/>
    <n v="4"/>
    <n v="0.2"/>
    <n v="3.0015999999999998"/>
  </r>
  <r>
    <n v="2969"/>
    <s v="CA-2014-167941"/>
    <x v="3"/>
    <x v="44"/>
    <d v="2014-11-10T00:00:00"/>
    <x v="0"/>
    <s v="JF-15565"/>
    <x v="535"/>
    <x v="0"/>
    <s v="United States"/>
    <s v="Fayetteville"/>
    <x v="3"/>
    <n v="28314"/>
    <x v="0"/>
    <s v="OFF-AP-10002118"/>
    <x v="1"/>
    <x v="9"/>
    <x v="77"/>
    <x v="2429"/>
    <n v="3"/>
    <n v="0.2"/>
    <n v="43.713600000000014"/>
  </r>
  <r>
    <n v="2970"/>
    <s v="CA-2014-167941"/>
    <x v="3"/>
    <x v="44"/>
    <d v="2014-11-10T00:00:00"/>
    <x v="0"/>
    <s v="JF-15565"/>
    <x v="535"/>
    <x v="0"/>
    <s v="United States"/>
    <s v="Fayetteville"/>
    <x v="3"/>
    <n v="28314"/>
    <x v="0"/>
    <s v="OFF-PA-10001800"/>
    <x v="1"/>
    <x v="10"/>
    <x v="580"/>
    <x v="277"/>
    <n v="6"/>
    <n v="0.2"/>
    <n v="10.8864"/>
  </r>
  <r>
    <n v="2971"/>
    <s v="CA-2014-167941"/>
    <x v="3"/>
    <x v="44"/>
    <d v="2014-11-10T00:00:00"/>
    <x v="0"/>
    <s v="JF-15565"/>
    <x v="535"/>
    <x v="0"/>
    <s v="United States"/>
    <s v="Fayetteville"/>
    <x v="3"/>
    <n v="28314"/>
    <x v="0"/>
    <s v="OFF-BI-10002827"/>
    <x v="1"/>
    <x v="8"/>
    <x v="549"/>
    <x v="1349"/>
    <n v="8"/>
    <n v="0.7"/>
    <n v="-10.617599999999999"/>
  </r>
  <r>
    <n v="2972"/>
    <s v="CA-2014-167941"/>
    <x v="3"/>
    <x v="44"/>
    <d v="2014-11-10T00:00:00"/>
    <x v="0"/>
    <s v="JF-15565"/>
    <x v="535"/>
    <x v="0"/>
    <s v="United States"/>
    <s v="Fayetteville"/>
    <x v="3"/>
    <n v="28314"/>
    <x v="0"/>
    <s v="FUR-FU-10004671"/>
    <x v="0"/>
    <x v="5"/>
    <x v="1357"/>
    <x v="2430"/>
    <n v="2"/>
    <n v="0.2"/>
    <n v="6.3612000000000002"/>
  </r>
  <r>
    <n v="2973"/>
    <s v="CA-2014-167941"/>
    <x v="3"/>
    <x v="44"/>
    <d v="2014-11-10T00:00:00"/>
    <x v="0"/>
    <s v="JF-15565"/>
    <x v="535"/>
    <x v="0"/>
    <s v="United States"/>
    <s v="Fayetteville"/>
    <x v="3"/>
    <n v="28314"/>
    <x v="0"/>
    <s v="OFF-ST-10000736"/>
    <x v="1"/>
    <x v="4"/>
    <x v="455"/>
    <x v="1793"/>
    <n v="4"/>
    <n v="0.2"/>
    <n v="-51.827200000000019"/>
  </r>
  <r>
    <n v="2974"/>
    <s v="CA-2014-111808"/>
    <x v="3"/>
    <x v="819"/>
    <d v="2014-12-21T00:00:00"/>
    <x v="1"/>
    <s v="AR-10510"/>
    <x v="239"/>
    <x v="0"/>
    <s v="United States"/>
    <s v="Tulsa"/>
    <x v="26"/>
    <n v="74133"/>
    <x v="2"/>
    <s v="OFF-BI-10004656"/>
    <x v="1"/>
    <x v="8"/>
    <x v="855"/>
    <x v="2431"/>
    <n v="5"/>
    <n v="0"/>
    <n v="5.1839999999999993"/>
  </r>
  <r>
    <n v="2975"/>
    <s v="CA-2012-137512"/>
    <x v="1"/>
    <x v="820"/>
    <d v="2012-05-12T00:00:00"/>
    <x v="1"/>
    <s v="AG-10675"/>
    <x v="165"/>
    <x v="0"/>
    <s v="United States"/>
    <s v="Allen"/>
    <x v="5"/>
    <n v="75002"/>
    <x v="2"/>
    <s v="FUR-TA-10001095"/>
    <x v="0"/>
    <x v="3"/>
    <x v="611"/>
    <x v="1304"/>
    <n v="2"/>
    <n v="0.3"/>
    <n v="-31.372200000000007"/>
  </r>
  <r>
    <n v="2976"/>
    <s v="CA-2012-137512"/>
    <x v="1"/>
    <x v="820"/>
    <d v="2012-05-12T00:00:00"/>
    <x v="1"/>
    <s v="AG-10675"/>
    <x v="165"/>
    <x v="0"/>
    <s v="United States"/>
    <s v="Allen"/>
    <x v="5"/>
    <n v="75002"/>
    <x v="2"/>
    <s v="OFF-PA-10000213"/>
    <x v="1"/>
    <x v="10"/>
    <x v="1440"/>
    <x v="801"/>
    <n v="4"/>
    <n v="0.2"/>
    <n v="5.378400000000001"/>
  </r>
  <r>
    <n v="2977"/>
    <s v="CA-2014-139773"/>
    <x v="3"/>
    <x v="769"/>
    <d v="2014-12-05T00:00:00"/>
    <x v="3"/>
    <s v="DV-13045"/>
    <x v="1"/>
    <x v="1"/>
    <s v="United States"/>
    <s v="Philadelphia"/>
    <x v="9"/>
    <n v="19143"/>
    <x v="3"/>
    <s v="FUR-CH-10001797"/>
    <x v="0"/>
    <x v="1"/>
    <x v="1441"/>
    <x v="2432"/>
    <n v="7"/>
    <n v="0.3"/>
    <n v="-2.693600000000032"/>
  </r>
  <r>
    <n v="2978"/>
    <s v="CA-2014-134607"/>
    <x v="3"/>
    <x v="621"/>
    <d v="2014-10-09T00:00:00"/>
    <x v="0"/>
    <s v="HL-15040"/>
    <x v="332"/>
    <x v="0"/>
    <s v="United States"/>
    <s v="Rochester"/>
    <x v="15"/>
    <n v="14609"/>
    <x v="3"/>
    <s v="OFF-ST-10002214"/>
    <x v="1"/>
    <x v="4"/>
    <x v="994"/>
    <x v="2433"/>
    <n v="2"/>
    <n v="0"/>
    <n v="5.8707999999999991"/>
  </r>
  <r>
    <n v="2979"/>
    <s v="CA-2011-109232"/>
    <x v="2"/>
    <x v="286"/>
    <d v="2011-01-17T00:00:00"/>
    <x v="0"/>
    <s v="ND-18370"/>
    <x v="444"/>
    <x v="0"/>
    <s v="United States"/>
    <s v="Mount Pleasant"/>
    <x v="20"/>
    <n v="29464"/>
    <x v="0"/>
    <s v="FUR-CH-10000422"/>
    <x v="0"/>
    <x v="1"/>
    <x v="1432"/>
    <x v="2434"/>
    <n v="6"/>
    <n v="0"/>
    <n v="87.350400000000036"/>
  </r>
  <r>
    <n v="2980"/>
    <s v="CA-2012-139850"/>
    <x v="1"/>
    <x v="821"/>
    <d v="2012-06-17T00:00:00"/>
    <x v="1"/>
    <s v="GB-14575"/>
    <x v="673"/>
    <x v="0"/>
    <s v="United States"/>
    <s v="Philadelphia"/>
    <x v="9"/>
    <n v="19134"/>
    <x v="3"/>
    <s v="OFF-PA-10003848"/>
    <x v="1"/>
    <x v="10"/>
    <x v="1442"/>
    <x v="561"/>
    <n v="4"/>
    <n v="0.2"/>
    <n v="7.2576000000000001"/>
  </r>
  <r>
    <n v="2981"/>
    <s v="CA-2012-139850"/>
    <x v="1"/>
    <x v="821"/>
    <d v="2012-06-17T00:00:00"/>
    <x v="1"/>
    <s v="GB-14575"/>
    <x v="673"/>
    <x v="0"/>
    <s v="United States"/>
    <s v="Philadelphia"/>
    <x v="9"/>
    <n v="19134"/>
    <x v="3"/>
    <s v="FUR-FU-10003623"/>
    <x v="0"/>
    <x v="5"/>
    <x v="1226"/>
    <x v="2435"/>
    <n v="2"/>
    <n v="0.2"/>
    <n v="4.3295999999999975"/>
  </r>
  <r>
    <n v="2982"/>
    <s v="CA-2011-131310"/>
    <x v="2"/>
    <x v="136"/>
    <d v="2011-07-18T00:00:00"/>
    <x v="1"/>
    <s v="CL-12565"/>
    <x v="52"/>
    <x v="0"/>
    <s v="United States"/>
    <s v="Seattle"/>
    <x v="4"/>
    <n v="98115"/>
    <x v="1"/>
    <s v="FUR-CH-10001797"/>
    <x v="0"/>
    <x v="1"/>
    <x v="1441"/>
    <x v="2436"/>
    <n v="4"/>
    <n v="0.2"/>
    <n v="13.852799999999981"/>
  </r>
  <r>
    <n v="2983"/>
    <s v="CA-2011-131310"/>
    <x v="2"/>
    <x v="136"/>
    <d v="2011-07-18T00:00:00"/>
    <x v="1"/>
    <s v="CL-12565"/>
    <x v="52"/>
    <x v="0"/>
    <s v="United States"/>
    <s v="Seattle"/>
    <x v="4"/>
    <n v="98115"/>
    <x v="1"/>
    <s v="OFF-BI-10003094"/>
    <x v="1"/>
    <x v="8"/>
    <x v="647"/>
    <x v="2437"/>
    <n v="4"/>
    <n v="0.2"/>
    <n v="3.8015999999999992"/>
  </r>
  <r>
    <n v="2984"/>
    <s v="US-2011-112872"/>
    <x v="2"/>
    <x v="776"/>
    <d v="2011-12-11T00:00:00"/>
    <x v="0"/>
    <s v="RC-19960"/>
    <x v="53"/>
    <x v="0"/>
    <s v="United States"/>
    <s v="Springfield"/>
    <x v="21"/>
    <n v="97477"/>
    <x v="1"/>
    <s v="OFF-ST-10002205"/>
    <x v="1"/>
    <x v="4"/>
    <x v="326"/>
    <x v="354"/>
    <n v="3"/>
    <n v="0.2"/>
    <n v="4.6746000000000016"/>
  </r>
  <r>
    <n v="2985"/>
    <s v="US-2011-112872"/>
    <x v="2"/>
    <x v="776"/>
    <d v="2011-12-11T00:00:00"/>
    <x v="0"/>
    <s v="RC-19960"/>
    <x v="53"/>
    <x v="0"/>
    <s v="United States"/>
    <s v="Springfield"/>
    <x v="21"/>
    <n v="97477"/>
    <x v="1"/>
    <s v="FUR-TA-10003238"/>
    <x v="0"/>
    <x v="3"/>
    <x v="1233"/>
    <x v="2438"/>
    <n v="1"/>
    <n v="0.5"/>
    <n v="-170.80380000000002"/>
  </r>
  <r>
    <n v="2986"/>
    <s v="CA-2013-139269"/>
    <x v="0"/>
    <x v="822"/>
    <d v="2013-05-31T00:00:00"/>
    <x v="1"/>
    <s v="JB-16045"/>
    <x v="674"/>
    <x v="2"/>
    <s v="United States"/>
    <s v="Columbus"/>
    <x v="32"/>
    <n v="31907"/>
    <x v="0"/>
    <s v="FUR-FU-10000755"/>
    <x v="0"/>
    <x v="5"/>
    <x v="1443"/>
    <x v="1614"/>
    <n v="4"/>
    <n v="0"/>
    <n v="6.240000000000002"/>
  </r>
  <r>
    <n v="2987"/>
    <s v="CA-2013-139269"/>
    <x v="0"/>
    <x v="822"/>
    <d v="2013-05-31T00:00:00"/>
    <x v="1"/>
    <s v="JB-16045"/>
    <x v="674"/>
    <x v="2"/>
    <s v="United States"/>
    <s v="Columbus"/>
    <x v="32"/>
    <n v="31907"/>
    <x v="0"/>
    <s v="OFF-PA-10002893"/>
    <x v="1"/>
    <x v="10"/>
    <x v="359"/>
    <x v="2439"/>
    <n v="2"/>
    <n v="0"/>
    <n v="9.2927999999999997"/>
  </r>
  <r>
    <n v="2988"/>
    <s v="CA-2013-139269"/>
    <x v="0"/>
    <x v="822"/>
    <d v="2013-05-31T00:00:00"/>
    <x v="1"/>
    <s v="JB-16045"/>
    <x v="674"/>
    <x v="2"/>
    <s v="United States"/>
    <s v="Columbus"/>
    <x v="32"/>
    <n v="31907"/>
    <x v="0"/>
    <s v="OFF-ST-10000689"/>
    <x v="1"/>
    <x v="4"/>
    <x v="421"/>
    <x v="2440"/>
    <n v="9"/>
    <n v="0"/>
    <n v="152.11799999999999"/>
  </r>
  <r>
    <n v="2989"/>
    <s v="CA-2013-139010"/>
    <x v="0"/>
    <x v="823"/>
    <d v="2013-02-26T00:00:00"/>
    <x v="0"/>
    <s v="MC-17635"/>
    <x v="637"/>
    <x v="1"/>
    <s v="United States"/>
    <s v="Los Angeles"/>
    <x v="1"/>
    <n v="90032"/>
    <x v="1"/>
    <s v="TEC-AC-10004227"/>
    <x v="2"/>
    <x v="11"/>
    <x v="1400"/>
    <x v="2441"/>
    <n v="1"/>
    <n v="0"/>
    <n v="0.77939999999999898"/>
  </r>
  <r>
    <n v="2990"/>
    <s v="CA-2013-139010"/>
    <x v="0"/>
    <x v="823"/>
    <d v="2013-02-26T00:00:00"/>
    <x v="0"/>
    <s v="MC-17635"/>
    <x v="637"/>
    <x v="1"/>
    <s v="United States"/>
    <s v="Los Angeles"/>
    <x v="1"/>
    <n v="90032"/>
    <x v="1"/>
    <s v="OFF-BI-10000174"/>
    <x v="1"/>
    <x v="8"/>
    <x v="1435"/>
    <x v="2442"/>
    <n v="4"/>
    <n v="0.2"/>
    <n v="6.4959999999999996"/>
  </r>
  <r>
    <n v="2991"/>
    <s v="CA-2013-139010"/>
    <x v="0"/>
    <x v="823"/>
    <d v="2013-02-26T00:00:00"/>
    <x v="0"/>
    <s v="MC-17635"/>
    <x v="637"/>
    <x v="1"/>
    <s v="United States"/>
    <s v="Los Angeles"/>
    <x v="1"/>
    <n v="90032"/>
    <x v="1"/>
    <s v="OFF-ST-10001809"/>
    <x v="1"/>
    <x v="4"/>
    <x v="430"/>
    <x v="468"/>
    <n v="5"/>
    <n v="0"/>
    <n v="8.9829999999999899"/>
  </r>
  <r>
    <n v="2992"/>
    <s v="CA-2013-139010"/>
    <x v="0"/>
    <x v="823"/>
    <d v="2013-02-26T00:00:00"/>
    <x v="0"/>
    <s v="MC-17635"/>
    <x v="637"/>
    <x v="1"/>
    <s v="United States"/>
    <s v="Los Angeles"/>
    <x v="1"/>
    <n v="90032"/>
    <x v="1"/>
    <s v="OFF-BI-10002309"/>
    <x v="1"/>
    <x v="8"/>
    <x v="78"/>
    <x v="2443"/>
    <n v="7"/>
    <n v="0.2"/>
    <n v="10.936799999999998"/>
  </r>
  <r>
    <n v="2993"/>
    <s v="CA-2013-134376"/>
    <x v="0"/>
    <x v="824"/>
    <d v="2013-10-07T00:00:00"/>
    <x v="1"/>
    <s v="TT-21265"/>
    <x v="640"/>
    <x v="1"/>
    <s v="United States"/>
    <s v="New York City"/>
    <x v="15"/>
    <n v="10024"/>
    <x v="3"/>
    <s v="OFF-AP-10004532"/>
    <x v="1"/>
    <x v="9"/>
    <x v="559"/>
    <x v="639"/>
    <n v="3"/>
    <n v="0"/>
    <n v="16.588799999999999"/>
  </r>
  <r>
    <n v="2994"/>
    <s v="CA-2014-147291"/>
    <x v="3"/>
    <x v="825"/>
    <d v="2014-03-18T00:00:00"/>
    <x v="1"/>
    <s v="MJ-17740"/>
    <x v="77"/>
    <x v="0"/>
    <s v="United States"/>
    <s v="Detroit"/>
    <x v="12"/>
    <n v="48227"/>
    <x v="2"/>
    <s v="OFF-BI-10003091"/>
    <x v="1"/>
    <x v="8"/>
    <x v="1165"/>
    <x v="1658"/>
    <n v="4"/>
    <n v="0"/>
    <n v="421.08239999999995"/>
  </r>
  <r>
    <n v="2995"/>
    <s v="CA-2013-112893"/>
    <x v="0"/>
    <x v="369"/>
    <d v="2013-09-14T00:00:00"/>
    <x v="0"/>
    <s v="AT-10735"/>
    <x v="247"/>
    <x v="0"/>
    <s v="United States"/>
    <s v="Stockton"/>
    <x v="1"/>
    <n v="95207"/>
    <x v="1"/>
    <s v="OFF-BI-10004654"/>
    <x v="1"/>
    <x v="8"/>
    <x v="1444"/>
    <x v="2444"/>
    <n v="4"/>
    <n v="0.2"/>
    <n v="18.683999999999997"/>
  </r>
  <r>
    <n v="2996"/>
    <s v="US-2011-150532"/>
    <x v="2"/>
    <x v="686"/>
    <d v="2011-07-21T00:00:00"/>
    <x v="1"/>
    <s v="PB-19150"/>
    <x v="171"/>
    <x v="0"/>
    <s v="United States"/>
    <s v="Phoenix"/>
    <x v="16"/>
    <n v="85023"/>
    <x v="1"/>
    <s v="OFF-ST-10000760"/>
    <x v="1"/>
    <x v="4"/>
    <x v="4"/>
    <x v="2336"/>
    <n v="5"/>
    <n v="0.2"/>
    <n v="6.2910000000000004"/>
  </r>
  <r>
    <n v="2997"/>
    <s v="CA-2011-138317"/>
    <x v="2"/>
    <x v="261"/>
    <d v="2011-06-25T00:00:00"/>
    <x v="1"/>
    <s v="NW-18400"/>
    <x v="508"/>
    <x v="0"/>
    <s v="United States"/>
    <s v="Philadelphia"/>
    <x v="9"/>
    <n v="19120"/>
    <x v="3"/>
    <s v="OFF-EN-10001539"/>
    <x v="1"/>
    <x v="12"/>
    <x v="33"/>
    <x v="1730"/>
    <n v="4"/>
    <n v="0.2"/>
    <n v="8.4024000000000001"/>
  </r>
  <r>
    <n v="2998"/>
    <s v="CA-2011-138317"/>
    <x v="2"/>
    <x v="261"/>
    <d v="2011-06-25T00:00:00"/>
    <x v="1"/>
    <s v="NW-18400"/>
    <x v="508"/>
    <x v="0"/>
    <s v="United States"/>
    <s v="Philadelphia"/>
    <x v="9"/>
    <n v="19120"/>
    <x v="3"/>
    <s v="FUR-FU-10000550"/>
    <x v="0"/>
    <x v="5"/>
    <x v="1445"/>
    <x v="2217"/>
    <n v="1"/>
    <n v="0.2"/>
    <n v="0.64739999999999964"/>
  </r>
  <r>
    <n v="2999"/>
    <s v="CA-2011-138317"/>
    <x v="2"/>
    <x v="261"/>
    <d v="2011-06-25T00:00:00"/>
    <x v="1"/>
    <s v="NW-18400"/>
    <x v="508"/>
    <x v="0"/>
    <s v="United States"/>
    <s v="Philadelphia"/>
    <x v="9"/>
    <n v="19120"/>
    <x v="3"/>
    <s v="TEC-AC-10003628"/>
    <x v="2"/>
    <x v="11"/>
    <x v="244"/>
    <x v="1679"/>
    <n v="4"/>
    <n v="0.2"/>
    <n v="28.790400000000009"/>
  </r>
  <r>
    <n v="3000"/>
    <s v="CA-2011-138317"/>
    <x v="2"/>
    <x v="261"/>
    <d v="2011-06-25T00:00:00"/>
    <x v="1"/>
    <s v="NW-18400"/>
    <x v="508"/>
    <x v="0"/>
    <s v="United States"/>
    <s v="Philadelphia"/>
    <x v="9"/>
    <n v="19120"/>
    <x v="3"/>
    <s v="TEC-MA-10004521"/>
    <x v="2"/>
    <x v="15"/>
    <x v="1446"/>
    <x v="2445"/>
    <n v="3"/>
    <n v="0.7"/>
    <n v="-172.49250000000001"/>
  </r>
  <r>
    <n v="3001"/>
    <s v="CA-2011-138317"/>
    <x v="2"/>
    <x v="261"/>
    <d v="2011-06-25T00:00:00"/>
    <x v="1"/>
    <s v="NW-18400"/>
    <x v="508"/>
    <x v="0"/>
    <s v="United States"/>
    <s v="Philadelphia"/>
    <x v="9"/>
    <n v="19120"/>
    <x v="3"/>
    <s v="OFF-AP-10003860"/>
    <x v="1"/>
    <x v="9"/>
    <x v="1089"/>
    <x v="2446"/>
    <n v="2"/>
    <n v="0.2"/>
    <n v="3.8864000000000001"/>
  </r>
  <r>
    <n v="3002"/>
    <s v="CA-2011-138317"/>
    <x v="2"/>
    <x v="261"/>
    <d v="2011-06-25T00:00:00"/>
    <x v="1"/>
    <s v="NW-18400"/>
    <x v="508"/>
    <x v="0"/>
    <s v="United States"/>
    <s v="Philadelphia"/>
    <x v="9"/>
    <n v="19120"/>
    <x v="3"/>
    <s v="OFF-BI-10000069"/>
    <x v="1"/>
    <x v="8"/>
    <x v="486"/>
    <x v="2447"/>
    <n v="2"/>
    <n v="0.7"/>
    <n v="-7.2048000000000023"/>
  </r>
  <r>
    <n v="3003"/>
    <s v="CA-2012-130610"/>
    <x v="1"/>
    <x v="761"/>
    <d v="2012-07-10T00:00:00"/>
    <x v="1"/>
    <s v="VP-21730"/>
    <x v="163"/>
    <x v="2"/>
    <s v="United States"/>
    <s v="Sterling Heights"/>
    <x v="12"/>
    <n v="48310"/>
    <x v="2"/>
    <s v="OFF-BI-10003655"/>
    <x v="1"/>
    <x v="8"/>
    <x v="1447"/>
    <x v="2448"/>
    <n v="5"/>
    <n v="0"/>
    <n v="8.93"/>
  </r>
  <r>
    <n v="3004"/>
    <s v="CA-2014-104381"/>
    <x v="3"/>
    <x v="819"/>
    <d v="2014-12-24T00:00:00"/>
    <x v="1"/>
    <s v="RD-19810"/>
    <x v="279"/>
    <x v="2"/>
    <s v="United States"/>
    <s v="Rochester"/>
    <x v="15"/>
    <n v="14609"/>
    <x v="3"/>
    <s v="OFF-BI-10001628"/>
    <x v="1"/>
    <x v="8"/>
    <x v="1103"/>
    <x v="2449"/>
    <n v="4"/>
    <n v="0.2"/>
    <n v="10.429999999999998"/>
  </r>
  <r>
    <n v="3005"/>
    <s v="CA-2013-131499"/>
    <x v="0"/>
    <x v="162"/>
    <d v="2013-09-11T00:00:00"/>
    <x v="2"/>
    <s v="MG-17875"/>
    <x v="675"/>
    <x v="2"/>
    <s v="United States"/>
    <s v="New York City"/>
    <x v="15"/>
    <n v="10011"/>
    <x v="3"/>
    <s v="OFF-AP-10003779"/>
    <x v="1"/>
    <x v="9"/>
    <x v="1448"/>
    <x v="2450"/>
    <n v="1"/>
    <n v="0"/>
    <n v="62.243999999999971"/>
  </r>
  <r>
    <n v="3006"/>
    <s v="CA-2011-148761"/>
    <x v="2"/>
    <x v="826"/>
    <d v="2011-05-21T00:00:00"/>
    <x v="1"/>
    <s v="PA-19060"/>
    <x v="50"/>
    <x v="2"/>
    <s v="United States"/>
    <s v="Eau Claire"/>
    <x v="6"/>
    <n v="54703"/>
    <x v="2"/>
    <s v="OFF-BI-10000666"/>
    <x v="1"/>
    <x v="8"/>
    <x v="980"/>
    <x v="1296"/>
    <n v="3"/>
    <n v="0"/>
    <n v="45.839999999999996"/>
  </r>
  <r>
    <n v="3007"/>
    <s v="CA-2014-116519"/>
    <x v="3"/>
    <x v="119"/>
    <d v="2014-10-16T00:00:00"/>
    <x v="2"/>
    <s v="CR-12730"/>
    <x v="257"/>
    <x v="0"/>
    <s v="United States"/>
    <s v="New York City"/>
    <x v="15"/>
    <n v="10009"/>
    <x v="3"/>
    <s v="OFF-AP-10000828"/>
    <x v="1"/>
    <x v="9"/>
    <x v="1087"/>
    <x v="2451"/>
    <n v="5"/>
    <n v="0"/>
    <n v="253.37199999999996"/>
  </r>
  <r>
    <n v="3008"/>
    <s v="CA-2011-130729"/>
    <x v="2"/>
    <x v="745"/>
    <d v="2011-10-29T00:00:00"/>
    <x v="1"/>
    <s v="AA-10375"/>
    <x v="211"/>
    <x v="0"/>
    <s v="United States"/>
    <s v="Rancho Cucamonga"/>
    <x v="1"/>
    <n v="91730"/>
    <x v="1"/>
    <s v="OFF-BI-10002706"/>
    <x v="1"/>
    <x v="8"/>
    <x v="273"/>
    <x v="2452"/>
    <n v="3"/>
    <n v="0.2"/>
    <n v="11.138399999999999"/>
  </r>
  <r>
    <n v="3009"/>
    <s v="CA-2013-124772"/>
    <x v="0"/>
    <x v="5"/>
    <d v="2013-12-07T00:00:00"/>
    <x v="2"/>
    <s v="JG-15160"/>
    <x v="506"/>
    <x v="0"/>
    <s v="United States"/>
    <s v="Murray"/>
    <x v="0"/>
    <n v="42071"/>
    <x v="0"/>
    <s v="FUR-FU-10004748"/>
    <x v="0"/>
    <x v="5"/>
    <x v="1243"/>
    <x v="1868"/>
    <n v="3"/>
    <n v="0"/>
    <n v="74.809799999999996"/>
  </r>
  <r>
    <n v="3010"/>
    <s v="CA-2013-115525"/>
    <x v="0"/>
    <x v="197"/>
    <d v="2013-07-30T00:00:00"/>
    <x v="1"/>
    <s v="RR-19525"/>
    <x v="645"/>
    <x v="1"/>
    <s v="United States"/>
    <s v="Toledo"/>
    <x v="24"/>
    <n v="43615"/>
    <x v="3"/>
    <s v="OFF-AP-10000026"/>
    <x v="1"/>
    <x v="9"/>
    <x v="1282"/>
    <x v="2453"/>
    <n v="5"/>
    <n v="0.2"/>
    <n v="27.43649999999996"/>
  </r>
  <r>
    <n v="3011"/>
    <s v="CA-2014-134845"/>
    <x v="3"/>
    <x v="827"/>
    <d v="2014-04-24T00:00:00"/>
    <x v="1"/>
    <s v="SR-20425"/>
    <x v="676"/>
    <x v="2"/>
    <s v="United States"/>
    <s v="Louisville"/>
    <x v="22"/>
    <n v="80027"/>
    <x v="1"/>
    <s v="OFF-BI-10000773"/>
    <x v="1"/>
    <x v="8"/>
    <x v="381"/>
    <x v="2454"/>
    <n v="5"/>
    <n v="0.7"/>
    <n v="-9.222999999999999"/>
  </r>
  <r>
    <n v="3012"/>
    <s v="CA-2014-134845"/>
    <x v="3"/>
    <x v="827"/>
    <d v="2014-04-24T00:00:00"/>
    <x v="1"/>
    <s v="SR-20425"/>
    <x v="676"/>
    <x v="2"/>
    <s v="United States"/>
    <s v="Louisville"/>
    <x v="22"/>
    <n v="80027"/>
    <x v="1"/>
    <s v="TEC-MA-10000822"/>
    <x v="2"/>
    <x v="15"/>
    <x v="154"/>
    <x v="2455"/>
    <n v="5"/>
    <n v="0.7"/>
    <n v="-3399.9800000000009"/>
  </r>
  <r>
    <n v="3013"/>
    <s v="CA-2014-134845"/>
    <x v="3"/>
    <x v="827"/>
    <d v="2014-04-24T00:00:00"/>
    <x v="1"/>
    <s v="SR-20425"/>
    <x v="676"/>
    <x v="2"/>
    <s v="United States"/>
    <s v="Louisville"/>
    <x v="22"/>
    <n v="80027"/>
    <x v="1"/>
    <s v="OFF-BI-10001543"/>
    <x v="1"/>
    <x v="8"/>
    <x v="375"/>
    <x v="2456"/>
    <n v="2"/>
    <n v="0.7"/>
    <n v="-15.835599999999999"/>
  </r>
  <r>
    <n v="3014"/>
    <s v="CA-2014-134845"/>
    <x v="3"/>
    <x v="827"/>
    <d v="2014-04-24T00:00:00"/>
    <x v="1"/>
    <s v="SR-20425"/>
    <x v="676"/>
    <x v="2"/>
    <s v="United States"/>
    <s v="Louisville"/>
    <x v="22"/>
    <n v="80027"/>
    <x v="1"/>
    <s v="OFF-BI-10003355"/>
    <x v="1"/>
    <x v="8"/>
    <x v="586"/>
    <x v="2457"/>
    <n v="6"/>
    <n v="0.7"/>
    <n v="-6.573599999999999"/>
  </r>
  <r>
    <n v="3015"/>
    <s v="CA-2014-134845"/>
    <x v="3"/>
    <x v="827"/>
    <d v="2014-04-24T00:00:00"/>
    <x v="1"/>
    <s v="SR-20425"/>
    <x v="676"/>
    <x v="2"/>
    <s v="United States"/>
    <s v="Louisville"/>
    <x v="22"/>
    <n v="80027"/>
    <x v="1"/>
    <s v="OFF-PA-10002005"/>
    <x v="1"/>
    <x v="10"/>
    <x v="505"/>
    <x v="561"/>
    <n v="4"/>
    <n v="0.2"/>
    <n v="7.2576000000000001"/>
  </r>
  <r>
    <n v="3016"/>
    <s v="US-2012-138919"/>
    <x v="1"/>
    <x v="14"/>
    <d v="2012-09-21T00:00:00"/>
    <x v="1"/>
    <s v="LS-16975"/>
    <x v="60"/>
    <x v="2"/>
    <s v="United States"/>
    <s v="New York City"/>
    <x v="15"/>
    <n v="10035"/>
    <x v="3"/>
    <s v="FUR-TA-10004154"/>
    <x v="0"/>
    <x v="3"/>
    <x v="730"/>
    <x v="2458"/>
    <n v="2"/>
    <n v="0.4"/>
    <n v="-103.26600000000002"/>
  </r>
  <r>
    <n v="3017"/>
    <s v="US-2013-160528"/>
    <x v="0"/>
    <x v="828"/>
    <d v="2013-08-31T00:00:00"/>
    <x v="1"/>
    <s v="MH-18115"/>
    <x v="414"/>
    <x v="2"/>
    <s v="United States"/>
    <s v="Pharr"/>
    <x v="5"/>
    <n v="78577"/>
    <x v="2"/>
    <s v="OFF-ST-10002743"/>
    <x v="1"/>
    <x v="4"/>
    <x v="413"/>
    <x v="2459"/>
    <n v="8"/>
    <n v="0.2"/>
    <n v="-172.73280000000005"/>
  </r>
  <r>
    <n v="3018"/>
    <s v="US-2013-160528"/>
    <x v="0"/>
    <x v="828"/>
    <d v="2013-08-31T00:00:00"/>
    <x v="1"/>
    <s v="MH-18115"/>
    <x v="414"/>
    <x v="2"/>
    <s v="United States"/>
    <s v="Pharr"/>
    <x v="5"/>
    <n v="78577"/>
    <x v="2"/>
    <s v="FUR-FU-10004973"/>
    <x v="0"/>
    <x v="5"/>
    <x v="1134"/>
    <x v="1832"/>
    <n v="3"/>
    <n v="0.6"/>
    <n v="-10.173599999999997"/>
  </r>
  <r>
    <n v="3019"/>
    <s v="US-2013-160528"/>
    <x v="0"/>
    <x v="828"/>
    <d v="2013-08-31T00:00:00"/>
    <x v="1"/>
    <s v="MH-18115"/>
    <x v="414"/>
    <x v="2"/>
    <s v="United States"/>
    <s v="Pharr"/>
    <x v="5"/>
    <n v="78577"/>
    <x v="2"/>
    <s v="TEC-AC-10002842"/>
    <x v="2"/>
    <x v="11"/>
    <x v="1176"/>
    <x v="2460"/>
    <n v="7"/>
    <n v="0.2"/>
    <n v="-33.319999999999965"/>
  </r>
  <r>
    <n v="3020"/>
    <s v="CA-2012-123568"/>
    <x v="1"/>
    <x v="627"/>
    <d v="2012-11-14T00:00:00"/>
    <x v="1"/>
    <s v="SC-20095"/>
    <x v="183"/>
    <x v="0"/>
    <s v="United States"/>
    <s v="West Jordan"/>
    <x v="7"/>
    <n v="84084"/>
    <x v="1"/>
    <s v="OFF-FA-10002701"/>
    <x v="1"/>
    <x v="13"/>
    <x v="1449"/>
    <x v="1325"/>
    <n v="3"/>
    <n v="0"/>
    <n v="0.20159999999999978"/>
  </r>
  <r>
    <n v="3021"/>
    <s v="CA-2012-123568"/>
    <x v="1"/>
    <x v="627"/>
    <d v="2012-11-14T00:00:00"/>
    <x v="1"/>
    <s v="SC-20095"/>
    <x v="183"/>
    <x v="0"/>
    <s v="United States"/>
    <s v="West Jordan"/>
    <x v="7"/>
    <n v="84084"/>
    <x v="1"/>
    <s v="OFF-PA-10001125"/>
    <x v="1"/>
    <x v="10"/>
    <x v="1012"/>
    <x v="1663"/>
    <n v="3"/>
    <n v="0"/>
    <n v="41.822999999999993"/>
  </r>
  <r>
    <n v="3022"/>
    <s v="CA-2012-123568"/>
    <x v="1"/>
    <x v="627"/>
    <d v="2012-11-14T00:00:00"/>
    <x v="1"/>
    <s v="SC-20095"/>
    <x v="183"/>
    <x v="0"/>
    <s v="United States"/>
    <s v="West Jordan"/>
    <x v="7"/>
    <n v="84084"/>
    <x v="1"/>
    <s v="FUR-FU-10004090"/>
    <x v="0"/>
    <x v="5"/>
    <x v="636"/>
    <x v="2461"/>
    <n v="3"/>
    <n v="0"/>
    <n v="22.007699999999996"/>
  </r>
  <r>
    <n v="3023"/>
    <s v="CA-2012-123568"/>
    <x v="1"/>
    <x v="627"/>
    <d v="2012-11-14T00:00:00"/>
    <x v="1"/>
    <s v="SC-20095"/>
    <x v="183"/>
    <x v="0"/>
    <s v="United States"/>
    <s v="West Jordan"/>
    <x v="7"/>
    <n v="84084"/>
    <x v="1"/>
    <s v="OFF-BI-10001510"/>
    <x v="1"/>
    <x v="8"/>
    <x v="702"/>
    <x v="2462"/>
    <n v="5"/>
    <n v="0.2"/>
    <n v="28.65"/>
  </r>
  <r>
    <n v="3024"/>
    <s v="CA-2014-124674"/>
    <x v="3"/>
    <x v="701"/>
    <d v="2014-11-24T00:00:00"/>
    <x v="1"/>
    <s v="JB-16000"/>
    <x v="677"/>
    <x v="0"/>
    <s v="United States"/>
    <s v="Brownsville"/>
    <x v="5"/>
    <n v="78521"/>
    <x v="2"/>
    <s v="FUR-BO-10002202"/>
    <x v="0"/>
    <x v="0"/>
    <x v="1251"/>
    <x v="2463"/>
    <n v="2"/>
    <n v="0.32"/>
    <n v="-14.458800000000025"/>
  </r>
  <r>
    <n v="3025"/>
    <s v="CA-2012-164441"/>
    <x v="1"/>
    <x v="627"/>
    <d v="2012-11-13T00:00:00"/>
    <x v="1"/>
    <s v="AC-10450"/>
    <x v="549"/>
    <x v="0"/>
    <s v="United States"/>
    <s v="New York City"/>
    <x v="15"/>
    <n v="10011"/>
    <x v="3"/>
    <s v="OFF-BI-10001922"/>
    <x v="1"/>
    <x v="8"/>
    <x v="302"/>
    <x v="2464"/>
    <n v="11"/>
    <n v="0.2"/>
    <n v="17.641799999999996"/>
  </r>
  <r>
    <n v="3026"/>
    <s v="CA-2012-164441"/>
    <x v="1"/>
    <x v="627"/>
    <d v="2012-11-13T00:00:00"/>
    <x v="1"/>
    <s v="AC-10450"/>
    <x v="549"/>
    <x v="0"/>
    <s v="United States"/>
    <s v="New York City"/>
    <x v="15"/>
    <n v="10011"/>
    <x v="3"/>
    <s v="OFF-PA-10001667"/>
    <x v="1"/>
    <x v="10"/>
    <x v="453"/>
    <x v="1465"/>
    <n v="3"/>
    <n v="0"/>
    <n v="8.0730000000000004"/>
  </r>
  <r>
    <n v="3027"/>
    <s v="CA-2014-169054"/>
    <x v="3"/>
    <x v="300"/>
    <d v="2014-04-27T00:00:00"/>
    <x v="1"/>
    <s v="MO-17800"/>
    <x v="246"/>
    <x v="2"/>
    <s v="United States"/>
    <s v="Philadelphia"/>
    <x v="9"/>
    <n v="19140"/>
    <x v="3"/>
    <s v="FUR-FU-10001488"/>
    <x v="0"/>
    <x v="5"/>
    <x v="1040"/>
    <x v="1825"/>
    <n v="3"/>
    <n v="0.2"/>
    <n v="0"/>
  </r>
  <r>
    <n v="3028"/>
    <s v="CA-2011-106719"/>
    <x v="2"/>
    <x v="829"/>
    <d v="2011-08-24T00:00:00"/>
    <x v="3"/>
    <s v="RB-19645"/>
    <x v="516"/>
    <x v="1"/>
    <s v="United States"/>
    <s v="Billings"/>
    <x v="37"/>
    <n v="59102"/>
    <x v="1"/>
    <s v="OFF-BI-10002799"/>
    <x v="1"/>
    <x v="8"/>
    <x v="1450"/>
    <x v="1838"/>
    <n v="2"/>
    <n v="0.2"/>
    <n v="2.6935999999999991"/>
  </r>
  <r>
    <n v="3029"/>
    <s v="CA-2014-116855"/>
    <x v="3"/>
    <x v="94"/>
    <d v="2014-12-22T00:00:00"/>
    <x v="1"/>
    <s v="AI-10855"/>
    <x v="482"/>
    <x v="0"/>
    <s v="United States"/>
    <s v="Chesapeake"/>
    <x v="17"/>
    <n v="23320"/>
    <x v="0"/>
    <s v="FUR-CH-10003846"/>
    <x v="0"/>
    <x v="1"/>
    <x v="915"/>
    <x v="2465"/>
    <n v="5"/>
    <n v="0"/>
    <n v="80.78400000000002"/>
  </r>
  <r>
    <n v="3030"/>
    <s v="US-2013-164189"/>
    <x v="0"/>
    <x v="830"/>
    <d v="2013-03-29T00:00:00"/>
    <x v="1"/>
    <s v="DR-12880"/>
    <x v="112"/>
    <x v="1"/>
    <s v="United States"/>
    <s v="Gresham"/>
    <x v="21"/>
    <n v="97030"/>
    <x v="1"/>
    <s v="TEC-PH-10003691"/>
    <x v="2"/>
    <x v="7"/>
    <x v="1398"/>
    <x v="2466"/>
    <n v="4"/>
    <n v="0.2"/>
    <n v="25.198000000000008"/>
  </r>
  <r>
    <n v="3031"/>
    <s v="CA-2012-168480"/>
    <x v="1"/>
    <x v="481"/>
    <d v="2012-09-27T00:00:00"/>
    <x v="1"/>
    <s v="DM-12955"/>
    <x v="678"/>
    <x v="1"/>
    <s v="United States"/>
    <s v="Lincoln Park"/>
    <x v="12"/>
    <n v="48146"/>
    <x v="2"/>
    <s v="FUR-BO-10000468"/>
    <x v="0"/>
    <x v="0"/>
    <x v="1171"/>
    <x v="1949"/>
    <n v="4"/>
    <n v="0"/>
    <n v="31.091200000000015"/>
  </r>
  <r>
    <n v="3032"/>
    <s v="CA-2012-168480"/>
    <x v="1"/>
    <x v="481"/>
    <d v="2012-09-27T00:00:00"/>
    <x v="1"/>
    <s v="DM-12955"/>
    <x v="678"/>
    <x v="1"/>
    <s v="United States"/>
    <s v="Lincoln Park"/>
    <x v="12"/>
    <n v="48146"/>
    <x v="2"/>
    <s v="OFF-AR-10001044"/>
    <x v="1"/>
    <x v="6"/>
    <x v="1042"/>
    <x v="2467"/>
    <n v="1"/>
    <n v="0"/>
    <n v="7.5370999999999988"/>
  </r>
  <r>
    <n v="3033"/>
    <s v="US-2013-114293"/>
    <x v="0"/>
    <x v="831"/>
    <d v="2013-11-27T00:00:00"/>
    <x v="1"/>
    <s v="JH-16180"/>
    <x v="423"/>
    <x v="0"/>
    <s v="United States"/>
    <s v="Gresham"/>
    <x v="21"/>
    <n v="97030"/>
    <x v="1"/>
    <s v="FUR-CH-10003833"/>
    <x v="0"/>
    <x v="1"/>
    <x v="1200"/>
    <x v="2468"/>
    <n v="4"/>
    <n v="0.2"/>
    <n v="-12.196000000000005"/>
  </r>
  <r>
    <n v="3034"/>
    <s v="CA-2014-134173"/>
    <x v="3"/>
    <x v="118"/>
    <d v="2014-09-22T00:00:00"/>
    <x v="1"/>
    <s v="AB-10060"/>
    <x v="144"/>
    <x v="2"/>
    <s v="United States"/>
    <s v="Philadelphia"/>
    <x v="9"/>
    <n v="19143"/>
    <x v="3"/>
    <s v="OFF-PA-10004355"/>
    <x v="1"/>
    <x v="10"/>
    <x v="1094"/>
    <x v="561"/>
    <n v="4"/>
    <n v="0.2"/>
    <n v="7.2576000000000001"/>
  </r>
  <r>
    <n v="3035"/>
    <s v="US-2012-123960"/>
    <x v="1"/>
    <x v="832"/>
    <d v="2012-06-16T00:00:00"/>
    <x v="1"/>
    <s v="BD-11605"/>
    <x v="205"/>
    <x v="0"/>
    <s v="United States"/>
    <s v="Monroe"/>
    <x v="28"/>
    <n v="71203"/>
    <x v="0"/>
    <s v="TEC-AC-10003038"/>
    <x v="2"/>
    <x v="11"/>
    <x v="1024"/>
    <x v="2469"/>
    <n v="6"/>
    <n v="0"/>
    <n v="10.202999999999994"/>
  </r>
  <r>
    <n v="3036"/>
    <s v="US-2012-123960"/>
    <x v="1"/>
    <x v="832"/>
    <d v="2012-06-16T00:00:00"/>
    <x v="1"/>
    <s v="BD-11605"/>
    <x v="205"/>
    <x v="0"/>
    <s v="United States"/>
    <s v="Monroe"/>
    <x v="28"/>
    <n v="71203"/>
    <x v="0"/>
    <s v="OFF-BI-10002799"/>
    <x v="1"/>
    <x v="8"/>
    <x v="1450"/>
    <x v="2470"/>
    <n v="7"/>
    <n v="0"/>
    <n v="16.679599999999997"/>
  </r>
  <r>
    <n v="3037"/>
    <s v="US-2012-123960"/>
    <x v="1"/>
    <x v="832"/>
    <d v="2012-06-16T00:00:00"/>
    <x v="1"/>
    <s v="BD-11605"/>
    <x v="205"/>
    <x v="0"/>
    <s v="United States"/>
    <s v="Monroe"/>
    <x v="28"/>
    <n v="71203"/>
    <x v="0"/>
    <s v="OFF-AR-10003582"/>
    <x v="1"/>
    <x v="6"/>
    <x v="1451"/>
    <x v="2471"/>
    <n v="2"/>
    <n v="0"/>
    <n v="15.764000000000003"/>
  </r>
  <r>
    <n v="3038"/>
    <s v="US-2012-123960"/>
    <x v="1"/>
    <x v="832"/>
    <d v="2012-06-16T00:00:00"/>
    <x v="1"/>
    <s v="BD-11605"/>
    <x v="205"/>
    <x v="0"/>
    <s v="United States"/>
    <s v="Monroe"/>
    <x v="28"/>
    <n v="71203"/>
    <x v="0"/>
    <s v="OFF-PA-10004451"/>
    <x v="1"/>
    <x v="10"/>
    <x v="493"/>
    <x v="56"/>
    <n v="5"/>
    <n v="0"/>
    <n v="15.552000000000001"/>
  </r>
  <r>
    <n v="3039"/>
    <s v="US-2012-123960"/>
    <x v="1"/>
    <x v="832"/>
    <d v="2012-06-16T00:00:00"/>
    <x v="1"/>
    <s v="BD-11605"/>
    <x v="205"/>
    <x v="0"/>
    <s v="United States"/>
    <s v="Monroe"/>
    <x v="28"/>
    <n v="71203"/>
    <x v="0"/>
    <s v="FUR-FU-10004666"/>
    <x v="0"/>
    <x v="5"/>
    <x v="1452"/>
    <x v="2472"/>
    <n v="2"/>
    <n v="0"/>
    <n v="10.789200000000001"/>
  </r>
  <r>
    <n v="3040"/>
    <s v="CA-2014-101749"/>
    <x v="3"/>
    <x v="621"/>
    <d v="2014-10-09T00:00:00"/>
    <x v="1"/>
    <s v="AS-10045"/>
    <x v="442"/>
    <x v="1"/>
    <s v="United States"/>
    <s v="Pasadena"/>
    <x v="1"/>
    <n v="91104"/>
    <x v="1"/>
    <s v="FUR-TA-10001520"/>
    <x v="0"/>
    <x v="3"/>
    <x v="711"/>
    <x v="2473"/>
    <n v="3"/>
    <n v="0.2"/>
    <n v="-6.423300000000026"/>
  </r>
  <r>
    <n v="3041"/>
    <s v="US-2013-147991"/>
    <x v="0"/>
    <x v="465"/>
    <d v="2013-05-10T00:00:00"/>
    <x v="1"/>
    <s v="ZD-21925"/>
    <x v="9"/>
    <x v="0"/>
    <s v="United States"/>
    <s v="Chattanooga"/>
    <x v="18"/>
    <n v="37421"/>
    <x v="0"/>
    <s v="FUR-FU-10004270"/>
    <x v="0"/>
    <x v="5"/>
    <x v="989"/>
    <x v="2474"/>
    <n v="5"/>
    <n v="0.2"/>
    <n v="3.3439999999999994"/>
  </r>
  <r>
    <n v="3042"/>
    <s v="CA-2014-149559"/>
    <x v="3"/>
    <x v="220"/>
    <d v="2014-09-13T00:00:00"/>
    <x v="3"/>
    <s v="KF-16285"/>
    <x v="580"/>
    <x v="2"/>
    <s v="United States"/>
    <s v="Long Beach"/>
    <x v="1"/>
    <n v="90805"/>
    <x v="1"/>
    <s v="OFF-PA-10003172"/>
    <x v="1"/>
    <x v="10"/>
    <x v="846"/>
    <x v="91"/>
    <n v="2"/>
    <n v="0"/>
    <n v="6.2208000000000006"/>
  </r>
  <r>
    <n v="3043"/>
    <s v="CA-2014-149559"/>
    <x v="3"/>
    <x v="220"/>
    <d v="2014-09-13T00:00:00"/>
    <x v="3"/>
    <s v="KF-16285"/>
    <x v="580"/>
    <x v="2"/>
    <s v="United States"/>
    <s v="Long Beach"/>
    <x v="1"/>
    <n v="90805"/>
    <x v="1"/>
    <s v="OFF-EN-10002312"/>
    <x v="1"/>
    <x v="12"/>
    <x v="1453"/>
    <x v="2475"/>
    <n v="2"/>
    <n v="0"/>
    <n v="10.8682"/>
  </r>
  <r>
    <n v="3044"/>
    <s v="CA-2014-149559"/>
    <x v="3"/>
    <x v="220"/>
    <d v="2014-09-13T00:00:00"/>
    <x v="3"/>
    <s v="KF-16285"/>
    <x v="580"/>
    <x v="2"/>
    <s v="United States"/>
    <s v="Long Beach"/>
    <x v="1"/>
    <n v="90805"/>
    <x v="1"/>
    <s v="FUR-CH-10002320"/>
    <x v="0"/>
    <x v="1"/>
    <x v="1454"/>
    <x v="2476"/>
    <n v="8"/>
    <n v="0.2"/>
    <n v="256.78399999999976"/>
  </r>
  <r>
    <n v="3045"/>
    <s v="CA-2012-135174"/>
    <x v="1"/>
    <x v="28"/>
    <d v="2012-05-02T00:00:00"/>
    <x v="0"/>
    <s v="BP-11230"/>
    <x v="546"/>
    <x v="0"/>
    <s v="United States"/>
    <s v="Troy"/>
    <x v="24"/>
    <n v="45373"/>
    <x v="3"/>
    <s v="TEC-PH-10001530"/>
    <x v="2"/>
    <x v="7"/>
    <x v="632"/>
    <x v="2477"/>
    <n v="5"/>
    <n v="0.4"/>
    <n v="-255.74250000000001"/>
  </r>
  <r>
    <n v="3046"/>
    <s v="CA-2014-125290"/>
    <x v="3"/>
    <x v="44"/>
    <d v="2014-11-11T00:00:00"/>
    <x v="0"/>
    <s v="CC-12430"/>
    <x v="254"/>
    <x v="2"/>
    <s v="United States"/>
    <s v="Minneapolis"/>
    <x v="11"/>
    <n v="55407"/>
    <x v="2"/>
    <s v="OFF-AR-10001216"/>
    <x v="1"/>
    <x v="6"/>
    <x v="1455"/>
    <x v="2255"/>
    <n v="5"/>
    <n v="0"/>
    <n v="3.6139999999999994"/>
  </r>
  <r>
    <n v="3047"/>
    <s v="CA-2014-125290"/>
    <x v="3"/>
    <x v="44"/>
    <d v="2014-11-11T00:00:00"/>
    <x v="0"/>
    <s v="CC-12430"/>
    <x v="254"/>
    <x v="2"/>
    <s v="United States"/>
    <s v="Minneapolis"/>
    <x v="11"/>
    <n v="55407"/>
    <x v="2"/>
    <s v="OFF-PA-10003127"/>
    <x v="1"/>
    <x v="10"/>
    <x v="33"/>
    <x v="978"/>
    <n v="1"/>
    <n v="0"/>
    <n v="12.134799999999998"/>
  </r>
  <r>
    <n v="3048"/>
    <s v="CA-2011-137351"/>
    <x v="2"/>
    <x v="587"/>
    <d v="2011-10-04T00:00:00"/>
    <x v="1"/>
    <s v="DB-13615"/>
    <x v="140"/>
    <x v="0"/>
    <s v="United States"/>
    <s v="Seattle"/>
    <x v="4"/>
    <n v="98105"/>
    <x v="1"/>
    <s v="OFF-BI-10003910"/>
    <x v="1"/>
    <x v="8"/>
    <x v="8"/>
    <x v="752"/>
    <n v="7"/>
    <n v="0.2"/>
    <n v="13.4925"/>
  </r>
  <r>
    <n v="3049"/>
    <s v="CA-2014-121419"/>
    <x v="3"/>
    <x v="459"/>
    <d v="2014-04-05T00:00:00"/>
    <x v="2"/>
    <s v="TC-21475"/>
    <x v="679"/>
    <x v="2"/>
    <s v="United States"/>
    <s v="Columbus"/>
    <x v="32"/>
    <n v="31907"/>
    <x v="0"/>
    <s v="FUR-TA-10004534"/>
    <x v="0"/>
    <x v="3"/>
    <x v="121"/>
    <x v="1764"/>
    <n v="2"/>
    <n v="0"/>
    <n v="70.005999999999972"/>
  </r>
  <r>
    <n v="3050"/>
    <s v="CA-2014-121419"/>
    <x v="3"/>
    <x v="459"/>
    <d v="2014-04-05T00:00:00"/>
    <x v="2"/>
    <s v="TC-21475"/>
    <x v="679"/>
    <x v="2"/>
    <s v="United States"/>
    <s v="Columbus"/>
    <x v="32"/>
    <n v="31907"/>
    <x v="0"/>
    <s v="TEC-AC-10000892"/>
    <x v="2"/>
    <x v="11"/>
    <x v="290"/>
    <x v="310"/>
    <n v="4"/>
    <n v="0"/>
    <n v="129.6"/>
  </r>
  <r>
    <n v="3051"/>
    <s v="US-2014-148054"/>
    <x v="3"/>
    <x v="833"/>
    <d v="2014-10-12T00:00:00"/>
    <x v="1"/>
    <s v="NZ-18565"/>
    <x v="125"/>
    <x v="2"/>
    <s v="United States"/>
    <s v="Meridian"/>
    <x v="45"/>
    <n v="83642"/>
    <x v="1"/>
    <s v="FUR-FU-10003247"/>
    <x v="0"/>
    <x v="5"/>
    <x v="1456"/>
    <x v="108"/>
    <n v="2"/>
    <n v="0"/>
    <n v="2.9371999999999971"/>
  </r>
  <r>
    <n v="3052"/>
    <s v="US-2014-148054"/>
    <x v="3"/>
    <x v="833"/>
    <d v="2014-10-12T00:00:00"/>
    <x v="1"/>
    <s v="NZ-18565"/>
    <x v="125"/>
    <x v="2"/>
    <s v="United States"/>
    <s v="Meridian"/>
    <x v="45"/>
    <n v="83642"/>
    <x v="1"/>
    <s v="OFF-AP-10004336"/>
    <x v="1"/>
    <x v="9"/>
    <x v="1031"/>
    <x v="2478"/>
    <n v="4"/>
    <n v="0"/>
    <n v="66.073599999999971"/>
  </r>
  <r>
    <n v="3053"/>
    <s v="US-2014-148054"/>
    <x v="3"/>
    <x v="833"/>
    <d v="2014-10-12T00:00:00"/>
    <x v="1"/>
    <s v="NZ-18565"/>
    <x v="125"/>
    <x v="2"/>
    <s v="United States"/>
    <s v="Meridian"/>
    <x v="45"/>
    <n v="83642"/>
    <x v="1"/>
    <s v="OFF-PA-10001295"/>
    <x v="1"/>
    <x v="10"/>
    <x v="1211"/>
    <x v="2479"/>
    <n v="2"/>
    <n v="0"/>
    <n v="18.211199999999998"/>
  </r>
  <r>
    <n v="3054"/>
    <s v="CA-2013-128517"/>
    <x v="0"/>
    <x v="526"/>
    <d v="2013-04-15T00:00:00"/>
    <x v="0"/>
    <s v="SW-20350"/>
    <x v="680"/>
    <x v="2"/>
    <s v="United States"/>
    <s v="Detroit"/>
    <x v="12"/>
    <n v="48227"/>
    <x v="2"/>
    <s v="TEC-PH-10002555"/>
    <x v="2"/>
    <x v="7"/>
    <x v="1343"/>
    <x v="2480"/>
    <n v="2"/>
    <n v="0"/>
    <n v="134.654"/>
  </r>
  <r>
    <n v="3055"/>
    <s v="CA-2013-128517"/>
    <x v="0"/>
    <x v="526"/>
    <d v="2013-04-15T00:00:00"/>
    <x v="0"/>
    <s v="SW-20350"/>
    <x v="680"/>
    <x v="2"/>
    <s v="United States"/>
    <s v="Detroit"/>
    <x v="12"/>
    <n v="48227"/>
    <x v="2"/>
    <s v="OFF-BI-10000831"/>
    <x v="1"/>
    <x v="8"/>
    <x v="441"/>
    <x v="267"/>
    <n v="2"/>
    <n v="0"/>
    <n v="2.4287999999999998"/>
  </r>
  <r>
    <n v="3056"/>
    <s v="US-2012-100377"/>
    <x v="1"/>
    <x v="834"/>
    <d v="2012-09-01T00:00:00"/>
    <x v="1"/>
    <s v="TS-21370"/>
    <x v="477"/>
    <x v="1"/>
    <s v="United States"/>
    <s v="Chicago"/>
    <x v="10"/>
    <n v="60623"/>
    <x v="2"/>
    <s v="TEC-CO-10001046"/>
    <x v="2"/>
    <x v="16"/>
    <x v="874"/>
    <x v="2481"/>
    <n v="5"/>
    <n v="0.2"/>
    <n v="874.98749999999984"/>
  </r>
  <r>
    <n v="3057"/>
    <s v="CA-2014-131492"/>
    <x v="3"/>
    <x v="15"/>
    <d v="2014-10-25T00:00:00"/>
    <x v="0"/>
    <s v="HH-15010"/>
    <x v="511"/>
    <x v="1"/>
    <s v="United States"/>
    <s v="San Francisco"/>
    <x v="1"/>
    <n v="94110"/>
    <x v="1"/>
    <s v="OFF-EN-10002973"/>
    <x v="1"/>
    <x v="12"/>
    <x v="1319"/>
    <x v="2482"/>
    <n v="2"/>
    <n v="0"/>
    <n v="4.3008000000000006"/>
  </r>
  <r>
    <n v="3058"/>
    <s v="CA-2014-131492"/>
    <x v="3"/>
    <x v="15"/>
    <d v="2014-10-25T00:00:00"/>
    <x v="0"/>
    <s v="HH-15010"/>
    <x v="511"/>
    <x v="1"/>
    <s v="United States"/>
    <s v="San Francisco"/>
    <x v="1"/>
    <n v="94110"/>
    <x v="1"/>
    <s v="OFF-LA-10001641"/>
    <x v="1"/>
    <x v="2"/>
    <x v="1022"/>
    <x v="2483"/>
    <n v="10"/>
    <n v="0"/>
    <n v="15.120000000000001"/>
  </r>
  <r>
    <n v="3059"/>
    <s v="CA-2014-131492"/>
    <x v="3"/>
    <x v="15"/>
    <d v="2014-10-25T00:00:00"/>
    <x v="0"/>
    <s v="HH-15010"/>
    <x v="511"/>
    <x v="1"/>
    <s v="United States"/>
    <s v="San Francisco"/>
    <x v="1"/>
    <n v="94110"/>
    <x v="1"/>
    <s v="FUR-FU-10003878"/>
    <x v="0"/>
    <x v="5"/>
    <x v="671"/>
    <x v="2484"/>
    <n v="2"/>
    <n v="0"/>
    <n v="10.3904"/>
  </r>
  <r>
    <n v="3060"/>
    <s v="CA-2014-131492"/>
    <x v="3"/>
    <x v="15"/>
    <d v="2014-10-25T00:00:00"/>
    <x v="0"/>
    <s v="HH-15010"/>
    <x v="511"/>
    <x v="1"/>
    <s v="United States"/>
    <s v="San Francisco"/>
    <x v="1"/>
    <n v="94110"/>
    <x v="1"/>
    <s v="FUR-TA-10003837"/>
    <x v="0"/>
    <x v="3"/>
    <x v="1457"/>
    <x v="2485"/>
    <n v="2"/>
    <n v="0.2"/>
    <n v="-3.3506000000000018"/>
  </r>
  <r>
    <n v="3061"/>
    <s v="CA-2013-144554"/>
    <x v="0"/>
    <x v="77"/>
    <d v="2013-11-13T00:00:00"/>
    <x v="1"/>
    <s v="DM-13345"/>
    <x v="664"/>
    <x v="1"/>
    <s v="United States"/>
    <s v="Newark"/>
    <x v="24"/>
    <n v="43055"/>
    <x v="3"/>
    <s v="TEC-AC-10002800"/>
    <x v="2"/>
    <x v="11"/>
    <x v="1207"/>
    <x v="2486"/>
    <n v="3"/>
    <n v="0.2"/>
    <n v="22.495499999999989"/>
  </r>
  <r>
    <n v="3062"/>
    <s v="CA-2014-127621"/>
    <x v="3"/>
    <x v="448"/>
    <d v="2014-03-08T00:00:00"/>
    <x v="1"/>
    <s v="RE-19450"/>
    <x v="681"/>
    <x v="0"/>
    <s v="United States"/>
    <s v="Dallas"/>
    <x v="5"/>
    <n v="75081"/>
    <x v="2"/>
    <s v="OFF-PA-10001307"/>
    <x v="1"/>
    <x v="10"/>
    <x v="784"/>
    <x v="2051"/>
    <n v="8"/>
    <n v="0.2"/>
    <n v="9.743999999999998"/>
  </r>
  <r>
    <n v="3063"/>
    <s v="CA-2012-145184"/>
    <x v="1"/>
    <x v="154"/>
    <d v="2012-11-29T00:00:00"/>
    <x v="2"/>
    <s v="JD-16150"/>
    <x v="251"/>
    <x v="1"/>
    <s v="United States"/>
    <s v="Newark"/>
    <x v="13"/>
    <n v="19711"/>
    <x v="3"/>
    <s v="TEC-PH-10002350"/>
    <x v="2"/>
    <x v="7"/>
    <x v="1458"/>
    <x v="2487"/>
    <n v="3"/>
    <n v="0"/>
    <n v="23.511599999999998"/>
  </r>
  <r>
    <n v="3064"/>
    <s v="CA-2012-145184"/>
    <x v="1"/>
    <x v="154"/>
    <d v="2012-11-29T00:00:00"/>
    <x v="2"/>
    <s v="JD-16150"/>
    <x v="251"/>
    <x v="1"/>
    <s v="United States"/>
    <s v="Newark"/>
    <x v="13"/>
    <n v="19711"/>
    <x v="3"/>
    <s v="TEC-AC-10000397"/>
    <x v="2"/>
    <x v="11"/>
    <x v="1459"/>
    <x v="2488"/>
    <n v="3"/>
    <n v="0"/>
    <n v="7.3479000000000028"/>
  </r>
  <r>
    <n v="3065"/>
    <s v="CA-2014-106859"/>
    <x v="3"/>
    <x v="677"/>
    <d v="2014-03-19T00:00:00"/>
    <x v="0"/>
    <s v="BF-11215"/>
    <x v="682"/>
    <x v="2"/>
    <s v="United States"/>
    <s v="Albuquerque"/>
    <x v="27"/>
    <n v="87105"/>
    <x v="1"/>
    <s v="OFF-ST-10000615"/>
    <x v="1"/>
    <x v="4"/>
    <x v="75"/>
    <x v="2489"/>
    <n v="8"/>
    <n v="0"/>
    <n v="25.424000000000007"/>
  </r>
  <r>
    <n v="3066"/>
    <s v="CA-2014-106859"/>
    <x v="3"/>
    <x v="677"/>
    <d v="2014-03-19T00:00:00"/>
    <x v="0"/>
    <s v="BF-11215"/>
    <x v="682"/>
    <x v="2"/>
    <s v="United States"/>
    <s v="Albuquerque"/>
    <x v="27"/>
    <n v="87105"/>
    <x v="1"/>
    <s v="TEC-PH-10004531"/>
    <x v="2"/>
    <x v="7"/>
    <x v="714"/>
    <x v="1196"/>
    <n v="8"/>
    <n v="0.2"/>
    <n v="49.257599999999996"/>
  </r>
  <r>
    <n v="3067"/>
    <s v="CA-2014-106859"/>
    <x v="3"/>
    <x v="677"/>
    <d v="2014-03-19T00:00:00"/>
    <x v="0"/>
    <s v="BF-11215"/>
    <x v="682"/>
    <x v="2"/>
    <s v="United States"/>
    <s v="Albuquerque"/>
    <x v="27"/>
    <n v="87105"/>
    <x v="1"/>
    <s v="TEC-AC-10004001"/>
    <x v="2"/>
    <x v="11"/>
    <x v="1460"/>
    <x v="2490"/>
    <n v="5"/>
    <n v="0"/>
    <n v="88.129500000000007"/>
  </r>
  <r>
    <n v="3068"/>
    <s v="CA-2014-106859"/>
    <x v="3"/>
    <x v="677"/>
    <d v="2014-03-19T00:00:00"/>
    <x v="0"/>
    <s v="BF-11215"/>
    <x v="682"/>
    <x v="2"/>
    <s v="United States"/>
    <s v="Albuquerque"/>
    <x v="27"/>
    <n v="87105"/>
    <x v="1"/>
    <s v="OFF-PA-10001534"/>
    <x v="1"/>
    <x v="10"/>
    <x v="1461"/>
    <x v="1568"/>
    <n v="7"/>
    <n v="0"/>
    <n v="21.772800000000004"/>
  </r>
  <r>
    <n v="3069"/>
    <s v="CA-2014-106859"/>
    <x v="3"/>
    <x v="677"/>
    <d v="2014-03-19T00:00:00"/>
    <x v="0"/>
    <s v="BF-11215"/>
    <x v="682"/>
    <x v="2"/>
    <s v="United States"/>
    <s v="Albuquerque"/>
    <x v="27"/>
    <n v="87105"/>
    <x v="1"/>
    <s v="OFF-PA-10001815"/>
    <x v="1"/>
    <x v="10"/>
    <x v="1393"/>
    <x v="2491"/>
    <n v="6"/>
    <n v="0"/>
    <n v="138.35519999999997"/>
  </r>
  <r>
    <n v="3070"/>
    <s v="US-2014-120089"/>
    <x v="3"/>
    <x v="329"/>
    <d v="2014-12-01T00:00:00"/>
    <x v="3"/>
    <s v="ML-17755"/>
    <x v="529"/>
    <x v="2"/>
    <s v="United States"/>
    <s v="Toledo"/>
    <x v="24"/>
    <n v="43615"/>
    <x v="3"/>
    <s v="OFF-AP-10003779"/>
    <x v="1"/>
    <x v="9"/>
    <x v="1448"/>
    <x v="2492"/>
    <n v="4"/>
    <n v="0.2"/>
    <n v="82.991999999999877"/>
  </r>
  <r>
    <n v="3071"/>
    <s v="CA-2011-119375"/>
    <x v="2"/>
    <x v="664"/>
    <d v="2011-11-22T00:00:00"/>
    <x v="1"/>
    <s v="YC-21895"/>
    <x v="289"/>
    <x v="1"/>
    <s v="United States"/>
    <s v="Newark"/>
    <x v="13"/>
    <n v="19711"/>
    <x v="3"/>
    <s v="OFF-ST-10002011"/>
    <x v="1"/>
    <x v="4"/>
    <x v="1055"/>
    <x v="2493"/>
    <n v="7"/>
    <n v="0"/>
    <n v="792.26910000000021"/>
  </r>
  <r>
    <n v="3072"/>
    <s v="CA-2011-119375"/>
    <x v="2"/>
    <x v="664"/>
    <d v="2011-11-22T00:00:00"/>
    <x v="1"/>
    <s v="YC-21895"/>
    <x v="289"/>
    <x v="1"/>
    <s v="United States"/>
    <s v="Newark"/>
    <x v="13"/>
    <n v="19711"/>
    <x v="3"/>
    <s v="FUR-FU-10002379"/>
    <x v="0"/>
    <x v="5"/>
    <x v="1462"/>
    <x v="2494"/>
    <n v="3"/>
    <n v="0"/>
    <n v="14.929199999999994"/>
  </r>
  <r>
    <n v="3073"/>
    <s v="CA-2011-119375"/>
    <x v="2"/>
    <x v="664"/>
    <d v="2011-11-22T00:00:00"/>
    <x v="1"/>
    <s v="YC-21895"/>
    <x v="289"/>
    <x v="1"/>
    <s v="United States"/>
    <s v="Newark"/>
    <x v="13"/>
    <n v="19711"/>
    <x v="3"/>
    <s v="OFF-AR-10003752"/>
    <x v="1"/>
    <x v="6"/>
    <x v="677"/>
    <x v="2495"/>
    <n v="5"/>
    <n v="0"/>
    <n v="26.564999999999998"/>
  </r>
  <r>
    <n v="3074"/>
    <s v="CA-2013-125206"/>
    <x v="0"/>
    <x v="835"/>
    <d v="2013-01-05T00:00:00"/>
    <x v="2"/>
    <s v="LR-16915"/>
    <x v="235"/>
    <x v="0"/>
    <s v="United States"/>
    <s v="Los Angeles"/>
    <x v="1"/>
    <n v="90045"/>
    <x v="1"/>
    <s v="OFF-ST-10003692"/>
    <x v="1"/>
    <x v="4"/>
    <x v="1253"/>
    <x v="2496"/>
    <n v="2"/>
    <n v="0"/>
    <n v="28.614999999999995"/>
  </r>
  <r>
    <n v="3075"/>
    <s v="CA-2012-126137"/>
    <x v="1"/>
    <x v="292"/>
    <d v="2012-10-08T00:00:00"/>
    <x v="1"/>
    <s v="BS-11755"/>
    <x v="94"/>
    <x v="0"/>
    <s v="United States"/>
    <s v="Los Angeles"/>
    <x v="1"/>
    <n v="90032"/>
    <x v="1"/>
    <s v="FUR-BO-10004409"/>
    <x v="0"/>
    <x v="0"/>
    <x v="625"/>
    <x v="2497"/>
    <n v="2"/>
    <n v="0.15"/>
    <n v="18.454800000000002"/>
  </r>
  <r>
    <n v="3076"/>
    <s v="CA-2011-143903"/>
    <x v="2"/>
    <x v="836"/>
    <d v="2011-07-24T00:00:00"/>
    <x v="1"/>
    <s v="KM-16375"/>
    <x v="454"/>
    <x v="2"/>
    <s v="United States"/>
    <s v="Dallas"/>
    <x v="5"/>
    <n v="75217"/>
    <x v="2"/>
    <s v="OFF-ST-10003306"/>
    <x v="1"/>
    <x v="4"/>
    <x v="380"/>
    <x v="2498"/>
    <n v="3"/>
    <n v="0.2"/>
    <n v="38.572199999999953"/>
  </r>
  <r>
    <n v="3077"/>
    <s v="CA-2011-143903"/>
    <x v="2"/>
    <x v="836"/>
    <d v="2011-07-24T00:00:00"/>
    <x v="1"/>
    <s v="KM-16375"/>
    <x v="454"/>
    <x v="2"/>
    <s v="United States"/>
    <s v="Dallas"/>
    <x v="5"/>
    <n v="75217"/>
    <x v="2"/>
    <s v="FUR-FU-10003724"/>
    <x v="0"/>
    <x v="5"/>
    <x v="887"/>
    <x v="2499"/>
    <n v="5"/>
    <n v="0.6"/>
    <n v="-14.228999999999997"/>
  </r>
  <r>
    <n v="3078"/>
    <s v="CA-2011-143903"/>
    <x v="2"/>
    <x v="836"/>
    <d v="2011-07-24T00:00:00"/>
    <x v="1"/>
    <s v="KM-16375"/>
    <x v="454"/>
    <x v="2"/>
    <s v="United States"/>
    <s v="Dallas"/>
    <x v="5"/>
    <n v="75217"/>
    <x v="2"/>
    <s v="FUR-CH-10002024"/>
    <x v="0"/>
    <x v="1"/>
    <x v="478"/>
    <x v="2500"/>
    <n v="2"/>
    <n v="0.3"/>
    <n v="-140.19599999999997"/>
  </r>
  <r>
    <n v="3079"/>
    <s v="CA-2011-104780"/>
    <x v="2"/>
    <x v="371"/>
    <d v="2011-05-25T00:00:00"/>
    <x v="1"/>
    <s v="BT-11530"/>
    <x v="404"/>
    <x v="2"/>
    <s v="United States"/>
    <s v="San Diego"/>
    <x v="1"/>
    <n v="92037"/>
    <x v="1"/>
    <s v="OFF-AR-10003514"/>
    <x v="1"/>
    <x v="6"/>
    <x v="180"/>
    <x v="2501"/>
    <n v="8"/>
    <n v="0"/>
    <n v="10.507199999999997"/>
  </r>
  <r>
    <n v="3080"/>
    <s v="CA-2014-101182"/>
    <x v="3"/>
    <x v="507"/>
    <d v="2014-09-06T00:00:00"/>
    <x v="2"/>
    <s v="KB-16405"/>
    <x v="683"/>
    <x v="2"/>
    <s v="United States"/>
    <s v="Apple Valley"/>
    <x v="1"/>
    <n v="92307"/>
    <x v="1"/>
    <s v="OFF-PA-10001800"/>
    <x v="1"/>
    <x v="10"/>
    <x v="580"/>
    <x v="91"/>
    <n v="2"/>
    <n v="0"/>
    <n v="6.2208000000000006"/>
  </r>
  <r>
    <n v="3081"/>
    <s v="CA-2014-101182"/>
    <x v="3"/>
    <x v="507"/>
    <d v="2014-09-06T00:00:00"/>
    <x v="2"/>
    <s v="KB-16405"/>
    <x v="683"/>
    <x v="2"/>
    <s v="United States"/>
    <s v="Apple Valley"/>
    <x v="1"/>
    <n v="92307"/>
    <x v="1"/>
    <s v="TEC-PH-10003589"/>
    <x v="2"/>
    <x v="7"/>
    <x v="818"/>
    <x v="752"/>
    <n v="3"/>
    <n v="0.2"/>
    <n v="15.111599999999999"/>
  </r>
  <r>
    <n v="3082"/>
    <s v="US-2014-132297"/>
    <x v="3"/>
    <x v="837"/>
    <d v="2014-06-03T00:00:00"/>
    <x v="1"/>
    <s v="DW-13480"/>
    <x v="108"/>
    <x v="2"/>
    <s v="United States"/>
    <s v="Louisville"/>
    <x v="0"/>
    <n v="40214"/>
    <x v="0"/>
    <s v="OFF-BI-10003364"/>
    <x v="1"/>
    <x v="8"/>
    <x v="698"/>
    <x v="2502"/>
    <n v="2"/>
    <n v="0"/>
    <n v="28.0032"/>
  </r>
  <r>
    <n v="3083"/>
    <s v="US-2014-132297"/>
    <x v="3"/>
    <x v="837"/>
    <d v="2014-06-03T00:00:00"/>
    <x v="1"/>
    <s v="DW-13480"/>
    <x v="108"/>
    <x v="2"/>
    <s v="United States"/>
    <s v="Louisville"/>
    <x v="0"/>
    <n v="40214"/>
    <x v="0"/>
    <s v="TEC-PH-10002834"/>
    <x v="2"/>
    <x v="7"/>
    <x v="1378"/>
    <x v="2503"/>
    <n v="3"/>
    <n v="0"/>
    <n v="134.99250000000001"/>
  </r>
  <r>
    <n v="3084"/>
    <s v="CA-2011-100328"/>
    <x v="2"/>
    <x v="838"/>
    <d v="2011-02-04T00:00:00"/>
    <x v="1"/>
    <s v="JC-15340"/>
    <x v="209"/>
    <x v="0"/>
    <s v="United States"/>
    <s v="New York City"/>
    <x v="15"/>
    <n v="10024"/>
    <x v="3"/>
    <s v="OFF-BI-10000343"/>
    <x v="1"/>
    <x v="8"/>
    <x v="184"/>
    <x v="2504"/>
    <n v="1"/>
    <n v="0.2"/>
    <n v="1.3256999999999999"/>
  </r>
  <r>
    <n v="3085"/>
    <s v="CA-2014-118773"/>
    <x v="3"/>
    <x v="839"/>
    <d v="2014-02-15T00:00:00"/>
    <x v="1"/>
    <s v="TP-21415"/>
    <x v="599"/>
    <x v="0"/>
    <s v="United States"/>
    <s v="Houston"/>
    <x v="5"/>
    <n v="77070"/>
    <x v="2"/>
    <s v="OFF-BI-10004584"/>
    <x v="1"/>
    <x v="8"/>
    <x v="378"/>
    <x v="2505"/>
    <n v="4"/>
    <n v="0.8"/>
    <n v="-417.09360000000004"/>
  </r>
  <r>
    <n v="3086"/>
    <s v="CA-2014-118773"/>
    <x v="3"/>
    <x v="839"/>
    <d v="2014-02-15T00:00:00"/>
    <x v="1"/>
    <s v="TP-21415"/>
    <x v="599"/>
    <x v="0"/>
    <s v="United States"/>
    <s v="Houston"/>
    <x v="5"/>
    <n v="77070"/>
    <x v="2"/>
    <s v="TEC-AC-10002402"/>
    <x v="2"/>
    <x v="11"/>
    <x v="651"/>
    <x v="2506"/>
    <n v="2"/>
    <n v="0.2"/>
    <n v="15.997999999999987"/>
  </r>
  <r>
    <n v="3087"/>
    <s v="CA-2014-118773"/>
    <x v="3"/>
    <x v="839"/>
    <d v="2014-02-15T00:00:00"/>
    <x v="1"/>
    <s v="TP-21415"/>
    <x v="599"/>
    <x v="0"/>
    <s v="United States"/>
    <s v="Houston"/>
    <x v="5"/>
    <n v="77070"/>
    <x v="2"/>
    <s v="FUR-FU-10000550"/>
    <x v="0"/>
    <x v="5"/>
    <x v="1445"/>
    <x v="2217"/>
    <n v="2"/>
    <n v="0.6"/>
    <n v="-2.6892000000000005"/>
  </r>
  <r>
    <n v="3088"/>
    <s v="CA-2014-118773"/>
    <x v="3"/>
    <x v="839"/>
    <d v="2014-02-15T00:00:00"/>
    <x v="1"/>
    <s v="TP-21415"/>
    <x v="599"/>
    <x v="0"/>
    <s v="United States"/>
    <s v="Houston"/>
    <x v="5"/>
    <n v="77070"/>
    <x v="2"/>
    <s v="OFF-AP-10000055"/>
    <x v="1"/>
    <x v="9"/>
    <x v="781"/>
    <x v="2507"/>
    <n v="2"/>
    <n v="0.8"/>
    <n v="-32.480000000000004"/>
  </r>
  <r>
    <n v="3089"/>
    <s v="US-2014-159205"/>
    <x v="3"/>
    <x v="185"/>
    <d v="2014-04-03T00:00:00"/>
    <x v="0"/>
    <s v="DB-12910"/>
    <x v="626"/>
    <x v="2"/>
    <s v="United States"/>
    <s v="Henderson"/>
    <x v="0"/>
    <n v="42420"/>
    <x v="0"/>
    <s v="FUR-FU-10001591"/>
    <x v="0"/>
    <x v="5"/>
    <x v="1101"/>
    <x v="2508"/>
    <n v="5"/>
    <n v="0"/>
    <n v="25.620000000000005"/>
  </r>
  <r>
    <n v="3090"/>
    <s v="US-2014-159205"/>
    <x v="3"/>
    <x v="185"/>
    <d v="2014-04-03T00:00:00"/>
    <x v="0"/>
    <s v="DB-12910"/>
    <x v="626"/>
    <x v="2"/>
    <s v="United States"/>
    <s v="Henderson"/>
    <x v="0"/>
    <n v="42420"/>
    <x v="0"/>
    <s v="TEC-PH-10000526"/>
    <x v="2"/>
    <x v="7"/>
    <x v="1463"/>
    <x v="142"/>
    <n v="7"/>
    <n v="0"/>
    <n v="188.1404"/>
  </r>
  <r>
    <n v="3091"/>
    <s v="CA-2013-112123"/>
    <x v="0"/>
    <x v="840"/>
    <d v="2013-03-09T00:00:00"/>
    <x v="1"/>
    <s v="BH-11710"/>
    <x v="3"/>
    <x v="0"/>
    <s v="United States"/>
    <s v="Newark"/>
    <x v="13"/>
    <n v="19711"/>
    <x v="3"/>
    <s v="OFF-BI-10001071"/>
    <x v="1"/>
    <x v="8"/>
    <x v="663"/>
    <x v="2509"/>
    <n v="7"/>
    <n v="0"/>
    <n v="219.45140000000001"/>
  </r>
  <r>
    <n v="3092"/>
    <s v="CA-2013-112123"/>
    <x v="0"/>
    <x v="840"/>
    <d v="2013-03-09T00:00:00"/>
    <x v="1"/>
    <s v="BH-11710"/>
    <x v="3"/>
    <x v="0"/>
    <s v="United States"/>
    <s v="Newark"/>
    <x v="13"/>
    <n v="19711"/>
    <x v="3"/>
    <s v="TEC-PH-10001557"/>
    <x v="2"/>
    <x v="7"/>
    <x v="658"/>
    <x v="2510"/>
    <n v="5"/>
    <n v="0"/>
    <n v="129.5865"/>
  </r>
  <r>
    <n v="3093"/>
    <s v="CA-2013-112123"/>
    <x v="0"/>
    <x v="840"/>
    <d v="2013-03-09T00:00:00"/>
    <x v="1"/>
    <s v="BH-11710"/>
    <x v="3"/>
    <x v="0"/>
    <s v="United States"/>
    <s v="Newark"/>
    <x v="13"/>
    <n v="19711"/>
    <x v="3"/>
    <s v="OFF-PA-10001977"/>
    <x v="1"/>
    <x v="10"/>
    <x v="1464"/>
    <x v="1696"/>
    <n v="3"/>
    <n v="0"/>
    <n v="79.891199999999998"/>
  </r>
  <r>
    <n v="3094"/>
    <s v="CA-2012-114468"/>
    <x v="1"/>
    <x v="841"/>
    <d v="2012-08-23T00:00:00"/>
    <x v="3"/>
    <s v="TD-20995"/>
    <x v="143"/>
    <x v="0"/>
    <s v="United States"/>
    <s v="Bolingbrook"/>
    <x v="10"/>
    <n v="60440"/>
    <x v="2"/>
    <s v="OFF-SU-10004231"/>
    <x v="1"/>
    <x v="14"/>
    <x v="552"/>
    <x v="2511"/>
    <n v="4"/>
    <n v="0.2"/>
    <n v="2.7719999999999994"/>
  </r>
  <r>
    <n v="3095"/>
    <s v="CA-2012-114468"/>
    <x v="1"/>
    <x v="841"/>
    <d v="2012-08-23T00:00:00"/>
    <x v="3"/>
    <s v="TD-20995"/>
    <x v="143"/>
    <x v="0"/>
    <s v="United States"/>
    <s v="Bolingbrook"/>
    <x v="10"/>
    <n v="60440"/>
    <x v="2"/>
    <s v="OFF-PA-10000809"/>
    <x v="1"/>
    <x v="10"/>
    <x v="1124"/>
    <x v="563"/>
    <n v="2"/>
    <n v="0.2"/>
    <n v="3.6288"/>
  </r>
  <r>
    <n v="3096"/>
    <s v="CA-2012-114468"/>
    <x v="1"/>
    <x v="841"/>
    <d v="2012-08-23T00:00:00"/>
    <x v="3"/>
    <s v="TD-20995"/>
    <x v="143"/>
    <x v="0"/>
    <s v="United States"/>
    <s v="Bolingbrook"/>
    <x v="10"/>
    <n v="60440"/>
    <x v="2"/>
    <s v="OFF-FA-10003021"/>
    <x v="1"/>
    <x v="13"/>
    <x v="33"/>
    <x v="2512"/>
    <n v="8"/>
    <n v="0.2"/>
    <n v="2.2559999999999993"/>
  </r>
  <r>
    <n v="3097"/>
    <s v="CA-2012-114468"/>
    <x v="1"/>
    <x v="841"/>
    <d v="2012-08-23T00:00:00"/>
    <x v="3"/>
    <s v="TD-20995"/>
    <x v="143"/>
    <x v="0"/>
    <s v="United States"/>
    <s v="Bolingbrook"/>
    <x v="10"/>
    <n v="60440"/>
    <x v="2"/>
    <s v="OFF-AP-10000696"/>
    <x v="1"/>
    <x v="9"/>
    <x v="332"/>
    <x v="2513"/>
    <n v="2"/>
    <n v="0.8"/>
    <n v="-13.554800000000004"/>
  </r>
  <r>
    <n v="3098"/>
    <s v="CA-2014-135692"/>
    <x v="3"/>
    <x v="842"/>
    <d v="2014-05-02T00:00:00"/>
    <x v="1"/>
    <s v="CV-12805"/>
    <x v="51"/>
    <x v="1"/>
    <s v="United States"/>
    <s v="Fort Worth"/>
    <x v="5"/>
    <n v="76106"/>
    <x v="2"/>
    <s v="OFF-LA-10001158"/>
    <x v="1"/>
    <x v="2"/>
    <x v="319"/>
    <x v="2514"/>
    <n v="4"/>
    <n v="0.2"/>
    <n v="11.592000000000001"/>
  </r>
  <r>
    <n v="3099"/>
    <s v="CA-2014-135692"/>
    <x v="3"/>
    <x v="842"/>
    <d v="2014-05-02T00:00:00"/>
    <x v="1"/>
    <s v="CV-12805"/>
    <x v="51"/>
    <x v="1"/>
    <s v="United States"/>
    <s v="Fort Worth"/>
    <x v="5"/>
    <n v="76106"/>
    <x v="2"/>
    <s v="FUR-BO-10002268"/>
    <x v="0"/>
    <x v="0"/>
    <x v="314"/>
    <x v="2515"/>
    <n v="4"/>
    <n v="0.32"/>
    <n v="-42.1096"/>
  </r>
  <r>
    <n v="3100"/>
    <s v="CA-2014-131233"/>
    <x v="3"/>
    <x v="349"/>
    <d v="2014-04-20T00:00:00"/>
    <x v="1"/>
    <s v="CS-12355"/>
    <x v="394"/>
    <x v="0"/>
    <s v="United States"/>
    <s v="New York City"/>
    <x v="15"/>
    <n v="10024"/>
    <x v="3"/>
    <s v="OFF-BI-10000829"/>
    <x v="1"/>
    <x v="8"/>
    <x v="304"/>
    <x v="2209"/>
    <n v="3"/>
    <n v="0.2"/>
    <n v="3.5021999999999989"/>
  </r>
  <r>
    <n v="3101"/>
    <s v="CA-2014-131233"/>
    <x v="3"/>
    <x v="349"/>
    <d v="2014-04-20T00:00:00"/>
    <x v="1"/>
    <s v="CS-12355"/>
    <x v="394"/>
    <x v="0"/>
    <s v="United States"/>
    <s v="New York City"/>
    <x v="15"/>
    <n v="10024"/>
    <x v="3"/>
    <s v="FUR-BO-10003441"/>
    <x v="0"/>
    <x v="0"/>
    <x v="705"/>
    <x v="2516"/>
    <n v="3"/>
    <n v="0.2"/>
    <n v="9.0881999999999721"/>
  </r>
  <r>
    <n v="3102"/>
    <s v="CA-2014-119578"/>
    <x v="3"/>
    <x v="66"/>
    <d v="2014-12-28T00:00:00"/>
    <x v="0"/>
    <s v="JG-15310"/>
    <x v="684"/>
    <x v="1"/>
    <s v="United States"/>
    <s v="Providence"/>
    <x v="34"/>
    <n v="2908"/>
    <x v="3"/>
    <s v="OFF-SU-10003505"/>
    <x v="1"/>
    <x v="14"/>
    <x v="408"/>
    <x v="2517"/>
    <n v="6"/>
    <n v="0"/>
    <n v="34.757999999999953"/>
  </r>
  <r>
    <n v="3103"/>
    <s v="CA-2014-119578"/>
    <x v="3"/>
    <x v="66"/>
    <d v="2014-12-28T00:00:00"/>
    <x v="0"/>
    <s v="JG-15310"/>
    <x v="684"/>
    <x v="1"/>
    <s v="United States"/>
    <s v="Providence"/>
    <x v="34"/>
    <n v="2908"/>
    <x v="3"/>
    <s v="FUR-BO-10003660"/>
    <x v="0"/>
    <x v="0"/>
    <x v="1465"/>
    <x v="2518"/>
    <n v="1"/>
    <n v="0"/>
    <n v="50.825400000000002"/>
  </r>
  <r>
    <n v="3104"/>
    <s v="CA-2013-124562"/>
    <x v="0"/>
    <x v="16"/>
    <d v="2013-12-13T00:00:00"/>
    <x v="1"/>
    <s v="JP-16135"/>
    <x v="655"/>
    <x v="2"/>
    <s v="United States"/>
    <s v="Columbus"/>
    <x v="24"/>
    <n v="43229"/>
    <x v="3"/>
    <s v="OFF-BI-10001267"/>
    <x v="1"/>
    <x v="8"/>
    <x v="1466"/>
    <x v="2519"/>
    <n v="7"/>
    <n v="0.7"/>
    <n v="-9.5018000000000029"/>
  </r>
  <r>
    <n v="3105"/>
    <s v="US-2014-140074"/>
    <x v="3"/>
    <x v="721"/>
    <d v="2014-03-30T00:00:00"/>
    <x v="1"/>
    <s v="EC-14050"/>
    <x v="685"/>
    <x v="0"/>
    <s v="United States"/>
    <s v="New York City"/>
    <x v="15"/>
    <n v="10024"/>
    <x v="3"/>
    <s v="OFF-PA-10002741"/>
    <x v="1"/>
    <x v="10"/>
    <x v="1467"/>
    <x v="2318"/>
    <n v="6"/>
    <n v="0"/>
    <n v="11.555999999999997"/>
  </r>
  <r>
    <n v="3106"/>
    <s v="CA-2013-103037"/>
    <x v="0"/>
    <x v="197"/>
    <d v="2013-07-30T00:00:00"/>
    <x v="1"/>
    <s v="KH-16630"/>
    <x v="175"/>
    <x v="1"/>
    <s v="United States"/>
    <s v="Houston"/>
    <x v="5"/>
    <n v="77070"/>
    <x v="2"/>
    <s v="OFF-LA-10004345"/>
    <x v="1"/>
    <x v="2"/>
    <x v="517"/>
    <x v="581"/>
    <n v="4"/>
    <n v="0.2"/>
    <n v="5.6955999999999989"/>
  </r>
  <r>
    <n v="3107"/>
    <s v="CA-2014-127460"/>
    <x v="3"/>
    <x v="815"/>
    <d v="2014-07-15T00:00:00"/>
    <x v="1"/>
    <s v="FG-14260"/>
    <x v="435"/>
    <x v="2"/>
    <s v="United States"/>
    <s v="Aurora"/>
    <x v="10"/>
    <n v="60505"/>
    <x v="2"/>
    <s v="OFF-ST-10004340"/>
    <x v="1"/>
    <x v="4"/>
    <x v="809"/>
    <x v="2520"/>
    <n v="6"/>
    <n v="0.2"/>
    <n v="26.115600000000015"/>
  </r>
  <r>
    <n v="3108"/>
    <s v="CA-2013-121671"/>
    <x v="0"/>
    <x v="19"/>
    <d v="2013-07-23T00:00:00"/>
    <x v="1"/>
    <s v="AA-10480"/>
    <x v="4"/>
    <x v="0"/>
    <s v="United States"/>
    <s v="Springfield"/>
    <x v="25"/>
    <n v="65807"/>
    <x v="2"/>
    <s v="OFF-PA-10001471"/>
    <x v="1"/>
    <x v="10"/>
    <x v="1468"/>
    <x v="2521"/>
    <n v="3"/>
    <n v="0"/>
    <n v="10.087799999999998"/>
  </r>
  <r>
    <n v="3109"/>
    <s v="CA-2013-121671"/>
    <x v="0"/>
    <x v="19"/>
    <d v="2013-07-23T00:00:00"/>
    <x v="1"/>
    <s v="AA-10480"/>
    <x v="4"/>
    <x v="0"/>
    <s v="United States"/>
    <s v="Springfield"/>
    <x v="25"/>
    <n v="65807"/>
    <x v="2"/>
    <s v="OFF-ST-10002344"/>
    <x v="1"/>
    <x v="4"/>
    <x v="856"/>
    <x v="423"/>
    <n v="3"/>
    <n v="0"/>
    <n v="4.8588000000000164"/>
  </r>
  <r>
    <n v="3110"/>
    <s v="CA-2013-121671"/>
    <x v="0"/>
    <x v="19"/>
    <d v="2013-07-23T00:00:00"/>
    <x v="1"/>
    <s v="AA-10480"/>
    <x v="4"/>
    <x v="0"/>
    <s v="United States"/>
    <s v="Springfield"/>
    <x v="25"/>
    <n v="65807"/>
    <x v="2"/>
    <s v="OFF-PA-10001892"/>
    <x v="1"/>
    <x v="10"/>
    <x v="815"/>
    <x v="2522"/>
    <n v="1"/>
    <n v="0"/>
    <n v="3.7435999999999998"/>
  </r>
  <r>
    <n v="3111"/>
    <s v="CA-2013-121671"/>
    <x v="0"/>
    <x v="19"/>
    <d v="2013-07-23T00:00:00"/>
    <x v="1"/>
    <s v="AA-10480"/>
    <x v="4"/>
    <x v="0"/>
    <s v="United States"/>
    <s v="Springfield"/>
    <x v="25"/>
    <n v="65807"/>
    <x v="2"/>
    <s v="OFF-PA-10001934"/>
    <x v="1"/>
    <x v="10"/>
    <x v="543"/>
    <x v="187"/>
    <n v="8"/>
    <n v="0"/>
    <n v="25.401600000000002"/>
  </r>
  <r>
    <n v="3112"/>
    <s v="CA-2013-121671"/>
    <x v="0"/>
    <x v="19"/>
    <d v="2013-07-23T00:00:00"/>
    <x v="1"/>
    <s v="AA-10480"/>
    <x v="4"/>
    <x v="0"/>
    <s v="United States"/>
    <s v="Springfield"/>
    <x v="25"/>
    <n v="65807"/>
    <x v="2"/>
    <s v="OFF-ST-10000078"/>
    <x v="1"/>
    <x v="4"/>
    <x v="1218"/>
    <x v="2523"/>
    <n v="1"/>
    <n v="0"/>
    <n v="47.730599999999981"/>
  </r>
  <r>
    <n v="3113"/>
    <s v="CA-2013-150350"/>
    <x v="0"/>
    <x v="828"/>
    <d v="2013-08-31T00:00:00"/>
    <x v="1"/>
    <s v="MS-17770"/>
    <x v="474"/>
    <x v="0"/>
    <s v="United States"/>
    <s v="Seattle"/>
    <x v="4"/>
    <n v="98105"/>
    <x v="1"/>
    <s v="TEC-MA-10001972"/>
    <x v="2"/>
    <x v="15"/>
    <x v="1469"/>
    <x v="2524"/>
    <n v="3"/>
    <n v="0.2"/>
    <n v="62.82000000000005"/>
  </r>
  <r>
    <n v="3114"/>
    <s v="CA-2013-150350"/>
    <x v="0"/>
    <x v="828"/>
    <d v="2013-08-31T00:00:00"/>
    <x v="1"/>
    <s v="MS-17770"/>
    <x v="474"/>
    <x v="0"/>
    <s v="United States"/>
    <s v="Seattle"/>
    <x v="4"/>
    <n v="98105"/>
    <x v="1"/>
    <s v="OFF-EN-10002504"/>
    <x v="1"/>
    <x v="12"/>
    <x v="113"/>
    <x v="2525"/>
    <n v="5"/>
    <n v="0"/>
    <n v="63.872999999999998"/>
  </r>
  <r>
    <n v="3115"/>
    <s v="CA-2013-150350"/>
    <x v="0"/>
    <x v="828"/>
    <d v="2013-08-31T00:00:00"/>
    <x v="1"/>
    <s v="MS-17770"/>
    <x v="474"/>
    <x v="0"/>
    <s v="United States"/>
    <s v="Seattle"/>
    <x v="4"/>
    <n v="98105"/>
    <x v="1"/>
    <s v="OFF-PA-10002160"/>
    <x v="1"/>
    <x v="10"/>
    <x v="1190"/>
    <x v="819"/>
    <n v="6"/>
    <n v="0"/>
    <n v="16.993200000000002"/>
  </r>
  <r>
    <n v="3116"/>
    <s v="CA-2013-150350"/>
    <x v="0"/>
    <x v="828"/>
    <d v="2013-08-31T00:00:00"/>
    <x v="1"/>
    <s v="MS-17770"/>
    <x v="474"/>
    <x v="0"/>
    <s v="United States"/>
    <s v="Seattle"/>
    <x v="4"/>
    <n v="98105"/>
    <x v="1"/>
    <s v="FUR-CH-10001973"/>
    <x v="0"/>
    <x v="1"/>
    <x v="896"/>
    <x v="1988"/>
    <n v="6"/>
    <n v="0.2"/>
    <n v="-39.952800000000025"/>
  </r>
  <r>
    <n v="3117"/>
    <s v="CA-2013-150350"/>
    <x v="0"/>
    <x v="828"/>
    <d v="2013-08-31T00:00:00"/>
    <x v="1"/>
    <s v="MS-17770"/>
    <x v="474"/>
    <x v="0"/>
    <s v="United States"/>
    <s v="Seattle"/>
    <x v="4"/>
    <n v="98105"/>
    <x v="1"/>
    <s v="OFF-AP-10001492"/>
    <x v="1"/>
    <x v="9"/>
    <x v="22"/>
    <x v="2526"/>
    <n v="5"/>
    <n v="0"/>
    <n v="11.206"/>
  </r>
  <r>
    <n v="3118"/>
    <s v="CA-2013-150350"/>
    <x v="0"/>
    <x v="828"/>
    <d v="2013-08-31T00:00:00"/>
    <x v="1"/>
    <s v="MS-17770"/>
    <x v="474"/>
    <x v="0"/>
    <s v="United States"/>
    <s v="Seattle"/>
    <x v="4"/>
    <n v="98105"/>
    <x v="1"/>
    <s v="OFF-SU-10002189"/>
    <x v="1"/>
    <x v="14"/>
    <x v="167"/>
    <x v="174"/>
    <n v="4"/>
    <n v="0"/>
    <n v="0.15879999999999939"/>
  </r>
  <r>
    <n v="3119"/>
    <s v="CA-2012-121720"/>
    <x v="1"/>
    <x v="832"/>
    <d v="2012-06-12T00:00:00"/>
    <x v="2"/>
    <s v="JE-15610"/>
    <x v="531"/>
    <x v="1"/>
    <s v="United States"/>
    <s v="Lakeland"/>
    <x v="2"/>
    <n v="33801"/>
    <x v="0"/>
    <s v="FUR-CH-10003312"/>
    <x v="0"/>
    <x v="1"/>
    <x v="296"/>
    <x v="2527"/>
    <n v="5"/>
    <n v="0.2"/>
    <n v="-182.63700000000017"/>
  </r>
  <r>
    <n v="3120"/>
    <s v="CA-2012-121720"/>
    <x v="1"/>
    <x v="832"/>
    <d v="2012-06-12T00:00:00"/>
    <x v="2"/>
    <s v="JE-15610"/>
    <x v="531"/>
    <x v="1"/>
    <s v="United States"/>
    <s v="Lakeland"/>
    <x v="2"/>
    <n v="33801"/>
    <x v="0"/>
    <s v="TEC-PH-10002496"/>
    <x v="2"/>
    <x v="7"/>
    <x v="490"/>
    <x v="2528"/>
    <n v="2"/>
    <n v="0.2"/>
    <n v="31.197999999999986"/>
  </r>
  <r>
    <n v="3121"/>
    <s v="CA-2012-121720"/>
    <x v="1"/>
    <x v="832"/>
    <d v="2012-06-12T00:00:00"/>
    <x v="2"/>
    <s v="JE-15610"/>
    <x v="531"/>
    <x v="1"/>
    <s v="United States"/>
    <s v="Lakeland"/>
    <x v="2"/>
    <n v="33801"/>
    <x v="0"/>
    <s v="FUR-FU-10003464"/>
    <x v="0"/>
    <x v="5"/>
    <x v="1470"/>
    <x v="2529"/>
    <n v="3"/>
    <n v="0.2"/>
    <n v="7.3007999999999988"/>
  </r>
  <r>
    <n v="3122"/>
    <s v="CA-2012-121720"/>
    <x v="1"/>
    <x v="832"/>
    <d v="2012-06-12T00:00:00"/>
    <x v="2"/>
    <s v="JE-15610"/>
    <x v="531"/>
    <x v="1"/>
    <s v="United States"/>
    <s v="Lakeland"/>
    <x v="2"/>
    <n v="33801"/>
    <x v="0"/>
    <s v="OFF-AR-10000380"/>
    <x v="1"/>
    <x v="6"/>
    <x v="108"/>
    <x v="2530"/>
    <n v="2"/>
    <n v="0.2"/>
    <n v="7.5959999999999894"/>
  </r>
  <r>
    <n v="3123"/>
    <s v="CA-2012-121720"/>
    <x v="1"/>
    <x v="832"/>
    <d v="2012-06-12T00:00:00"/>
    <x v="2"/>
    <s v="JE-15610"/>
    <x v="531"/>
    <x v="1"/>
    <s v="United States"/>
    <s v="Lakeland"/>
    <x v="2"/>
    <n v="33801"/>
    <x v="0"/>
    <s v="OFF-BI-10004593"/>
    <x v="1"/>
    <x v="8"/>
    <x v="267"/>
    <x v="288"/>
    <n v="5"/>
    <n v="0.7"/>
    <n v="-62.88000000000001"/>
  </r>
  <r>
    <n v="3124"/>
    <s v="CA-2012-121720"/>
    <x v="1"/>
    <x v="832"/>
    <d v="2012-06-12T00:00:00"/>
    <x v="2"/>
    <s v="JE-15610"/>
    <x v="531"/>
    <x v="1"/>
    <s v="United States"/>
    <s v="Lakeland"/>
    <x v="2"/>
    <n v="33801"/>
    <x v="0"/>
    <s v="OFF-BI-10001308"/>
    <x v="1"/>
    <x v="8"/>
    <x v="1351"/>
    <x v="2531"/>
    <n v="2"/>
    <n v="0.7"/>
    <n v="-3.1400000000000006"/>
  </r>
  <r>
    <n v="3125"/>
    <s v="CA-2012-121720"/>
    <x v="1"/>
    <x v="832"/>
    <d v="2012-06-12T00:00:00"/>
    <x v="2"/>
    <s v="JE-15610"/>
    <x v="531"/>
    <x v="1"/>
    <s v="United States"/>
    <s v="Lakeland"/>
    <x v="2"/>
    <n v="33801"/>
    <x v="0"/>
    <s v="OFF-ST-10001780"/>
    <x v="1"/>
    <x v="4"/>
    <x v="481"/>
    <x v="2532"/>
    <n v="2"/>
    <n v="0.2"/>
    <n v="51.831200000000024"/>
  </r>
  <r>
    <n v="3126"/>
    <s v="CA-2012-121720"/>
    <x v="1"/>
    <x v="832"/>
    <d v="2012-06-12T00:00:00"/>
    <x v="2"/>
    <s v="JE-15610"/>
    <x v="531"/>
    <x v="1"/>
    <s v="United States"/>
    <s v="Lakeland"/>
    <x v="2"/>
    <n v="33801"/>
    <x v="0"/>
    <s v="OFF-ST-10003816"/>
    <x v="1"/>
    <x v="4"/>
    <x v="710"/>
    <x v="2533"/>
    <n v="4"/>
    <n v="0.2"/>
    <n v="21.142799999999966"/>
  </r>
  <r>
    <n v="3127"/>
    <s v="CA-2014-149895"/>
    <x v="3"/>
    <x v="565"/>
    <d v="2014-09-13T00:00:00"/>
    <x v="1"/>
    <s v="EB-14110"/>
    <x v="686"/>
    <x v="0"/>
    <s v="United States"/>
    <s v="Philadelphia"/>
    <x v="9"/>
    <n v="19134"/>
    <x v="3"/>
    <s v="TEC-PH-10002200"/>
    <x v="2"/>
    <x v="7"/>
    <x v="1471"/>
    <x v="2534"/>
    <n v="2"/>
    <n v="0.4"/>
    <n v="-47.396800000000013"/>
  </r>
  <r>
    <n v="3128"/>
    <s v="CA-2014-147564"/>
    <x v="3"/>
    <x v="280"/>
    <d v="2014-10-07T00:00:00"/>
    <x v="1"/>
    <s v="BP-11155"/>
    <x v="669"/>
    <x v="0"/>
    <s v="United States"/>
    <s v="New York City"/>
    <x v="15"/>
    <n v="10011"/>
    <x v="3"/>
    <s v="OFF-PA-10004438"/>
    <x v="1"/>
    <x v="10"/>
    <x v="1472"/>
    <x v="338"/>
    <n v="4"/>
    <n v="0"/>
    <n v="23.086399999999998"/>
  </r>
  <r>
    <n v="3129"/>
    <s v="CA-2011-136399"/>
    <x v="2"/>
    <x v="757"/>
    <d v="2011-12-17T00:00:00"/>
    <x v="2"/>
    <s v="CC-12100"/>
    <x v="385"/>
    <x v="2"/>
    <s v="United States"/>
    <s v="Los Angeles"/>
    <x v="1"/>
    <n v="90049"/>
    <x v="1"/>
    <s v="FUR-FU-10004090"/>
    <x v="0"/>
    <x v="5"/>
    <x v="636"/>
    <x v="791"/>
    <n v="2"/>
    <n v="0"/>
    <n v="14.671799999999998"/>
  </r>
  <r>
    <n v="3130"/>
    <s v="CA-2011-136399"/>
    <x v="2"/>
    <x v="757"/>
    <d v="2011-12-17T00:00:00"/>
    <x v="2"/>
    <s v="CC-12100"/>
    <x v="385"/>
    <x v="2"/>
    <s v="United States"/>
    <s v="Los Angeles"/>
    <x v="1"/>
    <n v="90049"/>
    <x v="1"/>
    <s v="FUR-CH-10002602"/>
    <x v="0"/>
    <x v="1"/>
    <x v="288"/>
    <x v="475"/>
    <n v="2"/>
    <n v="0.2"/>
    <n v="18.11760000000001"/>
  </r>
  <r>
    <n v="3131"/>
    <s v="CA-2011-136399"/>
    <x v="2"/>
    <x v="757"/>
    <d v="2011-12-17T00:00:00"/>
    <x v="2"/>
    <s v="CC-12100"/>
    <x v="385"/>
    <x v="2"/>
    <s v="United States"/>
    <s v="Los Angeles"/>
    <x v="1"/>
    <n v="90049"/>
    <x v="1"/>
    <s v="TEC-AC-10001142"/>
    <x v="2"/>
    <x v="11"/>
    <x v="546"/>
    <x v="2535"/>
    <n v="5"/>
    <n v="0"/>
    <n v="39.499999999999957"/>
  </r>
  <r>
    <n v="3132"/>
    <s v="CA-2011-136399"/>
    <x v="2"/>
    <x v="757"/>
    <d v="2011-12-17T00:00:00"/>
    <x v="2"/>
    <s v="CC-12100"/>
    <x v="385"/>
    <x v="2"/>
    <s v="United States"/>
    <s v="Los Angeles"/>
    <x v="1"/>
    <n v="90049"/>
    <x v="1"/>
    <s v="TEC-PH-10004977"/>
    <x v="2"/>
    <x v="7"/>
    <x v="34"/>
    <x v="2536"/>
    <n v="4"/>
    <n v="0.2"/>
    <n v="70.55639999999994"/>
  </r>
  <r>
    <n v="3133"/>
    <s v="CA-2011-107916"/>
    <x v="2"/>
    <x v="829"/>
    <d v="2011-08-26T00:00:00"/>
    <x v="2"/>
    <s v="JP-15460"/>
    <x v="687"/>
    <x v="1"/>
    <s v="United States"/>
    <s v="Oceanside"/>
    <x v="15"/>
    <n v="11572"/>
    <x v="3"/>
    <s v="FUR-FU-10004586"/>
    <x v="0"/>
    <x v="5"/>
    <x v="1473"/>
    <x v="2537"/>
    <n v="2"/>
    <n v="0"/>
    <n v="6.3743999999999996"/>
  </r>
  <r>
    <n v="3134"/>
    <s v="CA-2011-107916"/>
    <x v="2"/>
    <x v="829"/>
    <d v="2011-08-26T00:00:00"/>
    <x v="2"/>
    <s v="JP-15460"/>
    <x v="687"/>
    <x v="1"/>
    <s v="United States"/>
    <s v="Oceanside"/>
    <x v="15"/>
    <n v="11572"/>
    <x v="3"/>
    <s v="OFF-BI-10001116"/>
    <x v="1"/>
    <x v="8"/>
    <x v="1066"/>
    <x v="2538"/>
    <n v="3"/>
    <n v="0.2"/>
    <n v="4.4352000000000009"/>
  </r>
  <r>
    <n v="3135"/>
    <s v="CA-2014-164168"/>
    <x v="3"/>
    <x v="105"/>
    <d v="2014-11-19T00:00:00"/>
    <x v="1"/>
    <s v="LS-16975"/>
    <x v="60"/>
    <x v="2"/>
    <s v="United States"/>
    <s v="Dallas"/>
    <x v="5"/>
    <n v="75081"/>
    <x v="2"/>
    <s v="OFF-BI-10000666"/>
    <x v="1"/>
    <x v="8"/>
    <x v="980"/>
    <x v="2539"/>
    <n v="5"/>
    <n v="0.8"/>
    <n v="-45.840000000000018"/>
  </r>
  <r>
    <n v="3136"/>
    <s v="CA-2014-164168"/>
    <x v="3"/>
    <x v="105"/>
    <d v="2014-11-19T00:00:00"/>
    <x v="1"/>
    <s v="LS-16975"/>
    <x v="60"/>
    <x v="2"/>
    <s v="United States"/>
    <s v="Dallas"/>
    <x v="5"/>
    <n v="75081"/>
    <x v="2"/>
    <s v="OFF-ST-10002583"/>
    <x v="1"/>
    <x v="4"/>
    <x v="566"/>
    <x v="2540"/>
    <n v="3"/>
    <n v="0.2"/>
    <n v="-15.590400000000002"/>
  </r>
  <r>
    <n v="3137"/>
    <s v="CA-2014-164168"/>
    <x v="3"/>
    <x v="105"/>
    <d v="2014-11-19T00:00:00"/>
    <x v="1"/>
    <s v="LS-16975"/>
    <x v="60"/>
    <x v="2"/>
    <s v="United States"/>
    <s v="Dallas"/>
    <x v="5"/>
    <n v="75081"/>
    <x v="2"/>
    <s v="TEC-PH-10004908"/>
    <x v="2"/>
    <x v="7"/>
    <x v="1474"/>
    <x v="2541"/>
    <n v="1"/>
    <n v="0.2"/>
    <n v="8.4989999999999917"/>
  </r>
  <r>
    <n v="3138"/>
    <s v="CA-2014-164168"/>
    <x v="3"/>
    <x v="105"/>
    <d v="2014-11-19T00:00:00"/>
    <x v="1"/>
    <s v="LS-16975"/>
    <x v="60"/>
    <x v="2"/>
    <s v="United States"/>
    <s v="Dallas"/>
    <x v="5"/>
    <n v="75081"/>
    <x v="2"/>
    <s v="OFF-EN-10001219"/>
    <x v="1"/>
    <x v="12"/>
    <x v="583"/>
    <x v="2096"/>
    <n v="2"/>
    <n v="0.2"/>
    <n v="4.4311999999999996"/>
  </r>
  <r>
    <n v="3139"/>
    <s v="CA-2014-164168"/>
    <x v="3"/>
    <x v="105"/>
    <d v="2014-11-19T00:00:00"/>
    <x v="1"/>
    <s v="LS-16975"/>
    <x v="60"/>
    <x v="2"/>
    <s v="United States"/>
    <s v="Dallas"/>
    <x v="5"/>
    <n v="75081"/>
    <x v="2"/>
    <s v="TEC-AC-10004568"/>
    <x v="2"/>
    <x v="11"/>
    <x v="1109"/>
    <x v="2542"/>
    <n v="2"/>
    <n v="0.2"/>
    <n v="-0.55980000000000452"/>
  </r>
  <r>
    <n v="3140"/>
    <s v="CA-2014-164168"/>
    <x v="3"/>
    <x v="105"/>
    <d v="2014-11-19T00:00:00"/>
    <x v="1"/>
    <s v="LS-16975"/>
    <x v="60"/>
    <x v="2"/>
    <s v="United States"/>
    <s v="Dallas"/>
    <x v="5"/>
    <n v="75081"/>
    <x v="2"/>
    <s v="FUR-FU-10001756"/>
    <x v="0"/>
    <x v="5"/>
    <x v="282"/>
    <x v="2543"/>
    <n v="3"/>
    <n v="0.6"/>
    <n v="-17.707200000000007"/>
  </r>
  <r>
    <n v="3141"/>
    <s v="CA-2012-112557"/>
    <x v="1"/>
    <x v="334"/>
    <d v="2012-04-28T00:00:00"/>
    <x v="2"/>
    <s v="JL-15850"/>
    <x v="139"/>
    <x v="0"/>
    <s v="United States"/>
    <s v="New York City"/>
    <x v="15"/>
    <n v="10035"/>
    <x v="3"/>
    <s v="OFF-AP-10002311"/>
    <x v="1"/>
    <x v="9"/>
    <x v="14"/>
    <x v="2544"/>
    <n v="3"/>
    <n v="0"/>
    <n v="90.829200000000014"/>
  </r>
  <r>
    <n v="3142"/>
    <s v="US-2011-122959"/>
    <x v="2"/>
    <x v="432"/>
    <d v="2011-12-12T00:00:00"/>
    <x v="3"/>
    <s v="CY-12745"/>
    <x v="388"/>
    <x v="1"/>
    <s v="United States"/>
    <s v="San Antonio"/>
    <x v="5"/>
    <n v="78207"/>
    <x v="2"/>
    <s v="OFF-BI-10003650"/>
    <x v="1"/>
    <x v="8"/>
    <x v="115"/>
    <x v="2545"/>
    <n v="2"/>
    <n v="0.8"/>
    <n v="-336.62720000000013"/>
  </r>
  <r>
    <n v="3143"/>
    <s v="CA-2014-162572"/>
    <x v="3"/>
    <x v="145"/>
    <d v="2014-09-28T00:00:00"/>
    <x v="0"/>
    <s v="RB-19360"/>
    <x v="181"/>
    <x v="0"/>
    <s v="United States"/>
    <s v="Cincinnati"/>
    <x v="24"/>
    <n v="45231"/>
    <x v="3"/>
    <s v="TEC-AC-10003628"/>
    <x v="2"/>
    <x v="11"/>
    <x v="244"/>
    <x v="2546"/>
    <n v="5"/>
    <n v="0.2"/>
    <n v="35.988000000000007"/>
  </r>
  <r>
    <n v="3144"/>
    <s v="CA-2014-162572"/>
    <x v="3"/>
    <x v="145"/>
    <d v="2014-09-28T00:00:00"/>
    <x v="0"/>
    <s v="RB-19360"/>
    <x v="181"/>
    <x v="0"/>
    <s v="United States"/>
    <s v="Cincinnati"/>
    <x v="24"/>
    <n v="45231"/>
    <x v="3"/>
    <s v="OFF-AR-10001547"/>
    <x v="1"/>
    <x v="6"/>
    <x v="147"/>
    <x v="2547"/>
    <n v="6"/>
    <n v="0.2"/>
    <n v="0.92819999999999991"/>
  </r>
  <r>
    <n v="3145"/>
    <s v="US-2013-148110"/>
    <x v="0"/>
    <x v="64"/>
    <d v="2013-09-12T00:00:00"/>
    <x v="1"/>
    <s v="AR-10825"/>
    <x v="255"/>
    <x v="1"/>
    <s v="United States"/>
    <s v="Austin"/>
    <x v="5"/>
    <n v="78745"/>
    <x v="2"/>
    <s v="FUR-CH-10002647"/>
    <x v="0"/>
    <x v="1"/>
    <x v="470"/>
    <x v="2548"/>
    <n v="7"/>
    <n v="0.3"/>
    <n v="-24.842999999999961"/>
  </r>
  <r>
    <n v="3146"/>
    <s v="CA-2014-131828"/>
    <x v="3"/>
    <x v="512"/>
    <d v="2014-02-14T00:00:00"/>
    <x v="0"/>
    <s v="CS-11845"/>
    <x v="688"/>
    <x v="1"/>
    <s v="United States"/>
    <s v="Seattle"/>
    <x v="4"/>
    <n v="98105"/>
    <x v="1"/>
    <s v="FUR-CH-10004495"/>
    <x v="0"/>
    <x v="1"/>
    <x v="1475"/>
    <x v="2549"/>
    <n v="4"/>
    <n v="0.2"/>
    <n v="108.35279999999986"/>
  </r>
  <r>
    <n v="3147"/>
    <s v="CA-2014-131828"/>
    <x v="3"/>
    <x v="512"/>
    <d v="2014-02-14T00:00:00"/>
    <x v="0"/>
    <s v="CS-11845"/>
    <x v="688"/>
    <x v="1"/>
    <s v="United States"/>
    <s v="Seattle"/>
    <x v="4"/>
    <n v="98105"/>
    <x v="1"/>
    <s v="TEC-PH-10002923"/>
    <x v="2"/>
    <x v="7"/>
    <x v="680"/>
    <x v="2550"/>
    <n v="3"/>
    <n v="0.2"/>
    <n v="7.7679000000000009"/>
  </r>
  <r>
    <n v="3148"/>
    <s v="CA-2011-109218"/>
    <x v="2"/>
    <x v="479"/>
    <d v="2011-07-03T00:00:00"/>
    <x v="0"/>
    <s v="AR-10825"/>
    <x v="255"/>
    <x v="1"/>
    <s v="United States"/>
    <s v="Los Angeles"/>
    <x v="1"/>
    <n v="90004"/>
    <x v="1"/>
    <s v="OFF-AR-10001374"/>
    <x v="1"/>
    <x v="6"/>
    <x v="310"/>
    <x v="56"/>
    <n v="5"/>
    <n v="0"/>
    <n v="10.367999999999999"/>
  </r>
  <r>
    <n v="3149"/>
    <s v="CA-2013-120558"/>
    <x v="0"/>
    <x v="843"/>
    <d v="2013-06-11T00:00:00"/>
    <x v="2"/>
    <s v="RD-19810"/>
    <x v="279"/>
    <x v="2"/>
    <s v="United States"/>
    <s v="New York City"/>
    <x v="15"/>
    <n v="10035"/>
    <x v="3"/>
    <s v="OFF-PA-10003441"/>
    <x v="1"/>
    <x v="10"/>
    <x v="485"/>
    <x v="56"/>
    <n v="5"/>
    <n v="0"/>
    <n v="15.552000000000001"/>
  </r>
  <r>
    <n v="3150"/>
    <s v="US-2011-109036"/>
    <x v="2"/>
    <x v="414"/>
    <d v="2011-12-25T00:00:00"/>
    <x v="1"/>
    <s v="KH-16510"/>
    <x v="168"/>
    <x v="0"/>
    <s v="United States"/>
    <s v="Seattle"/>
    <x v="4"/>
    <n v="98103"/>
    <x v="1"/>
    <s v="OFF-LA-10002043"/>
    <x v="1"/>
    <x v="2"/>
    <x v="252"/>
    <x v="2551"/>
    <n v="3"/>
    <n v="0"/>
    <n v="14.904"/>
  </r>
  <r>
    <n v="3151"/>
    <s v="CA-2012-147830"/>
    <x v="1"/>
    <x v="83"/>
    <d v="2012-12-18T00:00:00"/>
    <x v="2"/>
    <s v="NF-18385"/>
    <x v="173"/>
    <x v="0"/>
    <s v="United States"/>
    <s v="Newark"/>
    <x v="24"/>
    <n v="43055"/>
    <x v="3"/>
    <s v="TEC-AC-10002049"/>
    <x v="2"/>
    <x v="11"/>
    <x v="1053"/>
    <x v="2552"/>
    <n v="6"/>
    <n v="0.2"/>
    <n v="607.60800000000006"/>
  </r>
  <r>
    <n v="3152"/>
    <s v="CA-2012-147830"/>
    <x v="1"/>
    <x v="83"/>
    <d v="2012-12-18T00:00:00"/>
    <x v="2"/>
    <s v="NF-18385"/>
    <x v="173"/>
    <x v="0"/>
    <s v="United States"/>
    <s v="Newark"/>
    <x v="24"/>
    <n v="43055"/>
    <x v="3"/>
    <s v="TEC-MA-10000418"/>
    <x v="2"/>
    <x v="15"/>
    <x v="1476"/>
    <x v="2553"/>
    <n v="2"/>
    <n v="0.7"/>
    <n v="-2639.9912000000004"/>
  </r>
  <r>
    <n v="3153"/>
    <s v="CA-2012-147830"/>
    <x v="1"/>
    <x v="83"/>
    <d v="2012-12-18T00:00:00"/>
    <x v="2"/>
    <s v="NF-18385"/>
    <x v="173"/>
    <x v="0"/>
    <s v="United States"/>
    <s v="Newark"/>
    <x v="24"/>
    <n v="43055"/>
    <x v="3"/>
    <s v="TEC-PH-10004908"/>
    <x v="2"/>
    <x v="7"/>
    <x v="1474"/>
    <x v="2554"/>
    <n v="2"/>
    <n v="0.4"/>
    <n v="-16.998000000000019"/>
  </r>
  <r>
    <n v="3154"/>
    <s v="CA-2012-147830"/>
    <x v="1"/>
    <x v="83"/>
    <d v="2012-12-18T00:00:00"/>
    <x v="2"/>
    <s v="NF-18385"/>
    <x v="173"/>
    <x v="0"/>
    <s v="United States"/>
    <s v="Newark"/>
    <x v="24"/>
    <n v="43055"/>
    <x v="3"/>
    <s v="FUR-FU-10004091"/>
    <x v="0"/>
    <x v="5"/>
    <x v="264"/>
    <x v="2555"/>
    <n v="7"/>
    <n v="0.2"/>
    <n v="69.001800000000017"/>
  </r>
  <r>
    <n v="3155"/>
    <s v="CA-2014-150497"/>
    <x v="3"/>
    <x v="228"/>
    <d v="2014-07-25T00:00:00"/>
    <x v="1"/>
    <s v="SM-20950"/>
    <x v="416"/>
    <x v="1"/>
    <s v="United States"/>
    <s v="Maple Grove"/>
    <x v="11"/>
    <n v="55369"/>
    <x v="2"/>
    <s v="OFF-BI-10004600"/>
    <x v="1"/>
    <x v="8"/>
    <x v="1477"/>
    <x v="2556"/>
    <n v="2"/>
    <n v="0"/>
    <n v="331.19099999999997"/>
  </r>
  <r>
    <n v="3156"/>
    <s v="CA-2011-128986"/>
    <x v="2"/>
    <x v="93"/>
    <d v="2011-08-05T00:00:00"/>
    <x v="0"/>
    <s v="GH-14410"/>
    <x v="689"/>
    <x v="2"/>
    <s v="United States"/>
    <s v="Glendale"/>
    <x v="16"/>
    <n v="85301"/>
    <x v="1"/>
    <s v="OFF-PA-10001289"/>
    <x v="1"/>
    <x v="10"/>
    <x v="952"/>
    <x v="2557"/>
    <n v="3"/>
    <n v="0.2"/>
    <n v="33.721199999999996"/>
  </r>
  <r>
    <n v="3157"/>
    <s v="CA-2012-139584"/>
    <x v="1"/>
    <x v="252"/>
    <d v="2012-08-28T00:00:00"/>
    <x v="1"/>
    <s v="EM-13810"/>
    <x v="613"/>
    <x v="1"/>
    <s v="United States"/>
    <s v="New York City"/>
    <x v="15"/>
    <n v="10009"/>
    <x v="3"/>
    <s v="FUR-TA-10001539"/>
    <x v="0"/>
    <x v="3"/>
    <x v="10"/>
    <x v="431"/>
    <n v="2"/>
    <n v="0.4"/>
    <n v="-75.830400000000054"/>
  </r>
  <r>
    <n v="3158"/>
    <s v="CA-2012-139584"/>
    <x v="1"/>
    <x v="252"/>
    <d v="2012-08-28T00:00:00"/>
    <x v="1"/>
    <s v="EM-13810"/>
    <x v="613"/>
    <x v="1"/>
    <s v="United States"/>
    <s v="New York City"/>
    <x v="15"/>
    <n v="10009"/>
    <x v="3"/>
    <s v="TEC-AC-10001266"/>
    <x v="2"/>
    <x v="11"/>
    <x v="196"/>
    <x v="1795"/>
    <n v="2"/>
    <n v="0"/>
    <n v="11.7"/>
  </r>
  <r>
    <n v="3159"/>
    <s v="US-2013-162677"/>
    <x v="0"/>
    <x v="253"/>
    <d v="2013-03-28T00:00:00"/>
    <x v="2"/>
    <s v="DB-13210"/>
    <x v="203"/>
    <x v="0"/>
    <s v="United States"/>
    <s v="Jacksonville"/>
    <x v="3"/>
    <n v="28540"/>
    <x v="0"/>
    <s v="OFF-ST-10001291"/>
    <x v="1"/>
    <x v="4"/>
    <x v="1017"/>
    <x v="2558"/>
    <n v="5"/>
    <n v="0.2"/>
    <n v="5.9184999999999981"/>
  </r>
  <r>
    <n v="3160"/>
    <s v="US-2013-162677"/>
    <x v="0"/>
    <x v="253"/>
    <d v="2013-03-28T00:00:00"/>
    <x v="2"/>
    <s v="DB-13210"/>
    <x v="203"/>
    <x v="0"/>
    <s v="United States"/>
    <s v="Jacksonville"/>
    <x v="3"/>
    <n v="28540"/>
    <x v="0"/>
    <s v="TEC-AC-10001314"/>
    <x v="2"/>
    <x v="11"/>
    <x v="943"/>
    <x v="2486"/>
    <n v="3"/>
    <n v="0.2"/>
    <n v="-17.996400000000019"/>
  </r>
  <r>
    <n v="3161"/>
    <s v="US-2011-150924"/>
    <x v="2"/>
    <x v="171"/>
    <d v="2011-09-16T00:00:00"/>
    <x v="0"/>
    <s v="PT-19090"/>
    <x v="690"/>
    <x v="0"/>
    <s v="United States"/>
    <s v="Houston"/>
    <x v="5"/>
    <n v="77070"/>
    <x v="2"/>
    <s v="OFF-BI-10004040"/>
    <x v="1"/>
    <x v="8"/>
    <x v="1478"/>
    <x v="2559"/>
    <n v="5"/>
    <n v="0.8"/>
    <n v="-8.0289999999999999"/>
  </r>
  <r>
    <n v="3162"/>
    <s v="CA-2011-153969"/>
    <x v="2"/>
    <x v="158"/>
    <d v="2011-09-25T00:00:00"/>
    <x v="1"/>
    <s v="HF-14995"/>
    <x v="520"/>
    <x v="0"/>
    <s v="United States"/>
    <s v="San Francisco"/>
    <x v="1"/>
    <n v="94109"/>
    <x v="1"/>
    <s v="OFF-EN-10001539"/>
    <x v="1"/>
    <x v="12"/>
    <x v="33"/>
    <x v="2560"/>
    <n v="2"/>
    <n v="0"/>
    <n v="7.3132000000000001"/>
  </r>
  <r>
    <n v="3163"/>
    <s v="CA-2011-153969"/>
    <x v="2"/>
    <x v="158"/>
    <d v="2011-09-25T00:00:00"/>
    <x v="1"/>
    <s v="HF-14995"/>
    <x v="520"/>
    <x v="0"/>
    <s v="United States"/>
    <s v="San Francisco"/>
    <x v="1"/>
    <n v="94109"/>
    <x v="1"/>
    <s v="OFF-EN-10004483"/>
    <x v="1"/>
    <x v="12"/>
    <x v="1335"/>
    <x v="2561"/>
    <n v="5"/>
    <n v="0"/>
    <n v="36.824499999999993"/>
  </r>
  <r>
    <n v="3164"/>
    <s v="CA-2011-153969"/>
    <x v="2"/>
    <x v="158"/>
    <d v="2011-09-25T00:00:00"/>
    <x v="1"/>
    <s v="HF-14995"/>
    <x v="520"/>
    <x v="0"/>
    <s v="United States"/>
    <s v="San Francisco"/>
    <x v="1"/>
    <n v="94109"/>
    <x v="1"/>
    <s v="OFF-AR-10001615"/>
    <x v="1"/>
    <x v="6"/>
    <x v="1479"/>
    <x v="426"/>
    <n v="3"/>
    <n v="0"/>
    <n v="15.475200000000001"/>
  </r>
  <r>
    <n v="3165"/>
    <s v="CA-2011-153969"/>
    <x v="2"/>
    <x v="158"/>
    <d v="2011-09-25T00:00:00"/>
    <x v="1"/>
    <s v="HF-14995"/>
    <x v="520"/>
    <x v="0"/>
    <s v="United States"/>
    <s v="San Francisco"/>
    <x v="1"/>
    <n v="94109"/>
    <x v="1"/>
    <s v="OFF-PA-10000327"/>
    <x v="1"/>
    <x v="10"/>
    <x v="1428"/>
    <x v="1811"/>
    <n v="9"/>
    <n v="0"/>
    <n v="17.333999999999996"/>
  </r>
  <r>
    <n v="3166"/>
    <s v="CA-2011-153969"/>
    <x v="2"/>
    <x v="158"/>
    <d v="2011-09-25T00:00:00"/>
    <x v="1"/>
    <s v="HF-14995"/>
    <x v="520"/>
    <x v="0"/>
    <s v="United States"/>
    <s v="San Francisco"/>
    <x v="1"/>
    <n v="94109"/>
    <x v="1"/>
    <s v="TEC-PH-10001299"/>
    <x v="2"/>
    <x v="7"/>
    <x v="1480"/>
    <x v="2562"/>
    <n v="2"/>
    <n v="0.2"/>
    <n v="23.998400000000004"/>
  </r>
  <r>
    <n v="3167"/>
    <s v="CA-2011-153969"/>
    <x v="2"/>
    <x v="158"/>
    <d v="2011-09-25T00:00:00"/>
    <x v="1"/>
    <s v="HF-14995"/>
    <x v="520"/>
    <x v="0"/>
    <s v="United States"/>
    <s v="San Francisco"/>
    <x v="1"/>
    <n v="94109"/>
    <x v="1"/>
    <s v="OFF-PA-10002246"/>
    <x v="1"/>
    <x v="10"/>
    <x v="1386"/>
    <x v="2563"/>
    <n v="3"/>
    <n v="0"/>
    <n v="9.4815000000000005"/>
  </r>
  <r>
    <n v="3168"/>
    <s v="CA-2013-146682"/>
    <x v="0"/>
    <x v="517"/>
    <d v="2013-11-01T00:00:00"/>
    <x v="2"/>
    <s v="KW-16435"/>
    <x v="147"/>
    <x v="0"/>
    <s v="United States"/>
    <s v="Lansing"/>
    <x v="12"/>
    <n v="48911"/>
    <x v="2"/>
    <s v="FUR-FU-10002671"/>
    <x v="0"/>
    <x v="5"/>
    <x v="275"/>
    <x v="2564"/>
    <n v="5"/>
    <n v="0"/>
    <n v="32.159999999999997"/>
  </r>
  <r>
    <n v="3169"/>
    <s v="CA-2013-138695"/>
    <x v="0"/>
    <x v="316"/>
    <d v="2013-06-04T00:00:00"/>
    <x v="1"/>
    <s v="KC-16675"/>
    <x v="169"/>
    <x v="1"/>
    <s v="United States"/>
    <s v="Tallahassee"/>
    <x v="2"/>
    <n v="32303"/>
    <x v="0"/>
    <s v="FUR-CH-10003833"/>
    <x v="0"/>
    <x v="1"/>
    <x v="1200"/>
    <x v="2565"/>
    <n v="8"/>
    <n v="0.2"/>
    <n v="-24.39200000000001"/>
  </r>
  <r>
    <n v="3170"/>
    <s v="CA-2013-138695"/>
    <x v="0"/>
    <x v="316"/>
    <d v="2013-06-04T00:00:00"/>
    <x v="1"/>
    <s v="KC-16675"/>
    <x v="169"/>
    <x v="1"/>
    <s v="United States"/>
    <s v="Tallahassee"/>
    <x v="2"/>
    <n v="32303"/>
    <x v="0"/>
    <s v="OFF-PA-10001667"/>
    <x v="1"/>
    <x v="10"/>
    <x v="453"/>
    <x v="2566"/>
    <n v="13"/>
    <n v="0.2"/>
    <n v="19.434999999999995"/>
  </r>
  <r>
    <n v="3171"/>
    <s v="CA-2014-107461"/>
    <x v="3"/>
    <x v="202"/>
    <d v="2014-12-27T00:00:00"/>
    <x v="0"/>
    <s v="PK-19075"/>
    <x v="7"/>
    <x v="0"/>
    <s v="United States"/>
    <s v="Columbia"/>
    <x v="20"/>
    <n v="29203"/>
    <x v="0"/>
    <s v="OFF-BI-10002003"/>
    <x v="1"/>
    <x v="8"/>
    <x v="1384"/>
    <x v="1708"/>
    <n v="6"/>
    <n v="0"/>
    <n v="11.223600000000001"/>
  </r>
  <r>
    <n v="3172"/>
    <s v="US-2013-133879"/>
    <x v="0"/>
    <x v="844"/>
    <d v="2013-03-29T00:00:00"/>
    <x v="1"/>
    <s v="KT-16465"/>
    <x v="446"/>
    <x v="0"/>
    <s v="United States"/>
    <s v="Chicago"/>
    <x v="10"/>
    <n v="60623"/>
    <x v="2"/>
    <s v="OFF-BI-10004465"/>
    <x v="1"/>
    <x v="8"/>
    <x v="732"/>
    <x v="2567"/>
    <n v="2"/>
    <n v="0.8"/>
    <n v="-4.7520000000000007"/>
  </r>
  <r>
    <n v="3173"/>
    <s v="US-2013-133879"/>
    <x v="0"/>
    <x v="844"/>
    <d v="2013-03-29T00:00:00"/>
    <x v="1"/>
    <s v="KT-16465"/>
    <x v="446"/>
    <x v="0"/>
    <s v="United States"/>
    <s v="Chicago"/>
    <x v="10"/>
    <n v="60623"/>
    <x v="2"/>
    <s v="FUR-CH-10000665"/>
    <x v="0"/>
    <x v="1"/>
    <x v="656"/>
    <x v="2568"/>
    <n v="5"/>
    <n v="0.3"/>
    <n v="0"/>
  </r>
  <r>
    <n v="3174"/>
    <s v="US-2013-133879"/>
    <x v="0"/>
    <x v="844"/>
    <d v="2013-03-29T00:00:00"/>
    <x v="1"/>
    <s v="KT-16465"/>
    <x v="446"/>
    <x v="0"/>
    <s v="United States"/>
    <s v="Chicago"/>
    <x v="10"/>
    <n v="60623"/>
    <x v="2"/>
    <s v="OFF-AR-10004956"/>
    <x v="1"/>
    <x v="6"/>
    <x v="1235"/>
    <x v="2569"/>
    <n v="3"/>
    <n v="0.2"/>
    <n v="1.5065999999999975"/>
  </r>
  <r>
    <n v="3175"/>
    <s v="CA-2014-157483"/>
    <x v="3"/>
    <x v="343"/>
    <d v="2014-11-19T00:00:00"/>
    <x v="1"/>
    <s v="EP-13915"/>
    <x v="212"/>
    <x v="0"/>
    <s v="United States"/>
    <s v="Detroit"/>
    <x v="12"/>
    <n v="48227"/>
    <x v="2"/>
    <s v="OFF-AR-10004260"/>
    <x v="1"/>
    <x v="6"/>
    <x v="1481"/>
    <x v="2570"/>
    <n v="7"/>
    <n v="0"/>
    <n v="50.9208"/>
  </r>
  <r>
    <n v="3176"/>
    <s v="US-2014-132059"/>
    <x v="3"/>
    <x v="397"/>
    <d v="2014-09-30T00:00:00"/>
    <x v="1"/>
    <s v="AP-10915"/>
    <x v="275"/>
    <x v="0"/>
    <s v="United States"/>
    <s v="Fort Collins"/>
    <x v="22"/>
    <n v="80525"/>
    <x v="1"/>
    <s v="FUR-BO-10001811"/>
    <x v="0"/>
    <x v="0"/>
    <x v="779"/>
    <x v="2571"/>
    <n v="2"/>
    <n v="0.7"/>
    <n v="-240.78400000000005"/>
  </r>
  <r>
    <n v="3177"/>
    <s v="US-2014-132059"/>
    <x v="3"/>
    <x v="397"/>
    <d v="2014-09-30T00:00:00"/>
    <x v="1"/>
    <s v="AP-10915"/>
    <x v="275"/>
    <x v="0"/>
    <s v="United States"/>
    <s v="Fort Collins"/>
    <x v="22"/>
    <n v="80525"/>
    <x v="1"/>
    <s v="TEC-AC-10003280"/>
    <x v="2"/>
    <x v="11"/>
    <x v="1028"/>
    <x v="736"/>
    <n v="2"/>
    <n v="0.2"/>
    <n v="0.59979999999999656"/>
  </r>
  <r>
    <n v="3178"/>
    <s v="CA-2014-122280"/>
    <x v="3"/>
    <x v="18"/>
    <d v="2014-09-11T00:00:00"/>
    <x v="3"/>
    <s v="SH-20395"/>
    <x v="129"/>
    <x v="0"/>
    <s v="United States"/>
    <s v="New York City"/>
    <x v="15"/>
    <n v="10024"/>
    <x v="3"/>
    <s v="OFF-PA-10004911"/>
    <x v="1"/>
    <x v="10"/>
    <x v="929"/>
    <x v="2572"/>
    <n v="2"/>
    <n v="0"/>
    <n v="9.0048000000000012"/>
  </r>
  <r>
    <n v="3179"/>
    <s v="CA-2014-105235"/>
    <x v="3"/>
    <x v="256"/>
    <d v="2014-12-12T00:00:00"/>
    <x v="1"/>
    <s v="SM-20950"/>
    <x v="416"/>
    <x v="1"/>
    <s v="United States"/>
    <s v="New York City"/>
    <x v="15"/>
    <n v="10011"/>
    <x v="3"/>
    <s v="FUR-FU-10001487"/>
    <x v="0"/>
    <x v="5"/>
    <x v="5"/>
    <x v="167"/>
    <n v="3"/>
    <n v="0"/>
    <n v="6.0725999999999987"/>
  </r>
  <r>
    <n v="3180"/>
    <s v="CA-2014-105235"/>
    <x v="3"/>
    <x v="256"/>
    <d v="2014-12-12T00:00:00"/>
    <x v="1"/>
    <s v="SM-20950"/>
    <x v="416"/>
    <x v="1"/>
    <s v="United States"/>
    <s v="New York City"/>
    <x v="15"/>
    <n v="10011"/>
    <x v="3"/>
    <s v="FUR-FU-10000521"/>
    <x v="0"/>
    <x v="5"/>
    <x v="138"/>
    <x v="2573"/>
    <n v="2"/>
    <n v="0"/>
    <n v="18.190799999999996"/>
  </r>
  <r>
    <n v="3181"/>
    <s v="CA-2014-105235"/>
    <x v="3"/>
    <x v="256"/>
    <d v="2014-12-12T00:00:00"/>
    <x v="1"/>
    <s v="SM-20950"/>
    <x v="416"/>
    <x v="1"/>
    <s v="United States"/>
    <s v="New York City"/>
    <x v="15"/>
    <n v="10011"/>
    <x v="3"/>
    <s v="OFF-AP-10001271"/>
    <x v="1"/>
    <x v="9"/>
    <x v="469"/>
    <x v="2574"/>
    <n v="5"/>
    <n v="0"/>
    <n v="68.823000000000008"/>
  </r>
  <r>
    <n v="3182"/>
    <s v="CA-2014-152912"/>
    <x v="3"/>
    <x v="45"/>
    <d v="2014-11-13T00:00:00"/>
    <x v="0"/>
    <s v="BM-11650"/>
    <x v="312"/>
    <x v="1"/>
    <s v="United States"/>
    <s v="Columbia"/>
    <x v="39"/>
    <n v="21044"/>
    <x v="3"/>
    <s v="OFF-BI-10004728"/>
    <x v="1"/>
    <x v="8"/>
    <x v="539"/>
    <x v="1328"/>
    <n v="2"/>
    <n v="0"/>
    <n v="4.4344000000000001"/>
  </r>
  <r>
    <n v="3183"/>
    <s v="CA-2014-152912"/>
    <x v="3"/>
    <x v="45"/>
    <d v="2014-11-13T00:00:00"/>
    <x v="0"/>
    <s v="BM-11650"/>
    <x v="312"/>
    <x v="1"/>
    <s v="United States"/>
    <s v="Columbia"/>
    <x v="39"/>
    <n v="21044"/>
    <x v="3"/>
    <s v="TEC-AC-10004666"/>
    <x v="2"/>
    <x v="11"/>
    <x v="709"/>
    <x v="2575"/>
    <n v="3"/>
    <n v="0"/>
    <n v="355.4466000000001"/>
  </r>
  <r>
    <n v="3184"/>
    <s v="CA-2014-152912"/>
    <x v="3"/>
    <x v="45"/>
    <d v="2014-11-13T00:00:00"/>
    <x v="0"/>
    <s v="BM-11650"/>
    <x v="312"/>
    <x v="1"/>
    <s v="United States"/>
    <s v="Columbia"/>
    <x v="39"/>
    <n v="21044"/>
    <x v="3"/>
    <s v="OFF-ST-10003208"/>
    <x v="1"/>
    <x v="4"/>
    <x v="243"/>
    <x v="2576"/>
    <n v="9"/>
    <n v="0"/>
    <n v="473.61059999999975"/>
  </r>
  <r>
    <n v="3185"/>
    <s v="CA-2014-152912"/>
    <x v="3"/>
    <x v="45"/>
    <d v="2014-11-13T00:00:00"/>
    <x v="0"/>
    <s v="BM-11650"/>
    <x v="312"/>
    <x v="1"/>
    <s v="United States"/>
    <s v="Columbia"/>
    <x v="39"/>
    <n v="21044"/>
    <x v="3"/>
    <s v="OFF-ST-10003208"/>
    <x v="1"/>
    <x v="4"/>
    <x v="243"/>
    <x v="2577"/>
    <n v="3"/>
    <n v="0"/>
    <n v="157.87019999999993"/>
  </r>
  <r>
    <n v="3186"/>
    <s v="CA-2011-123498"/>
    <x v="2"/>
    <x v="845"/>
    <d v="2011-11-09T00:00:00"/>
    <x v="2"/>
    <s v="TC-20980"/>
    <x v="568"/>
    <x v="1"/>
    <s v="United States"/>
    <s v="Houston"/>
    <x v="5"/>
    <n v="77041"/>
    <x v="2"/>
    <s v="OFF-BI-10000632"/>
    <x v="1"/>
    <x v="8"/>
    <x v="1288"/>
    <x v="2578"/>
    <n v="3"/>
    <n v="0.8"/>
    <n v="-44.278199999999998"/>
  </r>
  <r>
    <n v="3187"/>
    <s v="CA-2011-123498"/>
    <x v="2"/>
    <x v="845"/>
    <d v="2011-11-09T00:00:00"/>
    <x v="2"/>
    <s v="TC-20980"/>
    <x v="568"/>
    <x v="1"/>
    <s v="United States"/>
    <s v="Houston"/>
    <x v="5"/>
    <n v="77041"/>
    <x v="2"/>
    <s v="OFF-EN-10004773"/>
    <x v="1"/>
    <x v="12"/>
    <x v="33"/>
    <x v="1355"/>
    <n v="3"/>
    <n v="0.2"/>
    <n v="26.952599999999997"/>
  </r>
  <r>
    <n v="3188"/>
    <s v="CA-2014-159352"/>
    <x v="3"/>
    <x v="846"/>
    <d v="2014-03-18T00:00:00"/>
    <x v="1"/>
    <s v="KB-16585"/>
    <x v="10"/>
    <x v="1"/>
    <s v="United States"/>
    <s v="Lowell"/>
    <x v="31"/>
    <n v="1852"/>
    <x v="3"/>
    <s v="TEC-PH-10004700"/>
    <x v="2"/>
    <x v="7"/>
    <x v="843"/>
    <x v="1570"/>
    <n v="7"/>
    <n v="0"/>
    <n v="32.1678"/>
  </r>
  <r>
    <n v="3189"/>
    <s v="US-2014-146416"/>
    <x v="3"/>
    <x v="179"/>
    <d v="2014-10-23T00:00:00"/>
    <x v="0"/>
    <s v="JE-16165"/>
    <x v="68"/>
    <x v="1"/>
    <s v="United States"/>
    <s v="Woodland"/>
    <x v="1"/>
    <n v="95695"/>
    <x v="1"/>
    <s v="OFF-LA-10003714"/>
    <x v="1"/>
    <x v="2"/>
    <x v="1148"/>
    <x v="1416"/>
    <n v="1"/>
    <n v="0"/>
    <n v="1.7999999999999998"/>
  </r>
  <r>
    <n v="3190"/>
    <s v="US-2014-146416"/>
    <x v="3"/>
    <x v="179"/>
    <d v="2014-10-23T00:00:00"/>
    <x v="0"/>
    <s v="JE-16165"/>
    <x v="68"/>
    <x v="1"/>
    <s v="United States"/>
    <s v="Woodland"/>
    <x v="1"/>
    <n v="95695"/>
    <x v="1"/>
    <s v="OFF-BI-10001787"/>
    <x v="1"/>
    <x v="8"/>
    <x v="1482"/>
    <x v="2579"/>
    <n v="4"/>
    <n v="0.2"/>
    <n v="7.5864000000000003"/>
  </r>
  <r>
    <n v="3191"/>
    <s v="US-2012-163783"/>
    <x v="1"/>
    <x v="17"/>
    <d v="2013-01-01T00:00:00"/>
    <x v="1"/>
    <s v="DR-12940"/>
    <x v="660"/>
    <x v="2"/>
    <s v="United States"/>
    <s v="Chicago"/>
    <x v="10"/>
    <n v="60610"/>
    <x v="2"/>
    <s v="OFF-ST-10002957"/>
    <x v="1"/>
    <x v="4"/>
    <x v="1483"/>
    <x v="2538"/>
    <n v="3"/>
    <n v="0.2"/>
    <n v="-3.1680000000000001"/>
  </r>
  <r>
    <n v="3192"/>
    <s v="CA-2014-123981"/>
    <x v="3"/>
    <x v="280"/>
    <d v="2014-10-09T00:00:00"/>
    <x v="1"/>
    <s v="RW-19630"/>
    <x v="338"/>
    <x v="1"/>
    <s v="United States"/>
    <s v="New York City"/>
    <x v="15"/>
    <n v="10035"/>
    <x v="3"/>
    <s v="TEC-PH-10002115"/>
    <x v="2"/>
    <x v="7"/>
    <x v="793"/>
    <x v="773"/>
    <n v="1"/>
    <n v="0"/>
    <n v="17.157400000000003"/>
  </r>
  <r>
    <n v="3193"/>
    <s v="CA-2014-158953"/>
    <x v="3"/>
    <x v="400"/>
    <d v="2014-06-09T00:00:00"/>
    <x v="1"/>
    <s v="ML-18040"/>
    <x v="614"/>
    <x v="1"/>
    <s v="United States"/>
    <s v="Missouri City"/>
    <x v="5"/>
    <n v="77489"/>
    <x v="2"/>
    <s v="OFF-BI-10002557"/>
    <x v="1"/>
    <x v="8"/>
    <x v="246"/>
    <x v="2580"/>
    <n v="7"/>
    <n v="0.8"/>
    <n v="-9.5550000000000015"/>
  </r>
  <r>
    <n v="3194"/>
    <s v="CA-2011-165428"/>
    <x v="2"/>
    <x v="416"/>
    <d v="2011-09-04T00:00:00"/>
    <x v="2"/>
    <s v="JL-15130"/>
    <x v="691"/>
    <x v="0"/>
    <s v="United States"/>
    <s v="Houston"/>
    <x v="5"/>
    <n v="77036"/>
    <x v="2"/>
    <s v="OFF-BI-10002949"/>
    <x v="1"/>
    <x v="8"/>
    <x v="520"/>
    <x v="2581"/>
    <n v="3"/>
    <n v="0.8"/>
    <n v="-6.0192000000000032"/>
  </r>
  <r>
    <n v="3195"/>
    <s v="CA-2011-165428"/>
    <x v="2"/>
    <x v="416"/>
    <d v="2011-09-04T00:00:00"/>
    <x v="2"/>
    <s v="JL-15130"/>
    <x v="691"/>
    <x v="0"/>
    <s v="United States"/>
    <s v="Houston"/>
    <x v="5"/>
    <n v="77036"/>
    <x v="2"/>
    <s v="OFF-PA-10004100"/>
    <x v="1"/>
    <x v="10"/>
    <x v="257"/>
    <x v="277"/>
    <n v="6"/>
    <n v="0.2"/>
    <n v="10.8864"/>
  </r>
  <r>
    <n v="3196"/>
    <s v="CA-2013-169026"/>
    <x v="0"/>
    <x v="590"/>
    <d v="2013-08-14T00:00:00"/>
    <x v="1"/>
    <s v="CM-12655"/>
    <x v="475"/>
    <x v="2"/>
    <s v="United States"/>
    <s v="Jackson"/>
    <x v="35"/>
    <n v="39212"/>
    <x v="0"/>
    <s v="OFF-FA-10001883"/>
    <x v="1"/>
    <x v="13"/>
    <x v="1484"/>
    <x v="1013"/>
    <n v="3"/>
    <n v="0"/>
    <n v="0.23339999999999961"/>
  </r>
  <r>
    <n v="3197"/>
    <s v="CA-2014-109750"/>
    <x v="3"/>
    <x v="847"/>
    <d v="2014-07-29T00:00:00"/>
    <x v="1"/>
    <s v="FH-14365"/>
    <x v="92"/>
    <x v="1"/>
    <s v="United States"/>
    <s v="New York City"/>
    <x v="15"/>
    <n v="10009"/>
    <x v="3"/>
    <s v="TEC-PH-10000702"/>
    <x v="2"/>
    <x v="7"/>
    <x v="309"/>
    <x v="2065"/>
    <n v="3"/>
    <n v="0"/>
    <n v="14.085899999999999"/>
  </r>
  <r>
    <n v="3198"/>
    <s v="CA-2012-149384"/>
    <x v="1"/>
    <x v="848"/>
    <d v="2012-07-10T00:00:00"/>
    <x v="3"/>
    <s v="EH-13945"/>
    <x v="13"/>
    <x v="0"/>
    <s v="United States"/>
    <s v="Tempe"/>
    <x v="16"/>
    <n v="85281"/>
    <x v="1"/>
    <s v="OFF-BI-10003196"/>
    <x v="1"/>
    <x v="8"/>
    <x v="1367"/>
    <x v="2582"/>
    <n v="3"/>
    <n v="0.7"/>
    <n v="-2.2439999999999989"/>
  </r>
  <r>
    <n v="3199"/>
    <s v="CA-2011-131527"/>
    <x v="2"/>
    <x v="588"/>
    <d v="2011-12-07T00:00:00"/>
    <x v="1"/>
    <s v="TB-21280"/>
    <x v="509"/>
    <x v="0"/>
    <s v="United States"/>
    <s v="Jacksonville"/>
    <x v="3"/>
    <n v="28540"/>
    <x v="0"/>
    <s v="TEC-PH-10001644"/>
    <x v="2"/>
    <x v="7"/>
    <x v="1485"/>
    <x v="1679"/>
    <n v="4"/>
    <n v="0.2"/>
    <n v="9.5968000000000053"/>
  </r>
  <r>
    <n v="3200"/>
    <s v="CA-2014-164000"/>
    <x v="3"/>
    <x v="404"/>
    <d v="2014-12-23T00:00:00"/>
    <x v="1"/>
    <s v="AH-10030"/>
    <x v="692"/>
    <x v="1"/>
    <s v="United States"/>
    <s v="Philadelphia"/>
    <x v="9"/>
    <n v="19134"/>
    <x v="3"/>
    <s v="OFF-AR-10003183"/>
    <x v="1"/>
    <x v="6"/>
    <x v="1390"/>
    <x v="2583"/>
    <n v="7"/>
    <n v="0.2"/>
    <n v="2.3379999999999983"/>
  </r>
  <r>
    <n v="3201"/>
    <s v="CA-2011-164224"/>
    <x v="2"/>
    <x v="598"/>
    <d v="2011-05-20T00:00:00"/>
    <x v="0"/>
    <s v="TT-21070"/>
    <x v="74"/>
    <x v="0"/>
    <s v="United States"/>
    <s v="Akron"/>
    <x v="24"/>
    <n v="44312"/>
    <x v="3"/>
    <s v="FUR-FU-10000308"/>
    <x v="0"/>
    <x v="5"/>
    <x v="1269"/>
    <x v="2584"/>
    <n v="3"/>
    <n v="0.2"/>
    <n v="3.7308000000000021"/>
  </r>
  <r>
    <n v="3202"/>
    <s v="CA-2011-164224"/>
    <x v="2"/>
    <x v="598"/>
    <d v="2011-05-20T00:00:00"/>
    <x v="0"/>
    <s v="TT-21070"/>
    <x v="74"/>
    <x v="0"/>
    <s v="United States"/>
    <s v="Akron"/>
    <x v="24"/>
    <n v="44312"/>
    <x v="3"/>
    <s v="OFF-PA-10001526"/>
    <x v="1"/>
    <x v="10"/>
    <x v="1030"/>
    <x v="801"/>
    <n v="4"/>
    <n v="0.2"/>
    <n v="5.7768000000000015"/>
  </r>
  <r>
    <n v="3203"/>
    <s v="CA-2011-158372"/>
    <x v="2"/>
    <x v="849"/>
    <d v="2011-11-16T00:00:00"/>
    <x v="1"/>
    <s v="RD-19900"/>
    <x v="76"/>
    <x v="0"/>
    <s v="United States"/>
    <s v="San Diego"/>
    <x v="1"/>
    <n v="92037"/>
    <x v="1"/>
    <s v="TEC-PH-10002103"/>
    <x v="2"/>
    <x v="7"/>
    <x v="534"/>
    <x v="2306"/>
    <n v="8"/>
    <n v="0.2"/>
    <n v="60.153600000000012"/>
  </r>
  <r>
    <n v="3204"/>
    <s v="CA-2011-158372"/>
    <x v="2"/>
    <x v="849"/>
    <d v="2011-11-16T00:00:00"/>
    <x v="1"/>
    <s v="RD-19900"/>
    <x v="76"/>
    <x v="0"/>
    <s v="United States"/>
    <s v="San Diego"/>
    <x v="1"/>
    <n v="92037"/>
    <x v="1"/>
    <s v="TEC-AC-10004209"/>
    <x v="2"/>
    <x v="11"/>
    <x v="899"/>
    <x v="2585"/>
    <n v="1"/>
    <n v="0"/>
    <n v="4.2861000000000002"/>
  </r>
  <r>
    <n v="3205"/>
    <s v="CA-2011-158372"/>
    <x v="2"/>
    <x v="849"/>
    <d v="2011-11-16T00:00:00"/>
    <x v="1"/>
    <s v="RD-19900"/>
    <x v="76"/>
    <x v="0"/>
    <s v="United States"/>
    <s v="San Diego"/>
    <x v="1"/>
    <n v="92037"/>
    <x v="1"/>
    <s v="FUR-FU-10000397"/>
    <x v="0"/>
    <x v="5"/>
    <x v="63"/>
    <x v="1155"/>
    <n v="2"/>
    <n v="0"/>
    <n v="11.166400000000003"/>
  </r>
  <r>
    <n v="3206"/>
    <s v="CA-2011-158372"/>
    <x v="2"/>
    <x v="849"/>
    <d v="2011-11-16T00:00:00"/>
    <x v="1"/>
    <s v="RD-19900"/>
    <x v="76"/>
    <x v="0"/>
    <s v="United States"/>
    <s v="San Diego"/>
    <x v="1"/>
    <n v="92037"/>
    <x v="1"/>
    <s v="OFF-PA-10002137"/>
    <x v="1"/>
    <x v="10"/>
    <x v="560"/>
    <x v="2586"/>
    <n v="8"/>
    <n v="0"/>
    <n v="28.007999999999996"/>
  </r>
  <r>
    <n v="3207"/>
    <s v="CA-2011-158372"/>
    <x v="2"/>
    <x v="849"/>
    <d v="2011-11-16T00:00:00"/>
    <x v="1"/>
    <s v="RD-19900"/>
    <x v="76"/>
    <x v="0"/>
    <s v="United States"/>
    <s v="San Diego"/>
    <x v="1"/>
    <n v="92037"/>
    <x v="1"/>
    <s v="FUR-FU-10001867"/>
    <x v="0"/>
    <x v="5"/>
    <x v="867"/>
    <x v="2587"/>
    <n v="5"/>
    <n v="0"/>
    <n v="14.896000000000003"/>
  </r>
  <r>
    <n v="3208"/>
    <s v="CA-2011-158372"/>
    <x v="2"/>
    <x v="849"/>
    <d v="2011-11-16T00:00:00"/>
    <x v="1"/>
    <s v="RD-19900"/>
    <x v="76"/>
    <x v="0"/>
    <s v="United States"/>
    <s v="San Diego"/>
    <x v="1"/>
    <n v="92037"/>
    <x v="1"/>
    <s v="OFF-LA-10000407"/>
    <x v="1"/>
    <x v="2"/>
    <x v="1486"/>
    <x v="2588"/>
    <n v="8"/>
    <n v="0"/>
    <n v="18.3264"/>
  </r>
  <r>
    <n v="3209"/>
    <s v="CA-2013-108882"/>
    <x v="0"/>
    <x v="850"/>
    <d v="2013-01-15T00:00:00"/>
    <x v="1"/>
    <s v="LA-16780"/>
    <x v="156"/>
    <x v="1"/>
    <s v="United States"/>
    <s v="Fresno"/>
    <x v="1"/>
    <n v="93727"/>
    <x v="1"/>
    <s v="TEC-AC-10000420"/>
    <x v="2"/>
    <x v="11"/>
    <x v="1487"/>
    <x v="2589"/>
    <n v="5"/>
    <n v="0"/>
    <n v="118.98299999999999"/>
  </r>
  <r>
    <n v="3210"/>
    <s v="CA-2013-108882"/>
    <x v="0"/>
    <x v="850"/>
    <d v="2013-01-15T00:00:00"/>
    <x v="1"/>
    <s v="LA-16780"/>
    <x v="156"/>
    <x v="1"/>
    <s v="United States"/>
    <s v="Fresno"/>
    <x v="1"/>
    <n v="93727"/>
    <x v="1"/>
    <s v="TEC-PH-10002726"/>
    <x v="2"/>
    <x v="7"/>
    <x v="66"/>
    <x v="2590"/>
    <n v="9"/>
    <n v="0.2"/>
    <n v="141.72300000000001"/>
  </r>
  <r>
    <n v="3211"/>
    <s v="US-2014-108245"/>
    <x v="3"/>
    <x v="585"/>
    <d v="2014-09-28T00:00:00"/>
    <x v="1"/>
    <s v="SH-19975"/>
    <x v="64"/>
    <x v="1"/>
    <s v="United States"/>
    <s v="Pearland"/>
    <x v="5"/>
    <n v="77581"/>
    <x v="2"/>
    <s v="OFF-EN-10001415"/>
    <x v="1"/>
    <x v="12"/>
    <x v="33"/>
    <x v="2569"/>
    <n v="3"/>
    <n v="0.2"/>
    <n v="5.0220000000000002"/>
  </r>
  <r>
    <n v="3212"/>
    <s v="US-2014-108245"/>
    <x v="3"/>
    <x v="585"/>
    <d v="2014-09-28T00:00:00"/>
    <x v="1"/>
    <s v="SH-19975"/>
    <x v="64"/>
    <x v="1"/>
    <s v="United States"/>
    <s v="Pearland"/>
    <x v="5"/>
    <n v="77581"/>
    <x v="2"/>
    <s v="OFF-BI-10000773"/>
    <x v="1"/>
    <x v="8"/>
    <x v="381"/>
    <x v="2591"/>
    <n v="7"/>
    <n v="0.8"/>
    <n v="-18.52620000000001"/>
  </r>
  <r>
    <n v="3213"/>
    <s v="CA-2011-142314"/>
    <x v="2"/>
    <x v="851"/>
    <d v="2011-12-28T00:00:00"/>
    <x v="1"/>
    <s v="SF-20200"/>
    <x v="227"/>
    <x v="0"/>
    <s v="United States"/>
    <s v="Richmond"/>
    <x v="14"/>
    <n v="47374"/>
    <x v="2"/>
    <s v="OFF-AP-10002350"/>
    <x v="1"/>
    <x v="9"/>
    <x v="545"/>
    <x v="2592"/>
    <n v="11"/>
    <n v="0"/>
    <n v="58.027200000000001"/>
  </r>
  <r>
    <n v="3214"/>
    <s v="CA-2013-132409"/>
    <x v="0"/>
    <x v="439"/>
    <d v="2013-06-02T00:00:00"/>
    <x v="1"/>
    <s v="TH-21235"/>
    <x v="260"/>
    <x v="1"/>
    <s v="United States"/>
    <s v="Philadelphia"/>
    <x v="9"/>
    <n v="19134"/>
    <x v="3"/>
    <s v="OFF-AR-10001919"/>
    <x v="1"/>
    <x v="6"/>
    <x v="853"/>
    <x v="2593"/>
    <n v="1"/>
    <n v="0.2"/>
    <n v="0.16919999999999991"/>
  </r>
  <r>
    <n v="3215"/>
    <s v="CA-2013-132409"/>
    <x v="0"/>
    <x v="439"/>
    <d v="2013-06-02T00:00:00"/>
    <x v="1"/>
    <s v="TH-21235"/>
    <x v="260"/>
    <x v="1"/>
    <s v="United States"/>
    <s v="Philadelphia"/>
    <x v="9"/>
    <n v="19134"/>
    <x v="3"/>
    <s v="OFF-AP-10002082"/>
    <x v="1"/>
    <x v="9"/>
    <x v="1092"/>
    <x v="1510"/>
    <n v="2"/>
    <n v="0.2"/>
    <n v="6.5339999999999971"/>
  </r>
  <r>
    <n v="3216"/>
    <s v="CA-2014-150189"/>
    <x v="3"/>
    <x v="141"/>
    <d v="2014-07-11T00:00:00"/>
    <x v="2"/>
    <s v="VG-21790"/>
    <x v="364"/>
    <x v="0"/>
    <s v="United States"/>
    <s v="San Mateo"/>
    <x v="1"/>
    <n v="94403"/>
    <x v="1"/>
    <s v="OFF-LA-10002762"/>
    <x v="1"/>
    <x v="2"/>
    <x v="49"/>
    <x v="50"/>
    <n v="6"/>
    <n v="0"/>
    <n v="35.334599999999995"/>
  </r>
  <r>
    <n v="3217"/>
    <s v="CA-2011-114433"/>
    <x v="2"/>
    <x v="8"/>
    <d v="2011-05-17T00:00:00"/>
    <x v="1"/>
    <s v="NP-18325"/>
    <x v="268"/>
    <x v="0"/>
    <s v="United States"/>
    <s v="Oakland"/>
    <x v="1"/>
    <n v="94601"/>
    <x v="1"/>
    <s v="TEC-AC-10002800"/>
    <x v="2"/>
    <x v="11"/>
    <x v="1207"/>
    <x v="145"/>
    <n v="3"/>
    <n v="0"/>
    <n v="52.489499999999992"/>
  </r>
  <r>
    <n v="3218"/>
    <s v="CA-2014-104640"/>
    <x v="3"/>
    <x v="468"/>
    <d v="2014-11-17T00:00:00"/>
    <x v="1"/>
    <s v="FH-14275"/>
    <x v="395"/>
    <x v="1"/>
    <s v="United States"/>
    <s v="New York City"/>
    <x v="15"/>
    <n v="10024"/>
    <x v="3"/>
    <s v="OFF-BI-10003925"/>
    <x v="1"/>
    <x v="8"/>
    <x v="751"/>
    <x v="2594"/>
    <n v="3"/>
    <n v="0.2"/>
    <n v="314.27190000000002"/>
  </r>
  <r>
    <n v="3219"/>
    <s v="CA-2014-104640"/>
    <x v="3"/>
    <x v="468"/>
    <d v="2014-11-17T00:00:00"/>
    <x v="1"/>
    <s v="FH-14275"/>
    <x v="395"/>
    <x v="1"/>
    <s v="United States"/>
    <s v="New York City"/>
    <x v="15"/>
    <n v="10024"/>
    <x v="3"/>
    <s v="TEC-PH-10002200"/>
    <x v="2"/>
    <x v="7"/>
    <x v="1471"/>
    <x v="2595"/>
    <n v="2"/>
    <n v="0"/>
    <n v="124.95519999999999"/>
  </r>
  <r>
    <n v="3220"/>
    <s v="US-2012-137008"/>
    <x v="1"/>
    <x v="653"/>
    <d v="2012-10-08T00:00:00"/>
    <x v="1"/>
    <s v="JP-15460"/>
    <x v="687"/>
    <x v="1"/>
    <s v="United States"/>
    <s v="Lakewood"/>
    <x v="30"/>
    <n v="8701"/>
    <x v="3"/>
    <s v="OFF-PA-10001295"/>
    <x v="1"/>
    <x v="10"/>
    <x v="1211"/>
    <x v="453"/>
    <n v="5"/>
    <n v="0"/>
    <n v="45.527999999999992"/>
  </r>
  <r>
    <n v="3221"/>
    <s v="US-2012-137008"/>
    <x v="1"/>
    <x v="653"/>
    <d v="2012-10-08T00:00:00"/>
    <x v="1"/>
    <s v="JP-15460"/>
    <x v="687"/>
    <x v="1"/>
    <s v="United States"/>
    <s v="Lakewood"/>
    <x v="30"/>
    <n v="8701"/>
    <x v="3"/>
    <s v="OFF-EN-10002500"/>
    <x v="1"/>
    <x v="12"/>
    <x v="118"/>
    <x v="2596"/>
    <n v="4"/>
    <n v="0"/>
    <n v="23.003999999999998"/>
  </r>
  <r>
    <n v="3222"/>
    <s v="US-2012-137008"/>
    <x v="1"/>
    <x v="653"/>
    <d v="2012-10-08T00:00:00"/>
    <x v="1"/>
    <s v="JP-15460"/>
    <x v="687"/>
    <x v="1"/>
    <s v="United States"/>
    <s v="Lakewood"/>
    <x v="30"/>
    <n v="8701"/>
    <x v="3"/>
    <s v="TEC-AC-10000892"/>
    <x v="2"/>
    <x v="11"/>
    <x v="290"/>
    <x v="2597"/>
    <n v="1"/>
    <n v="0"/>
    <n v="32.4"/>
  </r>
  <r>
    <n v="3223"/>
    <s v="CA-2011-108189"/>
    <x v="2"/>
    <x v="852"/>
    <d v="2011-10-05T00:00:00"/>
    <x v="2"/>
    <s v="ES-14080"/>
    <x v="20"/>
    <x v="1"/>
    <s v="United States"/>
    <s v="Tempe"/>
    <x v="16"/>
    <n v="85281"/>
    <x v="1"/>
    <s v="OFF-PA-10001838"/>
    <x v="1"/>
    <x v="10"/>
    <x v="999"/>
    <x v="2598"/>
    <n v="2"/>
    <n v="0.2"/>
    <n v="3.4103999999999997"/>
  </r>
  <r>
    <n v="3224"/>
    <s v="CA-2011-108189"/>
    <x v="2"/>
    <x v="852"/>
    <d v="2011-10-05T00:00:00"/>
    <x v="2"/>
    <s v="ES-14080"/>
    <x v="20"/>
    <x v="1"/>
    <s v="United States"/>
    <s v="Tempe"/>
    <x v="16"/>
    <n v="85281"/>
    <x v="1"/>
    <s v="OFF-FA-10000735"/>
    <x v="1"/>
    <x v="13"/>
    <x v="33"/>
    <x v="1091"/>
    <n v="2"/>
    <n v="0.2"/>
    <n v="1.4599999999999997"/>
  </r>
  <r>
    <n v="3225"/>
    <s v="CA-2011-108189"/>
    <x v="2"/>
    <x v="852"/>
    <d v="2011-10-05T00:00:00"/>
    <x v="2"/>
    <s v="ES-14080"/>
    <x v="20"/>
    <x v="1"/>
    <s v="United States"/>
    <s v="Tempe"/>
    <x v="16"/>
    <n v="85281"/>
    <x v="1"/>
    <s v="TEC-PH-10001760"/>
    <x v="2"/>
    <x v="7"/>
    <x v="254"/>
    <x v="2599"/>
    <n v="2"/>
    <n v="0.2"/>
    <n v="107.46"/>
  </r>
  <r>
    <n v="3226"/>
    <s v="CA-2011-108189"/>
    <x v="2"/>
    <x v="852"/>
    <d v="2011-10-05T00:00:00"/>
    <x v="2"/>
    <s v="ES-14080"/>
    <x v="20"/>
    <x v="1"/>
    <s v="United States"/>
    <s v="Tempe"/>
    <x v="16"/>
    <n v="85281"/>
    <x v="1"/>
    <s v="OFF-EN-10004846"/>
    <x v="1"/>
    <x v="12"/>
    <x v="1488"/>
    <x v="2600"/>
    <n v="6"/>
    <n v="0.2"/>
    <n v="4.628400000000001"/>
  </r>
  <r>
    <n v="3227"/>
    <s v="CA-2011-108189"/>
    <x v="2"/>
    <x v="852"/>
    <d v="2011-10-05T00:00:00"/>
    <x v="2"/>
    <s v="ES-14080"/>
    <x v="20"/>
    <x v="1"/>
    <s v="United States"/>
    <s v="Tempe"/>
    <x v="16"/>
    <n v="85281"/>
    <x v="1"/>
    <s v="OFF-SU-10003567"/>
    <x v="1"/>
    <x v="14"/>
    <x v="1489"/>
    <x v="2601"/>
    <n v="2"/>
    <n v="0.2"/>
    <n v="-3.2639999999999993"/>
  </r>
  <r>
    <n v="3228"/>
    <s v="CA-2011-108189"/>
    <x v="2"/>
    <x v="852"/>
    <d v="2011-10-05T00:00:00"/>
    <x v="2"/>
    <s v="ES-14080"/>
    <x v="20"/>
    <x v="1"/>
    <s v="United States"/>
    <s v="Tempe"/>
    <x v="16"/>
    <n v="85281"/>
    <x v="1"/>
    <s v="TEC-PH-10001557"/>
    <x v="2"/>
    <x v="7"/>
    <x v="658"/>
    <x v="84"/>
    <n v="3"/>
    <n v="0.2"/>
    <n v="20.157899999999991"/>
  </r>
  <r>
    <n v="3229"/>
    <s v="CA-2011-108189"/>
    <x v="2"/>
    <x v="852"/>
    <d v="2011-10-05T00:00:00"/>
    <x v="2"/>
    <s v="ES-14080"/>
    <x v="20"/>
    <x v="1"/>
    <s v="United States"/>
    <s v="Tempe"/>
    <x v="16"/>
    <n v="85281"/>
    <x v="1"/>
    <s v="TEC-AC-10003038"/>
    <x v="2"/>
    <x v="11"/>
    <x v="1024"/>
    <x v="181"/>
    <n v="1"/>
    <n v="0.2"/>
    <n v="-8.9500000000001023E-2"/>
  </r>
  <r>
    <n v="3230"/>
    <s v="CA-2011-154641"/>
    <x v="2"/>
    <x v="430"/>
    <d v="2011-08-16T00:00:00"/>
    <x v="1"/>
    <s v="KL-16645"/>
    <x v="107"/>
    <x v="0"/>
    <s v="United States"/>
    <s v="New York City"/>
    <x v="15"/>
    <n v="10035"/>
    <x v="3"/>
    <s v="OFF-ST-10004459"/>
    <x v="1"/>
    <x v="4"/>
    <x v="454"/>
    <x v="2602"/>
    <n v="1"/>
    <n v="0"/>
    <n v="18.766999999999996"/>
  </r>
  <r>
    <n v="3231"/>
    <s v="CA-2014-131625"/>
    <x v="3"/>
    <x v="853"/>
    <d v="2014-09-06T00:00:00"/>
    <x v="0"/>
    <s v="BN-11515"/>
    <x v="202"/>
    <x v="0"/>
    <s v="United States"/>
    <s v="New York City"/>
    <x v="15"/>
    <n v="10009"/>
    <x v="3"/>
    <s v="FUR-FU-10004960"/>
    <x v="0"/>
    <x v="5"/>
    <x v="919"/>
    <x v="9"/>
    <n v="5"/>
    <n v="0"/>
    <n v="39.066000000000003"/>
  </r>
  <r>
    <n v="3232"/>
    <s v="US-2014-156356"/>
    <x v="3"/>
    <x v="513"/>
    <d v="2014-04-23T00:00:00"/>
    <x v="1"/>
    <s v="ND-18370"/>
    <x v="444"/>
    <x v="0"/>
    <s v="United States"/>
    <s v="Houston"/>
    <x v="5"/>
    <n v="77095"/>
    <x v="2"/>
    <s v="OFF-BI-10000632"/>
    <x v="1"/>
    <x v="8"/>
    <x v="1288"/>
    <x v="2578"/>
    <n v="3"/>
    <n v="0.8"/>
    <n v="-44.278199999999998"/>
  </r>
  <r>
    <n v="3233"/>
    <s v="US-2014-156356"/>
    <x v="3"/>
    <x v="513"/>
    <d v="2014-04-23T00:00:00"/>
    <x v="1"/>
    <s v="ND-18370"/>
    <x v="444"/>
    <x v="0"/>
    <s v="United States"/>
    <s v="Houston"/>
    <x v="5"/>
    <n v="77095"/>
    <x v="2"/>
    <s v="OFF-BI-10001107"/>
    <x v="1"/>
    <x v="8"/>
    <x v="492"/>
    <x v="2603"/>
    <n v="1"/>
    <n v="0.8"/>
    <n v="-4.7784000000000013"/>
  </r>
  <r>
    <n v="3234"/>
    <s v="US-2014-156356"/>
    <x v="3"/>
    <x v="513"/>
    <d v="2014-04-23T00:00:00"/>
    <x v="1"/>
    <s v="ND-18370"/>
    <x v="444"/>
    <x v="0"/>
    <s v="United States"/>
    <s v="Houston"/>
    <x v="5"/>
    <n v="77095"/>
    <x v="2"/>
    <s v="OFF-ST-10002301"/>
    <x v="1"/>
    <x v="4"/>
    <x v="1490"/>
    <x v="2604"/>
    <n v="2"/>
    <n v="0.2"/>
    <n v="-7.7292000000000041"/>
  </r>
  <r>
    <n v="3235"/>
    <s v="CA-2013-138933"/>
    <x v="0"/>
    <x v="423"/>
    <d v="2013-04-28T00:00:00"/>
    <x v="2"/>
    <s v="JL-15130"/>
    <x v="691"/>
    <x v="0"/>
    <s v="United States"/>
    <s v="Riverside"/>
    <x v="1"/>
    <n v="92503"/>
    <x v="1"/>
    <s v="OFF-BI-10003355"/>
    <x v="1"/>
    <x v="8"/>
    <x v="586"/>
    <x v="2217"/>
    <n v="1"/>
    <n v="0.2"/>
    <n v="1.3944000000000001"/>
  </r>
  <r>
    <n v="3236"/>
    <s v="CA-2013-140746"/>
    <x v="0"/>
    <x v="804"/>
    <d v="2013-01-15T00:00:00"/>
    <x v="3"/>
    <s v="RC-19825"/>
    <x v="116"/>
    <x v="0"/>
    <s v="United States"/>
    <s v="Fairfield"/>
    <x v="29"/>
    <n v="6824"/>
    <x v="3"/>
    <s v="FUR-TA-10002903"/>
    <x v="0"/>
    <x v="3"/>
    <x v="255"/>
    <x v="2605"/>
    <n v="1"/>
    <n v="0.3"/>
    <n v="-15.582599999999999"/>
  </r>
  <r>
    <n v="3237"/>
    <s v="CA-2013-146836"/>
    <x v="0"/>
    <x v="440"/>
    <d v="2013-05-03T00:00:00"/>
    <x v="3"/>
    <s v="CC-12475"/>
    <x v="693"/>
    <x v="0"/>
    <s v="United States"/>
    <s v="New York City"/>
    <x v="15"/>
    <n v="10024"/>
    <x v="3"/>
    <s v="OFF-ST-10001580"/>
    <x v="1"/>
    <x v="4"/>
    <x v="351"/>
    <x v="2606"/>
    <n v="3"/>
    <n v="0"/>
    <n v="12.5832"/>
  </r>
  <r>
    <n v="3238"/>
    <s v="CA-2013-146836"/>
    <x v="0"/>
    <x v="440"/>
    <d v="2013-05-03T00:00:00"/>
    <x v="3"/>
    <s v="CC-12475"/>
    <x v="693"/>
    <x v="0"/>
    <s v="United States"/>
    <s v="New York City"/>
    <x v="15"/>
    <n v="10024"/>
    <x v="3"/>
    <s v="OFF-BI-10000315"/>
    <x v="1"/>
    <x v="8"/>
    <x v="407"/>
    <x v="2607"/>
    <n v="3"/>
    <n v="0.2"/>
    <n v="15.951599999999997"/>
  </r>
  <r>
    <n v="3239"/>
    <s v="US-2013-127971"/>
    <x v="0"/>
    <x v="73"/>
    <d v="2013-11-28T00:00:00"/>
    <x v="1"/>
    <s v="DW-13195"/>
    <x v="694"/>
    <x v="1"/>
    <s v="United States"/>
    <s v="Houston"/>
    <x v="5"/>
    <n v="77095"/>
    <x v="2"/>
    <s v="FUR-CH-10003774"/>
    <x v="0"/>
    <x v="1"/>
    <x v="1185"/>
    <x v="2608"/>
    <n v="5"/>
    <n v="0.3"/>
    <n v="-77.333000000000013"/>
  </r>
  <r>
    <n v="3240"/>
    <s v="US-2013-127971"/>
    <x v="0"/>
    <x v="73"/>
    <d v="2013-11-28T00:00:00"/>
    <x v="1"/>
    <s v="DW-13195"/>
    <x v="694"/>
    <x v="1"/>
    <s v="United States"/>
    <s v="Houston"/>
    <x v="5"/>
    <n v="77095"/>
    <x v="2"/>
    <s v="TEC-PH-10003095"/>
    <x v="2"/>
    <x v="7"/>
    <x v="1491"/>
    <x v="2609"/>
    <n v="7"/>
    <n v="0.2"/>
    <n v="46.095000000000006"/>
  </r>
  <r>
    <n v="3241"/>
    <s v="US-2013-127971"/>
    <x v="0"/>
    <x v="73"/>
    <d v="2013-11-28T00:00:00"/>
    <x v="1"/>
    <s v="DW-13195"/>
    <x v="694"/>
    <x v="1"/>
    <s v="United States"/>
    <s v="Houston"/>
    <x v="5"/>
    <n v="77095"/>
    <x v="2"/>
    <s v="FUR-FU-10000023"/>
    <x v="0"/>
    <x v="5"/>
    <x v="322"/>
    <x v="2610"/>
    <n v="3"/>
    <n v="0.6"/>
    <n v="-2.8271999999999995"/>
  </r>
  <r>
    <n v="3242"/>
    <s v="US-2013-140809"/>
    <x v="0"/>
    <x v="854"/>
    <d v="2013-02-03T00:00:00"/>
    <x v="2"/>
    <s v="CK-12760"/>
    <x v="316"/>
    <x v="1"/>
    <s v="United States"/>
    <s v="Arlington"/>
    <x v="17"/>
    <n v="22204"/>
    <x v="0"/>
    <s v="OFF-ST-10002214"/>
    <x v="1"/>
    <x v="4"/>
    <x v="994"/>
    <x v="2015"/>
    <n v="5"/>
    <n v="0"/>
    <n v="14.676999999999998"/>
  </r>
  <r>
    <n v="3243"/>
    <s v="CA-2014-114524"/>
    <x v="3"/>
    <x v="185"/>
    <d v="2014-04-06T00:00:00"/>
    <x v="0"/>
    <s v="EG-13900"/>
    <x v="283"/>
    <x v="0"/>
    <s v="United States"/>
    <s v="Chicago"/>
    <x v="10"/>
    <n v="60623"/>
    <x v="2"/>
    <s v="OFF-BI-10002799"/>
    <x v="1"/>
    <x v="8"/>
    <x v="1450"/>
    <x v="2611"/>
    <n v="13"/>
    <n v="0.8"/>
    <n v="-22.895600000000005"/>
  </r>
  <r>
    <n v="3244"/>
    <s v="CA-2014-113355"/>
    <x v="3"/>
    <x v="96"/>
    <d v="2014-12-06T00:00:00"/>
    <x v="1"/>
    <s v="SJ-20215"/>
    <x v="695"/>
    <x v="0"/>
    <s v="United States"/>
    <s v="Grand Prairie"/>
    <x v="5"/>
    <n v="75051"/>
    <x v="2"/>
    <s v="TEC-PH-10004912"/>
    <x v="2"/>
    <x v="7"/>
    <x v="1492"/>
    <x v="2612"/>
    <n v="5"/>
    <n v="0.2"/>
    <n v="24.727499999999971"/>
  </r>
  <r>
    <n v="3245"/>
    <s v="CA-2014-113355"/>
    <x v="3"/>
    <x v="96"/>
    <d v="2014-12-06T00:00:00"/>
    <x v="1"/>
    <s v="SJ-20215"/>
    <x v="695"/>
    <x v="0"/>
    <s v="United States"/>
    <s v="Grand Prairie"/>
    <x v="5"/>
    <n v="75051"/>
    <x v="2"/>
    <s v="FUR-CH-10002602"/>
    <x v="0"/>
    <x v="1"/>
    <x v="288"/>
    <x v="2613"/>
    <n v="3"/>
    <n v="0.3"/>
    <n v="-18.117599999999996"/>
  </r>
  <r>
    <n v="3246"/>
    <s v="US-2014-140907"/>
    <x v="3"/>
    <x v="389"/>
    <d v="2014-12-13T00:00:00"/>
    <x v="0"/>
    <s v="BP-11185"/>
    <x v="130"/>
    <x v="1"/>
    <s v="United States"/>
    <s v="Seattle"/>
    <x v="4"/>
    <n v="98103"/>
    <x v="1"/>
    <s v="TEC-AC-10004510"/>
    <x v="2"/>
    <x v="11"/>
    <x v="944"/>
    <x v="1231"/>
    <n v="3"/>
    <n v="0"/>
    <n v="4.9079999999999977"/>
  </r>
  <r>
    <n v="3247"/>
    <s v="US-2014-140907"/>
    <x v="3"/>
    <x v="389"/>
    <d v="2014-12-13T00:00:00"/>
    <x v="0"/>
    <s v="BP-11185"/>
    <x v="130"/>
    <x v="1"/>
    <s v="United States"/>
    <s v="Seattle"/>
    <x v="4"/>
    <n v="98103"/>
    <x v="1"/>
    <s v="OFF-ST-10000060"/>
    <x v="1"/>
    <x v="4"/>
    <x v="387"/>
    <x v="1783"/>
    <n v="5"/>
    <n v="0"/>
    <n v="38.988000000000014"/>
  </r>
  <r>
    <n v="3248"/>
    <s v="US-2014-140907"/>
    <x v="3"/>
    <x v="389"/>
    <d v="2014-12-13T00:00:00"/>
    <x v="0"/>
    <s v="BP-11185"/>
    <x v="130"/>
    <x v="1"/>
    <s v="United States"/>
    <s v="Seattle"/>
    <x v="4"/>
    <n v="98103"/>
    <x v="1"/>
    <s v="OFF-AR-10000799"/>
    <x v="1"/>
    <x v="6"/>
    <x v="1493"/>
    <x v="2614"/>
    <n v="3"/>
    <n v="0"/>
    <n v="5.2895999999999983"/>
  </r>
  <r>
    <n v="3249"/>
    <s v="CA-2013-159730"/>
    <x v="0"/>
    <x v="42"/>
    <d v="2013-09-22T00:00:00"/>
    <x v="1"/>
    <s v="SJ-20125"/>
    <x v="319"/>
    <x v="2"/>
    <s v="United States"/>
    <s v="Seattle"/>
    <x v="4"/>
    <n v="98103"/>
    <x v="1"/>
    <s v="FUR-CH-10004875"/>
    <x v="0"/>
    <x v="1"/>
    <x v="1436"/>
    <x v="2417"/>
    <n v="2"/>
    <n v="0.2"/>
    <n v="9.9651999999999994"/>
  </r>
  <r>
    <n v="3250"/>
    <s v="CA-2013-159730"/>
    <x v="0"/>
    <x v="42"/>
    <d v="2013-09-22T00:00:00"/>
    <x v="1"/>
    <s v="SJ-20125"/>
    <x v="319"/>
    <x v="2"/>
    <s v="United States"/>
    <s v="Seattle"/>
    <x v="4"/>
    <n v="98103"/>
    <x v="1"/>
    <s v="TEC-PH-10002085"/>
    <x v="2"/>
    <x v="7"/>
    <x v="659"/>
    <x v="554"/>
    <n v="2"/>
    <n v="0.2"/>
    <n v="7.9188000000000045"/>
  </r>
  <r>
    <n v="3251"/>
    <s v="CA-2013-157868"/>
    <x v="0"/>
    <x v="443"/>
    <d v="2013-12-30T00:00:00"/>
    <x v="1"/>
    <s v="MC-17590"/>
    <x v="565"/>
    <x v="1"/>
    <s v="United States"/>
    <s v="Grand Rapids"/>
    <x v="12"/>
    <n v="49505"/>
    <x v="2"/>
    <s v="OFF-FA-10000992"/>
    <x v="1"/>
    <x v="13"/>
    <x v="1033"/>
    <x v="2615"/>
    <n v="7"/>
    <n v="0"/>
    <n v="11.679499999999999"/>
  </r>
  <r>
    <n v="3252"/>
    <s v="CA-2014-119389"/>
    <x v="3"/>
    <x v="827"/>
    <d v="2014-04-20T00:00:00"/>
    <x v="2"/>
    <s v="BG-11740"/>
    <x v="696"/>
    <x v="0"/>
    <s v="United States"/>
    <s v="Philadelphia"/>
    <x v="9"/>
    <n v="19120"/>
    <x v="3"/>
    <s v="FUR-FU-10001473"/>
    <x v="0"/>
    <x v="5"/>
    <x v="1244"/>
    <x v="2616"/>
    <n v="3"/>
    <n v="0.2"/>
    <n v="5.2773000000000003"/>
  </r>
  <r>
    <n v="3253"/>
    <s v="CA-2014-110373"/>
    <x v="3"/>
    <x v="855"/>
    <d v="2014-10-31T00:00:00"/>
    <x v="0"/>
    <s v="MA-17560"/>
    <x v="15"/>
    <x v="2"/>
    <s v="United States"/>
    <s v="Chicago"/>
    <x v="10"/>
    <n v="60610"/>
    <x v="2"/>
    <s v="OFF-AR-10003045"/>
    <x v="1"/>
    <x v="6"/>
    <x v="420"/>
    <x v="2617"/>
    <n v="3"/>
    <n v="0.2"/>
    <n v="2.2050000000000001"/>
  </r>
  <r>
    <n v="3254"/>
    <s v="CA-2014-110373"/>
    <x v="3"/>
    <x v="855"/>
    <d v="2014-10-31T00:00:00"/>
    <x v="0"/>
    <s v="MA-17560"/>
    <x v="15"/>
    <x v="2"/>
    <s v="United States"/>
    <s v="Chicago"/>
    <x v="10"/>
    <n v="60610"/>
    <x v="2"/>
    <s v="TEC-PH-10001536"/>
    <x v="2"/>
    <x v="7"/>
    <x v="1234"/>
    <x v="2618"/>
    <n v="2"/>
    <n v="0.2"/>
    <n v="2.0387999999999984"/>
  </r>
  <r>
    <n v="3255"/>
    <s v="CA-2013-155474"/>
    <x v="0"/>
    <x v="630"/>
    <d v="2013-07-15T00:00:00"/>
    <x v="1"/>
    <s v="CC-12220"/>
    <x v="417"/>
    <x v="0"/>
    <s v="United States"/>
    <s v="Seattle"/>
    <x v="4"/>
    <n v="98105"/>
    <x v="1"/>
    <s v="TEC-PH-10001580"/>
    <x v="2"/>
    <x v="7"/>
    <x v="231"/>
    <x v="2619"/>
    <n v="1"/>
    <n v="0.2"/>
    <n v="9.4485999999999954"/>
  </r>
  <r>
    <n v="3256"/>
    <s v="CA-2013-155474"/>
    <x v="0"/>
    <x v="630"/>
    <d v="2013-07-15T00:00:00"/>
    <x v="1"/>
    <s v="CC-12220"/>
    <x v="417"/>
    <x v="0"/>
    <s v="United States"/>
    <s v="Seattle"/>
    <x v="4"/>
    <n v="98105"/>
    <x v="1"/>
    <s v="OFF-BI-10004209"/>
    <x v="1"/>
    <x v="8"/>
    <x v="1206"/>
    <x v="1768"/>
    <n v="3"/>
    <n v="0.2"/>
    <n v="6.0299999999999994"/>
  </r>
  <r>
    <n v="3257"/>
    <s v="CA-2012-155453"/>
    <x v="1"/>
    <x v="101"/>
    <d v="2012-08-14T00:00:00"/>
    <x v="1"/>
    <s v="RA-19885"/>
    <x v="19"/>
    <x v="1"/>
    <s v="United States"/>
    <s v="Jacksonville"/>
    <x v="2"/>
    <n v="32216"/>
    <x v="0"/>
    <s v="OFF-LA-10001613"/>
    <x v="1"/>
    <x v="2"/>
    <x v="736"/>
    <x v="877"/>
    <n v="2"/>
    <n v="0.2"/>
    <n v="1.6704000000000001"/>
  </r>
  <r>
    <n v="3258"/>
    <s v="US-2013-161844"/>
    <x v="0"/>
    <x v="10"/>
    <d v="2013-12-15T00:00:00"/>
    <x v="0"/>
    <s v="DK-12835"/>
    <x v="460"/>
    <x v="1"/>
    <s v="United States"/>
    <s v="Franklin"/>
    <x v="18"/>
    <n v="37064"/>
    <x v="0"/>
    <s v="FUR-TA-10001676"/>
    <x v="0"/>
    <x v="3"/>
    <x v="957"/>
    <x v="2620"/>
    <n v="3"/>
    <n v="0.4"/>
    <n v="-29.323800000000006"/>
  </r>
  <r>
    <n v="3259"/>
    <s v="US-2013-161844"/>
    <x v="0"/>
    <x v="10"/>
    <d v="2013-12-15T00:00:00"/>
    <x v="0"/>
    <s v="DK-12835"/>
    <x v="460"/>
    <x v="1"/>
    <s v="United States"/>
    <s v="Franklin"/>
    <x v="18"/>
    <n v="37064"/>
    <x v="0"/>
    <s v="OFF-BI-10003712"/>
    <x v="1"/>
    <x v="8"/>
    <x v="689"/>
    <x v="194"/>
    <n v="2"/>
    <n v="0.7"/>
    <n v="-2.0621999999999998"/>
  </r>
  <r>
    <n v="3260"/>
    <s v="US-2013-162103"/>
    <x v="0"/>
    <x v="373"/>
    <d v="2013-11-18T00:00:00"/>
    <x v="1"/>
    <s v="LB-16795"/>
    <x v="697"/>
    <x v="2"/>
    <s v="United States"/>
    <s v="Highland Park"/>
    <x v="10"/>
    <n v="60035"/>
    <x v="2"/>
    <s v="OFF-BI-10000285"/>
    <x v="1"/>
    <x v="8"/>
    <x v="456"/>
    <x v="2621"/>
    <n v="2"/>
    <n v="0.8"/>
    <n v="-4.7040000000000006"/>
  </r>
  <r>
    <n v="3261"/>
    <s v="CA-2011-151554"/>
    <x v="2"/>
    <x v="687"/>
    <d v="2011-11-15T00:00:00"/>
    <x v="2"/>
    <s v="CM-11815"/>
    <x v="698"/>
    <x v="1"/>
    <s v="United States"/>
    <s v="Pasadena"/>
    <x v="5"/>
    <n v="77506"/>
    <x v="2"/>
    <s v="OFF-PA-10004609"/>
    <x v="1"/>
    <x v="10"/>
    <x v="1494"/>
    <x v="561"/>
    <n v="4"/>
    <n v="0.2"/>
    <n v="7.2576000000000001"/>
  </r>
  <r>
    <n v="3262"/>
    <s v="CA-2011-140662"/>
    <x v="2"/>
    <x v="664"/>
    <d v="2011-11-19T00:00:00"/>
    <x v="2"/>
    <s v="TS-21205"/>
    <x v="131"/>
    <x v="1"/>
    <s v="United States"/>
    <s v="San Francisco"/>
    <x v="1"/>
    <n v="94109"/>
    <x v="1"/>
    <s v="TEC-AC-10001314"/>
    <x v="2"/>
    <x v="11"/>
    <x v="943"/>
    <x v="2622"/>
    <n v="2"/>
    <n v="0"/>
    <n v="7.9983999999999895"/>
  </r>
  <r>
    <n v="3263"/>
    <s v="CA-2011-140662"/>
    <x v="2"/>
    <x v="664"/>
    <d v="2011-11-19T00:00:00"/>
    <x v="2"/>
    <s v="TS-21205"/>
    <x v="131"/>
    <x v="1"/>
    <s v="United States"/>
    <s v="San Francisco"/>
    <x v="1"/>
    <n v="94109"/>
    <x v="1"/>
    <s v="OFF-PA-10003395"/>
    <x v="1"/>
    <x v="10"/>
    <x v="650"/>
    <x v="2623"/>
    <n v="7"/>
    <n v="0"/>
    <n v="352.29599999999999"/>
  </r>
  <r>
    <n v="3264"/>
    <s v="CA-2011-140662"/>
    <x v="2"/>
    <x v="664"/>
    <d v="2011-11-19T00:00:00"/>
    <x v="2"/>
    <s v="TS-21205"/>
    <x v="131"/>
    <x v="1"/>
    <s v="United States"/>
    <s v="San Francisco"/>
    <x v="1"/>
    <n v="94109"/>
    <x v="1"/>
    <s v="OFF-AP-10001242"/>
    <x v="1"/>
    <x v="9"/>
    <x v="1408"/>
    <x v="2624"/>
    <n v="3"/>
    <n v="0"/>
    <n v="72.431999999999988"/>
  </r>
  <r>
    <n v="3265"/>
    <s v="CA-2013-122518"/>
    <x v="0"/>
    <x v="758"/>
    <d v="2013-03-09T00:00:00"/>
    <x v="0"/>
    <s v="RF-19345"/>
    <x v="575"/>
    <x v="1"/>
    <s v="United States"/>
    <s v="Miami"/>
    <x v="2"/>
    <n v="33180"/>
    <x v="0"/>
    <s v="OFF-LA-10001641"/>
    <x v="1"/>
    <x v="2"/>
    <x v="1022"/>
    <x v="1973"/>
    <n v="4"/>
    <n v="0.2"/>
    <n v="3.528"/>
  </r>
  <r>
    <n v="3266"/>
    <s v="US-2011-126571"/>
    <x v="2"/>
    <x v="856"/>
    <d v="2011-10-15T00:00:00"/>
    <x v="1"/>
    <s v="JF-15565"/>
    <x v="535"/>
    <x v="0"/>
    <s v="United States"/>
    <s v="Philadelphia"/>
    <x v="9"/>
    <n v="19120"/>
    <x v="3"/>
    <s v="OFF-ST-10003816"/>
    <x v="1"/>
    <x v="4"/>
    <x v="710"/>
    <x v="2625"/>
    <n v="2"/>
    <n v="0.2"/>
    <n v="10.571399999999983"/>
  </r>
  <r>
    <n v="3267"/>
    <s v="US-2011-126571"/>
    <x v="2"/>
    <x v="856"/>
    <d v="2011-10-15T00:00:00"/>
    <x v="1"/>
    <s v="JF-15565"/>
    <x v="535"/>
    <x v="0"/>
    <s v="United States"/>
    <s v="Philadelphia"/>
    <x v="9"/>
    <n v="19120"/>
    <x v="3"/>
    <s v="OFF-EN-10002230"/>
    <x v="1"/>
    <x v="12"/>
    <x v="550"/>
    <x v="2626"/>
    <n v="3"/>
    <n v="0.2"/>
    <n v="67.983299999999986"/>
  </r>
  <r>
    <n v="3268"/>
    <s v="CA-2011-143840"/>
    <x v="2"/>
    <x v="857"/>
    <d v="2011-05-29T00:00:00"/>
    <x v="1"/>
    <s v="EH-14185"/>
    <x v="699"/>
    <x v="0"/>
    <s v="United States"/>
    <s v="Decatur"/>
    <x v="19"/>
    <n v="35601"/>
    <x v="0"/>
    <s v="TEC-PH-10002660"/>
    <x v="2"/>
    <x v="7"/>
    <x v="697"/>
    <x v="2627"/>
    <n v="2"/>
    <n v="0"/>
    <n v="33.995000000000005"/>
  </r>
  <r>
    <n v="3269"/>
    <s v="CA-2011-143840"/>
    <x v="2"/>
    <x v="857"/>
    <d v="2011-05-29T00:00:00"/>
    <x v="1"/>
    <s v="EH-14185"/>
    <x v="699"/>
    <x v="0"/>
    <s v="United States"/>
    <s v="Decatur"/>
    <x v="19"/>
    <n v="35601"/>
    <x v="0"/>
    <s v="TEC-PH-10003171"/>
    <x v="2"/>
    <x v="7"/>
    <x v="1495"/>
    <x v="2628"/>
    <n v="1"/>
    <n v="0"/>
    <n v="12.585999999999999"/>
  </r>
  <r>
    <n v="3270"/>
    <s v="CA-2011-115980"/>
    <x v="2"/>
    <x v="858"/>
    <d v="2011-07-19T00:00:00"/>
    <x v="1"/>
    <s v="VW-21775"/>
    <x v="100"/>
    <x v="1"/>
    <s v="United States"/>
    <s v="Sioux Falls"/>
    <x v="44"/>
    <n v="57103"/>
    <x v="2"/>
    <s v="TEC-AC-10003709"/>
    <x v="2"/>
    <x v="11"/>
    <x v="1404"/>
    <x v="2629"/>
    <n v="3"/>
    <n v="0"/>
    <n v="1.3068000000000004"/>
  </r>
  <r>
    <n v="3271"/>
    <s v="CA-2011-115980"/>
    <x v="2"/>
    <x v="858"/>
    <d v="2011-07-19T00:00:00"/>
    <x v="1"/>
    <s v="VW-21775"/>
    <x v="100"/>
    <x v="1"/>
    <s v="United States"/>
    <s v="Sioux Falls"/>
    <x v="44"/>
    <n v="57103"/>
    <x v="2"/>
    <s v="OFF-FA-10000304"/>
    <x v="1"/>
    <x v="13"/>
    <x v="52"/>
    <x v="2630"/>
    <n v="3"/>
    <n v="0"/>
    <n v="2.6814000000000004"/>
  </r>
  <r>
    <n v="3272"/>
    <s v="CA-2012-155145"/>
    <x v="1"/>
    <x v="17"/>
    <d v="2012-12-29T00:00:00"/>
    <x v="0"/>
    <s v="KN-16450"/>
    <x v="634"/>
    <x v="1"/>
    <s v="United States"/>
    <s v="Visalia"/>
    <x v="1"/>
    <n v="93277"/>
    <x v="1"/>
    <s v="TEC-AC-10003709"/>
    <x v="2"/>
    <x v="11"/>
    <x v="1404"/>
    <x v="1063"/>
    <n v="8"/>
    <n v="0"/>
    <n v="3.4848000000000008"/>
  </r>
  <r>
    <n v="3273"/>
    <s v="CA-2012-146038"/>
    <x v="1"/>
    <x v="97"/>
    <d v="2012-02-16T00:00:00"/>
    <x v="1"/>
    <s v="SJ-20215"/>
    <x v="695"/>
    <x v="0"/>
    <s v="United States"/>
    <s v="Los Angeles"/>
    <x v="1"/>
    <n v="90049"/>
    <x v="1"/>
    <s v="FUR-CH-10002774"/>
    <x v="0"/>
    <x v="1"/>
    <x v="23"/>
    <x v="2631"/>
    <n v="5"/>
    <n v="0.2"/>
    <n v="22.940999999999995"/>
  </r>
  <r>
    <n v="3274"/>
    <s v="CA-2014-133865"/>
    <x v="3"/>
    <x v="540"/>
    <d v="2014-05-13T00:00:00"/>
    <x v="1"/>
    <s v="PS-19045"/>
    <x v="390"/>
    <x v="2"/>
    <s v="United States"/>
    <s v="Los Angeles"/>
    <x v="1"/>
    <n v="90032"/>
    <x v="1"/>
    <s v="TEC-CO-10001046"/>
    <x v="2"/>
    <x v="16"/>
    <x v="874"/>
    <x v="2632"/>
    <n v="6"/>
    <n v="0.2"/>
    <n v="1049.9849999999999"/>
  </r>
  <r>
    <n v="3275"/>
    <s v="CA-2014-116358"/>
    <x v="3"/>
    <x v="808"/>
    <d v="2014-11-07T00:00:00"/>
    <x v="1"/>
    <s v="KM-16225"/>
    <x v="366"/>
    <x v="1"/>
    <s v="United States"/>
    <s v="Overland Park"/>
    <x v="41"/>
    <n v="66212"/>
    <x v="2"/>
    <s v="OFF-FA-10003495"/>
    <x v="1"/>
    <x v="13"/>
    <x v="33"/>
    <x v="2614"/>
    <n v="3"/>
    <n v="0"/>
    <n v="9.120000000000001"/>
  </r>
  <r>
    <n v="3276"/>
    <s v="CA-2014-116358"/>
    <x v="3"/>
    <x v="808"/>
    <d v="2014-11-07T00:00:00"/>
    <x v="1"/>
    <s v="KM-16225"/>
    <x v="366"/>
    <x v="1"/>
    <s v="United States"/>
    <s v="Overland Park"/>
    <x v="41"/>
    <n v="66212"/>
    <x v="2"/>
    <s v="OFF-AR-10004685"/>
    <x v="1"/>
    <x v="6"/>
    <x v="181"/>
    <x v="2633"/>
    <n v="6"/>
    <n v="0"/>
    <n v="9.1673999999999989"/>
  </r>
  <r>
    <n v="3277"/>
    <s v="CA-2011-102988"/>
    <x v="2"/>
    <x v="267"/>
    <d v="2011-04-09T00:00:00"/>
    <x v="0"/>
    <s v="GM-14695"/>
    <x v="620"/>
    <x v="1"/>
    <s v="United States"/>
    <s v="Alexandria"/>
    <x v="17"/>
    <n v="22304"/>
    <x v="0"/>
    <s v="OFF-AR-10004757"/>
    <x v="1"/>
    <x v="6"/>
    <x v="342"/>
    <x v="1011"/>
    <n v="7"/>
    <n v="0"/>
    <n v="7.5767999999999986"/>
  </r>
  <r>
    <n v="3278"/>
    <s v="CA-2011-102988"/>
    <x v="2"/>
    <x v="267"/>
    <d v="2011-04-09T00:00:00"/>
    <x v="0"/>
    <s v="GM-14695"/>
    <x v="620"/>
    <x v="1"/>
    <s v="United States"/>
    <s v="Alexandria"/>
    <x v="17"/>
    <n v="22304"/>
    <x v="0"/>
    <s v="TEC-PH-10001615"/>
    <x v="2"/>
    <x v="7"/>
    <x v="1108"/>
    <x v="2634"/>
    <n v="1"/>
    <n v="0"/>
    <n v="8.4070999999999962"/>
  </r>
  <r>
    <n v="3279"/>
    <s v="CA-2011-102988"/>
    <x v="2"/>
    <x v="267"/>
    <d v="2011-04-09T00:00:00"/>
    <x v="0"/>
    <s v="GM-14695"/>
    <x v="620"/>
    <x v="1"/>
    <s v="United States"/>
    <s v="Alexandria"/>
    <x v="17"/>
    <n v="22304"/>
    <x v="0"/>
    <s v="OFF-PA-10003349"/>
    <x v="1"/>
    <x v="10"/>
    <x v="218"/>
    <x v="91"/>
    <n v="2"/>
    <n v="0"/>
    <n v="6.3504000000000005"/>
  </r>
  <r>
    <n v="3280"/>
    <s v="CA-2011-102988"/>
    <x v="2"/>
    <x v="267"/>
    <d v="2011-04-09T00:00:00"/>
    <x v="0"/>
    <s v="GM-14695"/>
    <x v="620"/>
    <x v="1"/>
    <s v="United States"/>
    <s v="Alexandria"/>
    <x v="17"/>
    <n v="22304"/>
    <x v="0"/>
    <s v="OFF-AR-10000127"/>
    <x v="1"/>
    <x v="6"/>
    <x v="1186"/>
    <x v="1011"/>
    <n v="7"/>
    <n v="0"/>
    <n v="6.6583999999999968"/>
  </r>
  <r>
    <n v="3281"/>
    <s v="CA-2011-102988"/>
    <x v="2"/>
    <x v="267"/>
    <d v="2011-04-09T00:00:00"/>
    <x v="0"/>
    <s v="GM-14695"/>
    <x v="620"/>
    <x v="1"/>
    <s v="United States"/>
    <s v="Alexandria"/>
    <x v="17"/>
    <n v="22304"/>
    <x v="0"/>
    <s v="OFF-SU-10002881"/>
    <x v="1"/>
    <x v="14"/>
    <x v="461"/>
    <x v="2635"/>
    <n v="5"/>
    <n v="0"/>
    <n v="83.281000000000063"/>
  </r>
  <r>
    <n v="3282"/>
    <s v="US-2011-117170"/>
    <x v="2"/>
    <x v="328"/>
    <d v="2011-09-24T00:00:00"/>
    <x v="1"/>
    <s v="KT-16465"/>
    <x v="446"/>
    <x v="0"/>
    <s v="United States"/>
    <s v="Raleigh"/>
    <x v="3"/>
    <n v="27604"/>
    <x v="0"/>
    <s v="TEC-AC-10001109"/>
    <x v="2"/>
    <x v="11"/>
    <x v="998"/>
    <x v="736"/>
    <n v="2"/>
    <n v="0.2"/>
    <n v="13.195600000000001"/>
  </r>
  <r>
    <n v="3283"/>
    <s v="US-2011-117170"/>
    <x v="2"/>
    <x v="328"/>
    <d v="2011-09-24T00:00:00"/>
    <x v="1"/>
    <s v="KT-16465"/>
    <x v="446"/>
    <x v="0"/>
    <s v="United States"/>
    <s v="Raleigh"/>
    <x v="3"/>
    <n v="27604"/>
    <x v="0"/>
    <s v="OFF-PA-10000682"/>
    <x v="1"/>
    <x v="10"/>
    <x v="859"/>
    <x v="701"/>
    <n v="1"/>
    <n v="0.2"/>
    <n v="1.6762000000000001"/>
  </r>
  <r>
    <n v="3284"/>
    <s v="CA-2011-159478"/>
    <x v="2"/>
    <x v="587"/>
    <d v="2011-10-06T00:00:00"/>
    <x v="1"/>
    <s v="MH-17785"/>
    <x v="186"/>
    <x v="1"/>
    <s v="United States"/>
    <s v="New York City"/>
    <x v="15"/>
    <n v="10035"/>
    <x v="3"/>
    <s v="FUR-FU-10000221"/>
    <x v="0"/>
    <x v="5"/>
    <x v="529"/>
    <x v="597"/>
    <n v="3"/>
    <n v="0"/>
    <n v="5.1815999999999995"/>
  </r>
  <r>
    <n v="3285"/>
    <s v="CA-2011-103702"/>
    <x v="2"/>
    <x v="171"/>
    <d v="2011-09-17T00:00:00"/>
    <x v="1"/>
    <s v="AF-10885"/>
    <x v="314"/>
    <x v="0"/>
    <s v="United States"/>
    <s v="Fairfield"/>
    <x v="24"/>
    <n v="45014"/>
    <x v="3"/>
    <s v="OFF-BI-10002429"/>
    <x v="1"/>
    <x v="8"/>
    <x v="467"/>
    <x v="2636"/>
    <n v="7"/>
    <n v="0.7"/>
    <n v="-46.877600000000001"/>
  </r>
  <r>
    <n v="3286"/>
    <s v="CA-2014-150525"/>
    <x v="3"/>
    <x v="297"/>
    <d v="2014-02-26T00:00:00"/>
    <x v="1"/>
    <s v="JP-16135"/>
    <x v="655"/>
    <x v="2"/>
    <s v="United States"/>
    <s v="Muskogee"/>
    <x v="26"/>
    <n v="74403"/>
    <x v="2"/>
    <s v="OFF-AR-10002375"/>
    <x v="1"/>
    <x v="6"/>
    <x v="823"/>
    <x v="2637"/>
    <n v="2"/>
    <n v="0"/>
    <n v="1.9023999999999992"/>
  </r>
  <r>
    <n v="3287"/>
    <s v="CA-2014-150525"/>
    <x v="3"/>
    <x v="297"/>
    <d v="2014-02-26T00:00:00"/>
    <x v="1"/>
    <s v="JP-16135"/>
    <x v="655"/>
    <x v="2"/>
    <s v="United States"/>
    <s v="Muskogee"/>
    <x v="26"/>
    <n v="74403"/>
    <x v="2"/>
    <s v="OFF-AP-10000595"/>
    <x v="1"/>
    <x v="9"/>
    <x v="1496"/>
    <x v="2638"/>
    <n v="3"/>
    <n v="0"/>
    <n v="3.4086000000000003"/>
  </r>
  <r>
    <n v="3288"/>
    <s v="CA-2012-157770"/>
    <x v="1"/>
    <x v="350"/>
    <d v="2012-12-15T00:00:00"/>
    <x v="2"/>
    <s v="RD-19585"/>
    <x v="361"/>
    <x v="0"/>
    <s v="United States"/>
    <s v="Temecula"/>
    <x v="1"/>
    <n v="92592"/>
    <x v="1"/>
    <s v="TEC-PH-10001530"/>
    <x v="2"/>
    <x v="7"/>
    <x v="752"/>
    <x v="2639"/>
    <n v="3"/>
    <n v="0.2"/>
    <n v="49.437599999999975"/>
  </r>
  <r>
    <n v="3289"/>
    <s v="CA-2012-157770"/>
    <x v="1"/>
    <x v="350"/>
    <d v="2012-12-15T00:00:00"/>
    <x v="2"/>
    <s v="RD-19585"/>
    <x v="361"/>
    <x v="0"/>
    <s v="United States"/>
    <s v="Temecula"/>
    <x v="1"/>
    <n v="92592"/>
    <x v="1"/>
    <s v="OFF-BI-10000050"/>
    <x v="1"/>
    <x v="8"/>
    <x v="343"/>
    <x v="2640"/>
    <n v="5"/>
    <n v="0.2"/>
    <n v="9.8549999999999969"/>
  </r>
  <r>
    <n v="3290"/>
    <s v="CA-2012-157770"/>
    <x v="1"/>
    <x v="350"/>
    <d v="2012-12-15T00:00:00"/>
    <x v="2"/>
    <s v="RD-19585"/>
    <x v="361"/>
    <x v="0"/>
    <s v="United States"/>
    <s v="Temecula"/>
    <x v="1"/>
    <n v="92592"/>
    <x v="1"/>
    <s v="TEC-AC-10001552"/>
    <x v="2"/>
    <x v="11"/>
    <x v="100"/>
    <x v="2641"/>
    <n v="5"/>
    <n v="0"/>
    <n v="27.373499999999993"/>
  </r>
  <r>
    <n v="3291"/>
    <s v="CA-2012-157770"/>
    <x v="1"/>
    <x v="350"/>
    <d v="2012-12-15T00:00:00"/>
    <x v="2"/>
    <s v="RD-19585"/>
    <x v="361"/>
    <x v="0"/>
    <s v="United States"/>
    <s v="Temecula"/>
    <x v="1"/>
    <n v="92592"/>
    <x v="1"/>
    <s v="TEC-AC-10003399"/>
    <x v="2"/>
    <x v="11"/>
    <x v="1497"/>
    <x v="2642"/>
    <n v="1"/>
    <n v="0"/>
    <n v="15.220800000000001"/>
  </r>
  <r>
    <n v="3292"/>
    <s v="CA-2013-167290"/>
    <x v="0"/>
    <x v="859"/>
    <d v="2013-11-05T00:00:00"/>
    <x v="1"/>
    <s v="JF-15295"/>
    <x v="639"/>
    <x v="0"/>
    <s v="United States"/>
    <s v="Sterling Heights"/>
    <x v="12"/>
    <n v="48310"/>
    <x v="2"/>
    <s v="OFF-AR-10004078"/>
    <x v="1"/>
    <x v="6"/>
    <x v="507"/>
    <x v="2643"/>
    <n v="2"/>
    <n v="0"/>
    <n v="3.5039999999999996"/>
  </r>
  <r>
    <n v="3293"/>
    <s v="CA-2011-106264"/>
    <x v="2"/>
    <x v="58"/>
    <d v="2011-12-30T00:00:00"/>
    <x v="1"/>
    <s v="CK-12595"/>
    <x v="242"/>
    <x v="0"/>
    <s v="United States"/>
    <s v="San Diego"/>
    <x v="1"/>
    <n v="92024"/>
    <x v="1"/>
    <s v="OFF-SU-10002189"/>
    <x v="1"/>
    <x v="14"/>
    <x v="167"/>
    <x v="2644"/>
    <n v="3"/>
    <n v="0"/>
    <n v="0.11909999999999954"/>
  </r>
  <r>
    <n v="3294"/>
    <s v="CA-2011-106264"/>
    <x v="2"/>
    <x v="58"/>
    <d v="2011-12-30T00:00:00"/>
    <x v="1"/>
    <s v="CK-12595"/>
    <x v="242"/>
    <x v="0"/>
    <s v="United States"/>
    <s v="San Diego"/>
    <x v="1"/>
    <n v="92024"/>
    <x v="1"/>
    <s v="FUR-FU-10001852"/>
    <x v="0"/>
    <x v="5"/>
    <x v="837"/>
    <x v="2645"/>
    <n v="2"/>
    <n v="0"/>
    <n v="1.1135999999999999"/>
  </r>
  <r>
    <n v="3295"/>
    <s v="CA-2011-138023"/>
    <x v="2"/>
    <x v="860"/>
    <d v="2011-08-18T00:00:00"/>
    <x v="2"/>
    <s v="KH-16510"/>
    <x v="168"/>
    <x v="0"/>
    <s v="United States"/>
    <s v="Dallas"/>
    <x v="5"/>
    <n v="75081"/>
    <x v="2"/>
    <s v="OFF-BI-10003638"/>
    <x v="1"/>
    <x v="8"/>
    <x v="607"/>
    <x v="2646"/>
    <n v="8"/>
    <n v="0.8"/>
    <n v="-52.632000000000019"/>
  </r>
  <r>
    <n v="3296"/>
    <s v="CA-2014-113418"/>
    <x v="3"/>
    <x v="172"/>
    <d v="2014-10-04T00:00:00"/>
    <x v="2"/>
    <s v="CM-12655"/>
    <x v="475"/>
    <x v="2"/>
    <s v="United States"/>
    <s v="New York City"/>
    <x v="15"/>
    <n v="10035"/>
    <x v="3"/>
    <s v="TEC-MA-10002428"/>
    <x v="2"/>
    <x v="15"/>
    <x v="1498"/>
    <x v="2647"/>
    <n v="11"/>
    <n v="0"/>
    <n v="767.20049999999992"/>
  </r>
  <r>
    <n v="3297"/>
    <s v="US-2012-110569"/>
    <x v="1"/>
    <x v="293"/>
    <d v="2012-05-30T00:00:00"/>
    <x v="1"/>
    <s v="EB-13870"/>
    <x v="12"/>
    <x v="0"/>
    <s v="United States"/>
    <s v="Phoenix"/>
    <x v="16"/>
    <n v="85023"/>
    <x v="1"/>
    <s v="OFF-BI-10001036"/>
    <x v="1"/>
    <x v="8"/>
    <x v="618"/>
    <x v="2648"/>
    <n v="7"/>
    <n v="0.7"/>
    <n v="-12.795999999999999"/>
  </r>
  <r>
    <n v="3298"/>
    <s v="US-2012-110569"/>
    <x v="1"/>
    <x v="293"/>
    <d v="2012-05-30T00:00:00"/>
    <x v="1"/>
    <s v="EB-13870"/>
    <x v="12"/>
    <x v="0"/>
    <s v="United States"/>
    <s v="Phoenix"/>
    <x v="16"/>
    <n v="85023"/>
    <x v="1"/>
    <s v="OFF-AP-10004708"/>
    <x v="1"/>
    <x v="9"/>
    <x v="508"/>
    <x v="1632"/>
    <n v="4"/>
    <n v="0.2"/>
    <n v="13.701599999999988"/>
  </r>
  <r>
    <n v="3299"/>
    <s v="CA-2014-136308"/>
    <x v="3"/>
    <x v="673"/>
    <d v="2014-11-17T00:00:00"/>
    <x v="3"/>
    <s v="MW-18235"/>
    <x v="360"/>
    <x v="1"/>
    <s v="United States"/>
    <s v="San Francisco"/>
    <x v="1"/>
    <n v="94122"/>
    <x v="1"/>
    <s v="TEC-MA-10000488"/>
    <x v="2"/>
    <x v="15"/>
    <x v="1129"/>
    <x v="2252"/>
    <n v="3"/>
    <n v="0.2"/>
    <n v="215.99729999999977"/>
  </r>
  <r>
    <n v="3300"/>
    <s v="US-2011-159926"/>
    <x v="2"/>
    <x v="728"/>
    <d v="2011-11-22T00:00:00"/>
    <x v="1"/>
    <s v="CS-11950"/>
    <x v="229"/>
    <x v="0"/>
    <s v="United States"/>
    <s v="Philadelphia"/>
    <x v="9"/>
    <n v="19140"/>
    <x v="3"/>
    <s v="OFF-BI-10003656"/>
    <x v="1"/>
    <x v="8"/>
    <x v="13"/>
    <x v="2649"/>
    <n v="1"/>
    <n v="0.7"/>
    <n v="-40.797600000000003"/>
  </r>
  <r>
    <n v="3301"/>
    <s v="US-2011-159926"/>
    <x v="2"/>
    <x v="728"/>
    <d v="2011-11-22T00:00:00"/>
    <x v="1"/>
    <s v="CS-11950"/>
    <x v="229"/>
    <x v="0"/>
    <s v="United States"/>
    <s v="Philadelphia"/>
    <x v="9"/>
    <n v="19140"/>
    <x v="3"/>
    <s v="OFF-ST-10003656"/>
    <x v="1"/>
    <x v="4"/>
    <x v="82"/>
    <x v="2650"/>
    <n v="1"/>
    <n v="0.2"/>
    <n v="-16.318300000000001"/>
  </r>
  <r>
    <n v="3302"/>
    <s v="US-2011-159926"/>
    <x v="2"/>
    <x v="728"/>
    <d v="2011-11-22T00:00:00"/>
    <x v="1"/>
    <s v="CS-11950"/>
    <x v="229"/>
    <x v="0"/>
    <s v="United States"/>
    <s v="Philadelphia"/>
    <x v="9"/>
    <n v="19140"/>
    <x v="3"/>
    <s v="TEC-PH-10001128"/>
    <x v="2"/>
    <x v="7"/>
    <x v="1499"/>
    <x v="2651"/>
    <n v="6"/>
    <n v="0.4"/>
    <n v="-107.99280000000002"/>
  </r>
  <r>
    <n v="3303"/>
    <s v="US-2011-159926"/>
    <x v="2"/>
    <x v="728"/>
    <d v="2011-11-22T00:00:00"/>
    <x v="1"/>
    <s v="CS-11950"/>
    <x v="229"/>
    <x v="0"/>
    <s v="United States"/>
    <s v="Philadelphia"/>
    <x v="9"/>
    <n v="19140"/>
    <x v="3"/>
    <s v="FUR-FU-10001473"/>
    <x v="0"/>
    <x v="5"/>
    <x v="1244"/>
    <x v="2616"/>
    <n v="3"/>
    <n v="0.2"/>
    <n v="5.2773000000000003"/>
  </r>
  <r>
    <n v="3304"/>
    <s v="US-2011-159926"/>
    <x v="2"/>
    <x v="728"/>
    <d v="2011-11-22T00:00:00"/>
    <x v="1"/>
    <s v="CS-11950"/>
    <x v="229"/>
    <x v="0"/>
    <s v="United States"/>
    <s v="Philadelphia"/>
    <x v="9"/>
    <n v="19140"/>
    <x v="3"/>
    <s v="OFF-BI-10004656"/>
    <x v="1"/>
    <x v="8"/>
    <x v="855"/>
    <x v="2652"/>
    <n v="3"/>
    <n v="0.7"/>
    <n v="-1.4255999999999998"/>
  </r>
  <r>
    <n v="3305"/>
    <s v="CA-2011-104738"/>
    <x v="2"/>
    <x v="125"/>
    <d v="2012-01-01T00:00:00"/>
    <x v="0"/>
    <s v="SP-20620"/>
    <x v="407"/>
    <x v="1"/>
    <s v="United States"/>
    <s v="Laredo"/>
    <x v="5"/>
    <n v="78041"/>
    <x v="2"/>
    <s v="OFF-EN-10004955"/>
    <x v="1"/>
    <x v="12"/>
    <x v="881"/>
    <x v="2653"/>
    <n v="3"/>
    <n v="0.2"/>
    <n v="4.7066999999999997"/>
  </r>
  <r>
    <n v="3306"/>
    <s v="CA-2011-104738"/>
    <x v="2"/>
    <x v="125"/>
    <d v="2012-01-01T00:00:00"/>
    <x v="0"/>
    <s v="SP-20620"/>
    <x v="407"/>
    <x v="1"/>
    <s v="United States"/>
    <s v="Laredo"/>
    <x v="5"/>
    <n v="78041"/>
    <x v="2"/>
    <s v="TEC-PH-10002468"/>
    <x v="2"/>
    <x v="7"/>
    <x v="1210"/>
    <x v="2075"/>
    <n v="2"/>
    <n v="0.2"/>
    <n v="19.03860000000001"/>
  </r>
  <r>
    <n v="3307"/>
    <s v="CA-2011-104738"/>
    <x v="2"/>
    <x v="125"/>
    <d v="2012-01-01T00:00:00"/>
    <x v="0"/>
    <s v="SP-20620"/>
    <x v="407"/>
    <x v="1"/>
    <s v="United States"/>
    <s v="Laredo"/>
    <x v="5"/>
    <n v="78041"/>
    <x v="2"/>
    <s v="TEC-PH-10000576"/>
    <x v="2"/>
    <x v="7"/>
    <x v="807"/>
    <x v="2654"/>
    <n v="3"/>
    <n v="0.2"/>
    <n v="28.767899999999997"/>
  </r>
  <r>
    <n v="3308"/>
    <s v="CA-2011-104738"/>
    <x v="2"/>
    <x v="125"/>
    <d v="2012-01-01T00:00:00"/>
    <x v="0"/>
    <s v="SP-20620"/>
    <x v="407"/>
    <x v="1"/>
    <s v="United States"/>
    <s v="Laredo"/>
    <x v="5"/>
    <n v="78041"/>
    <x v="2"/>
    <s v="OFF-BI-10002160"/>
    <x v="1"/>
    <x v="8"/>
    <x v="312"/>
    <x v="2655"/>
    <n v="3"/>
    <n v="0.8"/>
    <n v="-3.6576000000000004"/>
  </r>
  <r>
    <n v="3309"/>
    <s v="CA-2011-104738"/>
    <x v="2"/>
    <x v="125"/>
    <d v="2012-01-01T00:00:00"/>
    <x v="0"/>
    <s v="SP-20620"/>
    <x v="407"/>
    <x v="1"/>
    <s v="United States"/>
    <s v="Laredo"/>
    <x v="5"/>
    <n v="78041"/>
    <x v="2"/>
    <s v="TEC-AC-10003628"/>
    <x v="2"/>
    <x v="11"/>
    <x v="244"/>
    <x v="736"/>
    <n v="2"/>
    <n v="0.2"/>
    <n v="14.395200000000004"/>
  </r>
  <r>
    <n v="3310"/>
    <s v="CA-2012-144386"/>
    <x v="1"/>
    <x v="599"/>
    <d v="2012-11-11T00:00:00"/>
    <x v="1"/>
    <s v="GT-14635"/>
    <x v="265"/>
    <x v="1"/>
    <s v="United States"/>
    <s v="New York City"/>
    <x v="15"/>
    <n v="10009"/>
    <x v="3"/>
    <s v="OFF-BI-10001116"/>
    <x v="1"/>
    <x v="8"/>
    <x v="1066"/>
    <x v="869"/>
    <n v="6"/>
    <n v="0.2"/>
    <n v="8.8704000000000018"/>
  </r>
  <r>
    <n v="3311"/>
    <s v="CA-2013-111416"/>
    <x v="0"/>
    <x v="42"/>
    <d v="2013-09-23T00:00:00"/>
    <x v="1"/>
    <s v="LW-17215"/>
    <x v="560"/>
    <x v="0"/>
    <s v="United States"/>
    <s v="New York City"/>
    <x v="15"/>
    <n v="10035"/>
    <x v="3"/>
    <s v="OFF-BI-10002026"/>
    <x v="1"/>
    <x v="8"/>
    <x v="903"/>
    <x v="2656"/>
    <n v="5"/>
    <n v="0.2"/>
    <n v="78.434999999999988"/>
  </r>
  <r>
    <n v="3312"/>
    <s v="CA-2013-162747"/>
    <x v="0"/>
    <x v="231"/>
    <d v="2013-03-26T00:00:00"/>
    <x v="0"/>
    <s v="AH-10030"/>
    <x v="692"/>
    <x v="1"/>
    <s v="United States"/>
    <s v="Gulfport"/>
    <x v="35"/>
    <n v="39503"/>
    <x v="0"/>
    <s v="FUR-FU-10003691"/>
    <x v="0"/>
    <x v="5"/>
    <x v="877"/>
    <x v="2657"/>
    <n v="7"/>
    <n v="0"/>
    <n v="38.038000000000004"/>
  </r>
  <r>
    <n v="3313"/>
    <s v="US-2011-133130"/>
    <x v="2"/>
    <x v="127"/>
    <d v="2011-10-01T00:00:00"/>
    <x v="1"/>
    <s v="TH-21100"/>
    <x v="513"/>
    <x v="0"/>
    <s v="United States"/>
    <s v="San Diego"/>
    <x v="1"/>
    <n v="92037"/>
    <x v="1"/>
    <s v="FUR-CH-10002602"/>
    <x v="0"/>
    <x v="1"/>
    <x v="288"/>
    <x v="891"/>
    <n v="5"/>
    <n v="0.2"/>
    <n v="45.294000000000011"/>
  </r>
  <r>
    <n v="3314"/>
    <s v="US-2011-133130"/>
    <x v="2"/>
    <x v="127"/>
    <d v="2011-10-01T00:00:00"/>
    <x v="1"/>
    <s v="TH-21100"/>
    <x v="513"/>
    <x v="0"/>
    <s v="United States"/>
    <s v="San Diego"/>
    <x v="1"/>
    <n v="92037"/>
    <x v="1"/>
    <s v="OFF-PA-10000675"/>
    <x v="1"/>
    <x v="10"/>
    <x v="1106"/>
    <x v="2658"/>
    <n v="2"/>
    <n v="0"/>
    <n v="40.170200000000001"/>
  </r>
  <r>
    <n v="3315"/>
    <s v="CA-2014-169978"/>
    <x v="3"/>
    <x v="165"/>
    <d v="2014-12-29T00:00:00"/>
    <x v="1"/>
    <s v="HG-15025"/>
    <x v="643"/>
    <x v="0"/>
    <s v="United States"/>
    <s v="Oceanside"/>
    <x v="15"/>
    <n v="11572"/>
    <x v="3"/>
    <s v="FUR-CH-10002602"/>
    <x v="0"/>
    <x v="1"/>
    <x v="288"/>
    <x v="2659"/>
    <n v="2"/>
    <n v="0.1"/>
    <n v="48.313600000000008"/>
  </r>
  <r>
    <n v="3316"/>
    <s v="CA-2014-169978"/>
    <x v="3"/>
    <x v="165"/>
    <d v="2014-12-29T00:00:00"/>
    <x v="1"/>
    <s v="HG-15025"/>
    <x v="643"/>
    <x v="0"/>
    <s v="United States"/>
    <s v="Oceanside"/>
    <x v="15"/>
    <n v="11572"/>
    <x v="3"/>
    <s v="OFF-BI-10001900"/>
    <x v="1"/>
    <x v="8"/>
    <x v="1099"/>
    <x v="2660"/>
    <n v="3"/>
    <n v="0.2"/>
    <n v="4.8518999999999997"/>
  </r>
  <r>
    <n v="3317"/>
    <s v="CA-2014-161739"/>
    <x v="3"/>
    <x v="468"/>
    <d v="2014-11-16T00:00:00"/>
    <x v="0"/>
    <s v="EB-13750"/>
    <x v="494"/>
    <x v="1"/>
    <s v="United States"/>
    <s v="Round Rock"/>
    <x v="5"/>
    <n v="78664"/>
    <x v="2"/>
    <s v="FUR-FU-10001468"/>
    <x v="0"/>
    <x v="5"/>
    <x v="1280"/>
    <x v="2661"/>
    <n v="5"/>
    <n v="0.6"/>
    <n v="-427.45000000000005"/>
  </r>
  <r>
    <n v="3318"/>
    <s v="CA-2012-165057"/>
    <x v="1"/>
    <x v="861"/>
    <d v="2012-09-15T00:00:00"/>
    <x v="1"/>
    <s v="SC-20725"/>
    <x v="56"/>
    <x v="0"/>
    <s v="United States"/>
    <s v="Redlands"/>
    <x v="1"/>
    <n v="92374"/>
    <x v="1"/>
    <s v="OFF-AR-10004648"/>
    <x v="1"/>
    <x v="6"/>
    <x v="620"/>
    <x v="2662"/>
    <n v="9"/>
    <n v="0"/>
    <n v="48.964500000000001"/>
  </r>
  <r>
    <n v="3319"/>
    <s v="CA-2012-165057"/>
    <x v="1"/>
    <x v="861"/>
    <d v="2012-09-15T00:00:00"/>
    <x v="1"/>
    <s v="SC-20725"/>
    <x v="56"/>
    <x v="0"/>
    <s v="United States"/>
    <s v="Redlands"/>
    <x v="1"/>
    <n v="92374"/>
    <x v="1"/>
    <s v="OFF-LA-10003190"/>
    <x v="1"/>
    <x v="2"/>
    <x v="1163"/>
    <x v="880"/>
    <n v="3"/>
    <n v="0"/>
    <n v="4.2336"/>
  </r>
  <r>
    <n v="3320"/>
    <s v="CA-2011-134551"/>
    <x v="2"/>
    <x v="414"/>
    <d v="2011-12-25T00:00:00"/>
    <x v="1"/>
    <s v="TS-21505"/>
    <x v="700"/>
    <x v="0"/>
    <s v="United States"/>
    <s v="Columbia"/>
    <x v="18"/>
    <n v="38401"/>
    <x v="0"/>
    <s v="OFF-AP-10004868"/>
    <x v="1"/>
    <x v="9"/>
    <x v="1018"/>
    <x v="2663"/>
    <n v="7"/>
    <n v="0.2"/>
    <n v="3.8073000000000015"/>
  </r>
  <r>
    <n v="3321"/>
    <s v="CA-2011-134551"/>
    <x v="2"/>
    <x v="414"/>
    <d v="2011-12-25T00:00:00"/>
    <x v="1"/>
    <s v="TS-21505"/>
    <x v="700"/>
    <x v="0"/>
    <s v="United States"/>
    <s v="Columbia"/>
    <x v="18"/>
    <n v="38401"/>
    <x v="0"/>
    <s v="FUR-CH-10004287"/>
    <x v="0"/>
    <x v="1"/>
    <x v="156"/>
    <x v="1677"/>
    <n v="3"/>
    <n v="0.2"/>
    <n v="74.573999999999955"/>
  </r>
  <r>
    <n v="3322"/>
    <s v="CA-2011-134551"/>
    <x v="2"/>
    <x v="414"/>
    <d v="2011-12-25T00:00:00"/>
    <x v="1"/>
    <s v="TS-21505"/>
    <x v="700"/>
    <x v="0"/>
    <s v="United States"/>
    <s v="Columbia"/>
    <x v="18"/>
    <n v="38401"/>
    <x v="0"/>
    <s v="OFF-PA-10002689"/>
    <x v="1"/>
    <x v="10"/>
    <x v="1057"/>
    <x v="233"/>
    <n v="5"/>
    <n v="0.2"/>
    <n v="9.0719999999999992"/>
  </r>
  <r>
    <n v="3323"/>
    <s v="CA-2012-120810"/>
    <x v="1"/>
    <x v="862"/>
    <d v="2012-07-27T00:00:00"/>
    <x v="1"/>
    <s v="TH-21550"/>
    <x v="274"/>
    <x v="2"/>
    <s v="United States"/>
    <s v="New York City"/>
    <x v="15"/>
    <n v="10009"/>
    <x v="3"/>
    <s v="OFF-AP-10002892"/>
    <x v="1"/>
    <x v="9"/>
    <x v="9"/>
    <x v="2664"/>
    <n v="3"/>
    <n v="0"/>
    <n v="20.681999999999995"/>
  </r>
  <r>
    <n v="3324"/>
    <s v="CA-2012-120810"/>
    <x v="1"/>
    <x v="862"/>
    <d v="2012-07-27T00:00:00"/>
    <x v="1"/>
    <s v="TH-21550"/>
    <x v="274"/>
    <x v="2"/>
    <s v="United States"/>
    <s v="New York City"/>
    <x v="15"/>
    <n v="10009"/>
    <x v="3"/>
    <s v="FUR-FU-10002253"/>
    <x v="0"/>
    <x v="5"/>
    <x v="587"/>
    <x v="2665"/>
    <n v="3"/>
    <n v="0"/>
    <n v="50.239800000000002"/>
  </r>
  <r>
    <n v="3325"/>
    <s v="CA-2011-165309"/>
    <x v="2"/>
    <x v="7"/>
    <d v="2011-11-15T00:00:00"/>
    <x v="1"/>
    <s v="KD-16270"/>
    <x v="30"/>
    <x v="0"/>
    <s v="United States"/>
    <s v="Houston"/>
    <x v="5"/>
    <n v="77095"/>
    <x v="2"/>
    <s v="OFF-BI-10001359"/>
    <x v="1"/>
    <x v="8"/>
    <x v="1153"/>
    <x v="2666"/>
    <n v="5"/>
    <n v="0.8"/>
    <n v="-1480.0335000000009"/>
  </r>
  <r>
    <n v="3326"/>
    <s v="CA-2011-165309"/>
    <x v="2"/>
    <x v="7"/>
    <d v="2011-11-15T00:00:00"/>
    <x v="1"/>
    <s v="KD-16270"/>
    <x v="30"/>
    <x v="0"/>
    <s v="United States"/>
    <s v="Houston"/>
    <x v="5"/>
    <n v="77095"/>
    <x v="2"/>
    <s v="OFF-BI-10001267"/>
    <x v="1"/>
    <x v="8"/>
    <x v="1466"/>
    <x v="2667"/>
    <n v="1"/>
    <n v="0.8"/>
    <n v="-1.9744000000000002"/>
  </r>
  <r>
    <n v="3327"/>
    <s v="CA-2011-165309"/>
    <x v="2"/>
    <x v="7"/>
    <d v="2011-11-15T00:00:00"/>
    <x v="1"/>
    <s v="KD-16270"/>
    <x v="30"/>
    <x v="0"/>
    <s v="United States"/>
    <s v="Houston"/>
    <x v="5"/>
    <n v="77095"/>
    <x v="2"/>
    <s v="OFF-AR-10003582"/>
    <x v="1"/>
    <x v="6"/>
    <x v="1451"/>
    <x v="1870"/>
    <n v="3"/>
    <n v="0.2"/>
    <n v="6.7560000000000038"/>
  </r>
  <r>
    <n v="3328"/>
    <s v="CA-2011-165309"/>
    <x v="2"/>
    <x v="7"/>
    <d v="2011-11-15T00:00:00"/>
    <x v="1"/>
    <s v="KD-16270"/>
    <x v="30"/>
    <x v="0"/>
    <s v="United States"/>
    <s v="Houston"/>
    <x v="5"/>
    <n v="77095"/>
    <x v="2"/>
    <s v="OFF-PA-10003724"/>
    <x v="1"/>
    <x v="10"/>
    <x v="357"/>
    <x v="2668"/>
    <n v="5"/>
    <n v="0.2"/>
    <n v="7.8734999999999991"/>
  </r>
  <r>
    <n v="3329"/>
    <s v="CA-2011-165309"/>
    <x v="2"/>
    <x v="7"/>
    <d v="2011-11-15T00:00:00"/>
    <x v="1"/>
    <s v="KD-16270"/>
    <x v="30"/>
    <x v="0"/>
    <s v="United States"/>
    <s v="Houston"/>
    <x v="5"/>
    <n v="77095"/>
    <x v="2"/>
    <s v="OFF-PA-10001033"/>
    <x v="1"/>
    <x v="10"/>
    <x v="1500"/>
    <x v="2669"/>
    <n v="8"/>
    <n v="0.2"/>
    <n v="95.096800000000002"/>
  </r>
  <r>
    <n v="3330"/>
    <s v="CA-2011-165309"/>
    <x v="2"/>
    <x v="7"/>
    <d v="2011-11-15T00:00:00"/>
    <x v="1"/>
    <s v="KD-16270"/>
    <x v="30"/>
    <x v="0"/>
    <s v="United States"/>
    <s v="Houston"/>
    <x v="5"/>
    <n v="77095"/>
    <x v="2"/>
    <s v="TEC-PH-10003505"/>
    <x v="2"/>
    <x v="7"/>
    <x v="901"/>
    <x v="1490"/>
    <n v="2"/>
    <n v="0.2"/>
    <n v="16.703999999999986"/>
  </r>
  <r>
    <n v="3331"/>
    <s v="CA-2011-165309"/>
    <x v="2"/>
    <x v="7"/>
    <d v="2011-11-15T00:00:00"/>
    <x v="1"/>
    <s v="KD-16270"/>
    <x v="30"/>
    <x v="0"/>
    <s v="United States"/>
    <s v="Houston"/>
    <x v="5"/>
    <n v="77095"/>
    <x v="2"/>
    <s v="TEC-PH-10004959"/>
    <x v="2"/>
    <x v="7"/>
    <x v="1139"/>
    <x v="2670"/>
    <n v="3"/>
    <n v="0.2"/>
    <n v="15.07350000000001"/>
  </r>
  <r>
    <n v="3332"/>
    <s v="CA-2014-122595"/>
    <x v="3"/>
    <x v="817"/>
    <d v="2014-12-21T00:00:00"/>
    <x v="1"/>
    <s v="GM-14455"/>
    <x v="39"/>
    <x v="2"/>
    <s v="United States"/>
    <s v="Chicago"/>
    <x v="10"/>
    <n v="60653"/>
    <x v="2"/>
    <s v="TEC-AC-10000474"/>
    <x v="2"/>
    <x v="11"/>
    <x v="1501"/>
    <x v="2671"/>
    <n v="3"/>
    <n v="0.2"/>
    <n v="28.496999999999957"/>
  </r>
  <r>
    <n v="3333"/>
    <s v="CA-2014-122595"/>
    <x v="3"/>
    <x v="817"/>
    <d v="2014-12-21T00:00:00"/>
    <x v="1"/>
    <s v="GM-14455"/>
    <x v="39"/>
    <x v="2"/>
    <s v="United States"/>
    <s v="Chicago"/>
    <x v="10"/>
    <n v="60653"/>
    <x v="2"/>
    <s v="TEC-PH-10003095"/>
    <x v="2"/>
    <x v="7"/>
    <x v="1491"/>
    <x v="2672"/>
    <n v="3"/>
    <n v="0.2"/>
    <n v="19.754999999999999"/>
  </r>
  <r>
    <n v="3334"/>
    <s v="CA-2014-122595"/>
    <x v="3"/>
    <x v="817"/>
    <d v="2014-12-21T00:00:00"/>
    <x v="1"/>
    <s v="GM-14455"/>
    <x v="39"/>
    <x v="2"/>
    <s v="United States"/>
    <s v="Chicago"/>
    <x v="10"/>
    <n v="60653"/>
    <x v="2"/>
    <s v="FUR-FU-10002963"/>
    <x v="0"/>
    <x v="5"/>
    <x v="1502"/>
    <x v="2673"/>
    <n v="1"/>
    <n v="0.6"/>
    <n v="-1.3208000000000002"/>
  </r>
  <r>
    <n v="3335"/>
    <s v="US-2014-109253"/>
    <x v="3"/>
    <x v="170"/>
    <d v="2014-08-23T00:00:00"/>
    <x v="2"/>
    <s v="PR-18880"/>
    <x v="701"/>
    <x v="0"/>
    <s v="United States"/>
    <s v="Oakland"/>
    <x v="1"/>
    <n v="94601"/>
    <x v="1"/>
    <s v="OFF-AR-10000203"/>
    <x v="1"/>
    <x v="6"/>
    <x v="777"/>
    <x v="860"/>
    <n v="4"/>
    <n v="0"/>
    <n v="4.9647999999999985"/>
  </r>
  <r>
    <n v="3336"/>
    <s v="US-2014-109253"/>
    <x v="3"/>
    <x v="170"/>
    <d v="2014-08-23T00:00:00"/>
    <x v="2"/>
    <s v="PR-18880"/>
    <x v="701"/>
    <x v="0"/>
    <s v="United States"/>
    <s v="Oakland"/>
    <x v="1"/>
    <n v="94601"/>
    <x v="1"/>
    <s v="TEC-PH-10004667"/>
    <x v="2"/>
    <x v="7"/>
    <x v="519"/>
    <x v="2674"/>
    <n v="4"/>
    <n v="0.2"/>
    <n v="37.797199999999975"/>
  </r>
  <r>
    <n v="3337"/>
    <s v="US-2014-109253"/>
    <x v="3"/>
    <x v="170"/>
    <d v="2014-08-23T00:00:00"/>
    <x v="2"/>
    <s v="PR-18880"/>
    <x v="701"/>
    <x v="0"/>
    <s v="United States"/>
    <s v="Oakland"/>
    <x v="1"/>
    <n v="94601"/>
    <x v="1"/>
    <s v="FUR-FU-10000193"/>
    <x v="0"/>
    <x v="5"/>
    <x v="1503"/>
    <x v="681"/>
    <n v="4"/>
    <n v="0"/>
    <n v="10.393599999999992"/>
  </r>
  <r>
    <n v="3338"/>
    <s v="US-2014-109253"/>
    <x v="3"/>
    <x v="170"/>
    <d v="2014-08-23T00:00:00"/>
    <x v="2"/>
    <s v="PR-18880"/>
    <x v="701"/>
    <x v="0"/>
    <s v="United States"/>
    <s v="Oakland"/>
    <x v="1"/>
    <n v="94601"/>
    <x v="1"/>
    <s v="FUR-TA-10001539"/>
    <x v="0"/>
    <x v="3"/>
    <x v="10"/>
    <x v="2675"/>
    <n v="3"/>
    <n v="0.2"/>
    <n v="28.436399999999935"/>
  </r>
  <r>
    <n v="3339"/>
    <s v="US-2014-109253"/>
    <x v="3"/>
    <x v="170"/>
    <d v="2014-08-23T00:00:00"/>
    <x v="2"/>
    <s v="PR-18880"/>
    <x v="701"/>
    <x v="0"/>
    <s v="United States"/>
    <s v="Oakland"/>
    <x v="1"/>
    <n v="94601"/>
    <x v="1"/>
    <s v="OFF-BI-10000962"/>
    <x v="1"/>
    <x v="8"/>
    <x v="1504"/>
    <x v="2676"/>
    <n v="9"/>
    <n v="0.2"/>
    <n v="42.464699999999993"/>
  </r>
  <r>
    <n v="3340"/>
    <s v="US-2014-109253"/>
    <x v="3"/>
    <x v="170"/>
    <d v="2014-08-23T00:00:00"/>
    <x v="2"/>
    <s v="PR-18880"/>
    <x v="701"/>
    <x v="0"/>
    <s v="United States"/>
    <s v="Oakland"/>
    <x v="1"/>
    <n v="94601"/>
    <x v="1"/>
    <s v="OFF-AP-10002867"/>
    <x v="1"/>
    <x v="9"/>
    <x v="1505"/>
    <x v="2677"/>
    <n v="3"/>
    <n v="0"/>
    <n v="54.950400000000002"/>
  </r>
  <r>
    <n v="3341"/>
    <s v="US-2014-109253"/>
    <x v="3"/>
    <x v="170"/>
    <d v="2014-08-23T00:00:00"/>
    <x v="2"/>
    <s v="PR-18880"/>
    <x v="701"/>
    <x v="0"/>
    <s v="United States"/>
    <s v="Oakland"/>
    <x v="1"/>
    <n v="94601"/>
    <x v="1"/>
    <s v="OFF-LA-10001158"/>
    <x v="1"/>
    <x v="2"/>
    <x v="319"/>
    <x v="2678"/>
    <n v="5"/>
    <n v="0"/>
    <n v="24.84"/>
  </r>
  <r>
    <n v="3342"/>
    <s v="CA-2013-145982"/>
    <x v="0"/>
    <x v="278"/>
    <d v="2013-09-02T00:00:00"/>
    <x v="0"/>
    <s v="TB-21055"/>
    <x v="26"/>
    <x v="0"/>
    <s v="United States"/>
    <s v="Quincy"/>
    <x v="31"/>
    <n v="2169"/>
    <x v="3"/>
    <s v="OFF-PA-10000675"/>
    <x v="1"/>
    <x v="10"/>
    <x v="1106"/>
    <x v="1247"/>
    <n v="3"/>
    <n v="0"/>
    <n v="60.255300000000005"/>
  </r>
  <r>
    <n v="3343"/>
    <s v="CA-2013-145982"/>
    <x v="0"/>
    <x v="278"/>
    <d v="2013-09-02T00:00:00"/>
    <x v="0"/>
    <s v="TB-21055"/>
    <x v="26"/>
    <x v="0"/>
    <s v="United States"/>
    <s v="Quincy"/>
    <x v="31"/>
    <n v="2169"/>
    <x v="3"/>
    <s v="FUR-TA-10001307"/>
    <x v="0"/>
    <x v="3"/>
    <x v="1090"/>
    <x v="2679"/>
    <n v="1"/>
    <n v="0.3"/>
    <n v="20.966999999999999"/>
  </r>
  <r>
    <n v="3344"/>
    <s v="CA-2013-145982"/>
    <x v="0"/>
    <x v="278"/>
    <d v="2013-09-02T00:00:00"/>
    <x v="0"/>
    <s v="TB-21055"/>
    <x v="26"/>
    <x v="0"/>
    <s v="United States"/>
    <s v="Quincy"/>
    <x v="31"/>
    <n v="2169"/>
    <x v="3"/>
    <s v="TEC-PH-10000011"/>
    <x v="2"/>
    <x v="7"/>
    <x v="220"/>
    <x v="1543"/>
    <n v="3"/>
    <n v="0"/>
    <n v="28.785599999999995"/>
  </r>
  <r>
    <n v="3345"/>
    <s v="CA-2013-145982"/>
    <x v="0"/>
    <x v="278"/>
    <d v="2013-09-02T00:00:00"/>
    <x v="0"/>
    <s v="TB-21055"/>
    <x v="26"/>
    <x v="0"/>
    <s v="United States"/>
    <s v="Quincy"/>
    <x v="31"/>
    <n v="2169"/>
    <x v="3"/>
    <s v="OFF-PA-10002666"/>
    <x v="1"/>
    <x v="10"/>
    <x v="186"/>
    <x v="2680"/>
    <n v="9"/>
    <n v="0"/>
    <n v="36.692999999999998"/>
  </r>
  <r>
    <n v="3346"/>
    <s v="CA-2013-145982"/>
    <x v="0"/>
    <x v="278"/>
    <d v="2013-09-02T00:00:00"/>
    <x v="0"/>
    <s v="TB-21055"/>
    <x v="26"/>
    <x v="0"/>
    <s v="United States"/>
    <s v="Quincy"/>
    <x v="31"/>
    <n v="2169"/>
    <x v="3"/>
    <s v="OFF-FA-10000735"/>
    <x v="1"/>
    <x v="13"/>
    <x v="33"/>
    <x v="2643"/>
    <n v="4"/>
    <n v="0"/>
    <n v="5.2559999999999993"/>
  </r>
  <r>
    <n v="3347"/>
    <s v="CA-2013-145982"/>
    <x v="0"/>
    <x v="278"/>
    <d v="2013-09-02T00:00:00"/>
    <x v="0"/>
    <s v="TB-21055"/>
    <x v="26"/>
    <x v="0"/>
    <s v="United States"/>
    <s v="Quincy"/>
    <x v="31"/>
    <n v="2169"/>
    <x v="3"/>
    <s v="OFF-BI-10000174"/>
    <x v="1"/>
    <x v="8"/>
    <x v="1435"/>
    <x v="180"/>
    <n v="5"/>
    <n v="0"/>
    <n v="13.919999999999998"/>
  </r>
  <r>
    <n v="3348"/>
    <s v="CA-2012-112011"/>
    <x v="1"/>
    <x v="863"/>
    <d v="2012-08-20T00:00:00"/>
    <x v="1"/>
    <s v="ON-18715"/>
    <x v="21"/>
    <x v="1"/>
    <s v="United States"/>
    <s v="Yucaipa"/>
    <x v="1"/>
    <n v="92399"/>
    <x v="1"/>
    <s v="OFF-AR-10003156"/>
    <x v="1"/>
    <x v="6"/>
    <x v="396"/>
    <x v="2681"/>
    <n v="5"/>
    <n v="0"/>
    <n v="13.208000000000002"/>
  </r>
  <r>
    <n v="3349"/>
    <s v="CA-2014-154732"/>
    <x v="3"/>
    <x v="60"/>
    <d v="2014-11-08T00:00:00"/>
    <x v="2"/>
    <s v="AH-10195"/>
    <x v="124"/>
    <x v="1"/>
    <s v="United States"/>
    <s v="Chicago"/>
    <x v="10"/>
    <n v="60623"/>
    <x v="2"/>
    <s v="OFF-BI-10000474"/>
    <x v="1"/>
    <x v="8"/>
    <x v="27"/>
    <x v="2682"/>
    <n v="5"/>
    <n v="0.8"/>
    <n v="-25.648000000000003"/>
  </r>
  <r>
    <n v="3350"/>
    <s v="US-2013-157308"/>
    <x v="0"/>
    <x v="864"/>
    <d v="2013-08-22T00:00:00"/>
    <x v="1"/>
    <s v="NM-18520"/>
    <x v="392"/>
    <x v="0"/>
    <s v="United States"/>
    <s v="Seattle"/>
    <x v="4"/>
    <n v="98105"/>
    <x v="1"/>
    <s v="OFF-BI-10003712"/>
    <x v="1"/>
    <x v="8"/>
    <x v="689"/>
    <x v="581"/>
    <n v="4"/>
    <n v="0.2"/>
    <n v="5.6955999999999989"/>
  </r>
  <r>
    <n v="3351"/>
    <s v="CA-2013-147536"/>
    <x v="0"/>
    <x v="482"/>
    <d v="2014-01-01T00:00:00"/>
    <x v="1"/>
    <s v="AR-10510"/>
    <x v="239"/>
    <x v="0"/>
    <s v="United States"/>
    <s v="New York City"/>
    <x v="15"/>
    <n v="10024"/>
    <x v="3"/>
    <s v="TEC-AC-10003280"/>
    <x v="2"/>
    <x v="11"/>
    <x v="1028"/>
    <x v="1324"/>
    <n v="3"/>
    <n v="0"/>
    <n v="18.893699999999995"/>
  </r>
  <r>
    <n v="3352"/>
    <s v="US-2011-134733"/>
    <x v="2"/>
    <x v="865"/>
    <d v="2011-09-28T00:00:00"/>
    <x v="1"/>
    <s v="BM-11650"/>
    <x v="312"/>
    <x v="1"/>
    <s v="United States"/>
    <s v="San Diego"/>
    <x v="1"/>
    <n v="92037"/>
    <x v="1"/>
    <s v="FUR-BO-10002916"/>
    <x v="0"/>
    <x v="0"/>
    <x v="1506"/>
    <x v="2683"/>
    <n v="3"/>
    <n v="0.15"/>
    <n v="20.517599999999987"/>
  </r>
  <r>
    <n v="3353"/>
    <s v="US-2011-134733"/>
    <x v="2"/>
    <x v="865"/>
    <d v="2011-09-28T00:00:00"/>
    <x v="1"/>
    <s v="BM-11650"/>
    <x v="312"/>
    <x v="1"/>
    <s v="United States"/>
    <s v="San Diego"/>
    <x v="1"/>
    <n v="92037"/>
    <x v="1"/>
    <s v="TEC-PH-10002726"/>
    <x v="2"/>
    <x v="7"/>
    <x v="66"/>
    <x v="1414"/>
    <n v="2"/>
    <n v="0.2"/>
    <n v="31.494"/>
  </r>
  <r>
    <n v="3354"/>
    <s v="US-2011-150434"/>
    <x v="2"/>
    <x v="866"/>
    <d v="2011-07-24T00:00:00"/>
    <x v="1"/>
    <s v="CA-12310"/>
    <x v="119"/>
    <x v="1"/>
    <s v="United States"/>
    <s v="Bristol"/>
    <x v="29"/>
    <n v="6010"/>
    <x v="3"/>
    <s v="TEC-PH-10000895"/>
    <x v="2"/>
    <x v="7"/>
    <x v="1128"/>
    <x v="2684"/>
    <n v="2"/>
    <n v="0"/>
    <n v="93.594800000000021"/>
  </r>
  <r>
    <n v="3355"/>
    <s v="US-2011-150434"/>
    <x v="2"/>
    <x v="866"/>
    <d v="2011-07-24T00:00:00"/>
    <x v="1"/>
    <s v="CA-12310"/>
    <x v="119"/>
    <x v="1"/>
    <s v="United States"/>
    <s v="Bristol"/>
    <x v="29"/>
    <n v="6010"/>
    <x v="3"/>
    <s v="FUR-TA-10004152"/>
    <x v="0"/>
    <x v="3"/>
    <x v="1507"/>
    <x v="2685"/>
    <n v="1"/>
    <n v="0.3"/>
    <n v="-4.032"/>
  </r>
  <r>
    <n v="3356"/>
    <s v="US-2011-150434"/>
    <x v="2"/>
    <x v="866"/>
    <d v="2011-07-24T00:00:00"/>
    <x v="1"/>
    <s v="CA-12310"/>
    <x v="119"/>
    <x v="1"/>
    <s v="United States"/>
    <s v="Bristol"/>
    <x v="29"/>
    <n v="6010"/>
    <x v="3"/>
    <s v="OFF-BI-10003694"/>
    <x v="1"/>
    <x v="8"/>
    <x v="850"/>
    <x v="1513"/>
    <n v="2"/>
    <n v="0"/>
    <n v="9.6047999999999991"/>
  </r>
  <r>
    <n v="3357"/>
    <s v="US-2011-150434"/>
    <x v="2"/>
    <x v="866"/>
    <d v="2011-07-24T00:00:00"/>
    <x v="1"/>
    <s v="CA-12310"/>
    <x v="119"/>
    <x v="1"/>
    <s v="United States"/>
    <s v="Bristol"/>
    <x v="29"/>
    <n v="6010"/>
    <x v="3"/>
    <s v="OFF-BI-10002160"/>
    <x v="1"/>
    <x v="8"/>
    <x v="312"/>
    <x v="2686"/>
    <n v="1"/>
    <n v="0"/>
    <n v="1.8288"/>
  </r>
  <r>
    <n v="3358"/>
    <s v="CA-2014-100335"/>
    <x v="3"/>
    <x v="210"/>
    <d v="2014-09-14T00:00:00"/>
    <x v="1"/>
    <s v="NF-18595"/>
    <x v="376"/>
    <x v="2"/>
    <s v="United States"/>
    <s v="Chicago"/>
    <x v="10"/>
    <n v="60610"/>
    <x v="2"/>
    <s v="OFF-PA-10001685"/>
    <x v="1"/>
    <x v="10"/>
    <x v="33"/>
    <x v="2687"/>
    <n v="9"/>
    <n v="0.2"/>
    <n v="26.465400000000006"/>
  </r>
  <r>
    <n v="3359"/>
    <s v="CA-2013-139234"/>
    <x v="0"/>
    <x v="715"/>
    <d v="2013-05-11T00:00:00"/>
    <x v="1"/>
    <s v="AF-10870"/>
    <x v="578"/>
    <x v="0"/>
    <s v="United States"/>
    <s v="Chicago"/>
    <x v="10"/>
    <n v="60610"/>
    <x v="2"/>
    <s v="OFF-BI-10000773"/>
    <x v="1"/>
    <x v="8"/>
    <x v="381"/>
    <x v="2688"/>
    <n v="2"/>
    <n v="0.8"/>
    <n v="-5.2932000000000023"/>
  </r>
  <r>
    <n v="3360"/>
    <s v="CA-2013-139234"/>
    <x v="0"/>
    <x v="715"/>
    <d v="2013-05-11T00:00:00"/>
    <x v="1"/>
    <s v="AF-10870"/>
    <x v="578"/>
    <x v="0"/>
    <s v="United States"/>
    <s v="Chicago"/>
    <x v="10"/>
    <n v="60610"/>
    <x v="2"/>
    <s v="TEC-AC-10004510"/>
    <x v="2"/>
    <x v="11"/>
    <x v="944"/>
    <x v="2689"/>
    <n v="2"/>
    <n v="0.2"/>
    <n v="-3.272000000000002"/>
  </r>
  <r>
    <n v="3361"/>
    <s v="US-2012-142020"/>
    <x v="1"/>
    <x v="593"/>
    <d v="2012-06-08T00:00:00"/>
    <x v="0"/>
    <s v="TC-21535"/>
    <x v="426"/>
    <x v="2"/>
    <s v="United States"/>
    <s v="New York City"/>
    <x v="15"/>
    <n v="10024"/>
    <x v="3"/>
    <s v="OFF-PA-10004569"/>
    <x v="1"/>
    <x v="10"/>
    <x v="227"/>
    <x v="2690"/>
    <n v="4"/>
    <n v="0"/>
    <n v="14.306799999999999"/>
  </r>
  <r>
    <n v="3362"/>
    <s v="US-2012-142020"/>
    <x v="1"/>
    <x v="593"/>
    <d v="2012-06-08T00:00:00"/>
    <x v="0"/>
    <s v="TC-21535"/>
    <x v="426"/>
    <x v="2"/>
    <s v="United States"/>
    <s v="New York City"/>
    <x v="15"/>
    <n v="10024"/>
    <x v="3"/>
    <s v="FUR-FU-10000672"/>
    <x v="0"/>
    <x v="5"/>
    <x v="1508"/>
    <x v="2691"/>
    <n v="3"/>
    <n v="0"/>
    <n v="11.995199999999997"/>
  </r>
  <r>
    <n v="3363"/>
    <s v="CA-2012-139962"/>
    <x v="1"/>
    <x v="350"/>
    <d v="2012-12-20T00:00:00"/>
    <x v="1"/>
    <s v="Dp-13240"/>
    <x v="656"/>
    <x v="2"/>
    <s v="United States"/>
    <s v="Revere"/>
    <x v="31"/>
    <n v="2151"/>
    <x v="3"/>
    <s v="OFF-PA-10004451"/>
    <x v="1"/>
    <x v="10"/>
    <x v="493"/>
    <x v="541"/>
    <n v="3"/>
    <n v="0"/>
    <n v="9.3312000000000008"/>
  </r>
  <r>
    <n v="3364"/>
    <s v="CA-2012-139962"/>
    <x v="1"/>
    <x v="350"/>
    <d v="2012-12-20T00:00:00"/>
    <x v="1"/>
    <s v="Dp-13240"/>
    <x v="656"/>
    <x v="2"/>
    <s v="United States"/>
    <s v="Revere"/>
    <x v="31"/>
    <n v="2151"/>
    <x v="3"/>
    <s v="OFF-BI-10004738"/>
    <x v="1"/>
    <x v="8"/>
    <x v="92"/>
    <x v="2692"/>
    <n v="2"/>
    <n v="0"/>
    <n v="18.940000000000001"/>
  </r>
  <r>
    <n v="3365"/>
    <s v="CA-2013-130050"/>
    <x v="0"/>
    <x v="87"/>
    <d v="2013-07-19T00:00:00"/>
    <x v="0"/>
    <s v="MC-17425"/>
    <x v="466"/>
    <x v="1"/>
    <s v="United States"/>
    <s v="Houston"/>
    <x v="5"/>
    <n v="77036"/>
    <x v="2"/>
    <s v="FUR-FU-10001940"/>
    <x v="0"/>
    <x v="5"/>
    <x v="33"/>
    <x v="1250"/>
    <n v="3"/>
    <n v="0.6"/>
    <n v="-3.8207999999999984"/>
  </r>
  <r>
    <n v="3366"/>
    <s v="CA-2011-115161"/>
    <x v="2"/>
    <x v="867"/>
    <d v="2011-02-03T00:00:00"/>
    <x v="2"/>
    <s v="LC-17050"/>
    <x v="702"/>
    <x v="0"/>
    <s v="United States"/>
    <s v="Mission Viejo"/>
    <x v="1"/>
    <n v="92691"/>
    <x v="1"/>
    <s v="FUR-BO-10003966"/>
    <x v="0"/>
    <x v="0"/>
    <x v="1086"/>
    <x v="1413"/>
    <n v="2"/>
    <n v="0.15"/>
    <n v="3.4195999999999884"/>
  </r>
  <r>
    <n v="3367"/>
    <s v="CA-2011-165379"/>
    <x v="2"/>
    <x v="868"/>
    <d v="2011-07-15T00:00:00"/>
    <x v="1"/>
    <s v="BM-11650"/>
    <x v="312"/>
    <x v="1"/>
    <s v="United States"/>
    <s v="Dallas"/>
    <x v="5"/>
    <n v="75217"/>
    <x v="2"/>
    <s v="OFF-PA-10003072"/>
    <x v="1"/>
    <x v="10"/>
    <x v="918"/>
    <x v="563"/>
    <n v="2"/>
    <n v="0.2"/>
    <n v="3.6288"/>
  </r>
  <r>
    <n v="3368"/>
    <s v="CA-2011-165379"/>
    <x v="2"/>
    <x v="868"/>
    <d v="2011-07-15T00:00:00"/>
    <x v="1"/>
    <s v="BM-11650"/>
    <x v="312"/>
    <x v="1"/>
    <s v="United States"/>
    <s v="Dallas"/>
    <x v="5"/>
    <n v="75217"/>
    <x v="2"/>
    <s v="OFF-PA-10002245"/>
    <x v="1"/>
    <x v="10"/>
    <x v="1334"/>
    <x v="646"/>
    <n v="3"/>
    <n v="0.2"/>
    <n v="4.4849999999999994"/>
  </r>
  <r>
    <n v="3369"/>
    <s v="CA-2012-115511"/>
    <x v="1"/>
    <x v="82"/>
    <d v="2012-11-25T00:00:00"/>
    <x v="1"/>
    <s v="NW-18400"/>
    <x v="508"/>
    <x v="0"/>
    <s v="United States"/>
    <s v="Las Vegas"/>
    <x v="33"/>
    <n v="89115"/>
    <x v="1"/>
    <s v="FUR-BO-10002598"/>
    <x v="0"/>
    <x v="0"/>
    <x v="1509"/>
    <x v="1741"/>
    <n v="2"/>
    <n v="0"/>
    <n v="41.168399999999991"/>
  </r>
  <r>
    <n v="3370"/>
    <s v="CA-2012-115511"/>
    <x v="1"/>
    <x v="82"/>
    <d v="2012-11-25T00:00:00"/>
    <x v="1"/>
    <s v="NW-18400"/>
    <x v="508"/>
    <x v="0"/>
    <s v="United States"/>
    <s v="Las Vegas"/>
    <x v="33"/>
    <n v="89115"/>
    <x v="1"/>
    <s v="OFF-BI-10002225"/>
    <x v="1"/>
    <x v="8"/>
    <x v="336"/>
    <x v="2693"/>
    <n v="4"/>
    <n v="0.2"/>
    <n v="23.116799999999998"/>
  </r>
  <r>
    <n v="3371"/>
    <s v="CA-2013-134887"/>
    <x v="0"/>
    <x v="869"/>
    <d v="2013-03-26T00:00:00"/>
    <x v="3"/>
    <s v="TB-21280"/>
    <x v="509"/>
    <x v="0"/>
    <s v="United States"/>
    <s v="Norman"/>
    <x v="26"/>
    <n v="73071"/>
    <x v="2"/>
    <s v="TEC-AC-10003832"/>
    <x v="2"/>
    <x v="11"/>
    <x v="216"/>
    <x v="2694"/>
    <n v="5"/>
    <n v="0"/>
    <n v="244.61549999999988"/>
  </r>
  <r>
    <n v="3372"/>
    <s v="CA-2014-123778"/>
    <x v="3"/>
    <x v="397"/>
    <d v="2014-10-01T00:00:00"/>
    <x v="1"/>
    <s v="BS-11755"/>
    <x v="94"/>
    <x v="0"/>
    <s v="United States"/>
    <s v="San Francisco"/>
    <x v="1"/>
    <n v="94122"/>
    <x v="1"/>
    <s v="OFF-BI-10000822"/>
    <x v="1"/>
    <x v="8"/>
    <x v="958"/>
    <x v="63"/>
    <n v="6"/>
    <n v="0.2"/>
    <n v="9.0383999999999993"/>
  </r>
  <r>
    <n v="3373"/>
    <s v="CA-2014-123778"/>
    <x v="3"/>
    <x v="397"/>
    <d v="2014-10-01T00:00:00"/>
    <x v="1"/>
    <s v="BS-11755"/>
    <x v="94"/>
    <x v="0"/>
    <s v="United States"/>
    <s v="San Francisco"/>
    <x v="1"/>
    <n v="94122"/>
    <x v="1"/>
    <s v="OFF-AP-10001242"/>
    <x v="1"/>
    <x v="9"/>
    <x v="1408"/>
    <x v="2695"/>
    <n v="2"/>
    <n v="0"/>
    <n v="48.287999999999997"/>
  </r>
  <r>
    <n v="3374"/>
    <s v="CA-2012-161718"/>
    <x v="1"/>
    <x v="784"/>
    <d v="2012-12-10T00:00:00"/>
    <x v="1"/>
    <s v="SO-20335"/>
    <x v="2"/>
    <x v="0"/>
    <s v="United States"/>
    <s v="Hempstead"/>
    <x v="15"/>
    <n v="11550"/>
    <x v="3"/>
    <s v="FUR-FU-10002445"/>
    <x v="0"/>
    <x v="5"/>
    <x v="1439"/>
    <x v="2696"/>
    <n v="3"/>
    <n v="0"/>
    <n v="11.376000000000001"/>
  </r>
  <r>
    <n v="3375"/>
    <s v="CA-2012-161718"/>
    <x v="1"/>
    <x v="784"/>
    <d v="2012-12-10T00:00:00"/>
    <x v="1"/>
    <s v="SO-20335"/>
    <x v="2"/>
    <x v="0"/>
    <s v="United States"/>
    <s v="Hempstead"/>
    <x v="15"/>
    <n v="11550"/>
    <x v="3"/>
    <s v="FUR-CH-10002372"/>
    <x v="0"/>
    <x v="1"/>
    <x v="390"/>
    <x v="2697"/>
    <n v="5"/>
    <n v="0.1"/>
    <n v="8.0980000000000203"/>
  </r>
  <r>
    <n v="3376"/>
    <s v="CA-2012-161718"/>
    <x v="1"/>
    <x v="784"/>
    <d v="2012-12-10T00:00:00"/>
    <x v="1"/>
    <s v="SO-20335"/>
    <x v="2"/>
    <x v="0"/>
    <s v="United States"/>
    <s v="Hempstead"/>
    <x v="15"/>
    <n v="11550"/>
    <x v="3"/>
    <s v="TEC-PH-10000376"/>
    <x v="2"/>
    <x v="7"/>
    <x v="428"/>
    <x v="792"/>
    <n v="4"/>
    <n v="0"/>
    <n v="10.389600000000002"/>
  </r>
  <r>
    <n v="3377"/>
    <s v="CA-2012-161718"/>
    <x v="1"/>
    <x v="784"/>
    <d v="2012-12-10T00:00:00"/>
    <x v="1"/>
    <s v="SO-20335"/>
    <x v="2"/>
    <x v="0"/>
    <s v="United States"/>
    <s v="Hempstead"/>
    <x v="15"/>
    <n v="11550"/>
    <x v="3"/>
    <s v="FUR-CH-10002965"/>
    <x v="0"/>
    <x v="1"/>
    <x v="226"/>
    <x v="2698"/>
    <n v="2"/>
    <n v="0.1"/>
    <n v="68.333200000000005"/>
  </r>
  <r>
    <n v="3378"/>
    <s v="CA-2013-100671"/>
    <x v="0"/>
    <x v="474"/>
    <d v="2013-11-05T00:00:00"/>
    <x v="2"/>
    <s v="CS-12490"/>
    <x v="703"/>
    <x v="1"/>
    <s v="United States"/>
    <s v="Conroe"/>
    <x v="5"/>
    <n v="77301"/>
    <x v="2"/>
    <s v="OFF-ST-10004950"/>
    <x v="1"/>
    <x v="4"/>
    <x v="1510"/>
    <x v="2699"/>
    <n v="9"/>
    <n v="0.2"/>
    <n v="6.9794999999999909"/>
  </r>
  <r>
    <n v="3379"/>
    <s v="CA-2014-142867"/>
    <x v="3"/>
    <x v="294"/>
    <d v="2014-03-22T00:00:00"/>
    <x v="1"/>
    <s v="PO-19180"/>
    <x v="178"/>
    <x v="2"/>
    <s v="United States"/>
    <s v="Houston"/>
    <x v="5"/>
    <n v="77095"/>
    <x v="2"/>
    <s v="OFF-BI-10003166"/>
    <x v="1"/>
    <x v="8"/>
    <x v="1405"/>
    <x v="2700"/>
    <n v="6"/>
    <n v="0.8"/>
    <n v="-22.04160000000001"/>
  </r>
  <r>
    <n v="3380"/>
    <s v="CA-2014-142867"/>
    <x v="3"/>
    <x v="294"/>
    <d v="2014-03-22T00:00:00"/>
    <x v="1"/>
    <s v="PO-19180"/>
    <x v="178"/>
    <x v="2"/>
    <s v="United States"/>
    <s v="Houston"/>
    <x v="5"/>
    <n v="77095"/>
    <x v="2"/>
    <s v="OFF-PA-10004610"/>
    <x v="1"/>
    <x v="10"/>
    <x v="1511"/>
    <x v="1518"/>
    <n v="3"/>
    <n v="0.2"/>
    <n v="3.2099999999999982"/>
  </r>
  <r>
    <n v="3381"/>
    <s v="CA-2014-103156"/>
    <x v="3"/>
    <x v="51"/>
    <d v="2014-11-25T00:00:00"/>
    <x v="2"/>
    <s v="TD-20995"/>
    <x v="143"/>
    <x v="0"/>
    <s v="United States"/>
    <s v="Philadelphia"/>
    <x v="9"/>
    <n v="19120"/>
    <x v="3"/>
    <s v="FUR-FU-10000320"/>
    <x v="0"/>
    <x v="5"/>
    <x v="1512"/>
    <x v="2701"/>
    <n v="9"/>
    <n v="0.2"/>
    <n v="7.2144000000000013"/>
  </r>
  <r>
    <n v="3382"/>
    <s v="US-2014-162208"/>
    <x v="3"/>
    <x v="151"/>
    <d v="2014-08-31T00:00:00"/>
    <x v="2"/>
    <s v="SP-20620"/>
    <x v="407"/>
    <x v="1"/>
    <s v="United States"/>
    <s v="Tampa"/>
    <x v="2"/>
    <n v="33614"/>
    <x v="0"/>
    <s v="OFF-EN-10004030"/>
    <x v="1"/>
    <x v="12"/>
    <x v="135"/>
    <x v="1699"/>
    <n v="1"/>
    <n v="0.2"/>
    <n v="0.97739999999999994"/>
  </r>
  <r>
    <n v="3383"/>
    <s v="CA-2012-130659"/>
    <x v="1"/>
    <x v="784"/>
    <d v="2012-12-09T00:00:00"/>
    <x v="0"/>
    <s v="MS-17365"/>
    <x v="333"/>
    <x v="0"/>
    <s v="United States"/>
    <s v="New York City"/>
    <x v="15"/>
    <n v="10035"/>
    <x v="3"/>
    <s v="OFF-EN-10004147"/>
    <x v="1"/>
    <x v="12"/>
    <x v="1279"/>
    <x v="1465"/>
    <n v="3"/>
    <n v="0"/>
    <n v="8.7906000000000013"/>
  </r>
  <r>
    <n v="3384"/>
    <s v="CA-2012-130659"/>
    <x v="1"/>
    <x v="784"/>
    <d v="2012-12-09T00:00:00"/>
    <x v="0"/>
    <s v="MS-17365"/>
    <x v="333"/>
    <x v="0"/>
    <s v="United States"/>
    <s v="New York City"/>
    <x v="15"/>
    <n v="10035"/>
    <x v="3"/>
    <s v="FUR-CH-10003535"/>
    <x v="0"/>
    <x v="1"/>
    <x v="1513"/>
    <x v="2702"/>
    <n v="7"/>
    <n v="0.1"/>
    <n v="29.880199999999981"/>
  </r>
  <r>
    <n v="3385"/>
    <s v="CA-2012-130659"/>
    <x v="1"/>
    <x v="784"/>
    <d v="2012-12-09T00:00:00"/>
    <x v="0"/>
    <s v="MS-17365"/>
    <x v="333"/>
    <x v="0"/>
    <s v="United States"/>
    <s v="New York City"/>
    <x v="15"/>
    <n v="10035"/>
    <x v="3"/>
    <s v="TEC-PH-10004586"/>
    <x v="2"/>
    <x v="7"/>
    <x v="890"/>
    <x v="2703"/>
    <n v="5"/>
    <n v="0"/>
    <n v="539.92499999999995"/>
  </r>
  <r>
    <n v="3386"/>
    <s v="CA-2014-148404"/>
    <x v="3"/>
    <x v="566"/>
    <d v="2014-10-12T00:00:00"/>
    <x v="1"/>
    <s v="Dp-13240"/>
    <x v="656"/>
    <x v="2"/>
    <s v="United States"/>
    <s v="Charlotte"/>
    <x v="3"/>
    <n v="28205"/>
    <x v="0"/>
    <s v="OFF-ST-10003208"/>
    <x v="1"/>
    <x v="4"/>
    <x v="243"/>
    <x v="2704"/>
    <n v="4"/>
    <n v="0.2"/>
    <n v="65.325599999999895"/>
  </r>
  <r>
    <n v="3387"/>
    <s v="CA-2014-148404"/>
    <x v="3"/>
    <x v="566"/>
    <d v="2014-10-12T00:00:00"/>
    <x v="1"/>
    <s v="Dp-13240"/>
    <x v="656"/>
    <x v="2"/>
    <s v="United States"/>
    <s v="Charlotte"/>
    <x v="3"/>
    <n v="28205"/>
    <x v="0"/>
    <s v="OFF-FA-10003112"/>
    <x v="1"/>
    <x v="13"/>
    <x v="33"/>
    <x v="2247"/>
    <n v="3"/>
    <n v="0.2"/>
    <n v="5.9174999999999986"/>
  </r>
  <r>
    <n v="3388"/>
    <s v="CA-2014-148404"/>
    <x v="3"/>
    <x v="566"/>
    <d v="2014-10-12T00:00:00"/>
    <x v="1"/>
    <s v="Dp-13240"/>
    <x v="656"/>
    <x v="2"/>
    <s v="United States"/>
    <s v="Charlotte"/>
    <x v="3"/>
    <n v="28205"/>
    <x v="0"/>
    <s v="TEC-PH-10004447"/>
    <x v="2"/>
    <x v="7"/>
    <x v="857"/>
    <x v="2705"/>
    <n v="2"/>
    <n v="0.2"/>
    <n v="16.678799999999995"/>
  </r>
  <r>
    <n v="3389"/>
    <s v="CA-2014-148404"/>
    <x v="3"/>
    <x v="566"/>
    <d v="2014-10-12T00:00:00"/>
    <x v="1"/>
    <s v="Dp-13240"/>
    <x v="656"/>
    <x v="2"/>
    <s v="United States"/>
    <s v="Charlotte"/>
    <x v="3"/>
    <n v="28205"/>
    <x v="0"/>
    <s v="OFF-BI-10002854"/>
    <x v="1"/>
    <x v="8"/>
    <x v="895"/>
    <x v="2706"/>
    <n v="6"/>
    <n v="0.7"/>
    <n v="-33.635999999999996"/>
  </r>
  <r>
    <n v="3390"/>
    <s v="CA-2014-148404"/>
    <x v="3"/>
    <x v="566"/>
    <d v="2014-10-12T00:00:00"/>
    <x v="1"/>
    <s v="Dp-13240"/>
    <x v="656"/>
    <x v="2"/>
    <s v="United States"/>
    <s v="Charlotte"/>
    <x v="3"/>
    <n v="28205"/>
    <x v="0"/>
    <s v="FUR-TA-10001039"/>
    <x v="0"/>
    <x v="3"/>
    <x v="824"/>
    <x v="1259"/>
    <n v="3"/>
    <n v="0.4"/>
    <n v="-36.11160000000001"/>
  </r>
  <r>
    <n v="3391"/>
    <s v="CA-2014-101077"/>
    <x v="3"/>
    <x v="613"/>
    <d v="2014-03-31T00:00:00"/>
    <x v="0"/>
    <s v="DB-13660"/>
    <x v="551"/>
    <x v="0"/>
    <s v="United States"/>
    <s v="Dallas"/>
    <x v="5"/>
    <n v="75081"/>
    <x v="2"/>
    <s v="OFF-PA-10004239"/>
    <x v="1"/>
    <x v="10"/>
    <x v="1412"/>
    <x v="1312"/>
    <n v="2"/>
    <n v="0.2"/>
    <n v="2.1399999999999992"/>
  </r>
  <r>
    <n v="3392"/>
    <s v="CA-2011-166471"/>
    <x v="2"/>
    <x v="128"/>
    <d v="2011-08-13T00:00:00"/>
    <x v="1"/>
    <s v="MG-17650"/>
    <x v="377"/>
    <x v="2"/>
    <s v="United States"/>
    <s v="Seattle"/>
    <x v="4"/>
    <n v="98103"/>
    <x v="1"/>
    <s v="TEC-PH-10001530"/>
    <x v="2"/>
    <x v="7"/>
    <x v="632"/>
    <x v="2707"/>
    <n v="4"/>
    <n v="0.2"/>
    <n v="68.197999999999979"/>
  </r>
  <r>
    <n v="3393"/>
    <s v="CA-2011-166471"/>
    <x v="2"/>
    <x v="128"/>
    <d v="2011-08-13T00:00:00"/>
    <x v="1"/>
    <s v="MG-17650"/>
    <x v="377"/>
    <x v="2"/>
    <s v="United States"/>
    <s v="Seattle"/>
    <x v="4"/>
    <n v="98103"/>
    <x v="1"/>
    <s v="TEC-PH-10000038"/>
    <x v="2"/>
    <x v="7"/>
    <x v="1056"/>
    <x v="2708"/>
    <n v="2"/>
    <n v="0.2"/>
    <n v="-43.833600000000018"/>
  </r>
  <r>
    <n v="3394"/>
    <s v="CA-2011-105340"/>
    <x v="2"/>
    <x v="754"/>
    <d v="2011-11-25T00:00:00"/>
    <x v="2"/>
    <s v="EH-14185"/>
    <x v="699"/>
    <x v="0"/>
    <s v="United States"/>
    <s v="Pasadena"/>
    <x v="5"/>
    <n v="77506"/>
    <x v="2"/>
    <s v="OFF-BI-10001765"/>
    <x v="1"/>
    <x v="8"/>
    <x v="985"/>
    <x v="2709"/>
    <n v="1"/>
    <n v="0.8"/>
    <n v="-11.084800000000005"/>
  </r>
  <r>
    <n v="3395"/>
    <s v="US-2014-131583"/>
    <x v="3"/>
    <x v="193"/>
    <d v="2014-06-11T00:00:00"/>
    <x v="3"/>
    <s v="CL-11890"/>
    <x v="488"/>
    <x v="0"/>
    <s v="United States"/>
    <s v="Philadelphia"/>
    <x v="9"/>
    <n v="19143"/>
    <x v="3"/>
    <s v="OFF-PA-10000380"/>
    <x v="1"/>
    <x v="10"/>
    <x v="1281"/>
    <x v="2710"/>
    <n v="6"/>
    <n v="0.2"/>
    <n v="15.011999999999999"/>
  </r>
  <r>
    <n v="3396"/>
    <s v="US-2014-148362"/>
    <x v="3"/>
    <x v="870"/>
    <d v="2014-07-09T00:00:00"/>
    <x v="1"/>
    <s v="KF-16285"/>
    <x v="580"/>
    <x v="2"/>
    <s v="United States"/>
    <s v="Indianapolis"/>
    <x v="14"/>
    <n v="46203"/>
    <x v="2"/>
    <s v="OFF-ST-10001128"/>
    <x v="1"/>
    <x v="4"/>
    <x v="1418"/>
    <x v="2337"/>
    <n v="4"/>
    <n v="0"/>
    <n v="13.317600000000027"/>
  </r>
  <r>
    <n v="3397"/>
    <s v="US-2014-148362"/>
    <x v="3"/>
    <x v="870"/>
    <d v="2014-07-09T00:00:00"/>
    <x v="1"/>
    <s v="KF-16285"/>
    <x v="580"/>
    <x v="2"/>
    <s v="United States"/>
    <s v="Indianapolis"/>
    <x v="14"/>
    <n v="46203"/>
    <x v="2"/>
    <s v="OFF-BI-10003656"/>
    <x v="1"/>
    <x v="8"/>
    <x v="13"/>
    <x v="2711"/>
    <n v="1"/>
    <n v="0"/>
    <n v="78.195399999999992"/>
  </r>
  <r>
    <n v="3398"/>
    <s v="US-2014-148362"/>
    <x v="3"/>
    <x v="870"/>
    <d v="2014-07-09T00:00:00"/>
    <x v="1"/>
    <s v="KF-16285"/>
    <x v="580"/>
    <x v="2"/>
    <s v="United States"/>
    <s v="Indianapolis"/>
    <x v="14"/>
    <n v="46203"/>
    <x v="2"/>
    <s v="OFF-PA-10003441"/>
    <x v="1"/>
    <x v="10"/>
    <x v="485"/>
    <x v="243"/>
    <n v="4"/>
    <n v="0"/>
    <n v="12.441600000000001"/>
  </r>
  <r>
    <n v="3399"/>
    <s v="CA-2011-102274"/>
    <x v="2"/>
    <x v="871"/>
    <d v="2011-11-26T00:00:00"/>
    <x v="1"/>
    <s v="DH-13075"/>
    <x v="704"/>
    <x v="1"/>
    <s v="United States"/>
    <s v="Richmond"/>
    <x v="0"/>
    <n v="40475"/>
    <x v="0"/>
    <s v="TEC-PH-10002923"/>
    <x v="2"/>
    <x v="7"/>
    <x v="680"/>
    <x v="2712"/>
    <n v="1"/>
    <n v="0"/>
    <n v="9.9873000000000012"/>
  </r>
  <r>
    <n v="3400"/>
    <s v="CA-2011-102274"/>
    <x v="2"/>
    <x v="871"/>
    <d v="2011-11-26T00:00:00"/>
    <x v="1"/>
    <s v="DH-13075"/>
    <x v="704"/>
    <x v="1"/>
    <s v="United States"/>
    <s v="Richmond"/>
    <x v="0"/>
    <n v="40475"/>
    <x v="0"/>
    <s v="OFF-PA-10004359"/>
    <x v="1"/>
    <x v="10"/>
    <x v="1059"/>
    <x v="2713"/>
    <n v="6"/>
    <n v="0"/>
    <n v="301.96799999999996"/>
  </r>
  <r>
    <n v="3401"/>
    <s v="CA-2011-102274"/>
    <x v="2"/>
    <x v="871"/>
    <d v="2011-11-26T00:00:00"/>
    <x v="1"/>
    <s v="DH-13075"/>
    <x v="704"/>
    <x v="1"/>
    <s v="United States"/>
    <s v="Richmond"/>
    <x v="0"/>
    <n v="40475"/>
    <x v="0"/>
    <s v="OFF-ST-10001511"/>
    <x v="1"/>
    <x v="4"/>
    <x v="551"/>
    <x v="2714"/>
    <n v="3"/>
    <n v="0"/>
    <n v="9.6974999999999838"/>
  </r>
  <r>
    <n v="3402"/>
    <s v="CA-2011-102274"/>
    <x v="2"/>
    <x v="871"/>
    <d v="2011-11-26T00:00:00"/>
    <x v="1"/>
    <s v="DH-13075"/>
    <x v="704"/>
    <x v="1"/>
    <s v="United States"/>
    <s v="Richmond"/>
    <x v="0"/>
    <n v="40475"/>
    <x v="0"/>
    <s v="OFF-AR-10002833"/>
    <x v="1"/>
    <x v="6"/>
    <x v="6"/>
    <x v="1410"/>
    <n v="3"/>
    <n v="0"/>
    <n v="1.4742000000000002"/>
  </r>
  <r>
    <n v="3403"/>
    <s v="CA-2012-129700"/>
    <x v="1"/>
    <x v="124"/>
    <d v="2012-05-05T00:00:00"/>
    <x v="2"/>
    <s v="LA-16780"/>
    <x v="156"/>
    <x v="1"/>
    <s v="United States"/>
    <s v="Tinley Park"/>
    <x v="10"/>
    <n v="60477"/>
    <x v="2"/>
    <s v="FUR-FU-10001940"/>
    <x v="0"/>
    <x v="5"/>
    <x v="33"/>
    <x v="2715"/>
    <n v="7"/>
    <n v="0.6"/>
    <n v="-8.9151999999999987"/>
  </r>
  <r>
    <n v="3404"/>
    <s v="CA-2014-168739"/>
    <x v="3"/>
    <x v="148"/>
    <d v="2014-06-06T00:00:00"/>
    <x v="1"/>
    <s v="HZ-14950"/>
    <x v="521"/>
    <x v="0"/>
    <s v="United States"/>
    <s v="Houston"/>
    <x v="5"/>
    <n v="77095"/>
    <x v="2"/>
    <s v="FUR-FU-10003919"/>
    <x v="0"/>
    <x v="5"/>
    <x v="1514"/>
    <x v="2716"/>
    <n v="4"/>
    <n v="0.6"/>
    <n v="-52.339199999999991"/>
  </r>
  <r>
    <n v="3405"/>
    <s v="CA-2012-152527"/>
    <x v="1"/>
    <x v="872"/>
    <d v="2012-10-17T00:00:00"/>
    <x v="3"/>
    <s v="CM-12190"/>
    <x v="496"/>
    <x v="0"/>
    <s v="United States"/>
    <s v="Los Angeles"/>
    <x v="1"/>
    <n v="90004"/>
    <x v="1"/>
    <s v="OFF-ST-10003479"/>
    <x v="1"/>
    <x v="4"/>
    <x v="41"/>
    <x v="42"/>
    <n v="2"/>
    <n v="0"/>
    <n v="3.8939999999999912"/>
  </r>
  <r>
    <n v="3406"/>
    <s v="US-2011-150119"/>
    <x v="2"/>
    <x v="488"/>
    <d v="2011-04-27T00:00:00"/>
    <x v="1"/>
    <s v="LB-16795"/>
    <x v="697"/>
    <x v="2"/>
    <s v="United States"/>
    <s v="Columbus"/>
    <x v="24"/>
    <n v="43229"/>
    <x v="3"/>
    <s v="FUR-CH-10002965"/>
    <x v="0"/>
    <x v="1"/>
    <x v="226"/>
    <x v="2717"/>
    <n v="2"/>
    <n v="0.3"/>
    <n v="-12.058799999999991"/>
  </r>
  <r>
    <n v="3407"/>
    <s v="US-2011-150119"/>
    <x v="2"/>
    <x v="488"/>
    <d v="2011-04-27T00:00:00"/>
    <x v="1"/>
    <s v="LB-16795"/>
    <x v="697"/>
    <x v="2"/>
    <s v="United States"/>
    <s v="Columbus"/>
    <x v="24"/>
    <n v="43229"/>
    <x v="3"/>
    <s v="FUR-CH-10002965"/>
    <x v="0"/>
    <x v="1"/>
    <x v="226"/>
    <x v="2717"/>
    <n v="2"/>
    <n v="0.3"/>
    <n v="-12.058799999999991"/>
  </r>
  <r>
    <n v="3408"/>
    <s v="US-2011-150119"/>
    <x v="2"/>
    <x v="488"/>
    <d v="2011-04-27T00:00:00"/>
    <x v="1"/>
    <s v="LB-16795"/>
    <x v="697"/>
    <x v="2"/>
    <s v="United States"/>
    <s v="Columbus"/>
    <x v="24"/>
    <n v="43229"/>
    <x v="3"/>
    <s v="OFF-BI-10000145"/>
    <x v="1"/>
    <x v="8"/>
    <x v="735"/>
    <x v="2718"/>
    <n v="8"/>
    <n v="0.7"/>
    <n v="-5.2415999999999983"/>
  </r>
  <r>
    <n v="3409"/>
    <s v="US-2011-150119"/>
    <x v="2"/>
    <x v="488"/>
    <d v="2011-04-27T00:00:00"/>
    <x v="1"/>
    <s v="LB-16795"/>
    <x v="697"/>
    <x v="2"/>
    <s v="United States"/>
    <s v="Columbus"/>
    <x v="24"/>
    <n v="43229"/>
    <x v="3"/>
    <s v="FUR-FU-10002191"/>
    <x v="0"/>
    <x v="5"/>
    <x v="762"/>
    <x v="2719"/>
    <n v="4"/>
    <n v="0.2"/>
    <n v="7.8175999999999997"/>
  </r>
  <r>
    <n v="3410"/>
    <s v="US-2014-150847"/>
    <x v="3"/>
    <x v="504"/>
    <d v="2014-05-07T00:00:00"/>
    <x v="1"/>
    <s v="JF-15490"/>
    <x v="223"/>
    <x v="0"/>
    <s v="United States"/>
    <s v="Columbus"/>
    <x v="24"/>
    <n v="43229"/>
    <x v="3"/>
    <s v="OFF-PA-10004451"/>
    <x v="1"/>
    <x v="10"/>
    <x v="493"/>
    <x v="563"/>
    <n v="2"/>
    <n v="0.2"/>
    <n v="3.6288"/>
  </r>
  <r>
    <n v="3411"/>
    <s v="CA-2013-100244"/>
    <x v="0"/>
    <x v="873"/>
    <d v="2013-09-25T00:00:00"/>
    <x v="1"/>
    <s v="GM-14695"/>
    <x v="620"/>
    <x v="1"/>
    <s v="United States"/>
    <s v="San Francisco"/>
    <x v="1"/>
    <n v="94122"/>
    <x v="1"/>
    <s v="OFF-PA-10001471"/>
    <x v="1"/>
    <x v="10"/>
    <x v="1468"/>
    <x v="2720"/>
    <n v="9"/>
    <n v="0"/>
    <n v="30.263399999999997"/>
  </r>
  <r>
    <n v="3412"/>
    <s v="CA-2013-100244"/>
    <x v="0"/>
    <x v="873"/>
    <d v="2013-09-25T00:00:00"/>
    <x v="1"/>
    <s v="GM-14695"/>
    <x v="620"/>
    <x v="1"/>
    <s v="United States"/>
    <s v="San Francisco"/>
    <x v="1"/>
    <n v="94122"/>
    <x v="1"/>
    <s v="OFF-BI-10003656"/>
    <x v="1"/>
    <x v="8"/>
    <x v="13"/>
    <x v="2721"/>
    <n v="2"/>
    <n v="0.2"/>
    <n v="88.394799999999975"/>
  </r>
  <r>
    <n v="3413"/>
    <s v="CA-2013-100244"/>
    <x v="0"/>
    <x v="873"/>
    <d v="2013-09-25T00:00:00"/>
    <x v="1"/>
    <s v="GM-14695"/>
    <x v="620"/>
    <x v="1"/>
    <s v="United States"/>
    <s v="San Francisco"/>
    <x v="1"/>
    <n v="94122"/>
    <x v="1"/>
    <s v="OFF-AR-10000940"/>
    <x v="1"/>
    <x v="6"/>
    <x v="134"/>
    <x v="2722"/>
    <n v="4"/>
    <n v="0"/>
    <n v="3.1752000000000002"/>
  </r>
  <r>
    <n v="3414"/>
    <s v="CA-2013-100244"/>
    <x v="0"/>
    <x v="873"/>
    <d v="2013-09-25T00:00:00"/>
    <x v="1"/>
    <s v="GM-14695"/>
    <x v="620"/>
    <x v="1"/>
    <s v="United States"/>
    <s v="San Francisco"/>
    <x v="1"/>
    <n v="94122"/>
    <x v="1"/>
    <s v="OFF-PA-10002319"/>
    <x v="1"/>
    <x v="10"/>
    <x v="1391"/>
    <x v="2723"/>
    <n v="2"/>
    <n v="0"/>
    <n v="37.9848"/>
  </r>
  <r>
    <n v="3415"/>
    <s v="CA-2013-100244"/>
    <x v="0"/>
    <x v="873"/>
    <d v="2013-09-25T00:00:00"/>
    <x v="1"/>
    <s v="GM-14695"/>
    <x v="620"/>
    <x v="1"/>
    <s v="United States"/>
    <s v="San Francisco"/>
    <x v="1"/>
    <n v="94122"/>
    <x v="1"/>
    <s v="OFF-BI-10000977"/>
    <x v="1"/>
    <x v="8"/>
    <x v="982"/>
    <x v="2724"/>
    <n v="2"/>
    <n v="0.2"/>
    <n v="15.807999999999996"/>
  </r>
  <r>
    <n v="3416"/>
    <s v="CA-2013-116540"/>
    <x v="0"/>
    <x v="476"/>
    <d v="2013-09-03T00:00:00"/>
    <x v="3"/>
    <s v="SS-20590"/>
    <x v="196"/>
    <x v="0"/>
    <s v="United States"/>
    <s v="Madison"/>
    <x v="6"/>
    <n v="53711"/>
    <x v="2"/>
    <s v="OFF-FA-10002676"/>
    <x v="1"/>
    <x v="13"/>
    <x v="1069"/>
    <x v="2725"/>
    <n v="1"/>
    <n v="0"/>
    <n v="0.65159999999999996"/>
  </r>
  <r>
    <n v="3417"/>
    <s v="CA-2013-116540"/>
    <x v="0"/>
    <x v="476"/>
    <d v="2013-09-03T00:00:00"/>
    <x v="3"/>
    <s v="SS-20590"/>
    <x v="196"/>
    <x v="0"/>
    <s v="United States"/>
    <s v="Madison"/>
    <x v="6"/>
    <n v="53711"/>
    <x v="2"/>
    <s v="OFF-BI-10004970"/>
    <x v="1"/>
    <x v="8"/>
    <x v="908"/>
    <x v="341"/>
    <n v="2"/>
    <n v="0"/>
    <n v="3.8822000000000001"/>
  </r>
  <r>
    <n v="3418"/>
    <s v="CA-2012-151841"/>
    <x v="1"/>
    <x v="381"/>
    <d v="2012-05-02T00:00:00"/>
    <x v="1"/>
    <s v="TC-21475"/>
    <x v="679"/>
    <x v="2"/>
    <s v="United States"/>
    <s v="Aurora"/>
    <x v="22"/>
    <n v="80013"/>
    <x v="1"/>
    <s v="OFF-AP-10003971"/>
    <x v="1"/>
    <x v="9"/>
    <x v="914"/>
    <x v="2726"/>
    <n v="5"/>
    <n v="0.2"/>
    <n v="3.2669999999999995"/>
  </r>
  <r>
    <n v="3419"/>
    <s v="CA-2012-151841"/>
    <x v="1"/>
    <x v="381"/>
    <d v="2012-05-02T00:00:00"/>
    <x v="1"/>
    <s v="TC-21475"/>
    <x v="679"/>
    <x v="2"/>
    <s v="United States"/>
    <s v="Aurora"/>
    <x v="22"/>
    <n v="80013"/>
    <x v="1"/>
    <s v="OFF-SU-10001574"/>
    <x v="1"/>
    <x v="14"/>
    <x v="498"/>
    <x v="572"/>
    <n v="2"/>
    <n v="0.2"/>
    <n v="0.72999999999999954"/>
  </r>
  <r>
    <n v="3420"/>
    <s v="CA-2012-150791"/>
    <x v="1"/>
    <x v="684"/>
    <d v="2012-09-13T00:00:00"/>
    <x v="1"/>
    <s v="CC-12430"/>
    <x v="254"/>
    <x v="2"/>
    <s v="United States"/>
    <s v="New York City"/>
    <x v="15"/>
    <n v="10024"/>
    <x v="3"/>
    <s v="FUR-CH-10000665"/>
    <x v="0"/>
    <x v="1"/>
    <x v="656"/>
    <x v="2659"/>
    <n v="2"/>
    <n v="0.1"/>
    <n v="60.391999999999967"/>
  </r>
  <r>
    <n v="3421"/>
    <s v="CA-2013-134803"/>
    <x v="0"/>
    <x v="316"/>
    <d v="2013-06-04T00:00:00"/>
    <x v="1"/>
    <s v="CL-12565"/>
    <x v="52"/>
    <x v="0"/>
    <s v="United States"/>
    <s v="Los Angeles"/>
    <x v="1"/>
    <n v="90004"/>
    <x v="1"/>
    <s v="OFF-AP-10000891"/>
    <x v="1"/>
    <x v="9"/>
    <x v="163"/>
    <x v="2727"/>
    <n v="2"/>
    <n v="0"/>
    <n v="78.671999999999997"/>
  </r>
  <r>
    <n v="3422"/>
    <s v="CA-2013-134803"/>
    <x v="0"/>
    <x v="316"/>
    <d v="2013-06-04T00:00:00"/>
    <x v="1"/>
    <s v="CL-12565"/>
    <x v="52"/>
    <x v="0"/>
    <s v="United States"/>
    <s v="Los Angeles"/>
    <x v="1"/>
    <n v="90004"/>
    <x v="1"/>
    <s v="OFF-PA-10003790"/>
    <x v="1"/>
    <x v="10"/>
    <x v="1250"/>
    <x v="685"/>
    <n v="8"/>
    <n v="0"/>
    <n v="84.051199999999994"/>
  </r>
  <r>
    <n v="3423"/>
    <s v="CA-2013-134803"/>
    <x v="0"/>
    <x v="316"/>
    <d v="2013-06-04T00:00:00"/>
    <x v="1"/>
    <s v="CL-12565"/>
    <x v="52"/>
    <x v="0"/>
    <s v="United States"/>
    <s v="Los Angeles"/>
    <x v="1"/>
    <n v="90004"/>
    <x v="1"/>
    <s v="TEC-AC-10002217"/>
    <x v="2"/>
    <x v="11"/>
    <x v="1178"/>
    <x v="2728"/>
    <n v="7"/>
    <n v="0"/>
    <n v="7.8960000000000008"/>
  </r>
  <r>
    <n v="3424"/>
    <s v="CA-2013-134803"/>
    <x v="0"/>
    <x v="316"/>
    <d v="2013-06-04T00:00:00"/>
    <x v="1"/>
    <s v="CL-12565"/>
    <x v="52"/>
    <x v="0"/>
    <s v="United States"/>
    <s v="Los Angeles"/>
    <x v="1"/>
    <n v="90004"/>
    <x v="1"/>
    <s v="OFF-BI-10002215"/>
    <x v="1"/>
    <x v="8"/>
    <x v="20"/>
    <x v="20"/>
    <n v="4"/>
    <n v="0.2"/>
    <n v="7.3839999999999986"/>
  </r>
  <r>
    <n v="3425"/>
    <s v="CA-2013-134803"/>
    <x v="0"/>
    <x v="316"/>
    <d v="2013-06-04T00:00:00"/>
    <x v="1"/>
    <s v="CL-12565"/>
    <x v="52"/>
    <x v="0"/>
    <s v="United States"/>
    <s v="Los Angeles"/>
    <x v="1"/>
    <n v="90004"/>
    <x v="1"/>
    <s v="TEC-MA-10001972"/>
    <x v="2"/>
    <x v="15"/>
    <x v="1469"/>
    <x v="2729"/>
    <n v="2"/>
    <n v="0.2"/>
    <n v="41.880000000000024"/>
  </r>
  <r>
    <n v="3426"/>
    <s v="CA-2012-153381"/>
    <x v="1"/>
    <x v="496"/>
    <d v="2012-09-28T00:00:00"/>
    <x v="1"/>
    <s v="DE-13255"/>
    <x v="368"/>
    <x v="2"/>
    <s v="United States"/>
    <s v="Dubuque"/>
    <x v="23"/>
    <n v="52001"/>
    <x v="2"/>
    <s v="OFF-BI-10001525"/>
    <x v="1"/>
    <x v="8"/>
    <x v="31"/>
    <x v="597"/>
    <n v="4"/>
    <n v="0"/>
    <n v="6.8579999999999988"/>
  </r>
  <r>
    <n v="3427"/>
    <s v="CA-2012-153381"/>
    <x v="1"/>
    <x v="496"/>
    <d v="2012-09-28T00:00:00"/>
    <x v="1"/>
    <s v="DE-13255"/>
    <x v="368"/>
    <x v="2"/>
    <s v="United States"/>
    <s v="Dubuque"/>
    <x v="23"/>
    <n v="52001"/>
    <x v="2"/>
    <s v="FUR-CH-10000988"/>
    <x v="0"/>
    <x v="1"/>
    <x v="1132"/>
    <x v="2730"/>
    <n v="10"/>
    <n v="0"/>
    <n v="394.26800000000003"/>
  </r>
  <r>
    <n v="3428"/>
    <s v="US-2014-111024"/>
    <x v="3"/>
    <x v="445"/>
    <d v="2014-07-07T00:00:00"/>
    <x v="0"/>
    <s v="SZ-20035"/>
    <x v="449"/>
    <x v="2"/>
    <s v="United States"/>
    <s v="Lancaster"/>
    <x v="24"/>
    <n v="43130"/>
    <x v="3"/>
    <s v="OFF-PA-10000174"/>
    <x v="1"/>
    <x v="10"/>
    <x v="1515"/>
    <x v="2731"/>
    <n v="4"/>
    <n v="0.2"/>
    <n v="11.102399999999996"/>
  </r>
  <r>
    <n v="3429"/>
    <s v="US-2014-111024"/>
    <x v="3"/>
    <x v="445"/>
    <d v="2014-07-07T00:00:00"/>
    <x v="0"/>
    <s v="SZ-20035"/>
    <x v="449"/>
    <x v="2"/>
    <s v="United States"/>
    <s v="Lancaster"/>
    <x v="24"/>
    <n v="43130"/>
    <x v="3"/>
    <s v="FUR-TA-10002041"/>
    <x v="0"/>
    <x v="3"/>
    <x v="358"/>
    <x v="2732"/>
    <n v="2"/>
    <n v="0.4"/>
    <n v="-103.98819999999998"/>
  </r>
  <r>
    <n v="3430"/>
    <s v="US-2014-111024"/>
    <x v="3"/>
    <x v="445"/>
    <d v="2014-07-07T00:00:00"/>
    <x v="0"/>
    <s v="SZ-20035"/>
    <x v="449"/>
    <x v="2"/>
    <s v="United States"/>
    <s v="Lancaster"/>
    <x v="24"/>
    <n v="43130"/>
    <x v="3"/>
    <s v="OFF-PA-10002246"/>
    <x v="1"/>
    <x v="10"/>
    <x v="1386"/>
    <x v="2733"/>
    <n v="6"/>
    <n v="0.2"/>
    <n v="11.223000000000001"/>
  </r>
  <r>
    <n v="3431"/>
    <s v="CA-2014-148264"/>
    <x v="3"/>
    <x v="166"/>
    <d v="2014-12-10T00:00:00"/>
    <x v="2"/>
    <s v="LF-17185"/>
    <x v="166"/>
    <x v="0"/>
    <s v="United States"/>
    <s v="Inglewood"/>
    <x v="1"/>
    <n v="90301"/>
    <x v="1"/>
    <s v="OFF-ST-10003327"/>
    <x v="1"/>
    <x v="4"/>
    <x v="333"/>
    <x v="1418"/>
    <n v="3"/>
    <n v="0"/>
    <n v="8.6390999999999956"/>
  </r>
  <r>
    <n v="3432"/>
    <s v="CA-2014-148264"/>
    <x v="3"/>
    <x v="166"/>
    <d v="2014-12-10T00:00:00"/>
    <x v="2"/>
    <s v="LF-17185"/>
    <x v="166"/>
    <x v="0"/>
    <s v="United States"/>
    <s v="Inglewood"/>
    <x v="1"/>
    <n v="90301"/>
    <x v="1"/>
    <s v="FUR-FU-10002703"/>
    <x v="0"/>
    <x v="5"/>
    <x v="1516"/>
    <x v="2734"/>
    <n v="2"/>
    <n v="0"/>
    <n v="15.468000000000004"/>
  </r>
  <r>
    <n v="3433"/>
    <s v="CA-2014-148264"/>
    <x v="3"/>
    <x v="166"/>
    <d v="2014-12-10T00:00:00"/>
    <x v="2"/>
    <s v="LF-17185"/>
    <x v="166"/>
    <x v="0"/>
    <s v="United States"/>
    <s v="Inglewood"/>
    <x v="1"/>
    <n v="90301"/>
    <x v="1"/>
    <s v="OFF-PA-10003651"/>
    <x v="1"/>
    <x v="10"/>
    <x v="646"/>
    <x v="1847"/>
    <n v="9"/>
    <n v="0"/>
    <n v="28.857599999999998"/>
  </r>
  <r>
    <n v="3434"/>
    <s v="CA-2014-131212"/>
    <x v="3"/>
    <x v="256"/>
    <d v="2014-12-10T00:00:00"/>
    <x v="1"/>
    <s v="AB-10165"/>
    <x v="269"/>
    <x v="0"/>
    <s v="United States"/>
    <s v="Bellevue"/>
    <x v="4"/>
    <n v="98006"/>
    <x v="1"/>
    <s v="OFF-BI-10001617"/>
    <x v="1"/>
    <x v="8"/>
    <x v="1315"/>
    <x v="176"/>
    <n v="3"/>
    <n v="0.2"/>
    <n v="8.3753999999999991"/>
  </r>
  <r>
    <n v="3435"/>
    <s v="CA-2014-131212"/>
    <x v="3"/>
    <x v="256"/>
    <d v="2014-12-10T00:00:00"/>
    <x v="1"/>
    <s v="AB-10165"/>
    <x v="269"/>
    <x v="0"/>
    <s v="United States"/>
    <s v="Bellevue"/>
    <x v="4"/>
    <n v="98006"/>
    <x v="1"/>
    <s v="OFF-BI-10000145"/>
    <x v="1"/>
    <x v="8"/>
    <x v="735"/>
    <x v="2735"/>
    <n v="6"/>
    <n v="0.2"/>
    <n v="5.4287999999999981"/>
  </r>
  <r>
    <n v="3436"/>
    <s v="US-2012-100531"/>
    <x v="1"/>
    <x v="874"/>
    <d v="2012-09-29T00:00:00"/>
    <x v="2"/>
    <s v="NM-18520"/>
    <x v="392"/>
    <x v="0"/>
    <s v="United States"/>
    <s v="Chicago"/>
    <x v="10"/>
    <n v="60610"/>
    <x v="2"/>
    <s v="OFF-BI-10001670"/>
    <x v="1"/>
    <x v="8"/>
    <x v="438"/>
    <x v="2736"/>
    <n v="2"/>
    <n v="0.8"/>
    <n v="-22.620000000000005"/>
  </r>
  <r>
    <n v="3437"/>
    <s v="US-2012-100531"/>
    <x v="1"/>
    <x v="874"/>
    <d v="2012-09-29T00:00:00"/>
    <x v="2"/>
    <s v="NM-18520"/>
    <x v="392"/>
    <x v="0"/>
    <s v="United States"/>
    <s v="Chicago"/>
    <x v="10"/>
    <n v="60610"/>
    <x v="2"/>
    <s v="FUR-FU-10003849"/>
    <x v="0"/>
    <x v="5"/>
    <x v="521"/>
    <x v="2737"/>
    <n v="3"/>
    <n v="0.6"/>
    <n v="-12.751199999999997"/>
  </r>
  <r>
    <n v="3438"/>
    <s v="CA-2014-152583"/>
    <x v="3"/>
    <x v="505"/>
    <d v="2014-10-31T00:00:00"/>
    <x v="3"/>
    <s v="RA-19945"/>
    <x v="362"/>
    <x v="0"/>
    <s v="United States"/>
    <s v="Dallas"/>
    <x v="5"/>
    <n v="75217"/>
    <x v="2"/>
    <s v="FUR-FU-10003849"/>
    <x v="0"/>
    <x v="5"/>
    <x v="521"/>
    <x v="2738"/>
    <n v="2"/>
    <n v="0.6"/>
    <n v="-8.5007999999999981"/>
  </r>
  <r>
    <n v="3439"/>
    <s v="CA-2014-152583"/>
    <x v="3"/>
    <x v="505"/>
    <d v="2014-10-31T00:00:00"/>
    <x v="3"/>
    <s v="RA-19945"/>
    <x v="362"/>
    <x v="0"/>
    <s v="United States"/>
    <s v="Dallas"/>
    <x v="5"/>
    <n v="75217"/>
    <x v="2"/>
    <s v="FUR-TA-10002041"/>
    <x v="0"/>
    <x v="3"/>
    <x v="358"/>
    <x v="2739"/>
    <n v="2"/>
    <n v="0.3"/>
    <n v="-68.130199999999988"/>
  </r>
  <r>
    <n v="3440"/>
    <s v="CA-2014-152583"/>
    <x v="3"/>
    <x v="505"/>
    <d v="2014-10-31T00:00:00"/>
    <x v="3"/>
    <s v="RA-19945"/>
    <x v="362"/>
    <x v="0"/>
    <s v="United States"/>
    <s v="Dallas"/>
    <x v="5"/>
    <n v="75217"/>
    <x v="2"/>
    <s v="OFF-ST-10002214"/>
    <x v="1"/>
    <x v="4"/>
    <x v="994"/>
    <x v="2740"/>
    <n v="6"/>
    <n v="0.2"/>
    <n v="4.0643999999999973"/>
  </r>
  <r>
    <n v="3441"/>
    <s v="CA-2012-144099"/>
    <x v="1"/>
    <x v="239"/>
    <d v="2012-11-30T00:00:00"/>
    <x v="3"/>
    <s v="PO-19195"/>
    <x v="285"/>
    <x v="2"/>
    <s v="United States"/>
    <s v="San Francisco"/>
    <x v="1"/>
    <n v="94122"/>
    <x v="1"/>
    <s v="OFF-BI-10001078"/>
    <x v="1"/>
    <x v="8"/>
    <x v="61"/>
    <x v="2741"/>
    <n v="1"/>
    <n v="0.2"/>
    <n v="1.5602"/>
  </r>
  <r>
    <n v="3442"/>
    <s v="CA-2011-158337"/>
    <x v="2"/>
    <x v="518"/>
    <d v="2011-03-14T00:00:00"/>
    <x v="0"/>
    <s v="KA-16525"/>
    <x v="567"/>
    <x v="0"/>
    <s v="United States"/>
    <s v="New York City"/>
    <x v="15"/>
    <n v="10024"/>
    <x v="3"/>
    <s v="OFF-PA-10002137"/>
    <x v="1"/>
    <x v="10"/>
    <x v="560"/>
    <x v="2742"/>
    <n v="14"/>
    <n v="0"/>
    <n v="49.013999999999996"/>
  </r>
  <r>
    <n v="3443"/>
    <s v="CA-2014-168858"/>
    <x v="3"/>
    <x v="123"/>
    <d v="2014-11-24T00:00:00"/>
    <x v="1"/>
    <s v="JD-16150"/>
    <x v="251"/>
    <x v="1"/>
    <s v="United States"/>
    <s v="New York City"/>
    <x v="15"/>
    <n v="10011"/>
    <x v="3"/>
    <s v="OFF-EN-10001415"/>
    <x v="1"/>
    <x v="12"/>
    <x v="33"/>
    <x v="80"/>
    <n v="3"/>
    <n v="0"/>
    <n v="8.370000000000001"/>
  </r>
  <r>
    <n v="3444"/>
    <s v="CA-2014-168858"/>
    <x v="3"/>
    <x v="123"/>
    <d v="2014-11-24T00:00:00"/>
    <x v="1"/>
    <s v="JD-16150"/>
    <x v="251"/>
    <x v="1"/>
    <s v="United States"/>
    <s v="New York City"/>
    <x v="15"/>
    <n v="10011"/>
    <x v="3"/>
    <s v="OFF-AP-10003849"/>
    <x v="1"/>
    <x v="9"/>
    <x v="833"/>
    <x v="2743"/>
    <n v="7"/>
    <n v="0"/>
    <n v="626.18499999999995"/>
  </r>
  <r>
    <n v="3445"/>
    <s v="CA-2013-116344"/>
    <x v="0"/>
    <x v="875"/>
    <d v="2013-08-03T00:00:00"/>
    <x v="1"/>
    <s v="JO-15145"/>
    <x v="705"/>
    <x v="1"/>
    <s v="United States"/>
    <s v="Philadelphia"/>
    <x v="9"/>
    <n v="19140"/>
    <x v="3"/>
    <s v="OFF-ST-10001713"/>
    <x v="1"/>
    <x v="4"/>
    <x v="45"/>
    <x v="560"/>
    <n v="2"/>
    <n v="0.2"/>
    <n v="-16.956800000000005"/>
  </r>
  <r>
    <n v="3446"/>
    <s v="CA-2012-131779"/>
    <x v="1"/>
    <x v="821"/>
    <d v="2012-06-17T00:00:00"/>
    <x v="1"/>
    <s v="LE-16810"/>
    <x v="97"/>
    <x v="0"/>
    <s v="United States"/>
    <s v="Newark"/>
    <x v="13"/>
    <n v="19711"/>
    <x v="3"/>
    <s v="OFF-ST-10001505"/>
    <x v="1"/>
    <x v="4"/>
    <x v="1174"/>
    <x v="2744"/>
    <n v="5"/>
    <n v="0"/>
    <n v="5.0829999999999975"/>
  </r>
  <r>
    <n v="3447"/>
    <s v="CA-2013-158869"/>
    <x v="0"/>
    <x v="876"/>
    <d v="2013-08-08T00:00:00"/>
    <x v="2"/>
    <s v="AH-10690"/>
    <x v="706"/>
    <x v="1"/>
    <s v="United States"/>
    <s v="New York City"/>
    <x v="15"/>
    <n v="10024"/>
    <x v="3"/>
    <s v="OFF-PA-10000474"/>
    <x v="1"/>
    <x v="10"/>
    <x v="33"/>
    <x v="2745"/>
    <n v="2"/>
    <n v="0"/>
    <n v="33.313599999999994"/>
  </r>
  <r>
    <n v="3448"/>
    <s v="CA-2014-102554"/>
    <x v="3"/>
    <x v="532"/>
    <d v="2014-06-16T00:00:00"/>
    <x v="1"/>
    <s v="KN-16705"/>
    <x v="607"/>
    <x v="2"/>
    <s v="United States"/>
    <s v="Auburn"/>
    <x v="19"/>
    <n v="36830"/>
    <x v="0"/>
    <s v="OFF-AR-10001919"/>
    <x v="1"/>
    <x v="6"/>
    <x v="853"/>
    <x v="1061"/>
    <n v="2"/>
    <n v="0"/>
    <n v="1.0903999999999998"/>
  </r>
  <r>
    <n v="3449"/>
    <s v="CA-2013-162614"/>
    <x v="0"/>
    <x v="877"/>
    <d v="2013-10-14T00:00:00"/>
    <x v="1"/>
    <s v="TB-21250"/>
    <x v="621"/>
    <x v="0"/>
    <s v="United States"/>
    <s v="Los Angeles"/>
    <x v="1"/>
    <n v="90049"/>
    <x v="1"/>
    <s v="OFF-BI-10004001"/>
    <x v="1"/>
    <x v="8"/>
    <x v="810"/>
    <x v="2746"/>
    <n v="2"/>
    <n v="0.2"/>
    <n v="8.8607999999999976"/>
  </r>
  <r>
    <n v="3450"/>
    <s v="CA-2011-168592"/>
    <x v="2"/>
    <x v="78"/>
    <d v="2011-09-14T00:00:00"/>
    <x v="1"/>
    <s v="DP-13390"/>
    <x v="503"/>
    <x v="2"/>
    <s v="United States"/>
    <s v="San Francisco"/>
    <x v="1"/>
    <n v="94110"/>
    <x v="1"/>
    <s v="OFF-AP-10004785"/>
    <x v="1"/>
    <x v="9"/>
    <x v="1177"/>
    <x v="2747"/>
    <n v="5"/>
    <n v="0"/>
    <n v="24.359500000000004"/>
  </r>
  <r>
    <n v="3451"/>
    <s v="CA-2011-168592"/>
    <x v="2"/>
    <x v="78"/>
    <d v="2011-09-14T00:00:00"/>
    <x v="1"/>
    <s v="DP-13390"/>
    <x v="503"/>
    <x v="2"/>
    <s v="United States"/>
    <s v="San Francisco"/>
    <x v="1"/>
    <n v="94110"/>
    <x v="1"/>
    <s v="OFF-ST-10002406"/>
    <x v="1"/>
    <x v="4"/>
    <x v="324"/>
    <x v="2748"/>
    <n v="1"/>
    <n v="0"/>
    <n v="4.1916000000000011"/>
  </r>
  <r>
    <n v="3452"/>
    <s v="CA-2011-168592"/>
    <x v="2"/>
    <x v="78"/>
    <d v="2011-09-14T00:00:00"/>
    <x v="1"/>
    <s v="DP-13390"/>
    <x v="503"/>
    <x v="2"/>
    <s v="United States"/>
    <s v="San Francisco"/>
    <x v="1"/>
    <n v="94110"/>
    <x v="1"/>
    <s v="OFF-FA-10002988"/>
    <x v="1"/>
    <x v="13"/>
    <x v="131"/>
    <x v="133"/>
    <n v="2"/>
    <n v="0"/>
    <n v="1.9697999999999998"/>
  </r>
  <r>
    <n v="3453"/>
    <s v="CA-2011-157609"/>
    <x v="2"/>
    <x v="878"/>
    <d v="2011-03-21T00:00:00"/>
    <x v="0"/>
    <s v="KN-16705"/>
    <x v="607"/>
    <x v="2"/>
    <s v="United States"/>
    <s v="Raleigh"/>
    <x v="3"/>
    <n v="27604"/>
    <x v="0"/>
    <s v="TEC-PH-10002415"/>
    <x v="2"/>
    <x v="7"/>
    <x v="1517"/>
    <x v="2749"/>
    <n v="2"/>
    <n v="0.2"/>
    <n v="29.495000000000019"/>
  </r>
  <r>
    <n v="3454"/>
    <s v="CA-2012-153325"/>
    <x v="1"/>
    <x v="879"/>
    <d v="2012-03-02T00:00:00"/>
    <x v="0"/>
    <s v="ST-20530"/>
    <x v="461"/>
    <x v="0"/>
    <s v="United States"/>
    <s v="Macon"/>
    <x v="32"/>
    <n v="31204"/>
    <x v="0"/>
    <s v="OFF-BI-10004236"/>
    <x v="1"/>
    <x v="8"/>
    <x v="891"/>
    <x v="2750"/>
    <n v="4"/>
    <n v="0"/>
    <n v="27.011199999999999"/>
  </r>
  <r>
    <n v="3455"/>
    <s v="CA-2012-153626"/>
    <x v="1"/>
    <x v="584"/>
    <d v="2012-07-14T00:00:00"/>
    <x v="1"/>
    <s v="EB-13870"/>
    <x v="12"/>
    <x v="0"/>
    <s v="United States"/>
    <s v="Nashville"/>
    <x v="18"/>
    <n v="37211"/>
    <x v="0"/>
    <s v="OFF-AR-10000657"/>
    <x v="1"/>
    <x v="6"/>
    <x v="1518"/>
    <x v="788"/>
    <n v="3"/>
    <n v="0.2"/>
    <n v="0.83849999999999936"/>
  </r>
  <r>
    <n v="3456"/>
    <s v="CA-2013-166485"/>
    <x v="0"/>
    <x v="880"/>
    <d v="2013-02-27T00:00:00"/>
    <x v="1"/>
    <s v="AH-10210"/>
    <x v="117"/>
    <x v="0"/>
    <s v="United States"/>
    <s v="Nashville"/>
    <x v="18"/>
    <n v="37211"/>
    <x v="0"/>
    <s v="OFF-PA-10004996"/>
    <x v="1"/>
    <x v="10"/>
    <x v="1519"/>
    <x v="2751"/>
    <n v="2"/>
    <n v="0.2"/>
    <n v="5.5673999999999992"/>
  </r>
  <r>
    <n v="3457"/>
    <s v="CA-2014-136448"/>
    <x v="3"/>
    <x v="118"/>
    <d v="2014-09-19T00:00:00"/>
    <x v="2"/>
    <s v="AS-10090"/>
    <x v="548"/>
    <x v="0"/>
    <s v="United States"/>
    <s v="Philadelphia"/>
    <x v="9"/>
    <n v="19143"/>
    <x v="3"/>
    <s v="TEC-AC-10001109"/>
    <x v="2"/>
    <x v="11"/>
    <x v="998"/>
    <x v="981"/>
    <n v="3"/>
    <n v="0.2"/>
    <n v="19.793400000000005"/>
  </r>
  <r>
    <n v="3458"/>
    <s v="CA-2014-136448"/>
    <x v="3"/>
    <x v="118"/>
    <d v="2014-09-19T00:00:00"/>
    <x v="2"/>
    <s v="AS-10090"/>
    <x v="548"/>
    <x v="0"/>
    <s v="United States"/>
    <s v="Philadelphia"/>
    <x v="9"/>
    <n v="19143"/>
    <x v="3"/>
    <s v="FUR-FU-10003832"/>
    <x v="0"/>
    <x v="5"/>
    <x v="1420"/>
    <x v="2752"/>
    <n v="3"/>
    <n v="0.2"/>
    <n v="2.2511999999999999"/>
  </r>
  <r>
    <n v="3459"/>
    <s v="CA-2014-136448"/>
    <x v="3"/>
    <x v="118"/>
    <d v="2014-09-19T00:00:00"/>
    <x v="2"/>
    <s v="AS-10090"/>
    <x v="548"/>
    <x v="0"/>
    <s v="United States"/>
    <s v="Philadelphia"/>
    <x v="9"/>
    <n v="19143"/>
    <x v="3"/>
    <s v="OFF-BI-10002393"/>
    <x v="1"/>
    <x v="8"/>
    <x v="1188"/>
    <x v="2753"/>
    <n v="2"/>
    <n v="0.7"/>
    <n v="-2.7551999999999994"/>
  </r>
  <r>
    <n v="3460"/>
    <s v="CA-2014-136448"/>
    <x v="3"/>
    <x v="118"/>
    <d v="2014-09-19T00:00:00"/>
    <x v="2"/>
    <s v="AS-10090"/>
    <x v="548"/>
    <x v="0"/>
    <s v="United States"/>
    <s v="Philadelphia"/>
    <x v="9"/>
    <n v="19143"/>
    <x v="3"/>
    <s v="OFF-BI-10001359"/>
    <x v="1"/>
    <x v="8"/>
    <x v="1153"/>
    <x v="2754"/>
    <n v="2"/>
    <n v="0.7"/>
    <n v="-412.61539999999991"/>
  </r>
  <r>
    <n v="3461"/>
    <s v="CA-2014-136448"/>
    <x v="3"/>
    <x v="118"/>
    <d v="2014-09-19T00:00:00"/>
    <x v="2"/>
    <s v="AS-10090"/>
    <x v="548"/>
    <x v="0"/>
    <s v="United States"/>
    <s v="Philadelphia"/>
    <x v="9"/>
    <n v="19143"/>
    <x v="3"/>
    <s v="TEC-AC-10003628"/>
    <x v="2"/>
    <x v="11"/>
    <x v="244"/>
    <x v="736"/>
    <n v="2"/>
    <n v="0.2"/>
    <n v="14.395200000000004"/>
  </r>
  <r>
    <n v="3462"/>
    <s v="CA-2014-114258"/>
    <x v="3"/>
    <x v="60"/>
    <d v="2014-11-11T00:00:00"/>
    <x v="0"/>
    <s v="EM-13825"/>
    <x v="605"/>
    <x v="1"/>
    <s v="United States"/>
    <s v="Dallas"/>
    <x v="5"/>
    <n v="75081"/>
    <x v="2"/>
    <s v="TEC-PH-10003012"/>
    <x v="2"/>
    <x v="7"/>
    <x v="344"/>
    <x v="2755"/>
    <n v="4"/>
    <n v="0.2"/>
    <n v="55.436399999999935"/>
  </r>
  <r>
    <n v="3463"/>
    <s v="CA-2012-152611"/>
    <x v="1"/>
    <x v="763"/>
    <d v="2012-02-23T00:00:00"/>
    <x v="0"/>
    <s v="KA-16525"/>
    <x v="567"/>
    <x v="0"/>
    <s v="United States"/>
    <s v="Perth Amboy"/>
    <x v="30"/>
    <n v="8861"/>
    <x v="3"/>
    <s v="OFF-AR-10003903"/>
    <x v="1"/>
    <x v="6"/>
    <x v="878"/>
    <x v="2756"/>
    <n v="7"/>
    <n v="0"/>
    <n v="74.565400000000011"/>
  </r>
  <r>
    <n v="3464"/>
    <s v="CA-2013-165470"/>
    <x v="0"/>
    <x v="881"/>
    <d v="2013-12-01T00:00:00"/>
    <x v="1"/>
    <s v="HJ-14875"/>
    <x v="707"/>
    <x v="2"/>
    <s v="United States"/>
    <s v="Jacksonville"/>
    <x v="2"/>
    <n v="32216"/>
    <x v="0"/>
    <s v="OFF-PA-10004675"/>
    <x v="1"/>
    <x v="10"/>
    <x v="69"/>
    <x v="2757"/>
    <n v="1"/>
    <n v="0.2"/>
    <n v="1.6509999999999998"/>
  </r>
  <r>
    <n v="3465"/>
    <s v="CA-2014-128699"/>
    <x v="3"/>
    <x v="734"/>
    <d v="2014-12-06T00:00:00"/>
    <x v="0"/>
    <s v="ND-18370"/>
    <x v="444"/>
    <x v="0"/>
    <s v="United States"/>
    <s v="Jacksonville"/>
    <x v="2"/>
    <n v="32216"/>
    <x v="0"/>
    <s v="TEC-AC-10001990"/>
    <x v="2"/>
    <x v="11"/>
    <x v="861"/>
    <x v="2758"/>
    <n v="1"/>
    <n v="0.2"/>
    <n v="7.198799999999995"/>
  </r>
  <r>
    <n v="3466"/>
    <s v="US-2012-147242"/>
    <x v="1"/>
    <x v="229"/>
    <d v="2012-09-14T00:00:00"/>
    <x v="1"/>
    <s v="EH-13765"/>
    <x v="553"/>
    <x v="1"/>
    <s v="United States"/>
    <s v="Revere"/>
    <x v="31"/>
    <n v="2151"/>
    <x v="3"/>
    <s v="OFF-AP-10003842"/>
    <x v="1"/>
    <x v="9"/>
    <x v="1247"/>
    <x v="1168"/>
    <n v="2"/>
    <n v="0"/>
    <n v="16.1096"/>
  </r>
  <r>
    <n v="3467"/>
    <s v="US-2012-147242"/>
    <x v="1"/>
    <x v="229"/>
    <d v="2012-09-14T00:00:00"/>
    <x v="1"/>
    <s v="EH-13765"/>
    <x v="553"/>
    <x v="1"/>
    <s v="United States"/>
    <s v="Revere"/>
    <x v="31"/>
    <n v="2151"/>
    <x v="3"/>
    <s v="FUR-BO-10004695"/>
    <x v="0"/>
    <x v="0"/>
    <x v="198"/>
    <x v="2759"/>
    <n v="2"/>
    <n v="0"/>
    <n v="83.25079999999997"/>
  </r>
  <r>
    <n v="3468"/>
    <s v="US-2012-147242"/>
    <x v="1"/>
    <x v="229"/>
    <d v="2012-09-14T00:00:00"/>
    <x v="1"/>
    <s v="EH-13765"/>
    <x v="553"/>
    <x v="1"/>
    <s v="United States"/>
    <s v="Revere"/>
    <x v="31"/>
    <n v="2151"/>
    <x v="3"/>
    <s v="OFF-PA-10003039"/>
    <x v="1"/>
    <x v="10"/>
    <x v="330"/>
    <x v="2760"/>
    <n v="9"/>
    <n v="0"/>
    <n v="125.46899999999999"/>
  </r>
  <r>
    <n v="3469"/>
    <s v="CA-2013-146143"/>
    <x v="0"/>
    <x v="882"/>
    <d v="2013-12-20T00:00:00"/>
    <x v="1"/>
    <s v="MC-17845"/>
    <x v="266"/>
    <x v="0"/>
    <s v="United States"/>
    <s v="Jackson"/>
    <x v="35"/>
    <n v="39212"/>
    <x v="0"/>
    <s v="FUR-FU-10002045"/>
    <x v="0"/>
    <x v="5"/>
    <x v="1356"/>
    <x v="2761"/>
    <n v="6"/>
    <n v="0"/>
    <n v="58.687200000000011"/>
  </r>
  <r>
    <n v="3470"/>
    <s v="CA-2012-100888"/>
    <x v="1"/>
    <x v="744"/>
    <d v="2012-04-10T00:00:00"/>
    <x v="1"/>
    <s v="MH-17455"/>
    <x v="708"/>
    <x v="0"/>
    <s v="United States"/>
    <s v="Jacksonville"/>
    <x v="3"/>
    <n v="28540"/>
    <x v="0"/>
    <s v="OFF-PA-10001019"/>
    <x v="1"/>
    <x v="10"/>
    <x v="675"/>
    <x v="1107"/>
    <n v="3"/>
    <n v="0.2"/>
    <n v="16.183799999999998"/>
  </r>
  <r>
    <n v="3471"/>
    <s v="US-2013-150035"/>
    <x v="0"/>
    <x v="49"/>
    <d v="2013-12-06T00:00:00"/>
    <x v="1"/>
    <s v="CL-11890"/>
    <x v="488"/>
    <x v="0"/>
    <s v="United States"/>
    <s v="San Francisco"/>
    <x v="1"/>
    <n v="94122"/>
    <x v="1"/>
    <s v="FUR-FU-10003724"/>
    <x v="0"/>
    <x v="5"/>
    <x v="887"/>
    <x v="2499"/>
    <n v="2"/>
    <n v="0"/>
    <n v="4.3523999999999994"/>
  </r>
  <r>
    <n v="3472"/>
    <s v="CA-2014-122644"/>
    <x v="3"/>
    <x v="105"/>
    <d v="2014-11-18T00:00:00"/>
    <x v="1"/>
    <s v="SF-20965"/>
    <x v="245"/>
    <x v="1"/>
    <s v="United States"/>
    <s v="Columbus"/>
    <x v="24"/>
    <n v="43229"/>
    <x v="3"/>
    <s v="OFF-PA-10003673"/>
    <x v="1"/>
    <x v="10"/>
    <x v="971"/>
    <x v="2762"/>
    <n v="2"/>
    <n v="0.2"/>
    <n v="3.5255999999999994"/>
  </r>
  <r>
    <n v="3473"/>
    <s v="CA-2014-122644"/>
    <x v="3"/>
    <x v="105"/>
    <d v="2014-11-18T00:00:00"/>
    <x v="1"/>
    <s v="SF-20965"/>
    <x v="245"/>
    <x v="1"/>
    <s v="United States"/>
    <s v="Columbus"/>
    <x v="24"/>
    <n v="43229"/>
    <x v="3"/>
    <s v="TEC-AC-10003614"/>
    <x v="2"/>
    <x v="11"/>
    <x v="562"/>
    <x v="2763"/>
    <n v="2"/>
    <n v="0.2"/>
    <n v="3.0133999999999981"/>
  </r>
  <r>
    <n v="3474"/>
    <s v="CA-2014-111815"/>
    <x v="3"/>
    <x v="448"/>
    <d v="2014-03-11T00:00:00"/>
    <x v="1"/>
    <s v="EP-13915"/>
    <x v="212"/>
    <x v="0"/>
    <s v="United States"/>
    <s v="Dearborn Heights"/>
    <x v="12"/>
    <n v="48127"/>
    <x v="2"/>
    <s v="FUR-CH-10000785"/>
    <x v="0"/>
    <x v="1"/>
    <x v="320"/>
    <x v="2764"/>
    <n v="1"/>
    <n v="0"/>
    <n v="47.0548"/>
  </r>
  <r>
    <n v="3475"/>
    <s v="CA-2014-111815"/>
    <x v="3"/>
    <x v="448"/>
    <d v="2014-03-11T00:00:00"/>
    <x v="1"/>
    <s v="EP-13915"/>
    <x v="212"/>
    <x v="0"/>
    <s v="United States"/>
    <s v="Dearborn Heights"/>
    <x v="12"/>
    <n v="48127"/>
    <x v="2"/>
    <s v="TEC-AC-10002926"/>
    <x v="2"/>
    <x v="11"/>
    <x v="1114"/>
    <x v="2622"/>
    <n v="2"/>
    <n v="0"/>
    <n v="42.991400000000006"/>
  </r>
  <r>
    <n v="3476"/>
    <s v="CA-2013-144911"/>
    <x v="0"/>
    <x v="581"/>
    <d v="2013-12-01T00:00:00"/>
    <x v="2"/>
    <s v="RW-19630"/>
    <x v="338"/>
    <x v="1"/>
    <s v="United States"/>
    <s v="Overland Park"/>
    <x v="41"/>
    <n v="66212"/>
    <x v="2"/>
    <s v="TEC-AC-10004633"/>
    <x v="2"/>
    <x v="11"/>
    <x v="60"/>
    <x v="2765"/>
    <n v="5"/>
    <n v="0"/>
    <n v="15.378000000000004"/>
  </r>
  <r>
    <n v="3477"/>
    <s v="CA-2013-144911"/>
    <x v="0"/>
    <x v="581"/>
    <d v="2013-12-01T00:00:00"/>
    <x v="2"/>
    <s v="RW-19630"/>
    <x v="338"/>
    <x v="1"/>
    <s v="United States"/>
    <s v="Overland Park"/>
    <x v="41"/>
    <n v="66212"/>
    <x v="2"/>
    <s v="OFF-BI-10000977"/>
    <x v="1"/>
    <x v="8"/>
    <x v="982"/>
    <x v="2766"/>
    <n v="5"/>
    <n v="0"/>
    <n v="69.919999999999987"/>
  </r>
  <r>
    <n v="3478"/>
    <s v="CA-2011-143385"/>
    <x v="2"/>
    <x v="883"/>
    <d v="2011-09-05T00:00:00"/>
    <x v="1"/>
    <s v="SJ-20500"/>
    <x v="81"/>
    <x v="0"/>
    <s v="United States"/>
    <s v="Santa Fe"/>
    <x v="27"/>
    <n v="87505"/>
    <x v="1"/>
    <s v="TEC-AC-10001635"/>
    <x v="2"/>
    <x v="11"/>
    <x v="1363"/>
    <x v="451"/>
    <n v="9"/>
    <n v="0"/>
    <n v="18.503999999999991"/>
  </r>
  <r>
    <n v="3479"/>
    <s v="CA-2013-131289"/>
    <x v="0"/>
    <x v="16"/>
    <d v="2013-12-15T00:00:00"/>
    <x v="1"/>
    <s v="SP-20620"/>
    <x v="407"/>
    <x v="1"/>
    <s v="United States"/>
    <s v="San Francisco"/>
    <x v="1"/>
    <n v="94110"/>
    <x v="1"/>
    <s v="OFF-AR-10003056"/>
    <x v="1"/>
    <x v="6"/>
    <x v="18"/>
    <x v="18"/>
    <n v="2"/>
    <n v="0"/>
    <n v="2.4823999999999993"/>
  </r>
  <r>
    <n v="3480"/>
    <s v="CA-2013-131289"/>
    <x v="0"/>
    <x v="16"/>
    <d v="2013-12-15T00:00:00"/>
    <x v="1"/>
    <s v="SP-20620"/>
    <x v="407"/>
    <x v="1"/>
    <s v="United States"/>
    <s v="San Francisco"/>
    <x v="1"/>
    <n v="94110"/>
    <x v="1"/>
    <s v="OFF-PA-10003363"/>
    <x v="1"/>
    <x v="10"/>
    <x v="1520"/>
    <x v="1568"/>
    <n v="7"/>
    <n v="0"/>
    <n v="21.772800000000004"/>
  </r>
  <r>
    <n v="3481"/>
    <s v="CA-2013-131289"/>
    <x v="0"/>
    <x v="16"/>
    <d v="2013-12-15T00:00:00"/>
    <x v="1"/>
    <s v="SP-20620"/>
    <x v="407"/>
    <x v="1"/>
    <s v="United States"/>
    <s v="San Francisco"/>
    <x v="1"/>
    <n v="94110"/>
    <x v="1"/>
    <s v="FUR-TA-10003954"/>
    <x v="0"/>
    <x v="3"/>
    <x v="1208"/>
    <x v="2767"/>
    <n v="6"/>
    <n v="0.2"/>
    <n v="-195.47879999999998"/>
  </r>
  <r>
    <n v="3482"/>
    <s v="CA-2011-124023"/>
    <x v="2"/>
    <x v="884"/>
    <d v="2011-04-10T00:00:00"/>
    <x v="2"/>
    <s v="PJ-19015"/>
    <x v="307"/>
    <x v="0"/>
    <s v="United States"/>
    <s v="Mobile"/>
    <x v="19"/>
    <n v="36608"/>
    <x v="0"/>
    <s v="FUR-FU-10004415"/>
    <x v="0"/>
    <x v="5"/>
    <x v="1054"/>
    <x v="2482"/>
    <n v="2"/>
    <n v="0"/>
    <n v="2.7775999999999996"/>
  </r>
  <r>
    <n v="3483"/>
    <s v="CA-2011-124688"/>
    <x v="2"/>
    <x v="9"/>
    <d v="2011-08-29T00:00:00"/>
    <x v="2"/>
    <s v="CC-12610"/>
    <x v="566"/>
    <x v="1"/>
    <s v="United States"/>
    <s v="Springfield"/>
    <x v="17"/>
    <n v="22153"/>
    <x v="0"/>
    <s v="TEC-PH-10000455"/>
    <x v="2"/>
    <x v="7"/>
    <x v="1112"/>
    <x v="2768"/>
    <n v="5"/>
    <n v="0"/>
    <n v="168.18549999999993"/>
  </r>
  <r>
    <n v="3484"/>
    <s v="CA-2011-124688"/>
    <x v="2"/>
    <x v="9"/>
    <d v="2011-08-29T00:00:00"/>
    <x v="2"/>
    <s v="CC-12610"/>
    <x v="566"/>
    <x v="1"/>
    <s v="United States"/>
    <s v="Springfield"/>
    <x v="17"/>
    <n v="22153"/>
    <x v="0"/>
    <s v="FUR-FU-10002456"/>
    <x v="0"/>
    <x v="5"/>
    <x v="1009"/>
    <x v="2769"/>
    <n v="4"/>
    <n v="0"/>
    <n v="12.521600000000003"/>
  </r>
  <r>
    <n v="3485"/>
    <s v="CA-2011-124688"/>
    <x v="2"/>
    <x v="9"/>
    <d v="2011-08-29T00:00:00"/>
    <x v="2"/>
    <s v="CC-12610"/>
    <x v="566"/>
    <x v="1"/>
    <s v="United States"/>
    <s v="Springfield"/>
    <x v="17"/>
    <n v="22153"/>
    <x v="0"/>
    <s v="FUR-TA-10003569"/>
    <x v="0"/>
    <x v="3"/>
    <x v="1358"/>
    <x v="2770"/>
    <n v="3"/>
    <n v="0"/>
    <n v="300.73500000000001"/>
  </r>
  <r>
    <n v="3486"/>
    <s v="CA-2013-151169"/>
    <x v="0"/>
    <x v="147"/>
    <d v="2013-10-27T00:00:00"/>
    <x v="1"/>
    <s v="MY-18295"/>
    <x v="501"/>
    <x v="1"/>
    <s v="United States"/>
    <s v="Newark"/>
    <x v="13"/>
    <n v="19711"/>
    <x v="3"/>
    <s v="OFF-BI-10002813"/>
    <x v="1"/>
    <x v="8"/>
    <x v="905"/>
    <x v="1063"/>
    <n v="4"/>
    <n v="0"/>
    <n v="3.5640000000000001"/>
  </r>
  <r>
    <n v="3487"/>
    <s v="US-2013-134761"/>
    <x v="0"/>
    <x v="885"/>
    <d v="2013-12-01T00:00:00"/>
    <x v="3"/>
    <s v="DB-13210"/>
    <x v="203"/>
    <x v="0"/>
    <s v="United States"/>
    <s v="Hickory"/>
    <x v="3"/>
    <n v="28601"/>
    <x v="0"/>
    <s v="TEC-PH-10002890"/>
    <x v="2"/>
    <x v="7"/>
    <x v="1387"/>
    <x v="2771"/>
    <n v="1"/>
    <n v="0.2"/>
    <n v="2.7143999999999995"/>
  </r>
  <r>
    <n v="3488"/>
    <s v="CA-2014-120705"/>
    <x v="3"/>
    <x v="528"/>
    <d v="2014-09-12T00:00:00"/>
    <x v="1"/>
    <s v="MG-17875"/>
    <x v="675"/>
    <x v="2"/>
    <s v="United States"/>
    <s v="Fort Lauderdale"/>
    <x v="2"/>
    <n v="33311"/>
    <x v="0"/>
    <s v="OFF-ST-10001522"/>
    <x v="1"/>
    <x v="4"/>
    <x v="195"/>
    <x v="2772"/>
    <n v="2"/>
    <n v="0.2"/>
    <n v="-29.436800000000012"/>
  </r>
  <r>
    <n v="3489"/>
    <s v="CA-2012-157322"/>
    <x v="1"/>
    <x v="740"/>
    <d v="2012-07-06T00:00:00"/>
    <x v="1"/>
    <s v="RH-19600"/>
    <x v="584"/>
    <x v="0"/>
    <s v="United States"/>
    <s v="Carol Stream"/>
    <x v="10"/>
    <n v="60188"/>
    <x v="2"/>
    <s v="FUR-CH-10004086"/>
    <x v="0"/>
    <x v="1"/>
    <x v="281"/>
    <x v="2379"/>
    <n v="2"/>
    <n v="0.3"/>
    <n v="-5.8346000000000231"/>
  </r>
  <r>
    <n v="3490"/>
    <s v="CA-2012-157322"/>
    <x v="1"/>
    <x v="740"/>
    <d v="2012-07-06T00:00:00"/>
    <x v="1"/>
    <s v="RH-19600"/>
    <x v="584"/>
    <x v="0"/>
    <s v="United States"/>
    <s v="Carol Stream"/>
    <x v="10"/>
    <n v="60188"/>
    <x v="2"/>
    <s v="FUR-CH-10003774"/>
    <x v="0"/>
    <x v="1"/>
    <x v="1185"/>
    <x v="2773"/>
    <n v="6"/>
    <n v="0.3"/>
    <n v="-92.799600000000027"/>
  </r>
  <r>
    <n v="3491"/>
    <s v="CA-2012-157322"/>
    <x v="1"/>
    <x v="740"/>
    <d v="2012-07-06T00:00:00"/>
    <x v="1"/>
    <s v="RH-19600"/>
    <x v="584"/>
    <x v="0"/>
    <s v="United States"/>
    <s v="Carol Stream"/>
    <x v="10"/>
    <n v="60188"/>
    <x v="2"/>
    <s v="OFF-ST-10004507"/>
    <x v="1"/>
    <x v="4"/>
    <x v="452"/>
    <x v="648"/>
    <n v="5"/>
    <n v="0.2"/>
    <n v="6.0024999999999977"/>
  </r>
  <r>
    <n v="3492"/>
    <s v="CA-2012-157322"/>
    <x v="1"/>
    <x v="740"/>
    <d v="2012-07-06T00:00:00"/>
    <x v="1"/>
    <s v="RH-19600"/>
    <x v="584"/>
    <x v="0"/>
    <s v="United States"/>
    <s v="Carol Stream"/>
    <x v="10"/>
    <n v="60188"/>
    <x v="2"/>
    <s v="OFF-ST-10003208"/>
    <x v="1"/>
    <x v="4"/>
    <x v="243"/>
    <x v="2774"/>
    <n v="3"/>
    <n v="0.2"/>
    <n v="48.994199999999921"/>
  </r>
  <r>
    <n v="3493"/>
    <s v="CA-2012-157322"/>
    <x v="1"/>
    <x v="740"/>
    <d v="2012-07-06T00:00:00"/>
    <x v="1"/>
    <s v="RH-19600"/>
    <x v="584"/>
    <x v="0"/>
    <s v="United States"/>
    <s v="Carol Stream"/>
    <x v="10"/>
    <n v="60188"/>
    <x v="2"/>
    <s v="OFF-PA-10000659"/>
    <x v="1"/>
    <x v="10"/>
    <x v="160"/>
    <x v="1515"/>
    <n v="2"/>
    <n v="0.2"/>
    <n v="3.7692000000000001"/>
  </r>
  <r>
    <n v="3494"/>
    <s v="CA-2014-142034"/>
    <x v="3"/>
    <x v="241"/>
    <d v="2014-09-29T00:00:00"/>
    <x v="1"/>
    <s v="KB-16240"/>
    <x v="208"/>
    <x v="1"/>
    <s v="United States"/>
    <s v="Saint Cloud"/>
    <x v="11"/>
    <n v="56301"/>
    <x v="2"/>
    <s v="TEC-AC-10002305"/>
    <x v="2"/>
    <x v="11"/>
    <x v="1521"/>
    <x v="2775"/>
    <n v="4"/>
    <n v="0"/>
    <n v="12.959999999999994"/>
  </r>
  <r>
    <n v="3495"/>
    <s v="CA-2014-142034"/>
    <x v="3"/>
    <x v="241"/>
    <d v="2014-09-29T00:00:00"/>
    <x v="1"/>
    <s v="KB-16240"/>
    <x v="208"/>
    <x v="1"/>
    <s v="United States"/>
    <s v="Saint Cloud"/>
    <x v="11"/>
    <n v="56301"/>
    <x v="2"/>
    <s v="TEC-AC-10000990"/>
    <x v="2"/>
    <x v="11"/>
    <x v="1522"/>
    <x v="2776"/>
    <n v="5"/>
    <n v="0"/>
    <n v="275.47800000000001"/>
  </r>
  <r>
    <n v="3496"/>
    <s v="CA-2014-142034"/>
    <x v="3"/>
    <x v="241"/>
    <d v="2014-09-29T00:00:00"/>
    <x v="1"/>
    <s v="KB-16240"/>
    <x v="208"/>
    <x v="1"/>
    <s v="United States"/>
    <s v="Saint Cloud"/>
    <x v="11"/>
    <n v="56301"/>
    <x v="2"/>
    <s v="FUR-CH-10000665"/>
    <x v="0"/>
    <x v="1"/>
    <x v="656"/>
    <x v="891"/>
    <n v="4"/>
    <n v="0"/>
    <n v="181.17599999999993"/>
  </r>
  <r>
    <n v="3497"/>
    <s v="CA-2013-107328"/>
    <x v="0"/>
    <x v="590"/>
    <d v="2013-08-16T00:00:00"/>
    <x v="1"/>
    <s v="CA-12055"/>
    <x v="402"/>
    <x v="2"/>
    <s v="United States"/>
    <s v="Los Angeles"/>
    <x v="1"/>
    <n v="90036"/>
    <x v="1"/>
    <s v="FUR-TA-10001932"/>
    <x v="0"/>
    <x v="3"/>
    <x v="840"/>
    <x v="2777"/>
    <n v="2"/>
    <n v="0.2"/>
    <n v="12.82559999999998"/>
  </r>
  <r>
    <n v="3498"/>
    <s v="CA-2013-107328"/>
    <x v="0"/>
    <x v="590"/>
    <d v="2013-08-16T00:00:00"/>
    <x v="1"/>
    <s v="CA-12055"/>
    <x v="402"/>
    <x v="2"/>
    <s v="United States"/>
    <s v="Los Angeles"/>
    <x v="1"/>
    <n v="90036"/>
    <x v="1"/>
    <s v="OFF-AP-10004487"/>
    <x v="1"/>
    <x v="9"/>
    <x v="715"/>
    <x v="2778"/>
    <n v="6"/>
    <n v="0"/>
    <n v="136.61759999999998"/>
  </r>
  <r>
    <n v="3499"/>
    <s v="CA-2013-107328"/>
    <x v="0"/>
    <x v="590"/>
    <d v="2013-08-16T00:00:00"/>
    <x v="1"/>
    <s v="CA-12055"/>
    <x v="402"/>
    <x v="2"/>
    <s v="United States"/>
    <s v="Los Angeles"/>
    <x v="1"/>
    <n v="90036"/>
    <x v="1"/>
    <s v="OFF-BI-10002160"/>
    <x v="1"/>
    <x v="8"/>
    <x v="312"/>
    <x v="597"/>
    <n v="5"/>
    <n v="0.2"/>
    <n v="5.3339999999999996"/>
  </r>
  <r>
    <n v="3500"/>
    <s v="CA-2013-108616"/>
    <x v="0"/>
    <x v="321"/>
    <d v="2013-10-04T00:00:00"/>
    <x v="1"/>
    <s v="JK-15730"/>
    <x v="300"/>
    <x v="0"/>
    <s v="United States"/>
    <s v="Mobile"/>
    <x v="19"/>
    <n v="36608"/>
    <x v="0"/>
    <s v="TEC-AC-10000420"/>
    <x v="2"/>
    <x v="11"/>
    <x v="1487"/>
    <x v="2779"/>
    <n v="3"/>
    <n v="0"/>
    <n v="71.389799999999994"/>
  </r>
  <r>
    <n v="3501"/>
    <s v="CA-2013-108616"/>
    <x v="0"/>
    <x v="321"/>
    <d v="2013-10-04T00:00:00"/>
    <x v="1"/>
    <s v="JK-15730"/>
    <x v="300"/>
    <x v="0"/>
    <s v="United States"/>
    <s v="Mobile"/>
    <x v="19"/>
    <n v="36608"/>
    <x v="0"/>
    <s v="OFF-BI-10001989"/>
    <x v="1"/>
    <x v="8"/>
    <x v="537"/>
    <x v="2780"/>
    <n v="3"/>
    <n v="0"/>
    <n v="30.211199999999998"/>
  </r>
  <r>
    <n v="3502"/>
    <s v="CA-2013-108616"/>
    <x v="0"/>
    <x v="321"/>
    <d v="2013-10-04T00:00:00"/>
    <x v="1"/>
    <s v="JK-15730"/>
    <x v="300"/>
    <x v="0"/>
    <s v="United States"/>
    <s v="Mobile"/>
    <x v="19"/>
    <n v="36608"/>
    <x v="0"/>
    <s v="OFF-AR-10001149"/>
    <x v="1"/>
    <x v="6"/>
    <x v="130"/>
    <x v="2781"/>
    <n v="9"/>
    <n v="0"/>
    <n v="7.7759999999999989"/>
  </r>
  <r>
    <n v="3503"/>
    <s v="CA-2014-125115"/>
    <x v="3"/>
    <x v="318"/>
    <d v="2014-04-11T00:00:00"/>
    <x v="3"/>
    <s v="RD-19930"/>
    <x v="709"/>
    <x v="0"/>
    <s v="United States"/>
    <s v="Austin"/>
    <x v="5"/>
    <n v="78745"/>
    <x v="2"/>
    <s v="OFF-PA-10004101"/>
    <x v="1"/>
    <x v="10"/>
    <x v="506"/>
    <x v="563"/>
    <n v="2"/>
    <n v="0.2"/>
    <n v="3.6288"/>
  </r>
  <r>
    <n v="3504"/>
    <s v="CA-2014-125115"/>
    <x v="3"/>
    <x v="318"/>
    <d v="2014-04-11T00:00:00"/>
    <x v="3"/>
    <s v="RD-19930"/>
    <x v="709"/>
    <x v="0"/>
    <s v="United States"/>
    <s v="Austin"/>
    <x v="5"/>
    <n v="78745"/>
    <x v="2"/>
    <s v="TEC-AC-10001714"/>
    <x v="2"/>
    <x v="11"/>
    <x v="678"/>
    <x v="2782"/>
    <n v="3"/>
    <n v="0.2"/>
    <n v="20.343900000000001"/>
  </r>
  <r>
    <n v="3505"/>
    <s v="CA-2013-150945"/>
    <x v="0"/>
    <x v="122"/>
    <d v="2013-12-21T00:00:00"/>
    <x v="0"/>
    <s v="JK-16120"/>
    <x v="451"/>
    <x v="2"/>
    <s v="United States"/>
    <s v="New York City"/>
    <x v="15"/>
    <n v="10009"/>
    <x v="3"/>
    <s v="OFF-ST-10003716"/>
    <x v="1"/>
    <x v="4"/>
    <x v="889"/>
    <x v="1734"/>
    <n v="4"/>
    <n v="0"/>
    <n v="117.0104"/>
  </r>
  <r>
    <n v="3506"/>
    <s v="CA-2011-166863"/>
    <x v="2"/>
    <x v="886"/>
    <d v="2011-06-24T00:00:00"/>
    <x v="1"/>
    <s v="SC-20020"/>
    <x v="710"/>
    <x v="0"/>
    <s v="United States"/>
    <s v="Plano"/>
    <x v="5"/>
    <n v="75023"/>
    <x v="2"/>
    <s v="TEC-PH-10000369"/>
    <x v="2"/>
    <x v="7"/>
    <x v="1346"/>
    <x v="1227"/>
    <n v="2"/>
    <n v="0.2"/>
    <n v="20.158400000000015"/>
  </r>
  <r>
    <n v="3507"/>
    <s v="CA-2011-166863"/>
    <x v="2"/>
    <x v="886"/>
    <d v="2011-06-24T00:00:00"/>
    <x v="1"/>
    <s v="SC-20020"/>
    <x v="710"/>
    <x v="0"/>
    <s v="United States"/>
    <s v="Plano"/>
    <x v="5"/>
    <n v="75023"/>
    <x v="2"/>
    <s v="OFF-BI-10000756"/>
    <x v="1"/>
    <x v="8"/>
    <x v="15"/>
    <x v="2783"/>
    <n v="4"/>
    <n v="0.8"/>
    <n v="-5.088000000000001"/>
  </r>
  <r>
    <n v="3508"/>
    <s v="CA-2011-166863"/>
    <x v="2"/>
    <x v="886"/>
    <d v="2011-06-24T00:00:00"/>
    <x v="1"/>
    <s v="SC-20020"/>
    <x v="710"/>
    <x v="0"/>
    <s v="United States"/>
    <s v="Plano"/>
    <x v="5"/>
    <n v="75023"/>
    <x v="2"/>
    <s v="FUR-BO-10001608"/>
    <x v="0"/>
    <x v="0"/>
    <x v="1523"/>
    <x v="2784"/>
    <n v="4"/>
    <n v="0.32"/>
    <n v="-19.874399999999994"/>
  </r>
  <r>
    <n v="3509"/>
    <s v="CA-2011-166863"/>
    <x v="2"/>
    <x v="886"/>
    <d v="2011-06-24T00:00:00"/>
    <x v="1"/>
    <s v="SC-20020"/>
    <x v="710"/>
    <x v="0"/>
    <s v="United States"/>
    <s v="Plano"/>
    <x v="5"/>
    <n v="75023"/>
    <x v="2"/>
    <s v="OFF-PA-10001166"/>
    <x v="1"/>
    <x v="10"/>
    <x v="769"/>
    <x v="12"/>
    <n v="3"/>
    <n v="0.2"/>
    <n v="5.4432"/>
  </r>
  <r>
    <n v="3510"/>
    <s v="CA-2011-166863"/>
    <x v="2"/>
    <x v="886"/>
    <d v="2011-06-24T00:00:00"/>
    <x v="1"/>
    <s v="SC-20020"/>
    <x v="710"/>
    <x v="0"/>
    <s v="United States"/>
    <s v="Plano"/>
    <x v="5"/>
    <n v="75023"/>
    <x v="2"/>
    <s v="OFF-PA-10000587"/>
    <x v="1"/>
    <x v="10"/>
    <x v="57"/>
    <x v="25"/>
    <n v="2"/>
    <n v="0.2"/>
    <n v="4.0768000000000004"/>
  </r>
  <r>
    <n v="3511"/>
    <s v="CA-2011-166863"/>
    <x v="2"/>
    <x v="886"/>
    <d v="2011-06-24T00:00:00"/>
    <x v="1"/>
    <s v="SC-20020"/>
    <x v="710"/>
    <x v="0"/>
    <s v="United States"/>
    <s v="Plano"/>
    <x v="5"/>
    <n v="75023"/>
    <x v="2"/>
    <s v="TEC-MA-10001972"/>
    <x v="2"/>
    <x v="15"/>
    <x v="1469"/>
    <x v="2785"/>
    <n v="2"/>
    <n v="0.4"/>
    <n v="-97.71999999999997"/>
  </r>
  <r>
    <n v="3512"/>
    <s v="CA-2011-166863"/>
    <x v="2"/>
    <x v="886"/>
    <d v="2011-06-24T00:00:00"/>
    <x v="1"/>
    <s v="SC-20020"/>
    <x v="710"/>
    <x v="0"/>
    <s v="United States"/>
    <s v="Plano"/>
    <x v="5"/>
    <n v="75023"/>
    <x v="2"/>
    <s v="OFF-ST-10004123"/>
    <x v="1"/>
    <x v="4"/>
    <x v="72"/>
    <x v="2786"/>
    <n v="7"/>
    <n v="0.2"/>
    <n v="-127.37200000000001"/>
  </r>
  <r>
    <n v="3513"/>
    <s v="CA-2014-140326"/>
    <x v="3"/>
    <x v="507"/>
    <d v="2014-09-07T00:00:00"/>
    <x v="2"/>
    <s v="HW-14935"/>
    <x v="304"/>
    <x v="1"/>
    <s v="United States"/>
    <s v="Chicago"/>
    <x v="10"/>
    <n v="60653"/>
    <x v="2"/>
    <s v="FUR-BO-10000112"/>
    <x v="0"/>
    <x v="0"/>
    <x v="1524"/>
    <x v="2787"/>
    <n v="9"/>
    <n v="0.3"/>
    <n v="-117.88199999999998"/>
  </r>
  <r>
    <n v="3514"/>
    <s v="CA-2014-140326"/>
    <x v="3"/>
    <x v="507"/>
    <d v="2014-09-07T00:00:00"/>
    <x v="2"/>
    <s v="HW-14935"/>
    <x v="304"/>
    <x v="1"/>
    <s v="United States"/>
    <s v="Chicago"/>
    <x v="10"/>
    <n v="60653"/>
    <x v="2"/>
    <s v="OFF-PA-10004041"/>
    <x v="1"/>
    <x v="10"/>
    <x v="940"/>
    <x v="2788"/>
    <n v="3"/>
    <n v="0.2"/>
    <n v="5.55"/>
  </r>
  <r>
    <n v="3515"/>
    <s v="CA-2014-140326"/>
    <x v="3"/>
    <x v="507"/>
    <d v="2014-09-07T00:00:00"/>
    <x v="2"/>
    <s v="HW-14935"/>
    <x v="304"/>
    <x v="1"/>
    <s v="United States"/>
    <s v="Chicago"/>
    <x v="10"/>
    <n v="60653"/>
    <x v="2"/>
    <s v="OFF-AR-10001149"/>
    <x v="1"/>
    <x v="6"/>
    <x v="130"/>
    <x v="2789"/>
    <n v="3"/>
    <n v="0.2"/>
    <n v="0.86399999999999988"/>
  </r>
  <r>
    <n v="3516"/>
    <s v="CA-2013-168536"/>
    <x v="0"/>
    <x v="887"/>
    <d v="2013-12-25T00:00:00"/>
    <x v="1"/>
    <s v="SC-20800"/>
    <x v="561"/>
    <x v="0"/>
    <s v="United States"/>
    <s v="Jackson"/>
    <x v="35"/>
    <n v="39212"/>
    <x v="0"/>
    <s v="TEC-AC-10002323"/>
    <x v="2"/>
    <x v="11"/>
    <x v="175"/>
    <x v="2790"/>
    <n v="3"/>
    <n v="0"/>
    <n v="8.6190000000000033"/>
  </r>
  <r>
    <n v="3517"/>
    <s v="US-2013-113649"/>
    <x v="0"/>
    <x v="888"/>
    <d v="2013-08-13T00:00:00"/>
    <x v="2"/>
    <s v="HA-14920"/>
    <x v="66"/>
    <x v="0"/>
    <s v="United States"/>
    <s v="Fayetteville"/>
    <x v="3"/>
    <n v="28314"/>
    <x v="0"/>
    <s v="OFF-PA-10000130"/>
    <x v="1"/>
    <x v="10"/>
    <x v="995"/>
    <x v="2791"/>
    <n v="9"/>
    <n v="0.2"/>
    <n v="9.6299999999999955"/>
  </r>
  <r>
    <n v="3518"/>
    <s v="US-2013-113649"/>
    <x v="0"/>
    <x v="888"/>
    <d v="2013-08-13T00:00:00"/>
    <x v="2"/>
    <s v="HA-14920"/>
    <x v="66"/>
    <x v="0"/>
    <s v="United States"/>
    <s v="Fayetteville"/>
    <x v="3"/>
    <n v="28314"/>
    <x v="0"/>
    <s v="TEC-PH-10002350"/>
    <x v="2"/>
    <x v="7"/>
    <x v="1458"/>
    <x v="2542"/>
    <n v="2"/>
    <n v="0.2"/>
    <n v="4.4783999999999988"/>
  </r>
  <r>
    <n v="3519"/>
    <s v="US-2013-113649"/>
    <x v="0"/>
    <x v="888"/>
    <d v="2013-08-13T00:00:00"/>
    <x v="2"/>
    <s v="HA-14920"/>
    <x v="66"/>
    <x v="0"/>
    <s v="United States"/>
    <s v="Fayetteville"/>
    <x v="3"/>
    <n v="28314"/>
    <x v="0"/>
    <s v="OFF-AP-10002518"/>
    <x v="1"/>
    <x v="9"/>
    <x v="158"/>
    <x v="2792"/>
    <n v="4"/>
    <n v="0.2"/>
    <n v="64.072799999999944"/>
  </r>
  <r>
    <n v="3520"/>
    <s v="CA-2012-124975"/>
    <x v="1"/>
    <x v="137"/>
    <d v="2012-06-25T00:00:00"/>
    <x v="2"/>
    <s v="MG-17875"/>
    <x v="675"/>
    <x v="2"/>
    <s v="United States"/>
    <s v="Aurora"/>
    <x v="10"/>
    <n v="60505"/>
    <x v="2"/>
    <s v="FUR-TA-10002645"/>
    <x v="0"/>
    <x v="3"/>
    <x v="1313"/>
    <x v="2793"/>
    <n v="7"/>
    <n v="0.5"/>
    <n v="-525.6405000000002"/>
  </r>
  <r>
    <n v="3521"/>
    <s v="CA-2012-168767"/>
    <x v="1"/>
    <x v="889"/>
    <d v="2012-04-15T00:00:00"/>
    <x v="1"/>
    <s v="DM-12955"/>
    <x v="678"/>
    <x v="1"/>
    <s v="United States"/>
    <s v="Sacramento"/>
    <x v="1"/>
    <n v="95823"/>
    <x v="1"/>
    <s v="OFF-BI-10000773"/>
    <x v="1"/>
    <x v="8"/>
    <x v="381"/>
    <x v="2794"/>
    <n v="2"/>
    <n v="0.2"/>
    <n v="4.3307999999999982"/>
  </r>
  <r>
    <n v="3522"/>
    <s v="CA-2013-114482"/>
    <x v="0"/>
    <x v="831"/>
    <d v="2013-11-26T00:00:00"/>
    <x v="0"/>
    <s v="DM-13345"/>
    <x v="664"/>
    <x v="1"/>
    <s v="United States"/>
    <s v="Des Moines"/>
    <x v="23"/>
    <n v="50315"/>
    <x v="2"/>
    <s v="OFF-PA-10003845"/>
    <x v="1"/>
    <x v="10"/>
    <x v="367"/>
    <x v="1319"/>
    <n v="7"/>
    <n v="0"/>
    <n v="19.825400000000002"/>
  </r>
  <r>
    <n v="3523"/>
    <s v="CA-2013-114482"/>
    <x v="0"/>
    <x v="831"/>
    <d v="2013-11-26T00:00:00"/>
    <x v="0"/>
    <s v="DM-13345"/>
    <x v="664"/>
    <x v="1"/>
    <s v="United States"/>
    <s v="Des Moines"/>
    <x v="23"/>
    <n v="50315"/>
    <x v="2"/>
    <s v="TEC-PH-10001580"/>
    <x v="2"/>
    <x v="7"/>
    <x v="231"/>
    <x v="2795"/>
    <n v="3"/>
    <n v="0"/>
    <n v="109.33379999999998"/>
  </r>
  <r>
    <n v="3524"/>
    <s v="CA-2013-137673"/>
    <x v="0"/>
    <x v="64"/>
    <d v="2013-09-11T00:00:00"/>
    <x v="1"/>
    <s v="ML-17395"/>
    <x v="504"/>
    <x v="1"/>
    <s v="United States"/>
    <s v="San Diego"/>
    <x v="1"/>
    <n v="92105"/>
    <x v="1"/>
    <s v="TEC-AC-10002345"/>
    <x v="2"/>
    <x v="11"/>
    <x v="173"/>
    <x v="2796"/>
    <n v="8"/>
    <n v="0"/>
    <n v="29"/>
  </r>
  <r>
    <n v="3525"/>
    <s v="CA-2013-132731"/>
    <x v="0"/>
    <x v="390"/>
    <d v="2013-11-29T00:00:00"/>
    <x v="1"/>
    <s v="GA-14515"/>
    <x v="654"/>
    <x v="0"/>
    <s v="United States"/>
    <s v="Dallas"/>
    <x v="5"/>
    <n v="75081"/>
    <x v="2"/>
    <s v="TEC-PH-10004120"/>
    <x v="2"/>
    <x v="7"/>
    <x v="1525"/>
    <x v="2797"/>
    <n v="6"/>
    <n v="0.2"/>
    <n v="49.316399999999987"/>
  </r>
  <r>
    <n v="3526"/>
    <s v="CA-2014-148922"/>
    <x v="3"/>
    <x v="389"/>
    <d v="2014-12-16T00:00:00"/>
    <x v="0"/>
    <s v="SU-20665"/>
    <x v="711"/>
    <x v="2"/>
    <s v="United States"/>
    <s v="Jackson"/>
    <x v="35"/>
    <n v="39212"/>
    <x v="0"/>
    <s v="TEC-AC-10001838"/>
    <x v="2"/>
    <x v="11"/>
    <x v="645"/>
    <x v="2798"/>
    <n v="3"/>
    <n v="0"/>
    <n v="257.98710000000005"/>
  </r>
  <r>
    <n v="3527"/>
    <s v="CA-2014-148922"/>
    <x v="3"/>
    <x v="389"/>
    <d v="2014-12-16T00:00:00"/>
    <x v="0"/>
    <s v="SU-20665"/>
    <x v="711"/>
    <x v="2"/>
    <s v="United States"/>
    <s v="Jackson"/>
    <x v="35"/>
    <n v="39212"/>
    <x v="0"/>
    <s v="TEC-PH-10000148"/>
    <x v="2"/>
    <x v="7"/>
    <x v="771"/>
    <x v="2799"/>
    <n v="3"/>
    <n v="0"/>
    <n v="0.77940000000000076"/>
  </r>
  <r>
    <n v="3528"/>
    <s v="CA-2014-148922"/>
    <x v="3"/>
    <x v="389"/>
    <d v="2014-12-16T00:00:00"/>
    <x v="0"/>
    <s v="SU-20665"/>
    <x v="711"/>
    <x v="2"/>
    <s v="United States"/>
    <s v="Jackson"/>
    <x v="35"/>
    <n v="39212"/>
    <x v="0"/>
    <s v="OFF-BI-10003476"/>
    <x v="1"/>
    <x v="8"/>
    <x v="1526"/>
    <x v="2800"/>
    <n v="8"/>
    <n v="0"/>
    <n v="22.0032"/>
  </r>
  <r>
    <n v="3529"/>
    <s v="CA-2013-130680"/>
    <x v="0"/>
    <x v="890"/>
    <d v="2013-06-30T00:00:00"/>
    <x v="1"/>
    <s v="BD-11320"/>
    <x v="217"/>
    <x v="0"/>
    <s v="United States"/>
    <s v="San Diego"/>
    <x v="1"/>
    <n v="92024"/>
    <x v="1"/>
    <s v="TEC-PH-10004833"/>
    <x v="2"/>
    <x v="7"/>
    <x v="1354"/>
    <x v="2801"/>
    <n v="4"/>
    <n v="0.2"/>
    <n v="-9.56"/>
  </r>
  <r>
    <n v="3530"/>
    <s v="CA-2012-141145"/>
    <x v="1"/>
    <x v="14"/>
    <d v="2012-09-23T00:00:00"/>
    <x v="1"/>
    <s v="DB-13405"/>
    <x v="591"/>
    <x v="0"/>
    <s v="United States"/>
    <s v="Orlando"/>
    <x v="2"/>
    <n v="32839"/>
    <x v="0"/>
    <s v="TEC-AC-10001465"/>
    <x v="2"/>
    <x v="11"/>
    <x v="473"/>
    <x v="2802"/>
    <n v="3"/>
    <n v="0.2"/>
    <n v="10.895999999999987"/>
  </r>
  <r>
    <n v="3531"/>
    <s v="US-2013-152835"/>
    <x v="0"/>
    <x v="288"/>
    <d v="2013-05-24T00:00:00"/>
    <x v="1"/>
    <s v="RP-19855"/>
    <x v="532"/>
    <x v="1"/>
    <s v="United States"/>
    <s v="Lafayette"/>
    <x v="14"/>
    <n v="47905"/>
    <x v="2"/>
    <s v="OFF-AR-10003056"/>
    <x v="1"/>
    <x v="6"/>
    <x v="18"/>
    <x v="1591"/>
    <n v="5"/>
    <n v="0"/>
    <n v="6.2059999999999977"/>
  </r>
  <r>
    <n v="3532"/>
    <s v="CA-2013-155565"/>
    <x v="0"/>
    <x v="316"/>
    <d v="2013-05-29T00:00:00"/>
    <x v="3"/>
    <s v="EH-13765"/>
    <x v="553"/>
    <x v="1"/>
    <s v="United States"/>
    <s v="New York City"/>
    <x v="15"/>
    <n v="10035"/>
    <x v="3"/>
    <s v="OFF-SU-10001218"/>
    <x v="1"/>
    <x v="14"/>
    <x v="133"/>
    <x v="2803"/>
    <n v="5"/>
    <n v="0"/>
    <n v="15.372000000000003"/>
  </r>
  <r>
    <n v="3533"/>
    <s v="CA-2011-110849"/>
    <x v="2"/>
    <x v="891"/>
    <d v="2011-04-23T00:00:00"/>
    <x v="1"/>
    <s v="JL-15835"/>
    <x v="252"/>
    <x v="0"/>
    <s v="United States"/>
    <s v="Los Angeles"/>
    <x v="1"/>
    <n v="90049"/>
    <x v="1"/>
    <s v="TEC-MA-10002859"/>
    <x v="2"/>
    <x v="15"/>
    <x v="1527"/>
    <x v="2804"/>
    <n v="4"/>
    <n v="0.2"/>
    <n v="97.189199999999985"/>
  </r>
  <r>
    <n v="3534"/>
    <s v="CA-2011-110849"/>
    <x v="2"/>
    <x v="891"/>
    <d v="2011-04-23T00:00:00"/>
    <x v="1"/>
    <s v="JL-15835"/>
    <x v="252"/>
    <x v="0"/>
    <s v="United States"/>
    <s v="Los Angeles"/>
    <x v="1"/>
    <n v="90049"/>
    <x v="1"/>
    <s v="OFF-AR-10002375"/>
    <x v="1"/>
    <x v="6"/>
    <x v="823"/>
    <x v="2805"/>
    <n v="4"/>
    <n v="0"/>
    <n v="3.8047999999999984"/>
  </r>
  <r>
    <n v="3535"/>
    <s v="CA-2011-110849"/>
    <x v="2"/>
    <x v="891"/>
    <d v="2011-04-23T00:00:00"/>
    <x v="1"/>
    <s v="JL-15835"/>
    <x v="252"/>
    <x v="0"/>
    <s v="United States"/>
    <s v="Los Angeles"/>
    <x v="1"/>
    <n v="90049"/>
    <x v="1"/>
    <s v="OFF-AR-10000657"/>
    <x v="1"/>
    <x v="6"/>
    <x v="1518"/>
    <x v="2806"/>
    <n v="5"/>
    <n v="0"/>
    <n v="3.547499999999999"/>
  </r>
  <r>
    <n v="3536"/>
    <s v="CA-2011-110849"/>
    <x v="2"/>
    <x v="891"/>
    <d v="2011-04-23T00:00:00"/>
    <x v="1"/>
    <s v="JL-15835"/>
    <x v="252"/>
    <x v="0"/>
    <s v="United States"/>
    <s v="Los Angeles"/>
    <x v="1"/>
    <n v="90049"/>
    <x v="1"/>
    <s v="OFF-FA-10000134"/>
    <x v="1"/>
    <x v="13"/>
    <x v="194"/>
    <x v="2807"/>
    <n v="2"/>
    <n v="0"/>
    <n v="3.6021999999999998"/>
  </r>
  <r>
    <n v="3537"/>
    <s v="CA-2013-145842"/>
    <x v="0"/>
    <x v="26"/>
    <d v="2013-06-21T00:00:00"/>
    <x v="0"/>
    <s v="FM-14380"/>
    <x v="248"/>
    <x v="0"/>
    <s v="United States"/>
    <s v="New York City"/>
    <x v="15"/>
    <n v="10024"/>
    <x v="3"/>
    <s v="OFF-ST-10000419"/>
    <x v="1"/>
    <x v="4"/>
    <x v="1015"/>
    <x v="1360"/>
    <n v="3"/>
    <n v="0"/>
    <n v="0.4073999999999991"/>
  </r>
  <r>
    <n v="3538"/>
    <s v="CA-2011-158771"/>
    <x v="2"/>
    <x v="309"/>
    <d v="2011-05-09T00:00:00"/>
    <x v="3"/>
    <s v="SB-20290"/>
    <x v="115"/>
    <x v="1"/>
    <s v="United States"/>
    <s v="Henderson"/>
    <x v="0"/>
    <n v="42420"/>
    <x v="0"/>
    <s v="OFF-ST-10000107"/>
    <x v="1"/>
    <x v="4"/>
    <x v="17"/>
    <x v="2808"/>
    <n v="3"/>
    <n v="0"/>
    <n v="14.984999999999992"/>
  </r>
  <r>
    <n v="3539"/>
    <s v="CA-2011-158771"/>
    <x v="2"/>
    <x v="309"/>
    <d v="2011-05-09T00:00:00"/>
    <x v="3"/>
    <s v="SB-20290"/>
    <x v="115"/>
    <x v="1"/>
    <s v="United States"/>
    <s v="Henderson"/>
    <x v="0"/>
    <n v="42420"/>
    <x v="0"/>
    <s v="OFF-LA-10001641"/>
    <x v="1"/>
    <x v="2"/>
    <x v="1022"/>
    <x v="1242"/>
    <n v="3"/>
    <n v="0"/>
    <n v="4.5359999999999996"/>
  </r>
  <r>
    <n v="3540"/>
    <s v="CA-2011-158771"/>
    <x v="2"/>
    <x v="309"/>
    <d v="2011-05-09T00:00:00"/>
    <x v="3"/>
    <s v="SB-20290"/>
    <x v="115"/>
    <x v="1"/>
    <s v="United States"/>
    <s v="Henderson"/>
    <x v="0"/>
    <n v="42420"/>
    <x v="0"/>
    <s v="OFF-LA-10003121"/>
    <x v="1"/>
    <x v="2"/>
    <x v="991"/>
    <x v="2809"/>
    <n v="5"/>
    <n v="0"/>
    <n v="9.4989999999999988"/>
  </r>
  <r>
    <n v="3541"/>
    <s v="CA-2011-158771"/>
    <x v="2"/>
    <x v="309"/>
    <d v="2011-05-09T00:00:00"/>
    <x v="3"/>
    <s v="SB-20290"/>
    <x v="115"/>
    <x v="1"/>
    <s v="United States"/>
    <s v="Henderson"/>
    <x v="0"/>
    <n v="42420"/>
    <x v="0"/>
    <s v="OFF-PA-10002689"/>
    <x v="1"/>
    <x v="10"/>
    <x v="1057"/>
    <x v="1568"/>
    <n v="7"/>
    <n v="0"/>
    <n v="21.772800000000004"/>
  </r>
  <r>
    <n v="3542"/>
    <s v="CA-2013-157511"/>
    <x v="0"/>
    <x v="31"/>
    <d v="2013-09-21T00:00:00"/>
    <x v="2"/>
    <s v="SV-20365"/>
    <x v="277"/>
    <x v="0"/>
    <s v="United States"/>
    <s v="Columbus"/>
    <x v="24"/>
    <n v="43229"/>
    <x v="3"/>
    <s v="FUR-FU-10002107"/>
    <x v="0"/>
    <x v="5"/>
    <x v="1324"/>
    <x v="2810"/>
    <n v="3"/>
    <n v="0.2"/>
    <n v="1.6055999999999999"/>
  </r>
  <r>
    <n v="3543"/>
    <s v="CA-2013-157511"/>
    <x v="0"/>
    <x v="31"/>
    <d v="2013-09-21T00:00:00"/>
    <x v="2"/>
    <s v="SV-20365"/>
    <x v="277"/>
    <x v="0"/>
    <s v="United States"/>
    <s v="Columbus"/>
    <x v="24"/>
    <n v="43229"/>
    <x v="3"/>
    <s v="FUR-CH-10002647"/>
    <x v="0"/>
    <x v="1"/>
    <x v="470"/>
    <x v="2811"/>
    <n v="2"/>
    <n v="0.3"/>
    <n v="-7.0979999999999919"/>
  </r>
  <r>
    <n v="3544"/>
    <s v="CA-2013-157511"/>
    <x v="0"/>
    <x v="31"/>
    <d v="2013-09-21T00:00:00"/>
    <x v="2"/>
    <s v="SV-20365"/>
    <x v="277"/>
    <x v="0"/>
    <s v="United States"/>
    <s v="Columbus"/>
    <x v="24"/>
    <n v="43229"/>
    <x v="3"/>
    <s v="OFF-AR-10002257"/>
    <x v="1"/>
    <x v="6"/>
    <x v="1191"/>
    <x v="2812"/>
    <n v="1"/>
    <n v="0.2"/>
    <n v="0.36739999999999962"/>
  </r>
  <r>
    <n v="3545"/>
    <s v="CA-2014-121216"/>
    <x v="3"/>
    <x v="331"/>
    <d v="2014-12-26T00:00:00"/>
    <x v="0"/>
    <s v="MM-17920"/>
    <x v="462"/>
    <x v="0"/>
    <s v="United States"/>
    <s v="College Station"/>
    <x v="5"/>
    <n v="77840"/>
    <x v="2"/>
    <s v="OFF-PA-10004519"/>
    <x v="1"/>
    <x v="10"/>
    <x v="1036"/>
    <x v="2813"/>
    <n v="8"/>
    <n v="0.2"/>
    <n v="10.393600000000001"/>
  </r>
  <r>
    <n v="3546"/>
    <s v="CA-2014-121216"/>
    <x v="3"/>
    <x v="331"/>
    <d v="2014-12-26T00:00:00"/>
    <x v="0"/>
    <s v="MM-17920"/>
    <x v="462"/>
    <x v="0"/>
    <s v="United States"/>
    <s v="College Station"/>
    <x v="5"/>
    <n v="77840"/>
    <x v="2"/>
    <s v="OFF-AP-10001947"/>
    <x v="1"/>
    <x v="9"/>
    <x v="1528"/>
    <x v="2814"/>
    <n v="8"/>
    <n v="0.8"/>
    <n v="-74.74560000000001"/>
  </r>
  <r>
    <n v="3547"/>
    <s v="CA-2014-155292"/>
    <x v="3"/>
    <x v="505"/>
    <d v="2014-11-02T00:00:00"/>
    <x v="2"/>
    <s v="RD-19810"/>
    <x v="279"/>
    <x v="2"/>
    <s v="United States"/>
    <s v="Richmond"/>
    <x v="0"/>
    <n v="40475"/>
    <x v="0"/>
    <s v="OFF-ST-10004963"/>
    <x v="1"/>
    <x v="4"/>
    <x v="460"/>
    <x v="2815"/>
    <n v="7"/>
    <n v="0"/>
    <n v="4.2391999999999932"/>
  </r>
  <r>
    <n v="3548"/>
    <s v="CA-2014-155292"/>
    <x v="3"/>
    <x v="505"/>
    <d v="2014-11-02T00:00:00"/>
    <x v="2"/>
    <s v="RD-19810"/>
    <x v="279"/>
    <x v="2"/>
    <s v="United States"/>
    <s v="Richmond"/>
    <x v="0"/>
    <n v="40475"/>
    <x v="0"/>
    <s v="OFF-SU-10002573"/>
    <x v="1"/>
    <x v="14"/>
    <x v="350"/>
    <x v="1530"/>
    <n v="2"/>
    <n v="0"/>
    <n v="10.517999999999997"/>
  </r>
  <r>
    <n v="3549"/>
    <s v="CA-2014-155292"/>
    <x v="3"/>
    <x v="505"/>
    <d v="2014-11-02T00:00:00"/>
    <x v="2"/>
    <s v="RD-19810"/>
    <x v="279"/>
    <x v="2"/>
    <s v="United States"/>
    <s v="Richmond"/>
    <x v="0"/>
    <n v="40475"/>
    <x v="0"/>
    <s v="FUR-CH-10000553"/>
    <x v="0"/>
    <x v="1"/>
    <x v="1248"/>
    <x v="2816"/>
    <n v="1"/>
    <n v="0"/>
    <n v="9.1637999999999984"/>
  </r>
  <r>
    <n v="3550"/>
    <s v="CA-2014-155292"/>
    <x v="3"/>
    <x v="505"/>
    <d v="2014-11-02T00:00:00"/>
    <x v="2"/>
    <s v="RD-19810"/>
    <x v="279"/>
    <x v="2"/>
    <s v="United States"/>
    <s v="Richmond"/>
    <x v="0"/>
    <n v="40475"/>
    <x v="0"/>
    <s v="OFF-LA-10001982"/>
    <x v="1"/>
    <x v="2"/>
    <x v="1529"/>
    <x v="59"/>
    <n v="8"/>
    <n v="0"/>
    <n v="14.399999999999999"/>
  </r>
  <r>
    <n v="3551"/>
    <s v="CA-2013-152555"/>
    <x v="0"/>
    <x v="892"/>
    <d v="2013-04-03T00:00:00"/>
    <x v="0"/>
    <s v="ME-17320"/>
    <x v="467"/>
    <x v="2"/>
    <s v="United States"/>
    <s v="Chicago"/>
    <x v="10"/>
    <n v="60653"/>
    <x v="2"/>
    <s v="OFF-PA-10001295"/>
    <x v="1"/>
    <x v="10"/>
    <x v="1211"/>
    <x v="2817"/>
    <n v="3"/>
    <n v="0.2"/>
    <n v="15.934799999999997"/>
  </r>
  <r>
    <n v="3552"/>
    <s v="CA-2013-152555"/>
    <x v="0"/>
    <x v="892"/>
    <d v="2013-04-03T00:00:00"/>
    <x v="0"/>
    <s v="ME-17320"/>
    <x v="467"/>
    <x v="2"/>
    <s v="United States"/>
    <s v="Chicago"/>
    <x v="10"/>
    <n v="60653"/>
    <x v="2"/>
    <s v="FUR-CH-10002965"/>
    <x v="0"/>
    <x v="1"/>
    <x v="226"/>
    <x v="2818"/>
    <n v="6"/>
    <n v="0.3"/>
    <n v="-36.176400000000001"/>
  </r>
  <r>
    <n v="3553"/>
    <s v="CA-2013-152555"/>
    <x v="0"/>
    <x v="892"/>
    <d v="2013-04-03T00:00:00"/>
    <x v="0"/>
    <s v="ME-17320"/>
    <x v="467"/>
    <x v="2"/>
    <s v="United States"/>
    <s v="Chicago"/>
    <x v="10"/>
    <n v="60653"/>
    <x v="2"/>
    <s v="TEC-PH-10001254"/>
    <x v="2"/>
    <x v="7"/>
    <x v="143"/>
    <x v="2819"/>
    <n v="8"/>
    <n v="0.2"/>
    <n v="60.955199999999962"/>
  </r>
  <r>
    <n v="3554"/>
    <s v="CA-2014-107832"/>
    <x v="3"/>
    <x v="51"/>
    <d v="2014-11-27T00:00:00"/>
    <x v="0"/>
    <s v="FH-14275"/>
    <x v="395"/>
    <x v="1"/>
    <s v="United States"/>
    <s v="Philadelphia"/>
    <x v="9"/>
    <n v="19120"/>
    <x v="3"/>
    <s v="OFF-BI-10001658"/>
    <x v="1"/>
    <x v="8"/>
    <x v="439"/>
    <x v="2820"/>
    <n v="1"/>
    <n v="0.7"/>
    <n v="-5.9807999999999986"/>
  </r>
  <r>
    <n v="3555"/>
    <s v="CA-2011-120838"/>
    <x v="2"/>
    <x v="893"/>
    <d v="2011-03-26T00:00:00"/>
    <x v="0"/>
    <s v="PO-18865"/>
    <x v="22"/>
    <x v="0"/>
    <s v="United States"/>
    <s v="Los Angeles"/>
    <x v="1"/>
    <n v="90036"/>
    <x v="1"/>
    <s v="OFF-ST-10000585"/>
    <x v="1"/>
    <x v="4"/>
    <x v="541"/>
    <x v="610"/>
    <n v="2"/>
    <n v="0"/>
    <n v="85.903999999999996"/>
  </r>
  <r>
    <n v="3556"/>
    <s v="CA-2011-120838"/>
    <x v="2"/>
    <x v="893"/>
    <d v="2011-03-26T00:00:00"/>
    <x v="0"/>
    <s v="PO-18865"/>
    <x v="22"/>
    <x v="0"/>
    <s v="United States"/>
    <s v="Los Angeles"/>
    <x v="1"/>
    <n v="90036"/>
    <x v="1"/>
    <s v="TEC-PH-10003484"/>
    <x v="2"/>
    <x v="7"/>
    <x v="1530"/>
    <x v="2821"/>
    <n v="6"/>
    <n v="0.2"/>
    <n v="37.797000000000025"/>
  </r>
  <r>
    <n v="3557"/>
    <s v="CA-2014-118542"/>
    <x v="3"/>
    <x v="96"/>
    <d v="2014-12-06T00:00:00"/>
    <x v="1"/>
    <s v="CC-12550"/>
    <x v="142"/>
    <x v="0"/>
    <s v="United States"/>
    <s v="Los Angeles"/>
    <x v="1"/>
    <n v="90008"/>
    <x v="1"/>
    <s v="OFF-PA-10004735"/>
    <x v="1"/>
    <x v="10"/>
    <x v="819"/>
    <x v="1568"/>
    <n v="7"/>
    <n v="0"/>
    <n v="21.772800000000004"/>
  </r>
  <r>
    <n v="3558"/>
    <s v="CA-2014-118542"/>
    <x v="3"/>
    <x v="96"/>
    <d v="2014-12-06T00:00:00"/>
    <x v="1"/>
    <s v="CC-12550"/>
    <x v="142"/>
    <x v="0"/>
    <s v="United States"/>
    <s v="Los Angeles"/>
    <x v="1"/>
    <n v="90008"/>
    <x v="1"/>
    <s v="OFF-BI-10003429"/>
    <x v="1"/>
    <x v="8"/>
    <x v="844"/>
    <x v="2822"/>
    <n v="2"/>
    <n v="0.2"/>
    <n v="3.6714000000000002"/>
  </r>
  <r>
    <n v="3559"/>
    <s v="CA-2014-152737"/>
    <x v="3"/>
    <x v="659"/>
    <d v="2014-11-13T00:00:00"/>
    <x v="1"/>
    <s v="TS-21505"/>
    <x v="700"/>
    <x v="0"/>
    <s v="United States"/>
    <s v="San Francisco"/>
    <x v="1"/>
    <n v="94122"/>
    <x v="1"/>
    <s v="OFF-BI-10002982"/>
    <x v="1"/>
    <x v="8"/>
    <x v="1258"/>
    <x v="2823"/>
    <n v="4"/>
    <n v="0.2"/>
    <n v="7.6271999999999984"/>
  </r>
  <r>
    <n v="3560"/>
    <s v="CA-2014-152737"/>
    <x v="3"/>
    <x v="659"/>
    <d v="2014-11-13T00:00:00"/>
    <x v="1"/>
    <s v="TS-21505"/>
    <x v="700"/>
    <x v="0"/>
    <s v="United States"/>
    <s v="San Francisco"/>
    <x v="1"/>
    <n v="94122"/>
    <x v="1"/>
    <s v="TEC-AC-10004975"/>
    <x v="2"/>
    <x v="11"/>
    <x v="973"/>
    <x v="2824"/>
    <n v="4"/>
    <n v="0"/>
    <n v="145.13400000000001"/>
  </r>
  <r>
    <n v="3561"/>
    <s v="CA-2014-109757"/>
    <x v="3"/>
    <x v="507"/>
    <d v="2014-09-10T00:00:00"/>
    <x v="0"/>
    <s v="MD-17350"/>
    <x v="198"/>
    <x v="0"/>
    <s v="United States"/>
    <s v="Akron"/>
    <x v="24"/>
    <n v="44312"/>
    <x v="3"/>
    <s v="OFF-AR-10002335"/>
    <x v="1"/>
    <x v="6"/>
    <x v="673"/>
    <x v="2825"/>
    <n v="4"/>
    <n v="0.2"/>
    <n v="0.61920000000000019"/>
  </r>
  <r>
    <n v="3562"/>
    <s v="CA-2014-109757"/>
    <x v="3"/>
    <x v="507"/>
    <d v="2014-09-10T00:00:00"/>
    <x v="0"/>
    <s v="MD-17350"/>
    <x v="198"/>
    <x v="0"/>
    <s v="United States"/>
    <s v="Akron"/>
    <x v="24"/>
    <n v="44312"/>
    <x v="3"/>
    <s v="OFF-BI-10004001"/>
    <x v="1"/>
    <x v="8"/>
    <x v="810"/>
    <x v="2826"/>
    <n v="5"/>
    <n v="0.7"/>
    <n v="-20.448"/>
  </r>
  <r>
    <n v="3563"/>
    <s v="CA-2014-109757"/>
    <x v="3"/>
    <x v="507"/>
    <d v="2014-09-10T00:00:00"/>
    <x v="0"/>
    <s v="MD-17350"/>
    <x v="198"/>
    <x v="0"/>
    <s v="United States"/>
    <s v="Akron"/>
    <x v="24"/>
    <n v="44312"/>
    <x v="3"/>
    <s v="OFF-BI-10001634"/>
    <x v="1"/>
    <x v="8"/>
    <x v="24"/>
    <x v="2827"/>
    <n v="2"/>
    <n v="0.7"/>
    <n v="-3.0575999999999999"/>
  </r>
  <r>
    <n v="3564"/>
    <s v="CA-2014-109757"/>
    <x v="3"/>
    <x v="507"/>
    <d v="2014-09-10T00:00:00"/>
    <x v="0"/>
    <s v="MD-17350"/>
    <x v="198"/>
    <x v="0"/>
    <s v="United States"/>
    <s v="Akron"/>
    <x v="24"/>
    <n v="44312"/>
    <x v="3"/>
    <s v="OFF-PA-10000007"/>
    <x v="1"/>
    <x v="10"/>
    <x v="1531"/>
    <x v="2828"/>
    <n v="4"/>
    <n v="0.2"/>
    <n v="3.7439999999999993"/>
  </r>
  <r>
    <n v="3565"/>
    <s v="CA-2013-130029"/>
    <x v="0"/>
    <x v="894"/>
    <d v="2013-07-07T00:00:00"/>
    <x v="2"/>
    <s v="GT-14755"/>
    <x v="150"/>
    <x v="0"/>
    <s v="United States"/>
    <s v="Los Angeles"/>
    <x v="1"/>
    <n v="90049"/>
    <x v="1"/>
    <s v="OFF-PA-10000552"/>
    <x v="1"/>
    <x v="10"/>
    <x v="1532"/>
    <x v="91"/>
    <n v="2"/>
    <n v="0"/>
    <n v="6.2208000000000006"/>
  </r>
  <r>
    <n v="3566"/>
    <s v="CA-2013-130029"/>
    <x v="0"/>
    <x v="894"/>
    <d v="2013-07-07T00:00:00"/>
    <x v="2"/>
    <s v="GT-14755"/>
    <x v="150"/>
    <x v="0"/>
    <s v="United States"/>
    <s v="Los Angeles"/>
    <x v="1"/>
    <n v="90049"/>
    <x v="1"/>
    <s v="OFF-FA-10001135"/>
    <x v="1"/>
    <x v="13"/>
    <x v="1060"/>
    <x v="536"/>
    <n v="2"/>
    <n v="0"/>
    <n v="7.9200000000000159E-2"/>
  </r>
  <r>
    <n v="3567"/>
    <s v="CA-2014-103877"/>
    <x v="3"/>
    <x v="210"/>
    <d v="2014-09-15T00:00:00"/>
    <x v="1"/>
    <s v="RD-19660"/>
    <x v="372"/>
    <x v="2"/>
    <s v="United States"/>
    <s v="Independence"/>
    <x v="25"/>
    <n v="64055"/>
    <x v="2"/>
    <s v="OFF-BI-10003650"/>
    <x v="1"/>
    <x v="8"/>
    <x v="115"/>
    <x v="2829"/>
    <n v="3"/>
    <n v="0"/>
    <n v="757.41120000000001"/>
  </r>
  <r>
    <n v="3568"/>
    <s v="CA-2013-137176"/>
    <x v="0"/>
    <x v="369"/>
    <d v="2013-09-15T00:00:00"/>
    <x v="0"/>
    <s v="DB-12910"/>
    <x v="626"/>
    <x v="2"/>
    <s v="United States"/>
    <s v="Dallas"/>
    <x v="5"/>
    <n v="75220"/>
    <x v="2"/>
    <s v="FUR-FU-10003832"/>
    <x v="0"/>
    <x v="5"/>
    <x v="1420"/>
    <x v="1660"/>
    <n v="4"/>
    <n v="0.6"/>
    <n v="-12.006399999999999"/>
  </r>
  <r>
    <n v="3569"/>
    <s v="CA-2014-168109"/>
    <x v="3"/>
    <x v="445"/>
    <d v="2014-07-04T00:00:00"/>
    <x v="3"/>
    <s v="JK-15640"/>
    <x v="82"/>
    <x v="2"/>
    <s v="United States"/>
    <s v="Seattle"/>
    <x v="4"/>
    <n v="98105"/>
    <x v="1"/>
    <s v="TEC-AC-10003628"/>
    <x v="2"/>
    <x v="11"/>
    <x v="244"/>
    <x v="2830"/>
    <n v="2"/>
    <n v="0"/>
    <n v="26.391200000000005"/>
  </r>
  <r>
    <n v="3570"/>
    <s v="CA-2014-168109"/>
    <x v="3"/>
    <x v="445"/>
    <d v="2014-07-04T00:00:00"/>
    <x v="3"/>
    <s v="JK-15640"/>
    <x v="82"/>
    <x v="2"/>
    <s v="United States"/>
    <s v="Seattle"/>
    <x v="4"/>
    <n v="98105"/>
    <x v="1"/>
    <s v="TEC-MA-10001148"/>
    <x v="2"/>
    <x v="15"/>
    <x v="1533"/>
    <x v="2831"/>
    <n v="6"/>
    <n v="0.2"/>
    <n v="209.58000000000004"/>
  </r>
  <r>
    <n v="3571"/>
    <s v="CA-2014-168109"/>
    <x v="3"/>
    <x v="445"/>
    <d v="2014-07-04T00:00:00"/>
    <x v="3"/>
    <s v="JK-15640"/>
    <x v="82"/>
    <x v="2"/>
    <s v="United States"/>
    <s v="Seattle"/>
    <x v="4"/>
    <n v="98105"/>
    <x v="1"/>
    <s v="TEC-AC-10002049"/>
    <x v="2"/>
    <x v="11"/>
    <x v="1053"/>
    <x v="2832"/>
    <n v="4"/>
    <n v="0"/>
    <n v="742.63200000000006"/>
  </r>
  <r>
    <n v="3572"/>
    <s v="CA-2014-168109"/>
    <x v="3"/>
    <x v="445"/>
    <d v="2014-07-04T00:00:00"/>
    <x v="3"/>
    <s v="JK-15640"/>
    <x v="82"/>
    <x v="2"/>
    <s v="United States"/>
    <s v="Seattle"/>
    <x v="4"/>
    <n v="98105"/>
    <x v="1"/>
    <s v="TEC-PH-10000702"/>
    <x v="2"/>
    <x v="7"/>
    <x v="309"/>
    <x v="465"/>
    <n v="1"/>
    <n v="0.2"/>
    <n v="2.6972999999999994"/>
  </r>
  <r>
    <n v="3573"/>
    <s v="US-2014-126081"/>
    <x v="3"/>
    <x v="222"/>
    <d v="2014-07-05T00:00:00"/>
    <x v="1"/>
    <s v="FC-14335"/>
    <x v="712"/>
    <x v="1"/>
    <s v="United States"/>
    <s v="Mesquite"/>
    <x v="5"/>
    <n v="75150"/>
    <x v="2"/>
    <s v="OFF-PA-10003953"/>
    <x v="1"/>
    <x v="10"/>
    <x v="638"/>
    <x v="1182"/>
    <n v="1"/>
    <n v="0.2"/>
    <n v="1.8144"/>
  </r>
  <r>
    <n v="3574"/>
    <s v="CA-2014-117023"/>
    <x v="3"/>
    <x v="783"/>
    <d v="2014-08-13T00:00:00"/>
    <x v="1"/>
    <s v="JW-15955"/>
    <x v="527"/>
    <x v="0"/>
    <s v="United States"/>
    <s v="Long Beach"/>
    <x v="15"/>
    <n v="11561"/>
    <x v="3"/>
    <s v="OFF-AR-10003602"/>
    <x v="1"/>
    <x v="6"/>
    <x v="239"/>
    <x v="2643"/>
    <n v="2"/>
    <n v="0"/>
    <n v="5.4895999999999994"/>
  </r>
  <r>
    <n v="3575"/>
    <s v="CA-2014-117023"/>
    <x v="3"/>
    <x v="783"/>
    <d v="2014-08-13T00:00:00"/>
    <x v="1"/>
    <s v="JW-15955"/>
    <x v="527"/>
    <x v="0"/>
    <s v="United States"/>
    <s v="Long Beach"/>
    <x v="15"/>
    <n v="11561"/>
    <x v="3"/>
    <s v="OFF-AR-10004062"/>
    <x v="1"/>
    <x v="6"/>
    <x v="33"/>
    <x v="2833"/>
    <n v="10"/>
    <n v="0"/>
    <n v="26.200000000000003"/>
  </r>
  <r>
    <n v="3576"/>
    <s v="CA-2012-143532"/>
    <x v="1"/>
    <x v="531"/>
    <d v="2012-03-24T00:00:00"/>
    <x v="1"/>
    <s v="DC-12850"/>
    <x v="419"/>
    <x v="0"/>
    <s v="United States"/>
    <s v="North Miami"/>
    <x v="2"/>
    <n v="33161"/>
    <x v="0"/>
    <s v="OFF-PA-10001560"/>
    <x v="1"/>
    <x v="10"/>
    <x v="664"/>
    <x v="2834"/>
    <n v="3"/>
    <n v="0.2"/>
    <n v="4.8924000000000003"/>
  </r>
  <r>
    <n v="3577"/>
    <s v="CA-2013-103163"/>
    <x v="0"/>
    <x v="843"/>
    <d v="2013-06-12T00:00:00"/>
    <x v="1"/>
    <s v="FM-14290"/>
    <x v="86"/>
    <x v="2"/>
    <s v="United States"/>
    <s v="Bakersfield"/>
    <x v="1"/>
    <n v="93309"/>
    <x v="1"/>
    <s v="OFF-BI-10003305"/>
    <x v="1"/>
    <x v="8"/>
    <x v="565"/>
    <x v="2835"/>
    <n v="1"/>
    <n v="0.2"/>
    <n v="1.5547999999999997"/>
  </r>
  <r>
    <n v="3578"/>
    <s v="CA-2013-103163"/>
    <x v="0"/>
    <x v="843"/>
    <d v="2013-06-12T00:00:00"/>
    <x v="1"/>
    <s v="FM-14290"/>
    <x v="86"/>
    <x v="2"/>
    <s v="United States"/>
    <s v="Bakersfield"/>
    <x v="1"/>
    <n v="93309"/>
    <x v="1"/>
    <s v="OFF-PA-10004000"/>
    <x v="1"/>
    <x v="10"/>
    <x v="203"/>
    <x v="2836"/>
    <n v="1"/>
    <n v="0"/>
    <n v="2.3177000000000003"/>
  </r>
  <r>
    <n v="3579"/>
    <s v="CA-2013-104157"/>
    <x v="0"/>
    <x v="197"/>
    <d v="2013-07-30T00:00:00"/>
    <x v="1"/>
    <s v="MT-17815"/>
    <x v="363"/>
    <x v="0"/>
    <s v="United States"/>
    <s v="Jackson"/>
    <x v="35"/>
    <n v="39212"/>
    <x v="0"/>
    <s v="OFF-ST-10000321"/>
    <x v="1"/>
    <x v="4"/>
    <x v="1534"/>
    <x v="2837"/>
    <n v="1"/>
    <n v="0"/>
    <n v="0.31559999999999899"/>
  </r>
  <r>
    <n v="3580"/>
    <s v="CA-2013-104157"/>
    <x v="0"/>
    <x v="197"/>
    <d v="2013-07-30T00:00:00"/>
    <x v="1"/>
    <s v="MT-17815"/>
    <x v="363"/>
    <x v="0"/>
    <s v="United States"/>
    <s v="Jackson"/>
    <x v="35"/>
    <n v="39212"/>
    <x v="0"/>
    <s v="OFF-PA-10004665"/>
    <x v="1"/>
    <x v="10"/>
    <x v="1380"/>
    <x v="2838"/>
    <n v="5"/>
    <n v="0"/>
    <n v="32.094999999999999"/>
  </r>
  <r>
    <n v="3581"/>
    <s v="CA-2013-104157"/>
    <x v="0"/>
    <x v="197"/>
    <d v="2013-07-30T00:00:00"/>
    <x v="1"/>
    <s v="MT-17815"/>
    <x v="363"/>
    <x v="0"/>
    <s v="United States"/>
    <s v="Jackson"/>
    <x v="35"/>
    <n v="39212"/>
    <x v="0"/>
    <s v="FUR-TA-10004915"/>
    <x v="0"/>
    <x v="3"/>
    <x v="331"/>
    <x v="2839"/>
    <n v="8"/>
    <n v="0"/>
    <n v="388.81280000000015"/>
  </r>
  <r>
    <n v="3582"/>
    <s v="CA-2014-117807"/>
    <x v="3"/>
    <x v="172"/>
    <d v="2014-10-08T00:00:00"/>
    <x v="1"/>
    <s v="DK-13090"/>
    <x v="54"/>
    <x v="0"/>
    <s v="United States"/>
    <s v="Fremont"/>
    <x v="8"/>
    <n v="68025"/>
    <x v="2"/>
    <s v="OFF-PA-10000994"/>
    <x v="1"/>
    <x v="10"/>
    <x v="904"/>
    <x v="2840"/>
    <n v="1"/>
    <n v="0"/>
    <n v="50.327999999999996"/>
  </r>
  <r>
    <n v="3583"/>
    <s v="CA-2012-121650"/>
    <x v="1"/>
    <x v="895"/>
    <d v="2012-12-16T00:00:00"/>
    <x v="1"/>
    <s v="KD-16495"/>
    <x v="470"/>
    <x v="1"/>
    <s v="United States"/>
    <s v="Jackson"/>
    <x v="12"/>
    <n v="49201"/>
    <x v="2"/>
    <s v="OFF-AR-10001149"/>
    <x v="1"/>
    <x v="6"/>
    <x v="1535"/>
    <x v="2841"/>
    <n v="2"/>
    <n v="0"/>
    <n v="1.5209999999999999"/>
  </r>
  <r>
    <n v="3584"/>
    <s v="CA-2012-121650"/>
    <x v="1"/>
    <x v="895"/>
    <d v="2012-12-16T00:00:00"/>
    <x v="1"/>
    <s v="KD-16495"/>
    <x v="470"/>
    <x v="1"/>
    <s v="United States"/>
    <s v="Jackson"/>
    <x v="12"/>
    <n v="49201"/>
    <x v="2"/>
    <s v="FUR-TA-10003569"/>
    <x v="0"/>
    <x v="3"/>
    <x v="1358"/>
    <x v="2842"/>
    <n v="2"/>
    <n v="0"/>
    <n v="200.49"/>
  </r>
  <r>
    <n v="3585"/>
    <s v="CA-2012-121650"/>
    <x v="1"/>
    <x v="895"/>
    <d v="2012-12-16T00:00:00"/>
    <x v="1"/>
    <s v="KD-16495"/>
    <x v="470"/>
    <x v="1"/>
    <s v="United States"/>
    <s v="Jackson"/>
    <x v="12"/>
    <n v="49201"/>
    <x v="2"/>
    <s v="FUR-CH-10004289"/>
    <x v="0"/>
    <x v="1"/>
    <x v="975"/>
    <x v="2843"/>
    <n v="2"/>
    <n v="0"/>
    <n v="32.633199999999988"/>
  </r>
  <r>
    <n v="3586"/>
    <s v="CA-2012-121650"/>
    <x v="1"/>
    <x v="895"/>
    <d v="2012-12-16T00:00:00"/>
    <x v="1"/>
    <s v="KD-16495"/>
    <x v="470"/>
    <x v="1"/>
    <s v="United States"/>
    <s v="Jackson"/>
    <x v="12"/>
    <n v="49201"/>
    <x v="2"/>
    <s v="OFF-LA-10001045"/>
    <x v="1"/>
    <x v="2"/>
    <x v="701"/>
    <x v="537"/>
    <n v="1"/>
    <n v="0"/>
    <n v="1.2005999999999999"/>
  </r>
  <r>
    <n v="3587"/>
    <s v="CA-2014-161823"/>
    <x v="3"/>
    <x v="213"/>
    <d v="2014-09-09T00:00:00"/>
    <x v="1"/>
    <s v="AG-10300"/>
    <x v="636"/>
    <x v="1"/>
    <s v="United States"/>
    <s v="San Francisco"/>
    <x v="1"/>
    <n v="94122"/>
    <x v="1"/>
    <s v="OFF-AR-10002053"/>
    <x v="1"/>
    <x v="6"/>
    <x v="79"/>
    <x v="459"/>
    <n v="2"/>
    <n v="0"/>
    <n v="1.6688000000000001"/>
  </r>
  <r>
    <n v="3588"/>
    <s v="CA-2014-121839"/>
    <x v="3"/>
    <x v="241"/>
    <d v="2014-09-29T00:00:00"/>
    <x v="1"/>
    <s v="MH-18115"/>
    <x v="414"/>
    <x v="2"/>
    <s v="United States"/>
    <s v="Lancaster"/>
    <x v="24"/>
    <n v="43130"/>
    <x v="3"/>
    <s v="TEC-PH-10002885"/>
    <x v="2"/>
    <x v="7"/>
    <x v="1127"/>
    <x v="2844"/>
    <n v="3"/>
    <n v="0.4"/>
    <n v="-253.43369999999993"/>
  </r>
  <r>
    <n v="3589"/>
    <s v="CA-2014-158729"/>
    <x v="3"/>
    <x v="484"/>
    <d v="2014-12-22T00:00:00"/>
    <x v="2"/>
    <s v="AC-10450"/>
    <x v="549"/>
    <x v="0"/>
    <s v="United States"/>
    <s v="Lafayette"/>
    <x v="28"/>
    <n v="70506"/>
    <x v="0"/>
    <s v="OFF-SU-10002881"/>
    <x v="1"/>
    <x v="14"/>
    <x v="461"/>
    <x v="2845"/>
    <n v="2"/>
    <n v="0"/>
    <n v="33.312400000000025"/>
  </r>
  <r>
    <n v="3590"/>
    <s v="CA-2014-146535"/>
    <x v="3"/>
    <x v="221"/>
    <d v="2014-12-01T00:00:00"/>
    <x v="1"/>
    <s v="FM-14290"/>
    <x v="86"/>
    <x v="2"/>
    <s v="United States"/>
    <s v="Richmond"/>
    <x v="0"/>
    <n v="40475"/>
    <x v="0"/>
    <s v="OFF-BI-10000546"/>
    <x v="1"/>
    <x v="8"/>
    <x v="609"/>
    <x v="709"/>
    <n v="1"/>
    <n v="0"/>
    <n v="1.4112"/>
  </r>
  <r>
    <n v="3591"/>
    <s v="CA-2014-146535"/>
    <x v="3"/>
    <x v="221"/>
    <d v="2014-12-01T00:00:00"/>
    <x v="1"/>
    <s v="FM-14290"/>
    <x v="86"/>
    <x v="2"/>
    <s v="United States"/>
    <s v="Richmond"/>
    <x v="0"/>
    <n v="40475"/>
    <x v="0"/>
    <s v="OFF-ST-10001526"/>
    <x v="1"/>
    <x v="4"/>
    <x v="764"/>
    <x v="2846"/>
    <n v="12"/>
    <n v="0"/>
    <n v="375.42959999999994"/>
  </r>
  <r>
    <n v="3592"/>
    <s v="CA-2011-154186"/>
    <x v="2"/>
    <x v="736"/>
    <d v="2011-12-15T00:00:00"/>
    <x v="0"/>
    <s v="RA-19285"/>
    <x v="267"/>
    <x v="0"/>
    <s v="United States"/>
    <s v="Houston"/>
    <x v="5"/>
    <n v="77070"/>
    <x v="2"/>
    <s v="OFF-SU-10001574"/>
    <x v="1"/>
    <x v="14"/>
    <x v="498"/>
    <x v="2847"/>
    <n v="1"/>
    <n v="0.2"/>
    <n v="0.36499999999999977"/>
  </r>
  <r>
    <n v="3593"/>
    <s v="CA-2013-108434"/>
    <x v="0"/>
    <x v="5"/>
    <d v="2013-12-08T00:00:00"/>
    <x v="0"/>
    <s v="JG-15160"/>
    <x v="506"/>
    <x v="0"/>
    <s v="United States"/>
    <s v="New York City"/>
    <x v="15"/>
    <n v="10024"/>
    <x v="3"/>
    <s v="OFF-ST-10002615"/>
    <x v="1"/>
    <x v="4"/>
    <x v="1427"/>
    <x v="2848"/>
    <n v="3"/>
    <n v="0"/>
    <n v="120.94680000000001"/>
  </r>
  <r>
    <n v="3594"/>
    <s v="CA-2013-164154"/>
    <x v="0"/>
    <x v="108"/>
    <d v="2013-09-18T00:00:00"/>
    <x v="1"/>
    <s v="NZ-18565"/>
    <x v="125"/>
    <x v="2"/>
    <s v="United States"/>
    <s v="Toledo"/>
    <x v="24"/>
    <n v="43615"/>
    <x v="3"/>
    <s v="OFF-BI-10001658"/>
    <x v="1"/>
    <x v="8"/>
    <x v="439"/>
    <x v="2849"/>
    <n v="3"/>
    <n v="0.7"/>
    <n v="-17.942399999999992"/>
  </r>
  <r>
    <n v="3595"/>
    <s v="CA-2013-164154"/>
    <x v="0"/>
    <x v="108"/>
    <d v="2013-09-18T00:00:00"/>
    <x v="1"/>
    <s v="NZ-18565"/>
    <x v="125"/>
    <x v="2"/>
    <s v="United States"/>
    <s v="Toledo"/>
    <x v="24"/>
    <n v="43615"/>
    <x v="3"/>
    <s v="OFF-ST-10002562"/>
    <x v="1"/>
    <x v="4"/>
    <x v="33"/>
    <x v="2850"/>
    <n v="5"/>
    <n v="0.2"/>
    <n v="3.7519999999999989"/>
  </r>
  <r>
    <n v="3596"/>
    <s v="CA-2014-148012"/>
    <x v="3"/>
    <x v="34"/>
    <d v="2014-12-16T00:00:00"/>
    <x v="1"/>
    <s v="KM-16225"/>
    <x v="366"/>
    <x v="1"/>
    <s v="United States"/>
    <s v="Philadelphia"/>
    <x v="9"/>
    <n v="19143"/>
    <x v="3"/>
    <s v="OFF-AR-10004757"/>
    <x v="1"/>
    <x v="6"/>
    <x v="342"/>
    <x v="370"/>
    <n v="1"/>
    <n v="0.2"/>
    <n v="0.42639999999999978"/>
  </r>
  <r>
    <n v="3597"/>
    <s v="CA-2011-102869"/>
    <x v="2"/>
    <x v="340"/>
    <d v="2011-09-14T00:00:00"/>
    <x v="0"/>
    <s v="LC-17140"/>
    <x v="95"/>
    <x v="0"/>
    <s v="United States"/>
    <s v="Philadelphia"/>
    <x v="9"/>
    <n v="19140"/>
    <x v="3"/>
    <s v="OFF-PA-10000788"/>
    <x v="1"/>
    <x v="10"/>
    <x v="731"/>
    <x v="12"/>
    <n v="3"/>
    <n v="0.2"/>
    <n v="5.4432"/>
  </r>
  <r>
    <n v="3598"/>
    <s v="CA-2011-102869"/>
    <x v="2"/>
    <x v="340"/>
    <d v="2011-09-14T00:00:00"/>
    <x v="0"/>
    <s v="LC-17140"/>
    <x v="95"/>
    <x v="0"/>
    <s v="United States"/>
    <s v="Philadelphia"/>
    <x v="9"/>
    <n v="19140"/>
    <x v="3"/>
    <s v="TEC-AC-10002134"/>
    <x v="2"/>
    <x v="11"/>
    <x v="1536"/>
    <x v="2851"/>
    <n v="6"/>
    <n v="0.2"/>
    <n v="-4.852800000000002"/>
  </r>
  <r>
    <n v="3599"/>
    <s v="CA-2011-102869"/>
    <x v="2"/>
    <x v="340"/>
    <d v="2011-09-14T00:00:00"/>
    <x v="0"/>
    <s v="LC-17140"/>
    <x v="95"/>
    <x v="0"/>
    <s v="United States"/>
    <s v="Philadelphia"/>
    <x v="9"/>
    <n v="19140"/>
    <x v="3"/>
    <s v="FUR-FU-10002456"/>
    <x v="0"/>
    <x v="5"/>
    <x v="1009"/>
    <x v="1133"/>
    <n v="3"/>
    <n v="0.2"/>
    <n v="5.023200000000001"/>
  </r>
  <r>
    <n v="3600"/>
    <s v="CA-2011-102869"/>
    <x v="2"/>
    <x v="340"/>
    <d v="2011-09-14T00:00:00"/>
    <x v="0"/>
    <s v="LC-17140"/>
    <x v="95"/>
    <x v="0"/>
    <s v="United States"/>
    <s v="Philadelphia"/>
    <x v="9"/>
    <n v="19140"/>
    <x v="3"/>
    <s v="TEC-PH-10002549"/>
    <x v="2"/>
    <x v="7"/>
    <x v="928"/>
    <x v="2852"/>
    <n v="1"/>
    <n v="0.4"/>
    <n v="-31.620400000000004"/>
  </r>
  <r>
    <n v="3601"/>
    <s v="CA-2014-138310"/>
    <x v="3"/>
    <x v="335"/>
    <d v="2014-07-01T00:00:00"/>
    <x v="1"/>
    <s v="NP-18700"/>
    <x v="413"/>
    <x v="0"/>
    <s v="United States"/>
    <s v="Denver"/>
    <x v="22"/>
    <n v="80219"/>
    <x v="1"/>
    <s v="TEC-AC-10001990"/>
    <x v="2"/>
    <x v="11"/>
    <x v="861"/>
    <x v="1074"/>
    <n v="9"/>
    <n v="0.2"/>
    <n v="64.789199999999951"/>
  </r>
  <r>
    <n v="3602"/>
    <s v="CA-2011-159835"/>
    <x v="2"/>
    <x v="664"/>
    <d v="2011-11-24T00:00:00"/>
    <x v="1"/>
    <s v="RB-19330"/>
    <x v="713"/>
    <x v="0"/>
    <s v="United States"/>
    <s v="Philadelphia"/>
    <x v="9"/>
    <n v="19143"/>
    <x v="3"/>
    <s v="OFF-PA-10002137"/>
    <x v="1"/>
    <x v="10"/>
    <x v="560"/>
    <x v="2853"/>
    <n v="2"/>
    <n v="0.2"/>
    <n v="3.8899999999999988"/>
  </r>
  <r>
    <n v="3603"/>
    <s v="CA-2011-159835"/>
    <x v="2"/>
    <x v="664"/>
    <d v="2011-11-24T00:00:00"/>
    <x v="1"/>
    <s v="RB-19330"/>
    <x v="713"/>
    <x v="0"/>
    <s v="United States"/>
    <s v="Philadelphia"/>
    <x v="9"/>
    <n v="19143"/>
    <x v="3"/>
    <s v="FUR-CH-10004997"/>
    <x v="0"/>
    <x v="1"/>
    <x v="494"/>
    <x v="2854"/>
    <n v="5"/>
    <n v="0.3"/>
    <n v="-93.989999999999952"/>
  </r>
  <r>
    <n v="3604"/>
    <s v="CA-2014-112956"/>
    <x v="3"/>
    <x v="170"/>
    <d v="2014-08-28T00:00:00"/>
    <x v="1"/>
    <s v="TH-21550"/>
    <x v="274"/>
    <x v="2"/>
    <s v="United States"/>
    <s v="Columbia"/>
    <x v="39"/>
    <n v="21044"/>
    <x v="3"/>
    <s v="OFF-PA-10000357"/>
    <x v="1"/>
    <x v="10"/>
    <x v="1219"/>
    <x v="1959"/>
    <n v="5"/>
    <n v="0"/>
    <n v="133.15199999999999"/>
  </r>
  <r>
    <n v="3605"/>
    <s v="CA-2014-112956"/>
    <x v="3"/>
    <x v="170"/>
    <d v="2014-08-28T00:00:00"/>
    <x v="1"/>
    <s v="TH-21550"/>
    <x v="274"/>
    <x v="2"/>
    <s v="United States"/>
    <s v="Columbia"/>
    <x v="39"/>
    <n v="21044"/>
    <x v="3"/>
    <s v="FUR-FU-10003976"/>
    <x v="0"/>
    <x v="5"/>
    <x v="964"/>
    <x v="2855"/>
    <n v="2"/>
    <n v="0"/>
    <n v="8.5543999999999976"/>
  </r>
  <r>
    <n v="3606"/>
    <s v="CA-2014-112956"/>
    <x v="3"/>
    <x v="170"/>
    <d v="2014-08-28T00:00:00"/>
    <x v="1"/>
    <s v="TH-21550"/>
    <x v="274"/>
    <x v="2"/>
    <s v="United States"/>
    <s v="Columbia"/>
    <x v="39"/>
    <n v="21044"/>
    <x v="3"/>
    <s v="FUR-FU-10004960"/>
    <x v="0"/>
    <x v="5"/>
    <x v="919"/>
    <x v="2856"/>
    <n v="4"/>
    <n v="0"/>
    <n v="31.252800000000001"/>
  </r>
  <r>
    <n v="3607"/>
    <s v="CA-2013-119683"/>
    <x v="0"/>
    <x v="299"/>
    <d v="2013-03-17T00:00:00"/>
    <x v="0"/>
    <s v="CK-12595"/>
    <x v="242"/>
    <x v="0"/>
    <s v="United States"/>
    <s v="New York City"/>
    <x v="15"/>
    <n v="10024"/>
    <x v="3"/>
    <s v="OFF-EN-10001099"/>
    <x v="1"/>
    <x v="12"/>
    <x v="33"/>
    <x v="1624"/>
    <n v="3"/>
    <n v="0"/>
    <n v="13.496399999999998"/>
  </r>
  <r>
    <n v="3608"/>
    <s v="CA-2011-163559"/>
    <x v="2"/>
    <x v="865"/>
    <d v="2011-09-28T00:00:00"/>
    <x v="0"/>
    <s v="ST-20530"/>
    <x v="461"/>
    <x v="0"/>
    <s v="United States"/>
    <s v="New York City"/>
    <x v="15"/>
    <n v="10035"/>
    <x v="3"/>
    <s v="OFF-BI-10002026"/>
    <x v="1"/>
    <x v="8"/>
    <x v="903"/>
    <x v="2857"/>
    <n v="3"/>
    <n v="0.2"/>
    <n v="47.060999999999993"/>
  </r>
  <r>
    <n v="3609"/>
    <s v="CA-2011-140228"/>
    <x v="2"/>
    <x v="582"/>
    <d v="2011-05-03T00:00:00"/>
    <x v="1"/>
    <s v="GB-14530"/>
    <x v="334"/>
    <x v="1"/>
    <s v="United States"/>
    <s v="Newark"/>
    <x v="24"/>
    <n v="43055"/>
    <x v="3"/>
    <s v="OFF-LA-10001613"/>
    <x v="1"/>
    <x v="2"/>
    <x v="736"/>
    <x v="2789"/>
    <n v="3"/>
    <n v="0.2"/>
    <n v="2.5056000000000003"/>
  </r>
  <r>
    <n v="3610"/>
    <s v="CA-2011-140228"/>
    <x v="2"/>
    <x v="582"/>
    <d v="2011-05-03T00:00:00"/>
    <x v="1"/>
    <s v="GB-14530"/>
    <x v="334"/>
    <x v="1"/>
    <s v="United States"/>
    <s v="Newark"/>
    <x v="24"/>
    <n v="43055"/>
    <x v="3"/>
    <s v="OFF-ST-10002214"/>
    <x v="1"/>
    <x v="4"/>
    <x v="994"/>
    <x v="2858"/>
    <n v="3"/>
    <n v="0.2"/>
    <n v="2.0321999999999987"/>
  </r>
  <r>
    <n v="3611"/>
    <s v="CA-2011-140228"/>
    <x v="2"/>
    <x v="582"/>
    <d v="2011-05-03T00:00:00"/>
    <x v="1"/>
    <s v="GB-14530"/>
    <x v="334"/>
    <x v="1"/>
    <s v="United States"/>
    <s v="Newark"/>
    <x v="24"/>
    <n v="43055"/>
    <x v="3"/>
    <s v="OFF-ST-10001128"/>
    <x v="1"/>
    <x v="4"/>
    <x v="1418"/>
    <x v="2859"/>
    <n v="2"/>
    <n v="0.2"/>
    <n v="-37.733199999999989"/>
  </r>
  <r>
    <n v="3612"/>
    <s v="US-2013-131674"/>
    <x v="0"/>
    <x v="896"/>
    <d v="2013-12-02T00:00:00"/>
    <x v="0"/>
    <s v="NC-18535"/>
    <x v="714"/>
    <x v="1"/>
    <s v="United States"/>
    <s v="Dallas"/>
    <x v="5"/>
    <n v="75217"/>
    <x v="2"/>
    <s v="TEC-AC-10004864"/>
    <x v="2"/>
    <x v="11"/>
    <x v="1289"/>
    <x v="2860"/>
    <n v="2"/>
    <n v="0.2"/>
    <n v="16.794600000000003"/>
  </r>
  <r>
    <n v="3613"/>
    <s v="CA-2012-110093"/>
    <x v="1"/>
    <x v="155"/>
    <d v="2012-12-08T00:00:00"/>
    <x v="1"/>
    <s v="AB-10255"/>
    <x v="437"/>
    <x v="2"/>
    <s v="United States"/>
    <s v="Philadelphia"/>
    <x v="9"/>
    <n v="19134"/>
    <x v="3"/>
    <s v="OFF-PA-10000174"/>
    <x v="1"/>
    <x v="10"/>
    <x v="1515"/>
    <x v="2861"/>
    <n v="2"/>
    <n v="0.2"/>
    <n v="5.5511999999999979"/>
  </r>
  <r>
    <n v="3614"/>
    <s v="CA-2012-110093"/>
    <x v="1"/>
    <x v="155"/>
    <d v="2012-12-08T00:00:00"/>
    <x v="1"/>
    <s v="AB-10255"/>
    <x v="437"/>
    <x v="2"/>
    <s v="United States"/>
    <s v="Philadelphia"/>
    <x v="9"/>
    <n v="19134"/>
    <x v="3"/>
    <s v="TEC-AC-10000171"/>
    <x v="2"/>
    <x v="11"/>
    <x v="43"/>
    <x v="2862"/>
    <n v="2"/>
    <n v="0.2"/>
    <n v="10.5754"/>
  </r>
  <r>
    <n v="3615"/>
    <s v="CA-2014-112529"/>
    <x v="3"/>
    <x v="123"/>
    <d v="2014-11-22T00:00:00"/>
    <x v="2"/>
    <s v="SC-20770"/>
    <x v="34"/>
    <x v="1"/>
    <s v="United States"/>
    <s v="San Antonio"/>
    <x v="5"/>
    <n v="78207"/>
    <x v="2"/>
    <s v="FUR-TA-10002622"/>
    <x v="0"/>
    <x v="3"/>
    <x v="960"/>
    <x v="2863"/>
    <n v="6"/>
    <n v="0.3"/>
    <n v="-71.811599999999999"/>
  </r>
  <r>
    <n v="3616"/>
    <s v="CA-2014-112529"/>
    <x v="3"/>
    <x v="123"/>
    <d v="2014-11-22T00:00:00"/>
    <x v="2"/>
    <s v="SC-20770"/>
    <x v="34"/>
    <x v="1"/>
    <s v="United States"/>
    <s v="San Antonio"/>
    <x v="5"/>
    <n v="78207"/>
    <x v="2"/>
    <s v="OFF-AR-10001915"/>
    <x v="1"/>
    <x v="6"/>
    <x v="1048"/>
    <x v="2864"/>
    <n v="4"/>
    <n v="0.2"/>
    <n v="8.7384000000000022"/>
  </r>
  <r>
    <n v="3617"/>
    <s v="CA-2013-154536"/>
    <x v="0"/>
    <x v="64"/>
    <d v="2013-09-10T00:00:00"/>
    <x v="1"/>
    <s v="JC-15340"/>
    <x v="209"/>
    <x v="0"/>
    <s v="United States"/>
    <s v="Philadelphia"/>
    <x v="9"/>
    <n v="19120"/>
    <x v="3"/>
    <s v="OFF-BI-10004410"/>
    <x v="1"/>
    <x v="8"/>
    <x v="48"/>
    <x v="2865"/>
    <n v="5"/>
    <n v="0.7"/>
    <n v="-7.3254999999999981"/>
  </r>
  <r>
    <n v="3618"/>
    <s v="CA-2014-141929"/>
    <x v="3"/>
    <x v="507"/>
    <d v="2014-09-09T00:00:00"/>
    <x v="1"/>
    <s v="RA-19285"/>
    <x v="267"/>
    <x v="0"/>
    <s v="United States"/>
    <s v="Los Angeles"/>
    <x v="1"/>
    <n v="90004"/>
    <x v="1"/>
    <s v="OFF-BI-10004632"/>
    <x v="1"/>
    <x v="8"/>
    <x v="564"/>
    <x v="1638"/>
    <n v="2"/>
    <n v="0.2"/>
    <n v="152.49499999999998"/>
  </r>
  <r>
    <n v="3619"/>
    <s v="CA-2014-141929"/>
    <x v="3"/>
    <x v="507"/>
    <d v="2014-09-09T00:00:00"/>
    <x v="1"/>
    <s v="RA-19285"/>
    <x v="267"/>
    <x v="0"/>
    <s v="United States"/>
    <s v="Los Angeles"/>
    <x v="1"/>
    <n v="90004"/>
    <x v="1"/>
    <s v="TEC-PH-10002185"/>
    <x v="2"/>
    <x v="7"/>
    <x v="1072"/>
    <x v="2866"/>
    <n v="1"/>
    <n v="0.2"/>
    <n v="1.7374999999999998"/>
  </r>
  <r>
    <n v="3620"/>
    <s v="CA-2014-141929"/>
    <x v="3"/>
    <x v="507"/>
    <d v="2014-09-09T00:00:00"/>
    <x v="1"/>
    <s v="RA-19285"/>
    <x v="267"/>
    <x v="0"/>
    <s v="United States"/>
    <s v="Los Angeles"/>
    <x v="1"/>
    <n v="90004"/>
    <x v="1"/>
    <s v="OFF-ST-10002974"/>
    <x v="1"/>
    <x v="4"/>
    <x v="123"/>
    <x v="2867"/>
    <n v="5"/>
    <n v="0"/>
    <n v="65.35499999999999"/>
  </r>
  <r>
    <n v="3621"/>
    <s v="CA-2013-109743"/>
    <x v="0"/>
    <x v="897"/>
    <d v="2013-09-30T00:00:00"/>
    <x v="1"/>
    <s v="SH-19975"/>
    <x v="64"/>
    <x v="1"/>
    <s v="United States"/>
    <s v="Smyrna"/>
    <x v="18"/>
    <n v="37167"/>
    <x v="0"/>
    <s v="OFF-AR-10003727"/>
    <x v="1"/>
    <x v="6"/>
    <x v="1362"/>
    <x v="2868"/>
    <n v="3"/>
    <n v="0.2"/>
    <n v="4.5872999999999937"/>
  </r>
  <r>
    <n v="3622"/>
    <s v="CA-2013-109743"/>
    <x v="0"/>
    <x v="897"/>
    <d v="2013-09-30T00:00:00"/>
    <x v="1"/>
    <s v="SH-19975"/>
    <x v="64"/>
    <x v="1"/>
    <s v="United States"/>
    <s v="Smyrna"/>
    <x v="18"/>
    <n v="37167"/>
    <x v="0"/>
    <s v="TEC-PH-10004071"/>
    <x v="2"/>
    <x v="7"/>
    <x v="1537"/>
    <x v="2869"/>
    <n v="8"/>
    <n v="0.2"/>
    <n v="5.5944000000000003"/>
  </r>
  <r>
    <n v="3623"/>
    <s v="CA-2011-159184"/>
    <x v="2"/>
    <x v="80"/>
    <d v="2011-09-19T00:00:00"/>
    <x v="1"/>
    <s v="JC-15775"/>
    <x v="547"/>
    <x v="0"/>
    <s v="United States"/>
    <s v="Macon"/>
    <x v="32"/>
    <n v="31204"/>
    <x v="0"/>
    <s v="FUR-FU-10002878"/>
    <x v="0"/>
    <x v="5"/>
    <x v="1125"/>
    <x v="2870"/>
    <n v="5"/>
    <n v="0"/>
    <n v="52.688000000000002"/>
  </r>
  <r>
    <n v="3624"/>
    <s v="CA-2011-159184"/>
    <x v="2"/>
    <x v="80"/>
    <d v="2011-09-19T00:00:00"/>
    <x v="1"/>
    <s v="JC-15775"/>
    <x v="547"/>
    <x v="0"/>
    <s v="United States"/>
    <s v="Macon"/>
    <x v="32"/>
    <n v="31204"/>
    <x v="0"/>
    <s v="OFF-BI-10001890"/>
    <x v="1"/>
    <x v="8"/>
    <x v="174"/>
    <x v="181"/>
    <n v="2"/>
    <n v="0"/>
    <n v="3.4367999999999999"/>
  </r>
  <r>
    <n v="3625"/>
    <s v="CA-2014-113530"/>
    <x v="3"/>
    <x v="240"/>
    <d v="2014-05-22T00:00:00"/>
    <x v="0"/>
    <s v="BC-11125"/>
    <x v="604"/>
    <x v="2"/>
    <s v="United States"/>
    <s v="San Francisco"/>
    <x v="1"/>
    <n v="94109"/>
    <x v="1"/>
    <s v="FUR-CH-10002647"/>
    <x v="0"/>
    <x v="1"/>
    <x v="470"/>
    <x v="2871"/>
    <n v="12"/>
    <n v="0.2"/>
    <n v="42.588000000000022"/>
  </r>
  <r>
    <n v="3626"/>
    <s v="CA-2014-113530"/>
    <x v="3"/>
    <x v="240"/>
    <d v="2014-05-22T00:00:00"/>
    <x v="0"/>
    <s v="BC-11125"/>
    <x v="604"/>
    <x v="2"/>
    <s v="United States"/>
    <s v="San Francisco"/>
    <x v="1"/>
    <n v="94109"/>
    <x v="1"/>
    <s v="OFF-AR-10001315"/>
    <x v="1"/>
    <x v="6"/>
    <x v="1020"/>
    <x v="2872"/>
    <n v="2"/>
    <n v="0"/>
    <n v="1.0207999999999999"/>
  </r>
  <r>
    <n v="3627"/>
    <s v="CA-2014-113530"/>
    <x v="3"/>
    <x v="240"/>
    <d v="2014-05-22T00:00:00"/>
    <x v="0"/>
    <s v="BC-11125"/>
    <x v="604"/>
    <x v="2"/>
    <s v="United States"/>
    <s v="San Francisco"/>
    <x v="1"/>
    <n v="94109"/>
    <x v="1"/>
    <s v="OFF-AR-10000122"/>
    <x v="1"/>
    <x v="6"/>
    <x v="308"/>
    <x v="2271"/>
    <n v="1"/>
    <n v="0"/>
    <n v="1.3949999999999996"/>
  </r>
  <r>
    <n v="3628"/>
    <s v="CA-2014-113530"/>
    <x v="3"/>
    <x v="240"/>
    <d v="2014-05-22T00:00:00"/>
    <x v="0"/>
    <s v="BC-11125"/>
    <x v="604"/>
    <x v="2"/>
    <s v="United States"/>
    <s v="San Francisco"/>
    <x v="1"/>
    <n v="94109"/>
    <x v="1"/>
    <s v="TEC-AC-10001465"/>
    <x v="2"/>
    <x v="11"/>
    <x v="473"/>
    <x v="2873"/>
    <n v="1"/>
    <n v="0"/>
    <n v="10.895999999999997"/>
  </r>
  <r>
    <n v="3629"/>
    <s v="CA-2011-169726"/>
    <x v="2"/>
    <x v="128"/>
    <d v="2011-08-13T00:00:00"/>
    <x v="1"/>
    <s v="JH-15985"/>
    <x v="98"/>
    <x v="0"/>
    <s v="United States"/>
    <s v="Seattle"/>
    <x v="4"/>
    <n v="98103"/>
    <x v="1"/>
    <s v="OFF-BI-10004600"/>
    <x v="1"/>
    <x v="8"/>
    <x v="1477"/>
    <x v="2874"/>
    <n v="7"/>
    <n v="0.2"/>
    <n v="643.98249999999996"/>
  </r>
  <r>
    <n v="3630"/>
    <s v="CA-2014-155957"/>
    <x v="3"/>
    <x v="200"/>
    <d v="2014-12-01T00:00:00"/>
    <x v="1"/>
    <s v="CC-12610"/>
    <x v="566"/>
    <x v="1"/>
    <s v="United States"/>
    <s v="Columbus"/>
    <x v="24"/>
    <n v="43229"/>
    <x v="3"/>
    <s v="OFF-AP-10002082"/>
    <x v="1"/>
    <x v="9"/>
    <x v="1092"/>
    <x v="2464"/>
    <n v="3"/>
    <n v="0.2"/>
    <n v="9.8009999999999984"/>
  </r>
  <r>
    <n v="3631"/>
    <s v="CA-2014-155957"/>
    <x v="3"/>
    <x v="200"/>
    <d v="2014-12-01T00:00:00"/>
    <x v="1"/>
    <s v="CC-12610"/>
    <x v="566"/>
    <x v="1"/>
    <s v="United States"/>
    <s v="Columbus"/>
    <x v="24"/>
    <n v="43229"/>
    <x v="3"/>
    <s v="OFF-AP-10004708"/>
    <x v="1"/>
    <x v="9"/>
    <x v="508"/>
    <x v="2875"/>
    <n v="7"/>
    <n v="0.2"/>
    <n v="23.977799999999988"/>
  </r>
  <r>
    <n v="3632"/>
    <s v="CA-2014-132178"/>
    <x v="3"/>
    <x v="898"/>
    <d v="2014-05-09T00:00:00"/>
    <x v="0"/>
    <s v="DB-12970"/>
    <x v="715"/>
    <x v="1"/>
    <s v="United States"/>
    <s v="Los Angeles"/>
    <x v="1"/>
    <n v="90004"/>
    <x v="1"/>
    <s v="OFF-ST-10000464"/>
    <x v="1"/>
    <x v="4"/>
    <x v="1135"/>
    <x v="2876"/>
    <n v="2"/>
    <n v="0"/>
    <n v="19.465600000000002"/>
  </r>
  <r>
    <n v="3633"/>
    <s v="CA-2014-132178"/>
    <x v="3"/>
    <x v="898"/>
    <d v="2014-05-09T00:00:00"/>
    <x v="0"/>
    <s v="DB-12970"/>
    <x v="715"/>
    <x v="1"/>
    <s v="United States"/>
    <s v="Los Angeles"/>
    <x v="1"/>
    <n v="90004"/>
    <x v="1"/>
    <s v="OFF-ST-10000025"/>
    <x v="1"/>
    <x v="4"/>
    <x v="615"/>
    <x v="2877"/>
    <n v="8"/>
    <n v="0"/>
    <n v="45.80639999999994"/>
  </r>
  <r>
    <n v="3634"/>
    <s v="CA-2013-145177"/>
    <x v="0"/>
    <x v="338"/>
    <d v="2013-11-15T00:00:00"/>
    <x v="1"/>
    <s v="PP-18955"/>
    <x v="452"/>
    <x v="2"/>
    <s v="United States"/>
    <s v="Springfield"/>
    <x v="24"/>
    <n v="45503"/>
    <x v="3"/>
    <s v="OFF-LA-10001613"/>
    <x v="1"/>
    <x v="2"/>
    <x v="736"/>
    <x v="2145"/>
    <n v="4"/>
    <n v="0.2"/>
    <n v="3.3408000000000002"/>
  </r>
  <r>
    <n v="3635"/>
    <s v="CA-2013-145177"/>
    <x v="0"/>
    <x v="338"/>
    <d v="2013-11-15T00:00:00"/>
    <x v="1"/>
    <s v="PP-18955"/>
    <x v="452"/>
    <x v="2"/>
    <s v="United States"/>
    <s v="Springfield"/>
    <x v="24"/>
    <n v="45503"/>
    <x v="3"/>
    <s v="TEC-PH-10000376"/>
    <x v="2"/>
    <x v="7"/>
    <x v="428"/>
    <x v="2878"/>
    <n v="7"/>
    <n v="0.4"/>
    <n v="-9.7901999999999987"/>
  </r>
  <r>
    <n v="3636"/>
    <s v="CA-2013-145177"/>
    <x v="0"/>
    <x v="338"/>
    <d v="2013-11-15T00:00:00"/>
    <x v="1"/>
    <s v="PP-18955"/>
    <x v="452"/>
    <x v="2"/>
    <s v="United States"/>
    <s v="Springfield"/>
    <x v="24"/>
    <n v="45503"/>
    <x v="3"/>
    <s v="OFF-PA-10004039"/>
    <x v="1"/>
    <x v="10"/>
    <x v="1538"/>
    <x v="2879"/>
    <n v="2"/>
    <n v="0.2"/>
    <n v="32.468400000000003"/>
  </r>
  <r>
    <n v="3637"/>
    <s v="CA-2013-145177"/>
    <x v="0"/>
    <x v="338"/>
    <d v="2013-11-15T00:00:00"/>
    <x v="1"/>
    <s v="PP-18955"/>
    <x v="452"/>
    <x v="2"/>
    <s v="United States"/>
    <s v="Springfield"/>
    <x v="24"/>
    <n v="45503"/>
    <x v="3"/>
    <s v="OFF-PA-10001776"/>
    <x v="1"/>
    <x v="10"/>
    <x v="1263"/>
    <x v="2880"/>
    <n v="3"/>
    <n v="0.2"/>
    <n v="7.5086999999999984"/>
  </r>
  <r>
    <n v="3638"/>
    <s v="CA-2013-145177"/>
    <x v="0"/>
    <x v="338"/>
    <d v="2013-11-15T00:00:00"/>
    <x v="1"/>
    <s v="PP-18955"/>
    <x v="452"/>
    <x v="2"/>
    <s v="United States"/>
    <s v="Springfield"/>
    <x v="24"/>
    <n v="45503"/>
    <x v="3"/>
    <s v="OFF-AP-10002457"/>
    <x v="1"/>
    <x v="9"/>
    <x v="544"/>
    <x v="2881"/>
    <n v="4"/>
    <n v="0.2"/>
    <n v="29.301999999999978"/>
  </r>
  <r>
    <n v="3639"/>
    <s v="CA-2013-145177"/>
    <x v="0"/>
    <x v="338"/>
    <d v="2013-11-15T00:00:00"/>
    <x v="1"/>
    <s v="PP-18955"/>
    <x v="452"/>
    <x v="2"/>
    <s v="United States"/>
    <s v="Springfield"/>
    <x v="24"/>
    <n v="45503"/>
    <x v="3"/>
    <s v="FUR-FU-10000758"/>
    <x v="0"/>
    <x v="5"/>
    <x v="1073"/>
    <x v="2882"/>
    <n v="7"/>
    <n v="0.2"/>
    <n v="29.657599999999988"/>
  </r>
  <r>
    <n v="3640"/>
    <s v="CA-2013-145177"/>
    <x v="0"/>
    <x v="338"/>
    <d v="2013-11-15T00:00:00"/>
    <x v="1"/>
    <s v="PP-18955"/>
    <x v="452"/>
    <x v="2"/>
    <s v="United States"/>
    <s v="Springfield"/>
    <x v="24"/>
    <n v="45503"/>
    <x v="3"/>
    <s v="OFF-PA-10000682"/>
    <x v="1"/>
    <x v="10"/>
    <x v="859"/>
    <x v="701"/>
    <n v="1"/>
    <n v="0.2"/>
    <n v="1.6762000000000001"/>
  </r>
  <r>
    <n v="3641"/>
    <s v="CA-2013-145177"/>
    <x v="0"/>
    <x v="338"/>
    <d v="2013-11-15T00:00:00"/>
    <x v="1"/>
    <s v="PP-18955"/>
    <x v="452"/>
    <x v="2"/>
    <s v="United States"/>
    <s v="Springfield"/>
    <x v="24"/>
    <n v="45503"/>
    <x v="3"/>
    <s v="TEC-AC-10002550"/>
    <x v="2"/>
    <x v="11"/>
    <x v="1539"/>
    <x v="2883"/>
    <n v="7"/>
    <n v="0.2"/>
    <n v="-29.074500000000008"/>
  </r>
  <r>
    <n v="3642"/>
    <s v="CA-2013-145177"/>
    <x v="0"/>
    <x v="338"/>
    <d v="2013-11-15T00:00:00"/>
    <x v="1"/>
    <s v="PP-18955"/>
    <x v="452"/>
    <x v="2"/>
    <s v="United States"/>
    <s v="Springfield"/>
    <x v="24"/>
    <n v="45503"/>
    <x v="3"/>
    <s v="OFF-BI-10002082"/>
    <x v="1"/>
    <x v="8"/>
    <x v="1173"/>
    <x v="2884"/>
    <n v="7"/>
    <n v="0.7"/>
    <n v="-46.591999999999999"/>
  </r>
  <r>
    <n v="3643"/>
    <s v="CA-2011-156594"/>
    <x v="2"/>
    <x v="414"/>
    <d v="2011-12-23T00:00:00"/>
    <x v="0"/>
    <s v="MC-17845"/>
    <x v="266"/>
    <x v="0"/>
    <s v="United States"/>
    <s v="Los Angeles"/>
    <x v="1"/>
    <n v="90008"/>
    <x v="1"/>
    <s v="OFF-BI-10004632"/>
    <x v="1"/>
    <x v="8"/>
    <x v="564"/>
    <x v="1638"/>
    <n v="2"/>
    <n v="0.2"/>
    <n v="152.49499999999998"/>
  </r>
  <r>
    <n v="3644"/>
    <s v="CA-2011-156594"/>
    <x v="2"/>
    <x v="414"/>
    <d v="2011-12-23T00:00:00"/>
    <x v="0"/>
    <s v="MC-17845"/>
    <x v="266"/>
    <x v="0"/>
    <s v="United States"/>
    <s v="Los Angeles"/>
    <x v="1"/>
    <n v="90008"/>
    <x v="1"/>
    <s v="OFF-AR-10001725"/>
    <x v="1"/>
    <x v="6"/>
    <x v="1540"/>
    <x v="2885"/>
    <n v="2"/>
    <n v="0"/>
    <n v="12.298000000000002"/>
  </r>
  <r>
    <n v="3645"/>
    <s v="CA-2011-156594"/>
    <x v="2"/>
    <x v="414"/>
    <d v="2011-12-23T00:00:00"/>
    <x v="0"/>
    <s v="MC-17845"/>
    <x v="266"/>
    <x v="0"/>
    <s v="United States"/>
    <s v="Los Angeles"/>
    <x v="1"/>
    <n v="90008"/>
    <x v="1"/>
    <s v="OFF-AR-10004269"/>
    <x v="1"/>
    <x v="6"/>
    <x v="1541"/>
    <x v="1531"/>
    <n v="1"/>
    <n v="0"/>
    <n v="1.1564000000000001"/>
  </r>
  <r>
    <n v="3646"/>
    <s v="CA-2011-156594"/>
    <x v="2"/>
    <x v="414"/>
    <d v="2011-12-23T00:00:00"/>
    <x v="0"/>
    <s v="MC-17845"/>
    <x v="266"/>
    <x v="0"/>
    <s v="United States"/>
    <s v="Los Angeles"/>
    <x v="1"/>
    <n v="90008"/>
    <x v="1"/>
    <s v="OFF-BI-10003007"/>
    <x v="1"/>
    <x v="8"/>
    <x v="1542"/>
    <x v="2886"/>
    <n v="5"/>
    <n v="0.2"/>
    <n v="50.413999999999987"/>
  </r>
  <r>
    <n v="3647"/>
    <s v="CA-2011-146528"/>
    <x v="2"/>
    <x v="739"/>
    <d v="2011-07-27T00:00:00"/>
    <x v="0"/>
    <s v="VF-21715"/>
    <x v="665"/>
    <x v="2"/>
    <s v="United States"/>
    <s v="Los Angeles"/>
    <x v="1"/>
    <n v="90045"/>
    <x v="1"/>
    <s v="OFF-PA-10002195"/>
    <x v="1"/>
    <x v="10"/>
    <x v="1543"/>
    <x v="90"/>
    <n v="1"/>
    <n v="0"/>
    <n v="3.1752000000000002"/>
  </r>
  <r>
    <n v="3648"/>
    <s v="CA-2011-146528"/>
    <x v="2"/>
    <x v="739"/>
    <d v="2011-07-27T00:00:00"/>
    <x v="0"/>
    <s v="VF-21715"/>
    <x v="665"/>
    <x v="2"/>
    <s v="United States"/>
    <s v="Los Angeles"/>
    <x v="1"/>
    <n v="90045"/>
    <x v="1"/>
    <s v="OFF-SU-10002522"/>
    <x v="1"/>
    <x v="14"/>
    <x v="1544"/>
    <x v="2887"/>
    <n v="4"/>
    <n v="0"/>
    <n v="4.5007999999999981"/>
  </r>
  <r>
    <n v="3649"/>
    <s v="CA-2012-168459"/>
    <x v="1"/>
    <x v="6"/>
    <d v="2012-11-27T00:00:00"/>
    <x v="1"/>
    <s v="MC-17275"/>
    <x v="507"/>
    <x v="0"/>
    <s v="United States"/>
    <s v="Memphis"/>
    <x v="18"/>
    <n v="38109"/>
    <x v="0"/>
    <s v="OFF-BI-10003712"/>
    <x v="1"/>
    <x v="8"/>
    <x v="689"/>
    <x v="194"/>
    <n v="2"/>
    <n v="0.7"/>
    <n v="-2.0621999999999998"/>
  </r>
  <r>
    <n v="3650"/>
    <s v="CA-2012-168459"/>
    <x v="1"/>
    <x v="6"/>
    <d v="2012-11-27T00:00:00"/>
    <x v="1"/>
    <s v="MC-17275"/>
    <x v="507"/>
    <x v="0"/>
    <s v="United States"/>
    <s v="Memphis"/>
    <x v="18"/>
    <n v="38109"/>
    <x v="0"/>
    <s v="OFF-FA-10004854"/>
    <x v="1"/>
    <x v="13"/>
    <x v="268"/>
    <x v="2888"/>
    <n v="6"/>
    <n v="0.2"/>
    <n v="18.597599999999993"/>
  </r>
  <r>
    <n v="3651"/>
    <s v="CA-2014-109960"/>
    <x v="3"/>
    <x v="34"/>
    <d v="2014-12-12T00:00:00"/>
    <x v="0"/>
    <s v="DB-13210"/>
    <x v="203"/>
    <x v="0"/>
    <s v="United States"/>
    <s v="Detroit"/>
    <x v="12"/>
    <n v="48234"/>
    <x v="2"/>
    <s v="TEC-AC-10004859"/>
    <x v="2"/>
    <x v="11"/>
    <x v="1545"/>
    <x v="2889"/>
    <n v="6"/>
    <n v="0"/>
    <n v="41.952000000000005"/>
  </r>
  <r>
    <n v="3652"/>
    <s v="CA-2014-109960"/>
    <x v="3"/>
    <x v="34"/>
    <d v="2014-12-12T00:00:00"/>
    <x v="0"/>
    <s v="DB-13210"/>
    <x v="203"/>
    <x v="0"/>
    <s v="United States"/>
    <s v="Detroit"/>
    <x v="12"/>
    <n v="48234"/>
    <x v="2"/>
    <s v="OFF-AR-10001860"/>
    <x v="1"/>
    <x v="6"/>
    <x v="907"/>
    <x v="2890"/>
    <n v="5"/>
    <n v="0"/>
    <n v="12.492000000000001"/>
  </r>
  <r>
    <n v="3653"/>
    <s v="CA-2014-109960"/>
    <x v="3"/>
    <x v="34"/>
    <d v="2014-12-12T00:00:00"/>
    <x v="0"/>
    <s v="DB-13210"/>
    <x v="203"/>
    <x v="0"/>
    <s v="United States"/>
    <s v="Detroit"/>
    <x v="12"/>
    <n v="48234"/>
    <x v="2"/>
    <s v="OFF-BI-10001636"/>
    <x v="1"/>
    <x v="8"/>
    <x v="668"/>
    <x v="2891"/>
    <n v="4"/>
    <n v="0"/>
    <n v="15.511199999999999"/>
  </r>
  <r>
    <n v="3654"/>
    <s v="CA-2014-109960"/>
    <x v="3"/>
    <x v="34"/>
    <d v="2014-12-12T00:00:00"/>
    <x v="0"/>
    <s v="DB-13210"/>
    <x v="203"/>
    <x v="0"/>
    <s v="United States"/>
    <s v="Detroit"/>
    <x v="12"/>
    <n v="48234"/>
    <x v="2"/>
    <s v="OFF-PA-10000349"/>
    <x v="1"/>
    <x v="10"/>
    <x v="33"/>
    <x v="1830"/>
    <n v="3"/>
    <n v="0"/>
    <n v="7.0218000000000007"/>
  </r>
  <r>
    <n v="3655"/>
    <s v="CA-2014-133004"/>
    <x v="3"/>
    <x v="515"/>
    <d v="2014-09-06T00:00:00"/>
    <x v="1"/>
    <s v="AJ-10945"/>
    <x v="219"/>
    <x v="0"/>
    <s v="United States"/>
    <s v="Lawrence"/>
    <x v="14"/>
    <n v="46226"/>
    <x v="2"/>
    <s v="OFF-AP-10002439"/>
    <x v="1"/>
    <x v="9"/>
    <x v="548"/>
    <x v="2892"/>
    <n v="9"/>
    <n v="0"/>
    <n v="166.06979999999999"/>
  </r>
  <r>
    <n v="3656"/>
    <s v="CA-2014-168102"/>
    <x v="3"/>
    <x v="558"/>
    <d v="2014-05-01T00:00:00"/>
    <x v="1"/>
    <s v="CP-12340"/>
    <x v="291"/>
    <x v="1"/>
    <s v="United States"/>
    <s v="Jacksonville"/>
    <x v="2"/>
    <n v="32216"/>
    <x v="0"/>
    <s v="OFF-ST-10001370"/>
    <x v="1"/>
    <x v="4"/>
    <x v="1023"/>
    <x v="394"/>
    <n v="2"/>
    <n v="0.2"/>
    <n v="-21.294000000000018"/>
  </r>
  <r>
    <n v="3657"/>
    <s v="CA-2014-158036"/>
    <x v="3"/>
    <x v="565"/>
    <d v="2014-09-15T00:00:00"/>
    <x v="1"/>
    <s v="DB-13555"/>
    <x v="587"/>
    <x v="1"/>
    <s v="United States"/>
    <s v="Dublin"/>
    <x v="24"/>
    <n v="43017"/>
    <x v="3"/>
    <s v="TEC-AC-10002558"/>
    <x v="2"/>
    <x v="11"/>
    <x v="1546"/>
    <x v="2893"/>
    <n v="1"/>
    <n v="0.2"/>
    <n v="1.7054999999999998"/>
  </r>
  <r>
    <n v="3658"/>
    <s v="CA-2012-128083"/>
    <x v="1"/>
    <x v="899"/>
    <d v="2012-03-17T00:00:00"/>
    <x v="1"/>
    <s v="EB-13750"/>
    <x v="494"/>
    <x v="1"/>
    <s v="United States"/>
    <s v="Plantation"/>
    <x v="2"/>
    <n v="33317"/>
    <x v="0"/>
    <s v="OFF-EN-10004030"/>
    <x v="1"/>
    <x v="12"/>
    <x v="135"/>
    <x v="2894"/>
    <n v="3"/>
    <n v="0.2"/>
    <n v="2.9322000000000004"/>
  </r>
  <r>
    <n v="3659"/>
    <s v="CA-2012-128083"/>
    <x v="1"/>
    <x v="899"/>
    <d v="2012-03-17T00:00:00"/>
    <x v="1"/>
    <s v="EB-13750"/>
    <x v="494"/>
    <x v="1"/>
    <s v="United States"/>
    <s v="Plantation"/>
    <x v="2"/>
    <n v="33317"/>
    <x v="0"/>
    <s v="FUR-FU-10003194"/>
    <x v="0"/>
    <x v="5"/>
    <x v="76"/>
    <x v="2895"/>
    <n v="4"/>
    <n v="0.2"/>
    <n v="3.8599999999999977"/>
  </r>
  <r>
    <n v="3660"/>
    <s v="CA-2012-128083"/>
    <x v="1"/>
    <x v="899"/>
    <d v="2012-03-17T00:00:00"/>
    <x v="1"/>
    <s v="EB-13750"/>
    <x v="494"/>
    <x v="1"/>
    <s v="United States"/>
    <s v="Plantation"/>
    <x v="2"/>
    <n v="33317"/>
    <x v="0"/>
    <s v="FUR-FU-10001731"/>
    <x v="0"/>
    <x v="5"/>
    <x v="1547"/>
    <x v="1697"/>
    <n v="3"/>
    <n v="0.2"/>
    <n v="1.4418"/>
  </r>
  <r>
    <n v="3661"/>
    <s v="CA-2013-161676"/>
    <x v="0"/>
    <x v="427"/>
    <d v="2013-07-24T00:00:00"/>
    <x v="1"/>
    <s v="JP-15460"/>
    <x v="687"/>
    <x v="1"/>
    <s v="United States"/>
    <s v="Glendale"/>
    <x v="16"/>
    <n v="85301"/>
    <x v="1"/>
    <s v="OFF-SU-10004782"/>
    <x v="1"/>
    <x v="14"/>
    <x v="1548"/>
    <x v="2896"/>
    <n v="5"/>
    <n v="0.2"/>
    <n v="4.2249999999999979"/>
  </r>
  <r>
    <n v="3662"/>
    <s v="CA-2013-155005"/>
    <x v="0"/>
    <x v="900"/>
    <d v="2013-06-16T00:00:00"/>
    <x v="0"/>
    <s v="SC-20050"/>
    <x v="337"/>
    <x v="2"/>
    <s v="United States"/>
    <s v="Jackson"/>
    <x v="12"/>
    <n v="49201"/>
    <x v="2"/>
    <s v="TEC-PH-10003484"/>
    <x v="2"/>
    <x v="7"/>
    <x v="1530"/>
    <x v="2258"/>
    <n v="3"/>
    <n v="0"/>
    <n v="94.492500000000007"/>
  </r>
  <r>
    <n v="3663"/>
    <s v="US-2014-129777"/>
    <x v="3"/>
    <x v="445"/>
    <d v="2014-07-10T00:00:00"/>
    <x v="1"/>
    <s v="FM-14290"/>
    <x v="86"/>
    <x v="2"/>
    <s v="United States"/>
    <s v="Quincy"/>
    <x v="31"/>
    <n v="2169"/>
    <x v="3"/>
    <s v="TEC-AC-10003590"/>
    <x v="2"/>
    <x v="11"/>
    <x v="1093"/>
    <x v="2897"/>
    <n v="10"/>
    <n v="0"/>
    <n v="93.203999999999994"/>
  </r>
  <r>
    <n v="3664"/>
    <s v="US-2014-129777"/>
    <x v="3"/>
    <x v="445"/>
    <d v="2014-07-10T00:00:00"/>
    <x v="1"/>
    <s v="FM-14290"/>
    <x v="86"/>
    <x v="2"/>
    <s v="United States"/>
    <s v="Quincy"/>
    <x v="31"/>
    <n v="2169"/>
    <x v="3"/>
    <s v="OFF-PA-10001970"/>
    <x v="1"/>
    <x v="10"/>
    <x v="311"/>
    <x v="335"/>
    <n v="2"/>
    <n v="0"/>
    <n v="11.543199999999999"/>
  </r>
  <r>
    <n v="3665"/>
    <s v="CA-2011-129364"/>
    <x v="2"/>
    <x v="589"/>
    <d v="2011-12-13T00:00:00"/>
    <x v="1"/>
    <s v="TB-21250"/>
    <x v="621"/>
    <x v="0"/>
    <s v="United States"/>
    <s v="Salem"/>
    <x v="21"/>
    <n v="97301"/>
    <x v="1"/>
    <s v="OFF-LA-10001569"/>
    <x v="1"/>
    <x v="2"/>
    <x v="633"/>
    <x v="2898"/>
    <n v="7"/>
    <n v="0.2"/>
    <n v="9.0635999999999974"/>
  </r>
  <r>
    <n v="3666"/>
    <s v="CA-2011-129364"/>
    <x v="2"/>
    <x v="589"/>
    <d v="2011-12-13T00:00:00"/>
    <x v="1"/>
    <s v="TB-21250"/>
    <x v="621"/>
    <x v="0"/>
    <s v="United States"/>
    <s v="Salem"/>
    <x v="21"/>
    <n v="97301"/>
    <x v="1"/>
    <s v="OFF-BI-10001132"/>
    <x v="1"/>
    <x v="8"/>
    <x v="630"/>
    <x v="2899"/>
    <n v="4"/>
    <n v="0.7"/>
    <n v="-4.5191999999999979"/>
  </r>
  <r>
    <n v="3667"/>
    <s v="CA-2011-129364"/>
    <x v="2"/>
    <x v="589"/>
    <d v="2011-12-13T00:00:00"/>
    <x v="1"/>
    <s v="TB-21250"/>
    <x v="621"/>
    <x v="0"/>
    <s v="United States"/>
    <s v="Salem"/>
    <x v="21"/>
    <n v="97301"/>
    <x v="1"/>
    <s v="TEC-PH-10003095"/>
    <x v="2"/>
    <x v="7"/>
    <x v="1491"/>
    <x v="2672"/>
    <n v="3"/>
    <n v="0.2"/>
    <n v="19.754999999999999"/>
  </r>
  <r>
    <n v="3668"/>
    <s v="CA-2011-129364"/>
    <x v="2"/>
    <x v="589"/>
    <d v="2011-12-13T00:00:00"/>
    <x v="1"/>
    <s v="TB-21250"/>
    <x v="621"/>
    <x v="0"/>
    <s v="United States"/>
    <s v="Salem"/>
    <x v="21"/>
    <n v="97301"/>
    <x v="1"/>
    <s v="OFF-SU-10000432"/>
    <x v="1"/>
    <x v="14"/>
    <x v="1549"/>
    <x v="2900"/>
    <n v="5"/>
    <n v="0.2"/>
    <n v="-2.6025000000000014"/>
  </r>
  <r>
    <n v="3669"/>
    <s v="CA-2011-129364"/>
    <x v="2"/>
    <x v="589"/>
    <d v="2011-12-13T00:00:00"/>
    <x v="1"/>
    <s v="TB-21250"/>
    <x v="621"/>
    <x v="0"/>
    <s v="United States"/>
    <s v="Salem"/>
    <x v="21"/>
    <n v="97301"/>
    <x v="1"/>
    <s v="TEC-AC-10004227"/>
    <x v="2"/>
    <x v="11"/>
    <x v="1400"/>
    <x v="2901"/>
    <n v="10"/>
    <n v="0.2"/>
    <n v="-18.186000000000014"/>
  </r>
  <r>
    <n v="3670"/>
    <s v="CA-2011-129364"/>
    <x v="2"/>
    <x v="589"/>
    <d v="2011-12-13T00:00:00"/>
    <x v="1"/>
    <s v="TB-21250"/>
    <x v="621"/>
    <x v="0"/>
    <s v="United States"/>
    <s v="Salem"/>
    <x v="21"/>
    <n v="97301"/>
    <x v="1"/>
    <s v="OFF-LA-10004409"/>
    <x v="1"/>
    <x v="2"/>
    <x v="1550"/>
    <x v="132"/>
    <n v="5"/>
    <n v="0.2"/>
    <n v="3.7439999999999989"/>
  </r>
  <r>
    <n v="3671"/>
    <s v="CA-2011-129364"/>
    <x v="2"/>
    <x v="589"/>
    <d v="2011-12-13T00:00:00"/>
    <x v="1"/>
    <s v="TB-21250"/>
    <x v="621"/>
    <x v="0"/>
    <s v="United States"/>
    <s v="Salem"/>
    <x v="21"/>
    <n v="97301"/>
    <x v="1"/>
    <s v="OFF-PA-10001569"/>
    <x v="1"/>
    <x v="10"/>
    <x v="55"/>
    <x v="563"/>
    <n v="2"/>
    <n v="0.2"/>
    <n v="3.6288"/>
  </r>
  <r>
    <n v="3672"/>
    <s v="CA-2011-129364"/>
    <x v="2"/>
    <x v="589"/>
    <d v="2011-12-13T00:00:00"/>
    <x v="1"/>
    <s v="TB-21250"/>
    <x v="621"/>
    <x v="0"/>
    <s v="United States"/>
    <s v="Salem"/>
    <x v="21"/>
    <n v="97301"/>
    <x v="1"/>
    <s v="OFF-ST-10001031"/>
    <x v="1"/>
    <x v="4"/>
    <x v="1551"/>
    <x v="384"/>
    <n v="3"/>
    <n v="0.2"/>
    <n v="2.9304000000000023"/>
  </r>
  <r>
    <n v="3673"/>
    <s v="CA-2013-104969"/>
    <x v="0"/>
    <x v="143"/>
    <d v="2013-04-15T00:00:00"/>
    <x v="1"/>
    <s v="EH-14125"/>
    <x v="258"/>
    <x v="2"/>
    <s v="United States"/>
    <s v="Troy"/>
    <x v="24"/>
    <n v="45373"/>
    <x v="3"/>
    <s v="OFF-EN-10002312"/>
    <x v="1"/>
    <x v="12"/>
    <x v="1453"/>
    <x v="2902"/>
    <n v="1"/>
    <n v="0.2"/>
    <n v="3.2161"/>
  </r>
  <r>
    <n v="3674"/>
    <s v="CA-2013-104969"/>
    <x v="0"/>
    <x v="143"/>
    <d v="2013-04-15T00:00:00"/>
    <x v="1"/>
    <s v="EH-14125"/>
    <x v="258"/>
    <x v="2"/>
    <s v="United States"/>
    <s v="Troy"/>
    <x v="24"/>
    <n v="45373"/>
    <x v="3"/>
    <s v="OFF-BI-10004224"/>
    <x v="1"/>
    <x v="8"/>
    <x v="1061"/>
    <x v="1444"/>
    <n v="6"/>
    <n v="0.7"/>
    <n v="-100.91999999999999"/>
  </r>
  <r>
    <n v="3675"/>
    <s v="CA-2014-154109"/>
    <x v="3"/>
    <x v="44"/>
    <d v="2014-11-12T00:00:00"/>
    <x v="1"/>
    <s v="ML-17410"/>
    <x v="586"/>
    <x v="0"/>
    <s v="United States"/>
    <s v="Philadelphia"/>
    <x v="9"/>
    <n v="19143"/>
    <x v="3"/>
    <s v="FUR-CH-10003774"/>
    <x v="0"/>
    <x v="1"/>
    <x v="1185"/>
    <x v="2903"/>
    <n v="2"/>
    <n v="0.3"/>
    <n v="-30.933200000000006"/>
  </r>
  <r>
    <n v="3676"/>
    <s v="CA-2014-154109"/>
    <x v="3"/>
    <x v="44"/>
    <d v="2014-11-12T00:00:00"/>
    <x v="1"/>
    <s v="ML-17410"/>
    <x v="586"/>
    <x v="0"/>
    <s v="United States"/>
    <s v="Philadelphia"/>
    <x v="9"/>
    <n v="19143"/>
    <x v="3"/>
    <s v="OFF-PA-10000157"/>
    <x v="1"/>
    <x v="10"/>
    <x v="364"/>
    <x v="1107"/>
    <n v="3"/>
    <n v="0.2"/>
    <n v="16.183799999999998"/>
  </r>
  <r>
    <n v="3677"/>
    <s v="CA-2012-156440"/>
    <x v="1"/>
    <x v="901"/>
    <d v="2012-12-09T00:00:00"/>
    <x v="1"/>
    <s v="MH-17620"/>
    <x v="588"/>
    <x v="1"/>
    <s v="United States"/>
    <s v="San Diego"/>
    <x v="1"/>
    <n v="92105"/>
    <x v="1"/>
    <s v="FUR-FU-10004090"/>
    <x v="0"/>
    <x v="5"/>
    <x v="636"/>
    <x v="791"/>
    <n v="2"/>
    <n v="0"/>
    <n v="14.671799999999998"/>
  </r>
  <r>
    <n v="3678"/>
    <s v="CA-2012-132626"/>
    <x v="1"/>
    <x v="584"/>
    <d v="2012-07-14T00:00:00"/>
    <x v="1"/>
    <s v="BT-11680"/>
    <x v="537"/>
    <x v="0"/>
    <s v="United States"/>
    <s v="Clinton"/>
    <x v="39"/>
    <n v="20735"/>
    <x v="3"/>
    <s v="OFF-FA-10002763"/>
    <x v="1"/>
    <x v="13"/>
    <x v="1411"/>
    <x v="2394"/>
    <n v="4"/>
    <n v="0"/>
    <n v="5.0559999999999992"/>
  </r>
  <r>
    <n v="3679"/>
    <s v="CA-2012-132626"/>
    <x v="1"/>
    <x v="584"/>
    <d v="2012-07-14T00:00:00"/>
    <x v="1"/>
    <s v="BT-11680"/>
    <x v="537"/>
    <x v="0"/>
    <s v="United States"/>
    <s v="Clinton"/>
    <x v="39"/>
    <n v="20735"/>
    <x v="3"/>
    <s v="TEC-MA-10002428"/>
    <x v="2"/>
    <x v="15"/>
    <x v="1498"/>
    <x v="2904"/>
    <n v="3"/>
    <n v="0"/>
    <n v="209.23649999999998"/>
  </r>
  <r>
    <n v="3680"/>
    <s v="CA-2012-132626"/>
    <x v="1"/>
    <x v="584"/>
    <d v="2012-07-14T00:00:00"/>
    <x v="1"/>
    <s v="BT-11680"/>
    <x v="537"/>
    <x v="0"/>
    <s v="United States"/>
    <s v="Clinton"/>
    <x v="39"/>
    <n v="20735"/>
    <x v="3"/>
    <s v="FUR-FU-10002918"/>
    <x v="0"/>
    <x v="5"/>
    <x v="266"/>
    <x v="2905"/>
    <n v="2"/>
    <n v="0"/>
    <n v="20.015600000000006"/>
  </r>
  <r>
    <n v="3681"/>
    <s v="CA-2012-132626"/>
    <x v="1"/>
    <x v="584"/>
    <d v="2012-07-14T00:00:00"/>
    <x v="1"/>
    <s v="BT-11680"/>
    <x v="537"/>
    <x v="0"/>
    <s v="United States"/>
    <s v="Clinton"/>
    <x v="39"/>
    <n v="20735"/>
    <x v="3"/>
    <s v="OFF-LA-10000476"/>
    <x v="1"/>
    <x v="2"/>
    <x v="1552"/>
    <x v="714"/>
    <n v="3"/>
    <n v="0"/>
    <n v="5.6993999999999998"/>
  </r>
  <r>
    <n v="3682"/>
    <s v="CA-2012-132626"/>
    <x v="1"/>
    <x v="584"/>
    <d v="2012-07-14T00:00:00"/>
    <x v="1"/>
    <s v="BT-11680"/>
    <x v="537"/>
    <x v="0"/>
    <s v="United States"/>
    <s v="Clinton"/>
    <x v="39"/>
    <n v="20735"/>
    <x v="3"/>
    <s v="OFF-BI-10002854"/>
    <x v="1"/>
    <x v="8"/>
    <x v="895"/>
    <x v="2906"/>
    <n v="3"/>
    <n v="0"/>
    <n v="42.045000000000002"/>
  </r>
  <r>
    <n v="3683"/>
    <s v="CA-2012-132626"/>
    <x v="1"/>
    <x v="584"/>
    <d v="2012-07-14T00:00:00"/>
    <x v="1"/>
    <s v="BT-11680"/>
    <x v="537"/>
    <x v="0"/>
    <s v="United States"/>
    <s v="Clinton"/>
    <x v="39"/>
    <n v="20735"/>
    <x v="3"/>
    <s v="OFF-AR-10002987"/>
    <x v="1"/>
    <x v="6"/>
    <x v="1553"/>
    <x v="1378"/>
    <n v="4"/>
    <n v="0"/>
    <n v="32.537600000000005"/>
  </r>
  <r>
    <n v="3684"/>
    <s v="CA-2012-132626"/>
    <x v="1"/>
    <x v="584"/>
    <d v="2012-07-14T00:00:00"/>
    <x v="1"/>
    <s v="BT-11680"/>
    <x v="537"/>
    <x v="0"/>
    <s v="United States"/>
    <s v="Clinton"/>
    <x v="39"/>
    <n v="20735"/>
    <x v="3"/>
    <s v="OFF-BI-10004001"/>
    <x v="1"/>
    <x v="8"/>
    <x v="810"/>
    <x v="2907"/>
    <n v="9"/>
    <n v="0"/>
    <n v="70.545599999999979"/>
  </r>
  <r>
    <n v="3685"/>
    <s v="CA-2012-132626"/>
    <x v="1"/>
    <x v="584"/>
    <d v="2012-07-14T00:00:00"/>
    <x v="1"/>
    <s v="BT-11680"/>
    <x v="537"/>
    <x v="0"/>
    <s v="United States"/>
    <s v="Clinton"/>
    <x v="39"/>
    <n v="20735"/>
    <x v="3"/>
    <s v="OFF-BI-10001634"/>
    <x v="1"/>
    <x v="8"/>
    <x v="24"/>
    <x v="2908"/>
    <n v="6"/>
    <n v="0"/>
    <n v="21.403200000000002"/>
  </r>
  <r>
    <n v="3686"/>
    <s v="CA-2012-132626"/>
    <x v="1"/>
    <x v="584"/>
    <d v="2012-07-14T00:00:00"/>
    <x v="1"/>
    <s v="BT-11680"/>
    <x v="537"/>
    <x v="0"/>
    <s v="United States"/>
    <s v="Clinton"/>
    <x v="39"/>
    <n v="20735"/>
    <x v="3"/>
    <s v="OFF-ST-10003722"/>
    <x v="1"/>
    <x v="4"/>
    <x v="760"/>
    <x v="2909"/>
    <n v="7"/>
    <n v="0"/>
    <n v="28.480899999999984"/>
  </r>
  <r>
    <n v="3687"/>
    <s v="CA-2013-102792"/>
    <x v="0"/>
    <x v="180"/>
    <d v="2013-12-20T00:00:00"/>
    <x v="1"/>
    <s v="JC-15340"/>
    <x v="209"/>
    <x v="0"/>
    <s v="United States"/>
    <s v="Riverside"/>
    <x v="1"/>
    <n v="92503"/>
    <x v="1"/>
    <s v="OFF-AR-10004757"/>
    <x v="1"/>
    <x v="6"/>
    <x v="342"/>
    <x v="296"/>
    <n v="3"/>
    <n v="0"/>
    <n v="3.2471999999999994"/>
  </r>
  <r>
    <n v="3688"/>
    <s v="CA-2013-108567"/>
    <x v="0"/>
    <x v="244"/>
    <d v="2013-05-25T00:00:00"/>
    <x v="1"/>
    <s v="DB-13210"/>
    <x v="203"/>
    <x v="0"/>
    <s v="United States"/>
    <s v="Port Saint Lucie"/>
    <x v="2"/>
    <n v="34952"/>
    <x v="0"/>
    <s v="OFF-BI-10004140"/>
    <x v="1"/>
    <x v="8"/>
    <x v="304"/>
    <x v="2910"/>
    <n v="2"/>
    <n v="0.7"/>
    <n v="-2.2450000000000001"/>
  </r>
  <r>
    <n v="3689"/>
    <s v="CA-2014-140760"/>
    <x v="3"/>
    <x v="455"/>
    <d v="2014-06-06T00:00:00"/>
    <x v="0"/>
    <s v="DO-13435"/>
    <x v="157"/>
    <x v="0"/>
    <s v="United States"/>
    <s v="Mesa"/>
    <x v="16"/>
    <n v="85204"/>
    <x v="1"/>
    <s v="OFF-PA-10002479"/>
    <x v="1"/>
    <x v="10"/>
    <x v="217"/>
    <x v="869"/>
    <n v="6"/>
    <n v="0.2"/>
    <n v="7.92"/>
  </r>
  <r>
    <n v="3690"/>
    <s v="CA-2014-140760"/>
    <x v="3"/>
    <x v="455"/>
    <d v="2014-06-06T00:00:00"/>
    <x v="0"/>
    <s v="DO-13435"/>
    <x v="157"/>
    <x v="0"/>
    <s v="United States"/>
    <s v="Mesa"/>
    <x v="16"/>
    <n v="85204"/>
    <x v="1"/>
    <s v="OFF-EN-10001141"/>
    <x v="1"/>
    <x v="12"/>
    <x v="593"/>
    <x v="2911"/>
    <n v="5"/>
    <n v="0.2"/>
    <n v="15.921000000000003"/>
  </r>
  <r>
    <n v="3691"/>
    <s v="US-2012-131359"/>
    <x v="1"/>
    <x v="628"/>
    <d v="2012-11-02T00:00:00"/>
    <x v="0"/>
    <s v="FA-14230"/>
    <x v="135"/>
    <x v="1"/>
    <s v="United States"/>
    <s v="Denver"/>
    <x v="22"/>
    <n v="80219"/>
    <x v="1"/>
    <s v="TEC-MA-10000597"/>
    <x v="2"/>
    <x v="15"/>
    <x v="1290"/>
    <x v="2912"/>
    <n v="2"/>
    <n v="0.7"/>
    <n v="-45.995400000000004"/>
  </r>
  <r>
    <n v="3692"/>
    <s v="US-2012-131359"/>
    <x v="1"/>
    <x v="628"/>
    <d v="2012-11-02T00:00:00"/>
    <x v="0"/>
    <s v="FA-14230"/>
    <x v="135"/>
    <x v="1"/>
    <s v="United States"/>
    <s v="Denver"/>
    <x v="22"/>
    <n v="80219"/>
    <x v="1"/>
    <s v="TEC-CO-10001571"/>
    <x v="2"/>
    <x v="16"/>
    <x v="1554"/>
    <x v="2913"/>
    <n v="1"/>
    <n v="0.2"/>
    <n v="164.99700000000001"/>
  </r>
  <r>
    <n v="3693"/>
    <s v="US-2012-131359"/>
    <x v="1"/>
    <x v="628"/>
    <d v="2012-11-02T00:00:00"/>
    <x v="0"/>
    <s v="FA-14230"/>
    <x v="135"/>
    <x v="1"/>
    <s v="United States"/>
    <s v="Denver"/>
    <x v="22"/>
    <n v="80219"/>
    <x v="1"/>
    <s v="TEC-PH-10004531"/>
    <x v="2"/>
    <x v="7"/>
    <x v="714"/>
    <x v="2914"/>
    <n v="5"/>
    <n v="0.2"/>
    <n v="30.785999999999998"/>
  </r>
  <r>
    <n v="3694"/>
    <s v="US-2012-131359"/>
    <x v="1"/>
    <x v="628"/>
    <d v="2012-11-02T00:00:00"/>
    <x v="0"/>
    <s v="FA-14230"/>
    <x v="135"/>
    <x v="1"/>
    <s v="United States"/>
    <s v="Denver"/>
    <x v="22"/>
    <n v="80219"/>
    <x v="1"/>
    <s v="FUR-FU-10003026"/>
    <x v="0"/>
    <x v="5"/>
    <x v="1555"/>
    <x v="2915"/>
    <n v="4"/>
    <n v="0.2"/>
    <n v="3.6783999999999999"/>
  </r>
  <r>
    <n v="3695"/>
    <s v="CA-2013-142097"/>
    <x v="0"/>
    <x v="680"/>
    <d v="2013-10-21T00:00:00"/>
    <x v="1"/>
    <s v="QJ-19255"/>
    <x v="425"/>
    <x v="1"/>
    <s v="United States"/>
    <s v="Springfield"/>
    <x v="17"/>
    <n v="22153"/>
    <x v="0"/>
    <s v="OFF-BI-10002082"/>
    <x v="1"/>
    <x v="8"/>
    <x v="1173"/>
    <x v="2916"/>
    <n v="7"/>
    <n v="0"/>
    <n v="116.48"/>
  </r>
  <r>
    <n v="3696"/>
    <s v="CA-2013-142097"/>
    <x v="0"/>
    <x v="680"/>
    <d v="2013-10-21T00:00:00"/>
    <x v="1"/>
    <s v="QJ-19255"/>
    <x v="425"/>
    <x v="1"/>
    <s v="United States"/>
    <s v="Springfield"/>
    <x v="17"/>
    <n v="22153"/>
    <x v="0"/>
    <s v="OFF-EN-10002312"/>
    <x v="1"/>
    <x v="12"/>
    <x v="1453"/>
    <x v="2917"/>
    <n v="6"/>
    <n v="0"/>
    <n v="32.604599999999998"/>
  </r>
  <r>
    <n v="3697"/>
    <s v="CA-2013-142097"/>
    <x v="0"/>
    <x v="680"/>
    <d v="2013-10-21T00:00:00"/>
    <x v="1"/>
    <s v="QJ-19255"/>
    <x v="425"/>
    <x v="1"/>
    <s v="United States"/>
    <s v="Springfield"/>
    <x v="17"/>
    <n v="22153"/>
    <x v="0"/>
    <s v="OFF-AP-10000696"/>
    <x v="1"/>
    <x v="9"/>
    <x v="332"/>
    <x v="1905"/>
    <n v="3"/>
    <n v="0"/>
    <n v="14.275799999999998"/>
  </r>
  <r>
    <n v="3698"/>
    <s v="CA-2012-151680"/>
    <x v="1"/>
    <x v="902"/>
    <d v="2012-11-21T00:00:00"/>
    <x v="0"/>
    <s v="TC-21475"/>
    <x v="679"/>
    <x v="2"/>
    <s v="United States"/>
    <s v="Seattle"/>
    <x v="4"/>
    <n v="98115"/>
    <x v="1"/>
    <s v="FUR-FU-10000305"/>
    <x v="0"/>
    <x v="5"/>
    <x v="1437"/>
    <x v="1741"/>
    <n v="2"/>
    <n v="0"/>
    <n v="22.7136"/>
  </r>
  <r>
    <n v="3699"/>
    <s v="CA-2011-140039"/>
    <x v="2"/>
    <x v="103"/>
    <d v="2011-09-17T00:00:00"/>
    <x v="1"/>
    <s v="ON-18715"/>
    <x v="21"/>
    <x v="1"/>
    <s v="United States"/>
    <s v="Tempe"/>
    <x v="16"/>
    <n v="85281"/>
    <x v="1"/>
    <s v="OFF-ST-10001034"/>
    <x v="1"/>
    <x v="4"/>
    <x v="1556"/>
    <x v="2918"/>
    <n v="5"/>
    <n v="0.2"/>
    <n v="5.9550000000000054"/>
  </r>
  <r>
    <n v="3700"/>
    <s v="CA-2014-160416"/>
    <x v="3"/>
    <x v="38"/>
    <d v="2014-11-19T00:00:00"/>
    <x v="0"/>
    <s v="AD-10180"/>
    <x v="57"/>
    <x v="2"/>
    <s v="United States"/>
    <s v="Yonkers"/>
    <x v="15"/>
    <n v="10701"/>
    <x v="3"/>
    <s v="TEC-AC-10004114"/>
    <x v="2"/>
    <x v="11"/>
    <x v="370"/>
    <x v="2919"/>
    <n v="4"/>
    <n v="0"/>
    <n v="70.502800000000008"/>
  </r>
  <r>
    <n v="3701"/>
    <s v="CA-2014-169411"/>
    <x v="3"/>
    <x v="165"/>
    <d v="2014-12-30T00:00:00"/>
    <x v="1"/>
    <s v="AC-10615"/>
    <x v="556"/>
    <x v="1"/>
    <s v="United States"/>
    <s v="Rochester"/>
    <x v="15"/>
    <n v="14609"/>
    <x v="3"/>
    <s v="FUR-FU-10001602"/>
    <x v="0"/>
    <x v="5"/>
    <x v="759"/>
    <x v="2920"/>
    <n v="1"/>
    <n v="0"/>
    <n v="6.8273999999999972"/>
  </r>
  <r>
    <n v="3702"/>
    <s v="CA-2013-126543"/>
    <x v="0"/>
    <x v="850"/>
    <d v="2013-01-13T00:00:00"/>
    <x v="0"/>
    <s v="MF-17665"/>
    <x v="716"/>
    <x v="1"/>
    <s v="United States"/>
    <s v="Toledo"/>
    <x v="24"/>
    <n v="43615"/>
    <x v="3"/>
    <s v="FUR-FU-10002445"/>
    <x v="0"/>
    <x v="5"/>
    <x v="1439"/>
    <x v="2921"/>
    <n v="2"/>
    <n v="0.2"/>
    <n v="3.7920000000000011"/>
  </r>
  <r>
    <n v="3703"/>
    <s v="CA-2012-104941"/>
    <x v="1"/>
    <x v="385"/>
    <d v="2012-06-19T00:00:00"/>
    <x v="1"/>
    <s v="DH-13075"/>
    <x v="704"/>
    <x v="1"/>
    <s v="United States"/>
    <s v="Decatur"/>
    <x v="19"/>
    <n v="35601"/>
    <x v="0"/>
    <s v="OFF-AR-10004269"/>
    <x v="1"/>
    <x v="6"/>
    <x v="1541"/>
    <x v="2922"/>
    <n v="6"/>
    <n v="0"/>
    <n v="6.9384000000000006"/>
  </r>
  <r>
    <n v="3704"/>
    <s v="CA-2012-104941"/>
    <x v="1"/>
    <x v="385"/>
    <d v="2012-06-19T00:00:00"/>
    <x v="1"/>
    <s v="DH-13075"/>
    <x v="704"/>
    <x v="1"/>
    <s v="United States"/>
    <s v="Decatur"/>
    <x v="19"/>
    <n v="35601"/>
    <x v="0"/>
    <s v="OFF-BI-10001249"/>
    <x v="1"/>
    <x v="8"/>
    <x v="1182"/>
    <x v="2923"/>
    <n v="3"/>
    <n v="0"/>
    <n v="8.8043999999999993"/>
  </r>
  <r>
    <n v="3705"/>
    <s v="CA-2012-104941"/>
    <x v="1"/>
    <x v="385"/>
    <d v="2012-06-19T00:00:00"/>
    <x v="1"/>
    <s v="DH-13075"/>
    <x v="704"/>
    <x v="1"/>
    <s v="United States"/>
    <s v="Decatur"/>
    <x v="19"/>
    <n v="35601"/>
    <x v="0"/>
    <s v="TEC-CO-10004202"/>
    <x v="2"/>
    <x v="16"/>
    <x v="836"/>
    <x v="2924"/>
    <n v="3"/>
    <n v="0"/>
    <n v="314.98950000000002"/>
  </r>
  <r>
    <n v="3706"/>
    <s v="CA-2012-104941"/>
    <x v="1"/>
    <x v="385"/>
    <d v="2012-06-19T00:00:00"/>
    <x v="1"/>
    <s v="DH-13075"/>
    <x v="704"/>
    <x v="1"/>
    <s v="United States"/>
    <s v="Decatur"/>
    <x v="19"/>
    <n v="35601"/>
    <x v="0"/>
    <s v="OFF-PA-10003363"/>
    <x v="1"/>
    <x v="10"/>
    <x v="1520"/>
    <x v="56"/>
    <n v="5"/>
    <n v="0"/>
    <n v="15.552000000000001"/>
  </r>
  <r>
    <n v="3707"/>
    <s v="CA-2014-160087"/>
    <x v="3"/>
    <x v="257"/>
    <d v="2014-03-23T00:00:00"/>
    <x v="1"/>
    <s v="EN-13780"/>
    <x v="633"/>
    <x v="0"/>
    <s v="United States"/>
    <s v="Dallas"/>
    <x v="5"/>
    <n v="75220"/>
    <x v="2"/>
    <s v="OFF-AR-10001915"/>
    <x v="1"/>
    <x v="6"/>
    <x v="1048"/>
    <x v="361"/>
    <n v="3"/>
    <n v="0.2"/>
    <n v="6.5538000000000007"/>
  </r>
  <r>
    <n v="3708"/>
    <s v="CA-2011-120544"/>
    <x v="2"/>
    <x v="533"/>
    <d v="2011-11-27T00:00:00"/>
    <x v="1"/>
    <s v="SS-20140"/>
    <x v="164"/>
    <x v="1"/>
    <s v="United States"/>
    <s v="Mesquite"/>
    <x v="5"/>
    <n v="75150"/>
    <x v="2"/>
    <s v="FUR-FU-10001940"/>
    <x v="0"/>
    <x v="5"/>
    <x v="33"/>
    <x v="2925"/>
    <n v="2"/>
    <n v="0.6"/>
    <n v="-2.5471999999999984"/>
  </r>
  <r>
    <n v="3709"/>
    <s v="CA-2011-120544"/>
    <x v="2"/>
    <x v="533"/>
    <d v="2011-11-27T00:00:00"/>
    <x v="1"/>
    <s v="SS-20140"/>
    <x v="164"/>
    <x v="1"/>
    <s v="United States"/>
    <s v="Mesquite"/>
    <x v="5"/>
    <n v="75150"/>
    <x v="2"/>
    <s v="OFF-AP-10004336"/>
    <x v="1"/>
    <x v="9"/>
    <x v="1031"/>
    <x v="2926"/>
    <n v="3"/>
    <n v="0.8"/>
    <n v="-87.148800000000023"/>
  </r>
  <r>
    <n v="3710"/>
    <s v="CA-2011-120544"/>
    <x v="2"/>
    <x v="533"/>
    <d v="2011-11-27T00:00:00"/>
    <x v="1"/>
    <s v="SS-20140"/>
    <x v="164"/>
    <x v="1"/>
    <s v="United States"/>
    <s v="Mesquite"/>
    <x v="5"/>
    <n v="75150"/>
    <x v="2"/>
    <s v="TEC-AC-10003709"/>
    <x v="2"/>
    <x v="11"/>
    <x v="1404"/>
    <x v="2927"/>
    <n v="7"/>
    <n v="0.2"/>
    <n v="1.6632000000000007"/>
  </r>
  <r>
    <n v="3711"/>
    <s v="CA-2014-113670"/>
    <x v="3"/>
    <x v="453"/>
    <d v="2014-10-18T00:00:00"/>
    <x v="2"/>
    <s v="RS-19765"/>
    <x v="276"/>
    <x v="1"/>
    <s v="United States"/>
    <s v="Los Angeles"/>
    <x v="1"/>
    <n v="90045"/>
    <x v="1"/>
    <s v="FUR-TA-10001705"/>
    <x v="0"/>
    <x v="3"/>
    <x v="213"/>
    <x v="2928"/>
    <n v="3"/>
    <n v="0.2"/>
    <n v="6.3779999999999575"/>
  </r>
  <r>
    <n v="3712"/>
    <s v="CA-2014-113670"/>
    <x v="3"/>
    <x v="453"/>
    <d v="2014-10-18T00:00:00"/>
    <x v="2"/>
    <s v="RS-19765"/>
    <x v="276"/>
    <x v="1"/>
    <s v="United States"/>
    <s v="Los Angeles"/>
    <x v="1"/>
    <n v="90045"/>
    <x v="1"/>
    <s v="OFF-PA-10000675"/>
    <x v="1"/>
    <x v="10"/>
    <x v="1106"/>
    <x v="2929"/>
    <n v="5"/>
    <n v="0"/>
    <n v="100.4255"/>
  </r>
  <r>
    <n v="3713"/>
    <s v="CA-2014-166198"/>
    <x v="3"/>
    <x v="81"/>
    <d v="2014-04-25T00:00:00"/>
    <x v="2"/>
    <s v="JW-15955"/>
    <x v="527"/>
    <x v="0"/>
    <s v="United States"/>
    <s v="Seattle"/>
    <x v="4"/>
    <n v="98103"/>
    <x v="1"/>
    <s v="TEC-AC-10000521"/>
    <x v="2"/>
    <x v="11"/>
    <x v="1557"/>
    <x v="1042"/>
    <n v="1"/>
    <n v="0"/>
    <n v="3.4619999999999997"/>
  </r>
  <r>
    <n v="3714"/>
    <s v="CA-2014-166198"/>
    <x v="3"/>
    <x v="81"/>
    <d v="2014-04-25T00:00:00"/>
    <x v="2"/>
    <s v="JW-15955"/>
    <x v="527"/>
    <x v="0"/>
    <s v="United States"/>
    <s v="Seattle"/>
    <x v="4"/>
    <n v="98103"/>
    <x v="1"/>
    <s v="FUR-FU-10004622"/>
    <x v="0"/>
    <x v="5"/>
    <x v="787"/>
    <x v="2930"/>
    <n v="3"/>
    <n v="0"/>
    <n v="34.145999999999994"/>
  </r>
  <r>
    <n v="3715"/>
    <s v="CA-2011-135608"/>
    <x v="2"/>
    <x v="589"/>
    <d v="2011-12-10T00:00:00"/>
    <x v="0"/>
    <s v="JK-15625"/>
    <x v="600"/>
    <x v="0"/>
    <s v="United States"/>
    <s v="Olympia"/>
    <x v="4"/>
    <n v="98502"/>
    <x v="1"/>
    <s v="OFF-PA-10001954"/>
    <x v="1"/>
    <x v="10"/>
    <x v="595"/>
    <x v="1846"/>
    <n v="2"/>
    <n v="0"/>
    <n v="21.012799999999999"/>
  </r>
  <r>
    <n v="3716"/>
    <s v="CA-2011-135608"/>
    <x v="2"/>
    <x v="589"/>
    <d v="2011-12-10T00:00:00"/>
    <x v="0"/>
    <s v="JK-15625"/>
    <x v="600"/>
    <x v="0"/>
    <s v="United States"/>
    <s v="Olympia"/>
    <x v="4"/>
    <n v="98502"/>
    <x v="1"/>
    <s v="FUR-CH-10002602"/>
    <x v="0"/>
    <x v="1"/>
    <x v="288"/>
    <x v="891"/>
    <n v="5"/>
    <n v="0.2"/>
    <n v="45.294000000000011"/>
  </r>
  <r>
    <n v="3717"/>
    <s v="CA-2014-144568"/>
    <x v="3"/>
    <x v="148"/>
    <d v="2014-06-03T00:00:00"/>
    <x v="1"/>
    <s v="JO-15550"/>
    <x v="270"/>
    <x v="2"/>
    <s v="United States"/>
    <s v="Omaha"/>
    <x v="8"/>
    <n v="68104"/>
    <x v="2"/>
    <s v="OFF-FA-10004395"/>
    <x v="1"/>
    <x v="13"/>
    <x v="1192"/>
    <x v="2931"/>
    <n v="5"/>
    <n v="0"/>
    <n v="1.1775000000000002"/>
  </r>
  <r>
    <n v="3718"/>
    <s v="CA-2013-142370"/>
    <x v="0"/>
    <x v="251"/>
    <d v="2013-09-24T00:00:00"/>
    <x v="1"/>
    <s v="TP-21130"/>
    <x v="236"/>
    <x v="0"/>
    <s v="United States"/>
    <s v="Columbus"/>
    <x v="32"/>
    <n v="31907"/>
    <x v="0"/>
    <s v="OFF-SU-10003002"/>
    <x v="1"/>
    <x v="14"/>
    <x v="1558"/>
    <x v="1325"/>
    <n v="2"/>
    <n v="0"/>
    <n v="0.15120000000000022"/>
  </r>
  <r>
    <n v="3719"/>
    <s v="CA-2013-142370"/>
    <x v="0"/>
    <x v="251"/>
    <d v="2013-09-24T00:00:00"/>
    <x v="1"/>
    <s v="TP-21130"/>
    <x v="236"/>
    <x v="0"/>
    <s v="United States"/>
    <s v="Columbus"/>
    <x v="32"/>
    <n v="31907"/>
    <x v="0"/>
    <s v="TEC-AC-10002926"/>
    <x v="2"/>
    <x v="11"/>
    <x v="1114"/>
    <x v="2932"/>
    <n v="5"/>
    <n v="0"/>
    <n v="107.47850000000001"/>
  </r>
  <r>
    <n v="3720"/>
    <s v="CA-2013-105900"/>
    <x v="0"/>
    <x v="42"/>
    <d v="2013-09-24T00:00:00"/>
    <x v="1"/>
    <s v="BS-11590"/>
    <x v="29"/>
    <x v="1"/>
    <s v="United States"/>
    <s v="Columbus"/>
    <x v="14"/>
    <n v="47201"/>
    <x v="2"/>
    <s v="OFF-AR-10002656"/>
    <x v="1"/>
    <x v="6"/>
    <x v="157"/>
    <x v="657"/>
    <n v="5"/>
    <n v="0"/>
    <n v="12.357999999999997"/>
  </r>
  <r>
    <n v="3721"/>
    <s v="CA-2013-151155"/>
    <x v="0"/>
    <x v="887"/>
    <d v="2013-12-25T00:00:00"/>
    <x v="1"/>
    <s v="AB-10255"/>
    <x v="437"/>
    <x v="2"/>
    <s v="United States"/>
    <s v="Jackson"/>
    <x v="35"/>
    <n v="39212"/>
    <x v="0"/>
    <s v="FUR-FU-10001918"/>
    <x v="0"/>
    <x v="5"/>
    <x v="280"/>
    <x v="2933"/>
    <n v="4"/>
    <n v="0"/>
    <n v="7.3788000000000018"/>
  </r>
  <r>
    <n v="3722"/>
    <s v="CA-2013-151155"/>
    <x v="0"/>
    <x v="887"/>
    <d v="2013-12-25T00:00:00"/>
    <x v="1"/>
    <s v="AB-10255"/>
    <x v="437"/>
    <x v="2"/>
    <s v="United States"/>
    <s v="Jackson"/>
    <x v="35"/>
    <n v="39212"/>
    <x v="0"/>
    <s v="OFF-BI-10003910"/>
    <x v="1"/>
    <x v="8"/>
    <x v="8"/>
    <x v="741"/>
    <n v="2"/>
    <n v="0"/>
    <n v="6.9390000000000001"/>
  </r>
  <r>
    <n v="3723"/>
    <s v="CA-2014-144036"/>
    <x v="3"/>
    <x v="903"/>
    <d v="2014-11-27T00:00:00"/>
    <x v="1"/>
    <s v="FO-14305"/>
    <x v="383"/>
    <x v="0"/>
    <s v="United States"/>
    <s v="Houston"/>
    <x v="5"/>
    <n v="77070"/>
    <x v="2"/>
    <s v="OFF-AR-10000122"/>
    <x v="1"/>
    <x v="6"/>
    <x v="308"/>
    <x v="2934"/>
    <n v="8"/>
    <n v="0.2"/>
    <n v="2.2319999999999958"/>
  </r>
  <r>
    <n v="3724"/>
    <s v="US-2011-169789"/>
    <x v="2"/>
    <x v="125"/>
    <d v="2012-01-04T00:00:00"/>
    <x v="1"/>
    <s v="MF-17665"/>
    <x v="716"/>
    <x v="1"/>
    <s v="United States"/>
    <s v="Phoenix"/>
    <x v="16"/>
    <n v="85023"/>
    <x v="1"/>
    <s v="OFF-BI-10004600"/>
    <x v="1"/>
    <x v="8"/>
    <x v="1477"/>
    <x v="2935"/>
    <n v="5"/>
    <n v="0.7"/>
    <n v="-459.98750000000018"/>
  </r>
  <r>
    <n v="3725"/>
    <s v="CA-2014-127264"/>
    <x v="3"/>
    <x v="355"/>
    <d v="2014-04-06T00:00:00"/>
    <x v="2"/>
    <s v="SA-20830"/>
    <x v="193"/>
    <x v="0"/>
    <s v="United States"/>
    <s v="Chicago"/>
    <x v="10"/>
    <n v="60653"/>
    <x v="2"/>
    <s v="OFF-AR-10003045"/>
    <x v="1"/>
    <x v="6"/>
    <x v="420"/>
    <x v="2617"/>
    <n v="3"/>
    <n v="0.2"/>
    <n v="2.2050000000000001"/>
  </r>
  <r>
    <n v="3726"/>
    <s v="CA-2013-151512"/>
    <x v="0"/>
    <x v="482"/>
    <d v="2014-01-03T00:00:00"/>
    <x v="1"/>
    <s v="SH-19975"/>
    <x v="64"/>
    <x v="1"/>
    <s v="United States"/>
    <s v="Denver"/>
    <x v="22"/>
    <n v="80219"/>
    <x v="1"/>
    <s v="OFF-AP-10000252"/>
    <x v="1"/>
    <x v="9"/>
    <x v="1242"/>
    <x v="694"/>
    <n v="2"/>
    <n v="0.2"/>
    <n v="3.51"/>
  </r>
  <r>
    <n v="3727"/>
    <s v="CA-2013-165169"/>
    <x v="0"/>
    <x v="410"/>
    <d v="2013-06-12T00:00:00"/>
    <x v="1"/>
    <s v="JL-15235"/>
    <x v="538"/>
    <x v="0"/>
    <s v="United States"/>
    <s v="Newark"/>
    <x v="13"/>
    <n v="19711"/>
    <x v="3"/>
    <s v="OFF-ST-10001496"/>
    <x v="1"/>
    <x v="4"/>
    <x v="726"/>
    <x v="2936"/>
    <n v="2"/>
    <n v="0"/>
    <n v="93.698800000000006"/>
  </r>
  <r>
    <n v="3728"/>
    <s v="CA-2013-165169"/>
    <x v="0"/>
    <x v="410"/>
    <d v="2013-06-12T00:00:00"/>
    <x v="1"/>
    <s v="JL-15235"/>
    <x v="538"/>
    <x v="0"/>
    <s v="United States"/>
    <s v="Newark"/>
    <x v="13"/>
    <n v="19711"/>
    <x v="3"/>
    <s v="OFF-AR-10000122"/>
    <x v="1"/>
    <x v="6"/>
    <x v="308"/>
    <x v="954"/>
    <n v="2"/>
    <n v="0"/>
    <n v="2.7899999999999991"/>
  </r>
  <r>
    <n v="3729"/>
    <s v="CA-2013-165169"/>
    <x v="0"/>
    <x v="410"/>
    <d v="2013-06-12T00:00:00"/>
    <x v="1"/>
    <s v="JL-15235"/>
    <x v="538"/>
    <x v="0"/>
    <s v="United States"/>
    <s v="Newark"/>
    <x v="13"/>
    <n v="19711"/>
    <x v="3"/>
    <s v="OFF-LA-10000407"/>
    <x v="1"/>
    <x v="2"/>
    <x v="1486"/>
    <x v="1830"/>
    <n v="3"/>
    <n v="0"/>
    <n v="6.8723999999999998"/>
  </r>
  <r>
    <n v="3730"/>
    <s v="CA-2012-109575"/>
    <x v="1"/>
    <x v="227"/>
    <d v="2012-09-23T00:00:00"/>
    <x v="1"/>
    <s v="KH-16630"/>
    <x v="175"/>
    <x v="1"/>
    <s v="United States"/>
    <s v="Clinton"/>
    <x v="39"/>
    <n v="20735"/>
    <x v="3"/>
    <s v="OFF-ST-10004950"/>
    <x v="1"/>
    <x v="4"/>
    <x v="1000"/>
    <x v="108"/>
    <n v="2"/>
    <n v="0"/>
    <n v="7.9724000000000004"/>
  </r>
  <r>
    <n v="3731"/>
    <s v="CA-2012-109575"/>
    <x v="1"/>
    <x v="227"/>
    <d v="2012-09-23T00:00:00"/>
    <x v="1"/>
    <s v="KH-16630"/>
    <x v="175"/>
    <x v="1"/>
    <s v="United States"/>
    <s v="Clinton"/>
    <x v="39"/>
    <n v="20735"/>
    <x v="3"/>
    <s v="OFF-ST-10004123"/>
    <x v="1"/>
    <x v="4"/>
    <x v="72"/>
    <x v="2937"/>
    <n v="7"/>
    <n v="0"/>
    <n v="0"/>
  </r>
  <r>
    <n v="3732"/>
    <s v="CA-2012-109575"/>
    <x v="1"/>
    <x v="227"/>
    <d v="2012-09-23T00:00:00"/>
    <x v="1"/>
    <s v="KH-16630"/>
    <x v="175"/>
    <x v="1"/>
    <s v="United States"/>
    <s v="Clinton"/>
    <x v="39"/>
    <n v="20735"/>
    <x v="3"/>
    <s v="TEC-PH-10000730"/>
    <x v="2"/>
    <x v="7"/>
    <x v="1559"/>
    <x v="2938"/>
    <n v="1"/>
    <n v="0"/>
    <n v="129.99740000000003"/>
  </r>
  <r>
    <n v="3733"/>
    <s v="CA-2012-109575"/>
    <x v="1"/>
    <x v="227"/>
    <d v="2012-09-23T00:00:00"/>
    <x v="1"/>
    <s v="KH-16630"/>
    <x v="175"/>
    <x v="1"/>
    <s v="United States"/>
    <s v="Clinton"/>
    <x v="39"/>
    <n v="20735"/>
    <x v="3"/>
    <s v="TEC-PH-10000895"/>
    <x v="2"/>
    <x v="7"/>
    <x v="1128"/>
    <x v="2939"/>
    <n v="7"/>
    <n v="0"/>
    <n v="327.58180000000004"/>
  </r>
  <r>
    <n v="3734"/>
    <s v="CA-2012-109575"/>
    <x v="1"/>
    <x v="227"/>
    <d v="2012-09-23T00:00:00"/>
    <x v="1"/>
    <s v="KH-16630"/>
    <x v="175"/>
    <x v="1"/>
    <s v="United States"/>
    <s v="Clinton"/>
    <x v="39"/>
    <n v="20735"/>
    <x v="3"/>
    <s v="OFF-BI-10000962"/>
    <x v="1"/>
    <x v="8"/>
    <x v="1504"/>
    <x v="2940"/>
    <n v="4"/>
    <n v="0"/>
    <n v="31.889199999999995"/>
  </r>
  <r>
    <n v="3735"/>
    <s v="CA-2014-168193"/>
    <x v="3"/>
    <x v="904"/>
    <d v="2014-03-12T00:00:00"/>
    <x v="0"/>
    <s v="RM-19750"/>
    <x v="717"/>
    <x v="0"/>
    <s v="United States"/>
    <s v="New York City"/>
    <x v="15"/>
    <n v="10011"/>
    <x v="3"/>
    <s v="OFF-PA-10002254"/>
    <x v="1"/>
    <x v="10"/>
    <x v="145"/>
    <x v="978"/>
    <n v="1"/>
    <n v="0"/>
    <n v="12.134799999999998"/>
  </r>
  <r>
    <n v="3736"/>
    <s v="CA-2014-168193"/>
    <x v="3"/>
    <x v="904"/>
    <d v="2014-03-12T00:00:00"/>
    <x v="0"/>
    <s v="RM-19750"/>
    <x v="717"/>
    <x v="0"/>
    <s v="United States"/>
    <s v="New York City"/>
    <x v="15"/>
    <n v="10011"/>
    <x v="3"/>
    <s v="FUR-FU-10002554"/>
    <x v="0"/>
    <x v="5"/>
    <x v="912"/>
    <x v="2941"/>
    <n v="3"/>
    <n v="0"/>
    <n v="16.553099999999993"/>
  </r>
  <r>
    <n v="3737"/>
    <s v="CA-2013-115476"/>
    <x v="0"/>
    <x v="716"/>
    <d v="2013-03-18T00:00:00"/>
    <x v="3"/>
    <s v="VM-21835"/>
    <x v="718"/>
    <x v="0"/>
    <s v="United States"/>
    <s v="Newark"/>
    <x v="13"/>
    <n v="19711"/>
    <x v="3"/>
    <s v="TEC-PH-10000673"/>
    <x v="2"/>
    <x v="7"/>
    <x v="1396"/>
    <x v="2256"/>
    <n v="2"/>
    <n v="0"/>
    <n v="62.3904"/>
  </r>
  <r>
    <n v="3738"/>
    <s v="CA-2013-115476"/>
    <x v="0"/>
    <x v="716"/>
    <d v="2013-03-18T00:00:00"/>
    <x v="3"/>
    <s v="VM-21835"/>
    <x v="718"/>
    <x v="0"/>
    <s v="United States"/>
    <s v="Newark"/>
    <x v="13"/>
    <n v="19711"/>
    <x v="3"/>
    <s v="OFF-BI-10000962"/>
    <x v="1"/>
    <x v="8"/>
    <x v="1504"/>
    <x v="2942"/>
    <n v="2"/>
    <n v="0"/>
    <n v="15.944599999999998"/>
  </r>
  <r>
    <n v="3739"/>
    <s v="CA-2013-133340"/>
    <x v="0"/>
    <x v="10"/>
    <d v="2013-12-14T00:00:00"/>
    <x v="1"/>
    <s v="LH-17155"/>
    <x v="109"/>
    <x v="0"/>
    <s v="United States"/>
    <s v="Jackson"/>
    <x v="12"/>
    <n v="49201"/>
    <x v="2"/>
    <s v="TEC-PH-10003988"/>
    <x v="2"/>
    <x v="7"/>
    <x v="47"/>
    <x v="2943"/>
    <n v="1"/>
    <n v="0"/>
    <n v="3.0520000000000005"/>
  </r>
  <r>
    <n v="3740"/>
    <s v="CA-2013-133340"/>
    <x v="0"/>
    <x v="10"/>
    <d v="2013-12-14T00:00:00"/>
    <x v="1"/>
    <s v="LH-17155"/>
    <x v="109"/>
    <x v="0"/>
    <s v="United States"/>
    <s v="Jackson"/>
    <x v="12"/>
    <n v="49201"/>
    <x v="2"/>
    <s v="TEC-AC-10001109"/>
    <x v="2"/>
    <x v="11"/>
    <x v="998"/>
    <x v="2830"/>
    <n v="2"/>
    <n v="0"/>
    <n v="25.191600000000001"/>
  </r>
  <r>
    <n v="3741"/>
    <s v="CA-2013-133340"/>
    <x v="0"/>
    <x v="10"/>
    <d v="2013-12-14T00:00:00"/>
    <x v="1"/>
    <s v="LH-17155"/>
    <x v="109"/>
    <x v="0"/>
    <s v="United States"/>
    <s v="Jackson"/>
    <x v="12"/>
    <n v="49201"/>
    <x v="2"/>
    <s v="OFF-AP-10002311"/>
    <x v="1"/>
    <x v="9"/>
    <x v="14"/>
    <x v="2944"/>
    <n v="1"/>
    <n v="0.1"/>
    <n v="23.395400000000002"/>
  </r>
  <r>
    <n v="3742"/>
    <s v="CA-2013-137848"/>
    <x v="0"/>
    <x v="804"/>
    <d v="2013-01-21T00:00:00"/>
    <x v="1"/>
    <s v="WB-21850"/>
    <x v="576"/>
    <x v="0"/>
    <s v="United States"/>
    <s v="New York City"/>
    <x v="15"/>
    <n v="10011"/>
    <x v="3"/>
    <s v="OFF-EN-10001137"/>
    <x v="1"/>
    <x v="12"/>
    <x v="315"/>
    <x v="1873"/>
    <n v="4"/>
    <n v="0"/>
    <n v="7.5991999999999997"/>
  </r>
  <r>
    <n v="3743"/>
    <s v="CA-2013-137848"/>
    <x v="0"/>
    <x v="804"/>
    <d v="2013-01-21T00:00:00"/>
    <x v="1"/>
    <s v="WB-21850"/>
    <x v="576"/>
    <x v="0"/>
    <s v="United States"/>
    <s v="New York City"/>
    <x v="15"/>
    <n v="10011"/>
    <x v="3"/>
    <s v="OFF-PA-10004285"/>
    <x v="1"/>
    <x v="10"/>
    <x v="1259"/>
    <x v="1847"/>
    <n v="9"/>
    <n v="0"/>
    <n v="28.857599999999998"/>
  </r>
  <r>
    <n v="3744"/>
    <s v="CA-2013-137848"/>
    <x v="0"/>
    <x v="804"/>
    <d v="2013-01-21T00:00:00"/>
    <x v="1"/>
    <s v="WB-21850"/>
    <x v="576"/>
    <x v="0"/>
    <s v="United States"/>
    <s v="New York City"/>
    <x v="15"/>
    <n v="10011"/>
    <x v="3"/>
    <s v="OFF-BI-10002225"/>
    <x v="1"/>
    <x v="8"/>
    <x v="336"/>
    <x v="364"/>
    <n v="3"/>
    <n v="0.2"/>
    <n v="17.337599999999998"/>
  </r>
  <r>
    <n v="3745"/>
    <s v="CA-2011-113047"/>
    <x v="2"/>
    <x v="745"/>
    <d v="2011-10-24T00:00:00"/>
    <x v="3"/>
    <s v="AP-10915"/>
    <x v="275"/>
    <x v="0"/>
    <s v="United States"/>
    <s v="Rock Hill"/>
    <x v="20"/>
    <n v="29730"/>
    <x v="0"/>
    <s v="OFF-FA-10002763"/>
    <x v="1"/>
    <x v="13"/>
    <x v="1411"/>
    <x v="2945"/>
    <n v="3"/>
    <n v="0"/>
    <n v="3.7919999999999994"/>
  </r>
  <r>
    <n v="3746"/>
    <s v="CA-2013-149979"/>
    <x v="0"/>
    <x v="713"/>
    <d v="2013-09-29T00:00:00"/>
    <x v="0"/>
    <s v="RA-19915"/>
    <x v="154"/>
    <x v="0"/>
    <s v="United States"/>
    <s v="Columbus"/>
    <x v="32"/>
    <n v="31907"/>
    <x v="0"/>
    <s v="OFF-ST-10003058"/>
    <x v="1"/>
    <x v="4"/>
    <x v="388"/>
    <x v="2946"/>
    <n v="5"/>
    <n v="0"/>
    <n v="34.292499999999997"/>
  </r>
  <r>
    <n v="3747"/>
    <s v="CA-2013-149979"/>
    <x v="0"/>
    <x v="713"/>
    <d v="2013-09-29T00:00:00"/>
    <x v="0"/>
    <s v="RA-19915"/>
    <x v="154"/>
    <x v="0"/>
    <s v="United States"/>
    <s v="Columbus"/>
    <x v="32"/>
    <n v="31907"/>
    <x v="0"/>
    <s v="FUR-CH-10002084"/>
    <x v="0"/>
    <x v="1"/>
    <x v="1240"/>
    <x v="2411"/>
    <n v="3"/>
    <n v="0"/>
    <n v="81.173400000000001"/>
  </r>
  <r>
    <n v="3748"/>
    <s v="CA-2014-161956"/>
    <x v="3"/>
    <x v="151"/>
    <d v="2014-08-30T00:00:00"/>
    <x v="0"/>
    <s v="DR-12880"/>
    <x v="112"/>
    <x v="1"/>
    <s v="United States"/>
    <s v="Inglewood"/>
    <x v="1"/>
    <n v="90301"/>
    <x v="1"/>
    <s v="FUR-FU-10002937"/>
    <x v="0"/>
    <x v="5"/>
    <x v="1051"/>
    <x v="1421"/>
    <n v="2"/>
    <n v="0"/>
    <n v="99.23"/>
  </r>
  <r>
    <n v="3749"/>
    <s v="CA-2014-161956"/>
    <x v="3"/>
    <x v="151"/>
    <d v="2014-08-30T00:00:00"/>
    <x v="0"/>
    <s v="DR-12880"/>
    <x v="112"/>
    <x v="1"/>
    <s v="United States"/>
    <s v="Inglewood"/>
    <x v="1"/>
    <n v="90301"/>
    <x v="1"/>
    <s v="OFF-AP-10001242"/>
    <x v="1"/>
    <x v="9"/>
    <x v="1408"/>
    <x v="2947"/>
    <n v="4"/>
    <n v="0"/>
    <n v="96.575999999999993"/>
  </r>
  <r>
    <n v="3750"/>
    <s v="CA-2014-161956"/>
    <x v="3"/>
    <x v="151"/>
    <d v="2014-08-30T00:00:00"/>
    <x v="0"/>
    <s v="DR-12880"/>
    <x v="112"/>
    <x v="1"/>
    <s v="United States"/>
    <s v="Inglewood"/>
    <x v="1"/>
    <n v="90301"/>
    <x v="1"/>
    <s v="TEC-CO-10001571"/>
    <x v="2"/>
    <x v="16"/>
    <x v="1554"/>
    <x v="2948"/>
    <n v="2"/>
    <n v="0.2"/>
    <n v="329.99400000000003"/>
  </r>
  <r>
    <n v="3751"/>
    <s v="CA-2014-161956"/>
    <x v="3"/>
    <x v="151"/>
    <d v="2014-08-30T00:00:00"/>
    <x v="0"/>
    <s v="DR-12880"/>
    <x v="112"/>
    <x v="1"/>
    <s v="United States"/>
    <s v="Inglewood"/>
    <x v="1"/>
    <n v="90301"/>
    <x v="1"/>
    <s v="OFF-SU-10002503"/>
    <x v="1"/>
    <x v="14"/>
    <x v="669"/>
    <x v="158"/>
    <n v="5"/>
    <n v="0"/>
    <n v="8.2359999999999989"/>
  </r>
  <r>
    <n v="3752"/>
    <s v="CA-2014-161956"/>
    <x v="3"/>
    <x v="151"/>
    <d v="2014-08-30T00:00:00"/>
    <x v="0"/>
    <s v="DR-12880"/>
    <x v="112"/>
    <x v="1"/>
    <s v="United States"/>
    <s v="Inglewood"/>
    <x v="1"/>
    <n v="90301"/>
    <x v="1"/>
    <s v="FUR-CH-10004886"/>
    <x v="0"/>
    <x v="1"/>
    <x v="366"/>
    <x v="2186"/>
    <n v="3"/>
    <n v="0.2"/>
    <n v="23.027999999999992"/>
  </r>
  <r>
    <n v="3753"/>
    <s v="CA-2014-161956"/>
    <x v="3"/>
    <x v="151"/>
    <d v="2014-08-30T00:00:00"/>
    <x v="0"/>
    <s v="DR-12880"/>
    <x v="112"/>
    <x v="1"/>
    <s v="United States"/>
    <s v="Inglewood"/>
    <x v="1"/>
    <n v="90301"/>
    <x v="1"/>
    <s v="OFF-PA-10001289"/>
    <x v="1"/>
    <x v="10"/>
    <x v="952"/>
    <x v="2248"/>
    <n v="3"/>
    <n v="0"/>
    <n v="56.977199999999996"/>
  </r>
  <r>
    <n v="3754"/>
    <s v="CA-2014-161956"/>
    <x v="3"/>
    <x v="151"/>
    <d v="2014-08-30T00:00:00"/>
    <x v="0"/>
    <s v="DR-12880"/>
    <x v="112"/>
    <x v="1"/>
    <s v="United States"/>
    <s v="Inglewood"/>
    <x v="1"/>
    <n v="90301"/>
    <x v="1"/>
    <s v="OFF-BI-10003650"/>
    <x v="1"/>
    <x v="8"/>
    <x v="115"/>
    <x v="847"/>
    <n v="2"/>
    <n v="0.2"/>
    <n v="294.54879999999991"/>
  </r>
  <r>
    <n v="3755"/>
    <s v="CA-2014-161956"/>
    <x v="3"/>
    <x v="151"/>
    <d v="2014-08-30T00:00:00"/>
    <x v="0"/>
    <s v="DR-12880"/>
    <x v="112"/>
    <x v="1"/>
    <s v="United States"/>
    <s v="Inglewood"/>
    <x v="1"/>
    <n v="90301"/>
    <x v="1"/>
    <s v="OFF-ST-10001370"/>
    <x v="1"/>
    <x v="4"/>
    <x v="1023"/>
    <x v="1383"/>
    <n v="5"/>
    <n v="0"/>
    <n v="17.744999999999962"/>
  </r>
  <r>
    <n v="3756"/>
    <s v="CA-2013-116799"/>
    <x v="0"/>
    <x v="840"/>
    <d v="2013-03-07T00:00:00"/>
    <x v="2"/>
    <s v="JG-15310"/>
    <x v="684"/>
    <x v="1"/>
    <s v="United States"/>
    <s v="Odessa"/>
    <x v="5"/>
    <n v="79762"/>
    <x v="2"/>
    <s v="OFF-PA-10001892"/>
    <x v="1"/>
    <x v="10"/>
    <x v="815"/>
    <x v="2949"/>
    <n v="7"/>
    <n v="0.2"/>
    <n v="15.509199999999998"/>
  </r>
  <r>
    <n v="3757"/>
    <s v="CA-2013-116799"/>
    <x v="0"/>
    <x v="840"/>
    <d v="2013-03-07T00:00:00"/>
    <x v="2"/>
    <s v="JG-15310"/>
    <x v="684"/>
    <x v="1"/>
    <s v="United States"/>
    <s v="Odessa"/>
    <x v="5"/>
    <n v="79762"/>
    <x v="2"/>
    <s v="FUR-CH-10004983"/>
    <x v="0"/>
    <x v="1"/>
    <x v="1560"/>
    <x v="2950"/>
    <n v="5"/>
    <n v="0.3"/>
    <n v="-56.343000000000018"/>
  </r>
  <r>
    <n v="3758"/>
    <s v="CA-2013-111283"/>
    <x v="0"/>
    <x v="905"/>
    <d v="2013-03-05T00:00:00"/>
    <x v="1"/>
    <s v="LC-16870"/>
    <x v="48"/>
    <x v="0"/>
    <s v="United States"/>
    <s v="Newark"/>
    <x v="24"/>
    <n v="43055"/>
    <x v="3"/>
    <s v="OFF-AR-10001615"/>
    <x v="1"/>
    <x v="6"/>
    <x v="1479"/>
    <x v="2951"/>
    <n v="7"/>
    <n v="0.2"/>
    <n v="8.3328000000000024"/>
  </r>
  <r>
    <n v="3759"/>
    <s v="CA-2012-167745"/>
    <x v="1"/>
    <x v="227"/>
    <d v="2012-09-23T00:00:00"/>
    <x v="1"/>
    <s v="GB-14530"/>
    <x v="334"/>
    <x v="1"/>
    <s v="United States"/>
    <s v="Los Angeles"/>
    <x v="1"/>
    <n v="90049"/>
    <x v="1"/>
    <s v="OFF-AR-10003602"/>
    <x v="1"/>
    <x v="6"/>
    <x v="239"/>
    <x v="2643"/>
    <n v="2"/>
    <n v="0"/>
    <n v="5.4895999999999994"/>
  </r>
  <r>
    <n v="3760"/>
    <s v="CA-2012-167745"/>
    <x v="1"/>
    <x v="227"/>
    <d v="2012-09-23T00:00:00"/>
    <x v="1"/>
    <s v="GB-14530"/>
    <x v="334"/>
    <x v="1"/>
    <s v="United States"/>
    <s v="Los Angeles"/>
    <x v="1"/>
    <n v="90049"/>
    <x v="1"/>
    <s v="OFF-SU-10004782"/>
    <x v="1"/>
    <x v="14"/>
    <x v="1548"/>
    <x v="2952"/>
    <n v="2"/>
    <n v="0"/>
    <n v="5.0699999999999985"/>
  </r>
  <r>
    <n v="3761"/>
    <s v="CA-2012-167745"/>
    <x v="1"/>
    <x v="227"/>
    <d v="2012-09-23T00:00:00"/>
    <x v="1"/>
    <s v="GB-14530"/>
    <x v="334"/>
    <x v="1"/>
    <s v="United States"/>
    <s v="Los Angeles"/>
    <x v="1"/>
    <n v="90049"/>
    <x v="1"/>
    <s v="FUR-FU-10001591"/>
    <x v="0"/>
    <x v="5"/>
    <x v="1101"/>
    <x v="2953"/>
    <n v="2"/>
    <n v="0"/>
    <n v="10.248000000000001"/>
  </r>
  <r>
    <n v="3762"/>
    <s v="CA-2014-104577"/>
    <x v="3"/>
    <x v="605"/>
    <d v="2014-05-18T00:00:00"/>
    <x v="1"/>
    <s v="CK-12205"/>
    <x v="237"/>
    <x v="0"/>
    <s v="United States"/>
    <s v="Everett"/>
    <x v="31"/>
    <n v="2149"/>
    <x v="3"/>
    <s v="OFF-PA-10000659"/>
    <x v="1"/>
    <x v="10"/>
    <x v="1286"/>
    <x v="2954"/>
    <n v="5"/>
    <n v="0"/>
    <n v="42.047999999999995"/>
  </r>
  <r>
    <n v="3763"/>
    <s v="CA-2013-156251"/>
    <x v="0"/>
    <x v="572"/>
    <d v="2013-08-19T00:00:00"/>
    <x v="0"/>
    <s v="TS-21160"/>
    <x v="378"/>
    <x v="1"/>
    <s v="United States"/>
    <s v="West Allis"/>
    <x v="6"/>
    <n v="53214"/>
    <x v="2"/>
    <s v="FUR-BO-10001337"/>
    <x v="0"/>
    <x v="0"/>
    <x v="425"/>
    <x v="1805"/>
    <n v="2"/>
    <n v="0"/>
    <n v="24.195999999999998"/>
  </r>
  <r>
    <n v="3764"/>
    <s v="CA-2013-156251"/>
    <x v="0"/>
    <x v="572"/>
    <d v="2013-08-19T00:00:00"/>
    <x v="0"/>
    <s v="TS-21160"/>
    <x v="378"/>
    <x v="1"/>
    <s v="United States"/>
    <s v="West Allis"/>
    <x v="6"/>
    <n v="53214"/>
    <x v="2"/>
    <s v="OFF-BI-10003529"/>
    <x v="1"/>
    <x v="8"/>
    <x v="788"/>
    <x v="2955"/>
    <n v="3"/>
    <n v="0"/>
    <n v="4.1747999999999994"/>
  </r>
  <r>
    <n v="3765"/>
    <s v="CA-2014-125878"/>
    <x v="3"/>
    <x v="906"/>
    <d v="2014-03-03T00:00:00"/>
    <x v="1"/>
    <s v="MH-18025"/>
    <x v="659"/>
    <x v="0"/>
    <s v="United States"/>
    <s v="Chicago"/>
    <x v="10"/>
    <n v="60623"/>
    <x v="2"/>
    <s v="OFF-BI-10002609"/>
    <x v="1"/>
    <x v="8"/>
    <x v="98"/>
    <x v="99"/>
    <n v="3"/>
    <n v="0.8"/>
    <n v="-3.0396000000000001"/>
  </r>
  <r>
    <n v="3766"/>
    <s v="CA-2013-163153"/>
    <x v="0"/>
    <x v="844"/>
    <d v="2013-03-26T00:00:00"/>
    <x v="1"/>
    <s v="DM-12955"/>
    <x v="678"/>
    <x v="1"/>
    <s v="United States"/>
    <s v="Houston"/>
    <x v="5"/>
    <n v="77036"/>
    <x v="2"/>
    <s v="FUR-TA-10004767"/>
    <x v="0"/>
    <x v="3"/>
    <x v="1147"/>
    <x v="2811"/>
    <n v="2"/>
    <n v="0.3"/>
    <n v="-1.4196000000000097"/>
  </r>
  <r>
    <n v="3767"/>
    <s v="CA-2013-163153"/>
    <x v="0"/>
    <x v="844"/>
    <d v="2013-03-26T00:00:00"/>
    <x v="1"/>
    <s v="DM-12955"/>
    <x v="678"/>
    <x v="1"/>
    <s v="United States"/>
    <s v="Houston"/>
    <x v="5"/>
    <n v="77036"/>
    <x v="2"/>
    <s v="OFF-AR-10001868"/>
    <x v="1"/>
    <x v="6"/>
    <x v="59"/>
    <x v="2956"/>
    <n v="1"/>
    <n v="0.2"/>
    <n v="0.504"/>
  </r>
  <r>
    <n v="3768"/>
    <s v="CA-2012-103205"/>
    <x v="1"/>
    <x v="575"/>
    <d v="2012-12-10T00:00:00"/>
    <x v="0"/>
    <s v="JJ-15760"/>
    <x v="342"/>
    <x v="2"/>
    <s v="United States"/>
    <s v="Houston"/>
    <x v="5"/>
    <n v="77036"/>
    <x v="2"/>
    <s v="TEC-PH-10004896"/>
    <x v="2"/>
    <x v="7"/>
    <x v="172"/>
    <x v="2546"/>
    <n v="5"/>
    <n v="0.2"/>
    <n v="11.996000000000002"/>
  </r>
  <r>
    <n v="3769"/>
    <s v="CA-2011-153913"/>
    <x v="2"/>
    <x v="757"/>
    <d v="2011-12-20T00:00:00"/>
    <x v="0"/>
    <s v="KB-16585"/>
    <x v="10"/>
    <x v="1"/>
    <s v="United States"/>
    <s v="Hialeah"/>
    <x v="2"/>
    <n v="33012"/>
    <x v="0"/>
    <s v="FUR-CH-10000988"/>
    <x v="0"/>
    <x v="1"/>
    <x v="1132"/>
    <x v="2957"/>
    <n v="9"/>
    <n v="0.2"/>
    <n v="101.38319999999999"/>
  </r>
  <r>
    <n v="3770"/>
    <s v="CA-2011-153913"/>
    <x v="2"/>
    <x v="757"/>
    <d v="2011-12-20T00:00:00"/>
    <x v="0"/>
    <s v="KB-16585"/>
    <x v="10"/>
    <x v="1"/>
    <s v="United States"/>
    <s v="Hialeah"/>
    <x v="2"/>
    <n v="33012"/>
    <x v="0"/>
    <s v="OFF-FA-10000490"/>
    <x v="1"/>
    <x v="13"/>
    <x v="307"/>
    <x v="2958"/>
    <n v="2"/>
    <n v="0.2"/>
    <n v="0.66959999999999997"/>
  </r>
  <r>
    <n v="3771"/>
    <s v="CA-2013-155530"/>
    <x v="0"/>
    <x v="907"/>
    <d v="2013-12-22T00:00:00"/>
    <x v="1"/>
    <s v="CM-12160"/>
    <x v="380"/>
    <x v="0"/>
    <s v="United States"/>
    <s v="San Francisco"/>
    <x v="1"/>
    <n v="94122"/>
    <x v="1"/>
    <s v="FUR-TA-10004256"/>
    <x v="0"/>
    <x v="3"/>
    <x v="484"/>
    <x v="2959"/>
    <n v="6"/>
    <n v="0.2"/>
    <n v="-325.57200000000023"/>
  </r>
  <r>
    <n v="3772"/>
    <s v="US-2013-101196"/>
    <x v="0"/>
    <x v="536"/>
    <d v="2013-05-18T00:00:00"/>
    <x v="1"/>
    <s v="FM-14215"/>
    <x v="524"/>
    <x v="1"/>
    <s v="United States"/>
    <s v="Philadelphia"/>
    <x v="9"/>
    <n v="19140"/>
    <x v="3"/>
    <s v="OFF-ST-10004804"/>
    <x v="1"/>
    <x v="4"/>
    <x v="230"/>
    <x v="250"/>
    <n v="2"/>
    <n v="0.2"/>
    <n v="-19.562399999999997"/>
  </r>
  <r>
    <n v="3773"/>
    <s v="CA-2011-115357"/>
    <x v="2"/>
    <x v="908"/>
    <d v="2011-08-11T00:00:00"/>
    <x v="0"/>
    <s v="RF-19735"/>
    <x v="288"/>
    <x v="0"/>
    <s v="United States"/>
    <s v="Columbia"/>
    <x v="20"/>
    <n v="29203"/>
    <x v="0"/>
    <s v="TEC-AC-10000023"/>
    <x v="2"/>
    <x v="11"/>
    <x v="900"/>
    <x v="2960"/>
    <n v="3"/>
    <n v="0"/>
    <n v="22.647599999999997"/>
  </r>
  <r>
    <n v="3774"/>
    <s v="US-2011-102715"/>
    <x v="2"/>
    <x v="909"/>
    <d v="2011-04-13T00:00:00"/>
    <x v="0"/>
    <s v="JK-15370"/>
    <x v="271"/>
    <x v="0"/>
    <s v="United States"/>
    <s v="Miami"/>
    <x v="2"/>
    <n v="33180"/>
    <x v="0"/>
    <s v="OFF-FA-10001332"/>
    <x v="1"/>
    <x v="13"/>
    <x v="1561"/>
    <x v="2789"/>
    <n v="3"/>
    <n v="0.2"/>
    <n v="2.3327999999999998"/>
  </r>
  <r>
    <n v="3775"/>
    <s v="US-2011-102715"/>
    <x v="2"/>
    <x v="909"/>
    <d v="2011-04-13T00:00:00"/>
    <x v="0"/>
    <s v="JK-15370"/>
    <x v="271"/>
    <x v="0"/>
    <s v="United States"/>
    <s v="Miami"/>
    <x v="2"/>
    <n v="33180"/>
    <x v="0"/>
    <s v="TEC-AC-10002001"/>
    <x v="2"/>
    <x v="11"/>
    <x v="262"/>
    <x v="2961"/>
    <n v="3"/>
    <n v="0.2"/>
    <n v="81.59490000000001"/>
  </r>
  <r>
    <n v="3776"/>
    <s v="US-2011-102715"/>
    <x v="2"/>
    <x v="909"/>
    <d v="2011-04-13T00:00:00"/>
    <x v="0"/>
    <s v="JK-15370"/>
    <x v="271"/>
    <x v="0"/>
    <s v="United States"/>
    <s v="Miami"/>
    <x v="2"/>
    <n v="33180"/>
    <x v="0"/>
    <s v="OFF-PA-10000029"/>
    <x v="1"/>
    <x v="10"/>
    <x v="803"/>
    <x v="563"/>
    <n v="2"/>
    <n v="0.2"/>
    <n v="3.6288"/>
  </r>
  <r>
    <n v="3777"/>
    <s v="US-2011-102715"/>
    <x v="2"/>
    <x v="909"/>
    <d v="2011-04-13T00:00:00"/>
    <x v="0"/>
    <s v="JK-15370"/>
    <x v="271"/>
    <x v="0"/>
    <s v="United States"/>
    <s v="Miami"/>
    <x v="2"/>
    <n v="33180"/>
    <x v="0"/>
    <s v="TEC-AC-10001874"/>
    <x v="2"/>
    <x v="11"/>
    <x v="1562"/>
    <x v="2962"/>
    <n v="7"/>
    <n v="0.2"/>
    <n v="41.992999999999995"/>
  </r>
  <r>
    <n v="3778"/>
    <s v="CA-2012-107937"/>
    <x v="1"/>
    <x v="910"/>
    <d v="2012-05-08T00:00:00"/>
    <x v="1"/>
    <s v="JB-16045"/>
    <x v="674"/>
    <x v="2"/>
    <s v="United States"/>
    <s v="Chula Vista"/>
    <x v="1"/>
    <n v="91911"/>
    <x v="1"/>
    <s v="FUR-FU-10002298"/>
    <x v="0"/>
    <x v="5"/>
    <x v="1296"/>
    <x v="16"/>
    <n v="6"/>
    <n v="0"/>
    <n v="106.54079999999999"/>
  </r>
  <r>
    <n v="3779"/>
    <s v="US-2014-148768"/>
    <x v="3"/>
    <x v="329"/>
    <d v="2014-12-03T00:00:00"/>
    <x v="0"/>
    <s v="PN-18775"/>
    <x v="43"/>
    <x v="2"/>
    <s v="United States"/>
    <s v="Miami"/>
    <x v="2"/>
    <n v="33180"/>
    <x v="0"/>
    <s v="TEC-PH-10002564"/>
    <x v="2"/>
    <x v="7"/>
    <x v="976"/>
    <x v="981"/>
    <n v="3"/>
    <n v="0.2"/>
    <n v="8.9969999999999892"/>
  </r>
  <r>
    <n v="3780"/>
    <s v="CA-2014-118521"/>
    <x v="3"/>
    <x v="911"/>
    <d v="2014-02-21T00:00:00"/>
    <x v="1"/>
    <s v="LF-17185"/>
    <x v="166"/>
    <x v="0"/>
    <s v="United States"/>
    <s v="New York City"/>
    <x v="15"/>
    <n v="10035"/>
    <x v="3"/>
    <s v="OFF-PA-10003465"/>
    <x v="1"/>
    <x v="10"/>
    <x v="418"/>
    <x v="2479"/>
    <n v="2"/>
    <n v="0"/>
    <n v="18.211199999999998"/>
  </r>
  <r>
    <n v="3781"/>
    <s v="CA-2011-149643"/>
    <x v="2"/>
    <x v="912"/>
    <d v="2011-11-20T00:00:00"/>
    <x v="1"/>
    <s v="RH-19510"/>
    <x v="563"/>
    <x v="2"/>
    <s v="United States"/>
    <s v="Manhattan"/>
    <x v="41"/>
    <n v="66502"/>
    <x v="2"/>
    <s v="TEC-PH-10000038"/>
    <x v="2"/>
    <x v="7"/>
    <x v="1056"/>
    <x v="2963"/>
    <n v="2"/>
    <n v="0"/>
    <n v="10.958399999999983"/>
  </r>
  <r>
    <n v="3782"/>
    <s v="CA-2012-135314"/>
    <x v="1"/>
    <x v="584"/>
    <d v="2012-07-14T00:00:00"/>
    <x v="0"/>
    <s v="MC-17575"/>
    <x v="430"/>
    <x v="0"/>
    <s v="United States"/>
    <s v="Philadelphia"/>
    <x v="9"/>
    <n v="19120"/>
    <x v="3"/>
    <s v="TEC-PH-10003072"/>
    <x v="2"/>
    <x v="7"/>
    <x v="1310"/>
    <x v="2964"/>
    <n v="3"/>
    <n v="0.4"/>
    <n v="40.497299999999996"/>
  </r>
  <r>
    <n v="3783"/>
    <s v="CA-2014-165204"/>
    <x v="3"/>
    <x v="38"/>
    <d v="2014-11-17T00:00:00"/>
    <x v="0"/>
    <s v="MN-17935"/>
    <x v="438"/>
    <x v="0"/>
    <s v="United States"/>
    <s v="Memphis"/>
    <x v="18"/>
    <n v="38109"/>
    <x v="0"/>
    <s v="OFF-PA-10003424"/>
    <x v="1"/>
    <x v="10"/>
    <x v="1081"/>
    <x v="2965"/>
    <n v="3"/>
    <n v="0.2"/>
    <n v="3.3389999999999995"/>
  </r>
  <r>
    <n v="3784"/>
    <s v="CA-2014-165204"/>
    <x v="3"/>
    <x v="38"/>
    <d v="2014-11-17T00:00:00"/>
    <x v="0"/>
    <s v="MN-17935"/>
    <x v="438"/>
    <x v="0"/>
    <s v="United States"/>
    <s v="Memphis"/>
    <x v="18"/>
    <n v="38109"/>
    <x v="0"/>
    <s v="OFF-ST-10003716"/>
    <x v="1"/>
    <x v="4"/>
    <x v="889"/>
    <x v="2966"/>
    <n v="4"/>
    <n v="0.2"/>
    <n v="-63.005600000000015"/>
  </r>
  <r>
    <n v="3785"/>
    <s v="CA-2014-125752"/>
    <x v="3"/>
    <x v="689"/>
    <d v="2014-08-05T00:00:00"/>
    <x v="1"/>
    <s v="EH-14125"/>
    <x v="258"/>
    <x v="2"/>
    <s v="United States"/>
    <s v="Fort Lauderdale"/>
    <x v="2"/>
    <n v="33311"/>
    <x v="0"/>
    <s v="TEC-AC-10003590"/>
    <x v="2"/>
    <x v="11"/>
    <x v="1093"/>
    <x v="2967"/>
    <n v="2"/>
    <n v="0.2"/>
    <n v="8.2847999999999971"/>
  </r>
  <r>
    <n v="3786"/>
    <s v="CA-2014-112487"/>
    <x v="3"/>
    <x v="377"/>
    <d v="2014-12-31T00:00:00"/>
    <x v="1"/>
    <s v="TC-21535"/>
    <x v="426"/>
    <x v="2"/>
    <s v="United States"/>
    <s v="Columbus"/>
    <x v="24"/>
    <n v="43229"/>
    <x v="3"/>
    <s v="OFF-BI-10000494"/>
    <x v="1"/>
    <x v="8"/>
    <x v="1563"/>
    <x v="2968"/>
    <n v="2"/>
    <n v="0.7"/>
    <n v="-2.6099999999999994"/>
  </r>
  <r>
    <n v="3787"/>
    <s v="CA-2013-144218"/>
    <x v="0"/>
    <x v="731"/>
    <d v="2013-11-05T00:00:00"/>
    <x v="1"/>
    <s v="JD-15895"/>
    <x v="63"/>
    <x v="1"/>
    <s v="United States"/>
    <s v="Los Angeles"/>
    <x v="1"/>
    <n v="90045"/>
    <x v="1"/>
    <s v="OFF-ST-10002615"/>
    <x v="1"/>
    <x v="4"/>
    <x v="1427"/>
    <x v="2969"/>
    <n v="7"/>
    <n v="0"/>
    <n v="282.20920000000001"/>
  </r>
  <r>
    <n v="3788"/>
    <s v="CA-2013-169971"/>
    <x v="0"/>
    <x v="913"/>
    <d v="2013-09-10T00:00:00"/>
    <x v="1"/>
    <s v="IL-15100"/>
    <x v="582"/>
    <x v="0"/>
    <s v="United States"/>
    <s v="Houston"/>
    <x v="5"/>
    <n v="77041"/>
    <x v="2"/>
    <s v="OFF-AR-10002804"/>
    <x v="1"/>
    <x v="6"/>
    <x v="279"/>
    <x v="2970"/>
    <n v="1"/>
    <n v="0.2"/>
    <n v="1.0269000000000001"/>
  </r>
  <r>
    <n v="3789"/>
    <s v="CA-2013-169971"/>
    <x v="0"/>
    <x v="913"/>
    <d v="2013-09-10T00:00:00"/>
    <x v="1"/>
    <s v="IL-15100"/>
    <x v="582"/>
    <x v="0"/>
    <s v="United States"/>
    <s v="Houston"/>
    <x v="5"/>
    <n v="77041"/>
    <x v="2"/>
    <s v="OFF-AR-10001044"/>
    <x v="1"/>
    <x v="6"/>
    <x v="1042"/>
    <x v="2971"/>
    <n v="3"/>
    <n v="0.2"/>
    <n v="7.0172999999999952"/>
  </r>
  <r>
    <n v="3790"/>
    <s v="US-2013-133508"/>
    <x v="0"/>
    <x v="764"/>
    <d v="2013-04-22T00:00:00"/>
    <x v="1"/>
    <s v="SW-20350"/>
    <x v="680"/>
    <x v="2"/>
    <s v="United States"/>
    <s v="Omaha"/>
    <x v="8"/>
    <n v="68104"/>
    <x v="2"/>
    <s v="OFF-FA-10000134"/>
    <x v="1"/>
    <x v="13"/>
    <x v="194"/>
    <x v="2972"/>
    <n v="5"/>
    <n v="0"/>
    <n v="9.0054999999999996"/>
  </r>
  <r>
    <n v="3791"/>
    <s v="CA-2011-107139"/>
    <x v="2"/>
    <x v="260"/>
    <d v="2011-07-11T00:00:00"/>
    <x v="1"/>
    <s v="DP-13390"/>
    <x v="503"/>
    <x v="2"/>
    <s v="United States"/>
    <s v="Los Angeles"/>
    <x v="1"/>
    <n v="90004"/>
    <x v="1"/>
    <s v="OFF-BI-10001670"/>
    <x v="1"/>
    <x v="8"/>
    <x v="438"/>
    <x v="2973"/>
    <n v="6"/>
    <n v="0.2"/>
    <n v="67.86"/>
  </r>
  <r>
    <n v="3792"/>
    <s v="CA-2012-111325"/>
    <x v="1"/>
    <x v="914"/>
    <d v="2012-02-28T00:00:00"/>
    <x v="2"/>
    <s v="BT-11395"/>
    <x v="387"/>
    <x v="1"/>
    <s v="United States"/>
    <s v="Altoona"/>
    <x v="9"/>
    <n v="16602"/>
    <x v="3"/>
    <s v="OFF-BI-10000343"/>
    <x v="1"/>
    <x v="8"/>
    <x v="184"/>
    <x v="2974"/>
    <n v="3"/>
    <n v="0.7"/>
    <n v="-3.3879000000000001"/>
  </r>
  <r>
    <n v="3793"/>
    <s v="CA-2012-111325"/>
    <x v="1"/>
    <x v="914"/>
    <d v="2012-02-28T00:00:00"/>
    <x v="2"/>
    <s v="BT-11395"/>
    <x v="387"/>
    <x v="1"/>
    <s v="United States"/>
    <s v="Altoona"/>
    <x v="9"/>
    <n v="16602"/>
    <x v="3"/>
    <s v="OFF-AR-10002257"/>
    <x v="1"/>
    <x v="6"/>
    <x v="1191"/>
    <x v="2975"/>
    <n v="6"/>
    <n v="0.2"/>
    <n v="2.2043999999999979"/>
  </r>
  <r>
    <n v="3794"/>
    <s v="CA-2012-163762"/>
    <x v="1"/>
    <x v="154"/>
    <d v="2012-12-01T00:00:00"/>
    <x v="1"/>
    <s v="JE-15475"/>
    <x v="188"/>
    <x v="0"/>
    <s v="United States"/>
    <s v="New York City"/>
    <x v="15"/>
    <n v="10024"/>
    <x v="3"/>
    <s v="OFF-AR-10001915"/>
    <x v="1"/>
    <x v="6"/>
    <x v="1048"/>
    <x v="1418"/>
    <n v="3"/>
    <n v="0"/>
    <n v="12.511800000000001"/>
  </r>
  <r>
    <n v="3795"/>
    <s v="US-2011-117163"/>
    <x v="2"/>
    <x v="915"/>
    <d v="2011-02-03T00:00:00"/>
    <x v="1"/>
    <s v="EJ-13720"/>
    <x v="719"/>
    <x v="0"/>
    <s v="United States"/>
    <s v="San Diego"/>
    <x v="1"/>
    <n v="92037"/>
    <x v="1"/>
    <s v="OFF-ST-10003692"/>
    <x v="1"/>
    <x v="4"/>
    <x v="1253"/>
    <x v="2976"/>
    <n v="1"/>
    <n v="0"/>
    <n v="14.307499999999997"/>
  </r>
  <r>
    <n v="3796"/>
    <s v="US-2011-117163"/>
    <x v="2"/>
    <x v="915"/>
    <d v="2011-02-03T00:00:00"/>
    <x v="1"/>
    <s v="EJ-13720"/>
    <x v="719"/>
    <x v="0"/>
    <s v="United States"/>
    <s v="San Diego"/>
    <x v="1"/>
    <n v="92037"/>
    <x v="1"/>
    <s v="FUR-TA-10003469"/>
    <x v="0"/>
    <x v="3"/>
    <x v="1564"/>
    <x v="2977"/>
    <n v="3"/>
    <n v="0.2"/>
    <n v="-16.649999999999991"/>
  </r>
  <r>
    <n v="3797"/>
    <s v="US-2011-117163"/>
    <x v="2"/>
    <x v="915"/>
    <d v="2011-02-03T00:00:00"/>
    <x v="1"/>
    <s v="EJ-13720"/>
    <x v="719"/>
    <x v="0"/>
    <s v="United States"/>
    <s v="San Diego"/>
    <x v="1"/>
    <n v="92037"/>
    <x v="1"/>
    <s v="OFF-AR-10003179"/>
    <x v="1"/>
    <x v="6"/>
    <x v="1565"/>
    <x v="2978"/>
    <n v="4"/>
    <n v="0"/>
    <n v="12.025199999999998"/>
  </r>
  <r>
    <n v="3798"/>
    <s v="CA-2014-121314"/>
    <x v="3"/>
    <x v="397"/>
    <d v="2014-09-27T00:00:00"/>
    <x v="2"/>
    <s v="BE-11410"/>
    <x v="648"/>
    <x v="0"/>
    <s v="United States"/>
    <s v="Miami"/>
    <x v="2"/>
    <n v="33178"/>
    <x v="0"/>
    <s v="OFF-PA-10003395"/>
    <x v="1"/>
    <x v="10"/>
    <x v="650"/>
    <x v="1152"/>
    <n v="3"/>
    <n v="0.2"/>
    <n v="88.073999999999984"/>
  </r>
  <r>
    <n v="3799"/>
    <s v="CA-2014-147760"/>
    <x v="3"/>
    <x v="259"/>
    <d v="2014-11-06T00:00:00"/>
    <x v="2"/>
    <s v="KL-16555"/>
    <x v="126"/>
    <x v="1"/>
    <s v="United States"/>
    <s v="Greensboro"/>
    <x v="3"/>
    <n v="27405"/>
    <x v="0"/>
    <s v="FUR-TA-10004575"/>
    <x v="0"/>
    <x v="3"/>
    <x v="306"/>
    <x v="2979"/>
    <n v="3"/>
    <n v="0.4"/>
    <n v="-192.04680000000008"/>
  </r>
  <r>
    <n v="3800"/>
    <s v="CA-2014-147760"/>
    <x v="3"/>
    <x v="259"/>
    <d v="2014-11-06T00:00:00"/>
    <x v="2"/>
    <s v="KL-16555"/>
    <x v="126"/>
    <x v="1"/>
    <s v="United States"/>
    <s v="Greensboro"/>
    <x v="3"/>
    <n v="27405"/>
    <x v="0"/>
    <s v="TEC-PH-10002483"/>
    <x v="2"/>
    <x v="7"/>
    <x v="1170"/>
    <x v="2980"/>
    <n v="5"/>
    <n v="0.2"/>
    <n v="118.99650000000003"/>
  </r>
  <r>
    <n v="3801"/>
    <s v="CA-2013-156503"/>
    <x v="0"/>
    <x v="500"/>
    <d v="2013-10-21T00:00:00"/>
    <x v="1"/>
    <s v="NC-18415"/>
    <x v="720"/>
    <x v="0"/>
    <s v="United States"/>
    <s v="Jacksonville"/>
    <x v="3"/>
    <n v="28540"/>
    <x v="0"/>
    <s v="FUR-CH-10003606"/>
    <x v="0"/>
    <x v="1"/>
    <x v="1566"/>
    <x v="2981"/>
    <n v="1"/>
    <n v="0.2"/>
    <n v="10.2592"/>
  </r>
  <r>
    <n v="3802"/>
    <s v="CA-2013-156503"/>
    <x v="0"/>
    <x v="500"/>
    <d v="2013-10-21T00:00:00"/>
    <x v="1"/>
    <s v="NC-18415"/>
    <x v="720"/>
    <x v="0"/>
    <s v="United States"/>
    <s v="Jacksonville"/>
    <x v="3"/>
    <n v="28540"/>
    <x v="0"/>
    <s v="TEC-AC-10002473"/>
    <x v="2"/>
    <x v="11"/>
    <x v="713"/>
    <x v="2982"/>
    <n v="1"/>
    <n v="0.2"/>
    <n v="5.9597999999999995"/>
  </r>
  <r>
    <n v="3803"/>
    <s v="CA-2013-156503"/>
    <x v="0"/>
    <x v="500"/>
    <d v="2013-10-21T00:00:00"/>
    <x v="1"/>
    <s v="NC-18415"/>
    <x v="720"/>
    <x v="0"/>
    <s v="United States"/>
    <s v="Jacksonville"/>
    <x v="3"/>
    <n v="28540"/>
    <x v="0"/>
    <s v="OFF-PA-10002319"/>
    <x v="1"/>
    <x v="10"/>
    <x v="1391"/>
    <x v="2557"/>
    <n v="3"/>
    <n v="0.2"/>
    <n v="33.721199999999996"/>
  </r>
  <r>
    <n v="3804"/>
    <s v="CA-2013-156503"/>
    <x v="0"/>
    <x v="500"/>
    <d v="2013-10-21T00:00:00"/>
    <x v="1"/>
    <s v="NC-18415"/>
    <x v="720"/>
    <x v="0"/>
    <s v="United States"/>
    <s v="Jacksonville"/>
    <x v="3"/>
    <n v="28540"/>
    <x v="0"/>
    <s v="OFF-SU-10000946"/>
    <x v="1"/>
    <x v="14"/>
    <x v="33"/>
    <x v="2600"/>
    <n v="2"/>
    <n v="0.2"/>
    <n v="1.436399999999999"/>
  </r>
  <r>
    <n v="3805"/>
    <s v="CA-2013-156503"/>
    <x v="0"/>
    <x v="500"/>
    <d v="2013-10-21T00:00:00"/>
    <x v="1"/>
    <s v="NC-18415"/>
    <x v="720"/>
    <x v="0"/>
    <s v="United States"/>
    <s v="Jacksonville"/>
    <x v="3"/>
    <n v="28540"/>
    <x v="0"/>
    <s v="OFF-EN-10001335"/>
    <x v="1"/>
    <x v="12"/>
    <x v="462"/>
    <x v="2983"/>
    <n v="4"/>
    <n v="0.2"/>
    <n v="13.127999999999998"/>
  </r>
  <r>
    <n v="3806"/>
    <s v="CA-2013-156503"/>
    <x v="0"/>
    <x v="500"/>
    <d v="2013-10-21T00:00:00"/>
    <x v="1"/>
    <s v="NC-18415"/>
    <x v="720"/>
    <x v="0"/>
    <s v="United States"/>
    <s v="Jacksonville"/>
    <x v="3"/>
    <n v="28540"/>
    <x v="0"/>
    <s v="OFF-PA-10002377"/>
    <x v="1"/>
    <x v="10"/>
    <x v="127"/>
    <x v="2984"/>
    <n v="1"/>
    <n v="0.2"/>
    <n v="14.681999999999999"/>
  </r>
  <r>
    <n v="3807"/>
    <s v="CA-2012-113628"/>
    <x v="1"/>
    <x v="768"/>
    <d v="2012-11-19T00:00:00"/>
    <x v="1"/>
    <s v="AH-10690"/>
    <x v="706"/>
    <x v="1"/>
    <s v="United States"/>
    <s v="Plantation"/>
    <x v="2"/>
    <n v="33317"/>
    <x v="0"/>
    <s v="OFF-AR-10001246"/>
    <x v="1"/>
    <x v="6"/>
    <x v="450"/>
    <x v="2722"/>
    <n v="5"/>
    <n v="0.2"/>
    <n v="1.3229999999999991"/>
  </r>
  <r>
    <n v="3808"/>
    <s v="CA-2012-113628"/>
    <x v="1"/>
    <x v="768"/>
    <d v="2012-11-19T00:00:00"/>
    <x v="1"/>
    <s v="AH-10690"/>
    <x v="706"/>
    <x v="1"/>
    <s v="United States"/>
    <s v="Plantation"/>
    <x v="2"/>
    <n v="33317"/>
    <x v="0"/>
    <s v="OFF-BI-10003291"/>
    <x v="1"/>
    <x v="8"/>
    <x v="44"/>
    <x v="2985"/>
    <n v="2"/>
    <n v="0.7"/>
    <n v="-4.0158000000000005"/>
  </r>
  <r>
    <n v="3809"/>
    <s v="CA-2012-113628"/>
    <x v="1"/>
    <x v="768"/>
    <d v="2012-11-19T00:00:00"/>
    <x v="1"/>
    <s v="AH-10690"/>
    <x v="706"/>
    <x v="1"/>
    <s v="United States"/>
    <s v="Plantation"/>
    <x v="2"/>
    <n v="33317"/>
    <x v="0"/>
    <s v="OFF-BI-10002799"/>
    <x v="1"/>
    <x v="8"/>
    <x v="1450"/>
    <x v="2986"/>
    <n v="3"/>
    <n v="0.7"/>
    <n v="-3.7295999999999996"/>
  </r>
  <r>
    <n v="3810"/>
    <s v="CA-2012-113628"/>
    <x v="1"/>
    <x v="768"/>
    <d v="2012-11-19T00:00:00"/>
    <x v="1"/>
    <s v="AH-10690"/>
    <x v="706"/>
    <x v="1"/>
    <s v="United States"/>
    <s v="Plantation"/>
    <x v="2"/>
    <n v="33317"/>
    <x v="0"/>
    <s v="FUR-CH-10003298"/>
    <x v="0"/>
    <x v="1"/>
    <x v="1567"/>
    <x v="2987"/>
    <n v="5"/>
    <n v="0.2"/>
    <n v="-72.039000000000044"/>
  </r>
  <r>
    <n v="3811"/>
    <s v="CA-2012-113628"/>
    <x v="1"/>
    <x v="768"/>
    <d v="2012-11-19T00:00:00"/>
    <x v="1"/>
    <s v="AH-10690"/>
    <x v="706"/>
    <x v="1"/>
    <s v="United States"/>
    <s v="Plantation"/>
    <x v="2"/>
    <n v="33317"/>
    <x v="0"/>
    <s v="TEC-PH-10000441"/>
    <x v="2"/>
    <x v="7"/>
    <x v="1046"/>
    <x v="519"/>
    <n v="1"/>
    <n v="0.2"/>
    <n v="10.079200000000007"/>
  </r>
  <r>
    <n v="3812"/>
    <s v="CA-2012-113628"/>
    <x v="1"/>
    <x v="768"/>
    <d v="2012-11-19T00:00:00"/>
    <x v="1"/>
    <s v="AH-10690"/>
    <x v="706"/>
    <x v="1"/>
    <s v="United States"/>
    <s v="Plantation"/>
    <x v="2"/>
    <n v="33317"/>
    <x v="0"/>
    <s v="FUR-CH-10004477"/>
    <x v="0"/>
    <x v="1"/>
    <x v="211"/>
    <x v="2988"/>
    <n v="3"/>
    <n v="0.2"/>
    <n v="16.440299999999986"/>
  </r>
  <r>
    <n v="3813"/>
    <s v="CA-2014-147753"/>
    <x v="3"/>
    <x v="916"/>
    <d v="2014-03-06T00:00:00"/>
    <x v="3"/>
    <s v="PK-19075"/>
    <x v="7"/>
    <x v="0"/>
    <s v="United States"/>
    <s v="Milwaukee"/>
    <x v="6"/>
    <n v="53209"/>
    <x v="2"/>
    <s v="OFF-LA-10003537"/>
    <x v="1"/>
    <x v="2"/>
    <x v="1568"/>
    <x v="2989"/>
    <n v="2"/>
    <n v="0"/>
    <n v="11.778199999999998"/>
  </r>
  <r>
    <n v="3814"/>
    <s v="CA-2012-103961"/>
    <x v="1"/>
    <x v="599"/>
    <d v="2012-11-09T00:00:00"/>
    <x v="1"/>
    <s v="NG-18430"/>
    <x v="159"/>
    <x v="0"/>
    <s v="United States"/>
    <s v="Quincy"/>
    <x v="10"/>
    <n v="62301"/>
    <x v="2"/>
    <s v="OFF-LA-10004484"/>
    <x v="1"/>
    <x v="2"/>
    <x v="612"/>
    <x v="2990"/>
    <n v="6"/>
    <n v="0.2"/>
    <n v="6.4427999999999992"/>
  </r>
  <r>
    <n v="3815"/>
    <s v="CA-2013-152471"/>
    <x v="0"/>
    <x v="630"/>
    <d v="2013-07-09T00:00:00"/>
    <x v="3"/>
    <s v="ZD-21925"/>
    <x v="9"/>
    <x v="0"/>
    <s v="United States"/>
    <s v="Jacksonville"/>
    <x v="2"/>
    <n v="32216"/>
    <x v="0"/>
    <s v="TEC-PH-10002824"/>
    <x v="2"/>
    <x v="7"/>
    <x v="1142"/>
    <x v="2991"/>
    <n v="5"/>
    <n v="0.2"/>
    <n v="51.497499999999974"/>
  </r>
  <r>
    <n v="3816"/>
    <s v="CA-2013-152471"/>
    <x v="0"/>
    <x v="630"/>
    <d v="2013-07-09T00:00:00"/>
    <x v="3"/>
    <s v="ZD-21925"/>
    <x v="9"/>
    <x v="0"/>
    <s v="United States"/>
    <s v="Jacksonville"/>
    <x v="2"/>
    <n v="32216"/>
    <x v="0"/>
    <s v="OFF-PA-10004965"/>
    <x v="1"/>
    <x v="10"/>
    <x v="112"/>
    <x v="2992"/>
    <n v="2"/>
    <n v="0.2"/>
    <n v="4.9949999999999992"/>
  </r>
  <r>
    <n v="3817"/>
    <s v="CA-2012-102582"/>
    <x v="1"/>
    <x v="426"/>
    <d v="2012-09-19T00:00:00"/>
    <x v="1"/>
    <s v="NW-18400"/>
    <x v="508"/>
    <x v="0"/>
    <s v="United States"/>
    <s v="Mobile"/>
    <x v="19"/>
    <n v="36608"/>
    <x v="0"/>
    <s v="FUR-TA-10003569"/>
    <x v="0"/>
    <x v="3"/>
    <x v="1358"/>
    <x v="2842"/>
    <n v="2"/>
    <n v="0"/>
    <n v="200.49"/>
  </r>
  <r>
    <n v="3818"/>
    <s v="CA-2012-102582"/>
    <x v="1"/>
    <x v="426"/>
    <d v="2012-09-19T00:00:00"/>
    <x v="1"/>
    <s v="NW-18400"/>
    <x v="508"/>
    <x v="0"/>
    <s v="United States"/>
    <s v="Mobile"/>
    <x v="19"/>
    <n v="36608"/>
    <x v="0"/>
    <s v="TEC-PH-10003187"/>
    <x v="2"/>
    <x v="7"/>
    <x v="1410"/>
    <x v="1543"/>
    <n v="3"/>
    <n v="0"/>
    <n v="0"/>
  </r>
  <r>
    <n v="3819"/>
    <s v="CA-2012-102582"/>
    <x v="1"/>
    <x v="426"/>
    <d v="2012-09-19T00:00:00"/>
    <x v="1"/>
    <s v="NW-18400"/>
    <x v="508"/>
    <x v="0"/>
    <s v="United States"/>
    <s v="Mobile"/>
    <x v="19"/>
    <n v="36608"/>
    <x v="0"/>
    <s v="FUR-CH-10004853"/>
    <x v="0"/>
    <x v="1"/>
    <x v="526"/>
    <x v="2993"/>
    <n v="7"/>
    <n v="0"/>
    <n v="306.48939999999988"/>
  </r>
  <r>
    <n v="3820"/>
    <s v="CA-2014-141873"/>
    <x v="3"/>
    <x v="449"/>
    <d v="2014-10-15T00:00:00"/>
    <x v="1"/>
    <s v="HG-14845"/>
    <x v="668"/>
    <x v="0"/>
    <s v="United States"/>
    <s v="New York City"/>
    <x v="15"/>
    <n v="10024"/>
    <x v="3"/>
    <s v="OFF-BI-10001031"/>
    <x v="1"/>
    <x v="8"/>
    <x v="865"/>
    <x v="2994"/>
    <n v="3"/>
    <n v="0.2"/>
    <n v="4.3253999999999984"/>
  </r>
  <r>
    <n v="3821"/>
    <s v="CA-2014-141873"/>
    <x v="3"/>
    <x v="449"/>
    <d v="2014-10-15T00:00:00"/>
    <x v="1"/>
    <s v="HG-14845"/>
    <x v="668"/>
    <x v="0"/>
    <s v="United States"/>
    <s v="New York City"/>
    <x v="15"/>
    <n v="10024"/>
    <x v="3"/>
    <s v="FUR-BO-10003034"/>
    <x v="0"/>
    <x v="0"/>
    <x v="1194"/>
    <x v="2361"/>
    <n v="3"/>
    <n v="0.2"/>
    <n v="-15.71759999999999"/>
  </r>
  <r>
    <n v="3822"/>
    <s v="CA-2014-141873"/>
    <x v="3"/>
    <x v="449"/>
    <d v="2014-10-15T00:00:00"/>
    <x v="1"/>
    <s v="HG-14845"/>
    <x v="668"/>
    <x v="0"/>
    <s v="United States"/>
    <s v="New York City"/>
    <x v="15"/>
    <n v="10024"/>
    <x v="3"/>
    <s v="OFF-PA-10000069"/>
    <x v="1"/>
    <x v="10"/>
    <x v="1569"/>
    <x v="2995"/>
    <n v="2"/>
    <n v="0"/>
    <n v="8.9206000000000003"/>
  </r>
  <r>
    <n v="3823"/>
    <s v="CA-2014-141873"/>
    <x v="3"/>
    <x v="449"/>
    <d v="2014-10-15T00:00:00"/>
    <x v="1"/>
    <s v="HG-14845"/>
    <x v="668"/>
    <x v="0"/>
    <s v="United States"/>
    <s v="New York City"/>
    <x v="15"/>
    <n v="10024"/>
    <x v="3"/>
    <s v="OFF-BI-10003655"/>
    <x v="1"/>
    <x v="8"/>
    <x v="1447"/>
    <x v="2614"/>
    <n v="6"/>
    <n v="0.2"/>
    <n v="6.1560000000000006"/>
  </r>
  <r>
    <n v="3824"/>
    <s v="CA-2012-140984"/>
    <x v="1"/>
    <x v="471"/>
    <d v="2012-09-18T00:00:00"/>
    <x v="1"/>
    <s v="CC-12685"/>
    <x v="530"/>
    <x v="0"/>
    <s v="United States"/>
    <s v="New York City"/>
    <x v="15"/>
    <n v="10011"/>
    <x v="3"/>
    <s v="OFF-ST-10000585"/>
    <x v="1"/>
    <x v="4"/>
    <x v="541"/>
    <x v="2996"/>
    <n v="6"/>
    <n v="0"/>
    <n v="257.71199999999999"/>
  </r>
  <r>
    <n v="3825"/>
    <s v="CA-2012-140984"/>
    <x v="1"/>
    <x v="471"/>
    <d v="2012-09-18T00:00:00"/>
    <x v="1"/>
    <s v="CC-12685"/>
    <x v="530"/>
    <x v="0"/>
    <s v="United States"/>
    <s v="New York City"/>
    <x v="15"/>
    <n v="10011"/>
    <x v="3"/>
    <s v="TEC-CO-10001571"/>
    <x v="2"/>
    <x v="16"/>
    <x v="1554"/>
    <x v="2948"/>
    <n v="2"/>
    <n v="0.2"/>
    <n v="329.99400000000003"/>
  </r>
  <r>
    <n v="3826"/>
    <s v="CA-2012-140984"/>
    <x v="1"/>
    <x v="471"/>
    <d v="2012-09-18T00:00:00"/>
    <x v="1"/>
    <s v="CC-12685"/>
    <x v="530"/>
    <x v="0"/>
    <s v="United States"/>
    <s v="New York City"/>
    <x v="15"/>
    <n v="10011"/>
    <x v="3"/>
    <s v="OFF-BI-10002012"/>
    <x v="1"/>
    <x v="8"/>
    <x v="742"/>
    <x v="91"/>
    <n v="9"/>
    <n v="0.2"/>
    <n v="4.5359999999999996"/>
  </r>
  <r>
    <n v="3827"/>
    <s v="CA-2011-132801"/>
    <x v="2"/>
    <x v="273"/>
    <d v="2011-10-12T00:00:00"/>
    <x v="1"/>
    <s v="JG-15805"/>
    <x v="189"/>
    <x v="1"/>
    <s v="United States"/>
    <s v="Dallas"/>
    <x v="5"/>
    <n v="75217"/>
    <x v="2"/>
    <s v="OFF-ST-10001228"/>
    <x v="1"/>
    <x v="4"/>
    <x v="228"/>
    <x v="2060"/>
    <n v="10"/>
    <n v="0.2"/>
    <n v="10.744000000000007"/>
  </r>
  <r>
    <n v="3828"/>
    <s v="CA-2014-141733"/>
    <x v="3"/>
    <x v="917"/>
    <d v="2014-05-12T00:00:00"/>
    <x v="1"/>
    <s v="RW-19540"/>
    <x v="459"/>
    <x v="1"/>
    <s v="United States"/>
    <s v="Detroit"/>
    <x v="12"/>
    <n v="48234"/>
    <x v="2"/>
    <s v="FUR-CH-10004086"/>
    <x v="0"/>
    <x v="1"/>
    <x v="281"/>
    <x v="2997"/>
    <n v="5"/>
    <n v="0"/>
    <n v="423.00849999999997"/>
  </r>
  <r>
    <n v="3829"/>
    <s v="CA-2014-141733"/>
    <x v="3"/>
    <x v="917"/>
    <d v="2014-05-12T00:00:00"/>
    <x v="1"/>
    <s v="RW-19540"/>
    <x v="459"/>
    <x v="1"/>
    <s v="United States"/>
    <s v="Detroit"/>
    <x v="12"/>
    <n v="48234"/>
    <x v="2"/>
    <s v="FUR-CH-10002017"/>
    <x v="0"/>
    <x v="1"/>
    <x v="1368"/>
    <x v="2998"/>
    <n v="1"/>
    <n v="0"/>
    <n v="7.4591999999999992"/>
  </r>
  <r>
    <n v="3830"/>
    <s v="CA-2014-141733"/>
    <x v="3"/>
    <x v="917"/>
    <d v="2014-05-12T00:00:00"/>
    <x v="1"/>
    <s v="RW-19540"/>
    <x v="459"/>
    <x v="1"/>
    <s v="United States"/>
    <s v="Detroit"/>
    <x v="12"/>
    <n v="48234"/>
    <x v="2"/>
    <s v="FUR-CH-10000595"/>
    <x v="0"/>
    <x v="1"/>
    <x v="463"/>
    <x v="2999"/>
    <n v="2"/>
    <n v="0"/>
    <n v="119.19999999999999"/>
  </r>
  <r>
    <n v="3831"/>
    <s v="CA-2014-141733"/>
    <x v="3"/>
    <x v="917"/>
    <d v="2014-05-12T00:00:00"/>
    <x v="1"/>
    <s v="RW-19540"/>
    <x v="459"/>
    <x v="1"/>
    <s v="United States"/>
    <s v="Detroit"/>
    <x v="12"/>
    <n v="48234"/>
    <x v="2"/>
    <s v="OFF-AP-10001563"/>
    <x v="1"/>
    <x v="9"/>
    <x v="530"/>
    <x v="3000"/>
    <n v="2"/>
    <n v="0.1"/>
    <n v="18.460399999999986"/>
  </r>
  <r>
    <n v="3832"/>
    <s v="US-2012-111927"/>
    <x v="1"/>
    <x v="717"/>
    <d v="2012-11-19T00:00:00"/>
    <x v="1"/>
    <s v="LS-17230"/>
    <x v="721"/>
    <x v="0"/>
    <s v="United States"/>
    <s v="Dover"/>
    <x v="13"/>
    <n v="19901"/>
    <x v="3"/>
    <s v="FUR-FU-10004017"/>
    <x v="0"/>
    <x v="5"/>
    <x v="1570"/>
    <x v="3001"/>
    <n v="3"/>
    <n v="0"/>
    <n v="26.648999999999997"/>
  </r>
  <r>
    <n v="3833"/>
    <s v="US-2012-111927"/>
    <x v="1"/>
    <x v="717"/>
    <d v="2012-11-19T00:00:00"/>
    <x v="1"/>
    <s v="LS-17230"/>
    <x v="721"/>
    <x v="0"/>
    <s v="United States"/>
    <s v="Dover"/>
    <x v="13"/>
    <n v="19901"/>
    <x v="3"/>
    <s v="OFF-BI-10002571"/>
    <x v="1"/>
    <x v="8"/>
    <x v="1204"/>
    <x v="3002"/>
    <n v="2"/>
    <n v="0"/>
    <n v="9.3811999999999998"/>
  </r>
  <r>
    <n v="3834"/>
    <s v="CA-2011-105984"/>
    <x v="2"/>
    <x v="156"/>
    <d v="2011-11-24T00:00:00"/>
    <x v="3"/>
    <s v="MY-18295"/>
    <x v="501"/>
    <x v="1"/>
    <s v="United States"/>
    <s v="Columbus"/>
    <x v="24"/>
    <n v="43229"/>
    <x v="3"/>
    <s v="TEC-PH-10000560"/>
    <x v="2"/>
    <x v="7"/>
    <x v="745"/>
    <x v="3003"/>
    <n v="5"/>
    <n v="0.4"/>
    <n v="-209.99399999999991"/>
  </r>
  <r>
    <n v="3835"/>
    <s v="CA-2011-105984"/>
    <x v="2"/>
    <x v="156"/>
    <d v="2011-11-24T00:00:00"/>
    <x v="3"/>
    <s v="MY-18295"/>
    <x v="501"/>
    <x v="1"/>
    <s v="United States"/>
    <s v="Columbus"/>
    <x v="24"/>
    <n v="43229"/>
    <x v="3"/>
    <s v="FUR-CH-10000847"/>
    <x v="0"/>
    <x v="1"/>
    <x v="986"/>
    <x v="3004"/>
    <n v="3"/>
    <n v="0.3"/>
    <n v="-34.917600000000022"/>
  </r>
  <r>
    <n v="3836"/>
    <s v="CA-2011-100363"/>
    <x v="2"/>
    <x v="918"/>
    <d v="2011-04-15T00:00:00"/>
    <x v="1"/>
    <s v="JM-15655"/>
    <x v="487"/>
    <x v="1"/>
    <s v="United States"/>
    <s v="Glendale"/>
    <x v="16"/>
    <n v="85301"/>
    <x v="1"/>
    <s v="OFF-FA-10000611"/>
    <x v="1"/>
    <x v="13"/>
    <x v="1065"/>
    <x v="3005"/>
    <n v="2"/>
    <n v="0.2"/>
    <n v="0.82879999999999987"/>
  </r>
  <r>
    <n v="3837"/>
    <s v="CA-2011-100363"/>
    <x v="2"/>
    <x v="918"/>
    <d v="2011-04-15T00:00:00"/>
    <x v="1"/>
    <s v="JM-15655"/>
    <x v="487"/>
    <x v="1"/>
    <s v="United States"/>
    <s v="Glendale"/>
    <x v="16"/>
    <n v="85301"/>
    <x v="1"/>
    <s v="OFF-PA-10004733"/>
    <x v="1"/>
    <x v="10"/>
    <x v="1571"/>
    <x v="3006"/>
    <n v="3"/>
    <n v="0.2"/>
    <n v="6.8903999999999979"/>
  </r>
  <r>
    <n v="3838"/>
    <s v="CA-2011-126760"/>
    <x v="2"/>
    <x v="711"/>
    <d v="2011-08-02T00:00:00"/>
    <x v="1"/>
    <s v="KM-16720"/>
    <x v="27"/>
    <x v="0"/>
    <s v="United States"/>
    <s v="North Las Vegas"/>
    <x v="33"/>
    <n v="89031"/>
    <x v="1"/>
    <s v="TEC-PH-10001363"/>
    <x v="2"/>
    <x v="7"/>
    <x v="427"/>
    <x v="3007"/>
    <n v="2"/>
    <n v="0.2"/>
    <n v="113.99799999999991"/>
  </r>
  <r>
    <n v="3839"/>
    <s v="CA-2011-126760"/>
    <x v="2"/>
    <x v="711"/>
    <d v="2011-08-02T00:00:00"/>
    <x v="1"/>
    <s v="KM-16720"/>
    <x v="27"/>
    <x v="0"/>
    <s v="United States"/>
    <s v="North Las Vegas"/>
    <x v="33"/>
    <n v="89031"/>
    <x v="1"/>
    <s v="FUR-CH-10003312"/>
    <x v="0"/>
    <x v="1"/>
    <x v="296"/>
    <x v="3008"/>
    <n v="3"/>
    <n v="0.2"/>
    <n v="-109.58220000000011"/>
  </r>
  <r>
    <n v="3840"/>
    <s v="CA-2011-126760"/>
    <x v="2"/>
    <x v="711"/>
    <d v="2011-08-02T00:00:00"/>
    <x v="1"/>
    <s v="KM-16720"/>
    <x v="27"/>
    <x v="0"/>
    <s v="United States"/>
    <s v="North Las Vegas"/>
    <x v="33"/>
    <n v="89031"/>
    <x v="1"/>
    <s v="FUR-FU-10004018"/>
    <x v="0"/>
    <x v="5"/>
    <x v="927"/>
    <x v="3009"/>
    <n v="9"/>
    <n v="0"/>
    <n v="36.182700000000004"/>
  </r>
  <r>
    <n v="3841"/>
    <s v="CA-2011-126760"/>
    <x v="2"/>
    <x v="711"/>
    <d v="2011-08-02T00:00:00"/>
    <x v="1"/>
    <s v="KM-16720"/>
    <x v="27"/>
    <x v="0"/>
    <s v="United States"/>
    <s v="North Las Vegas"/>
    <x v="33"/>
    <n v="89031"/>
    <x v="1"/>
    <s v="TEC-AC-10004814"/>
    <x v="2"/>
    <x v="11"/>
    <x v="1572"/>
    <x v="3010"/>
    <n v="3"/>
    <n v="0"/>
    <n v="70.097700000000003"/>
  </r>
  <r>
    <n v="3842"/>
    <s v="US-2011-109162"/>
    <x v="2"/>
    <x v="785"/>
    <d v="2011-06-12T00:00:00"/>
    <x v="1"/>
    <s v="KE-16420"/>
    <x v="722"/>
    <x v="1"/>
    <s v="United States"/>
    <s v="Bristol"/>
    <x v="18"/>
    <n v="37620"/>
    <x v="0"/>
    <s v="FUR-CH-10002647"/>
    <x v="0"/>
    <x v="1"/>
    <x v="470"/>
    <x v="3011"/>
    <n v="3"/>
    <n v="0.2"/>
    <n v="10.647000000000006"/>
  </r>
  <r>
    <n v="3843"/>
    <s v="CA-2011-101931"/>
    <x v="2"/>
    <x v="919"/>
    <d v="2011-10-31T00:00:00"/>
    <x v="2"/>
    <s v="TS-21370"/>
    <x v="477"/>
    <x v="1"/>
    <s v="United States"/>
    <s v="Los Angeles"/>
    <x v="1"/>
    <n v="90049"/>
    <x v="1"/>
    <s v="OFF-BI-10004140"/>
    <x v="1"/>
    <x v="8"/>
    <x v="304"/>
    <x v="1600"/>
    <n v="2"/>
    <n v="0.2"/>
    <n v="2.2449999999999992"/>
  </r>
  <r>
    <n v="3844"/>
    <s v="CA-2011-101931"/>
    <x v="2"/>
    <x v="919"/>
    <d v="2011-10-31T00:00:00"/>
    <x v="2"/>
    <s v="TS-21370"/>
    <x v="477"/>
    <x v="1"/>
    <s v="United States"/>
    <s v="Los Angeles"/>
    <x v="1"/>
    <n v="90049"/>
    <x v="1"/>
    <s v="OFF-SU-10002301"/>
    <x v="1"/>
    <x v="14"/>
    <x v="1573"/>
    <x v="3012"/>
    <n v="2"/>
    <n v="0"/>
    <n v="6.2800000000000189E-2"/>
  </r>
  <r>
    <n v="3845"/>
    <s v="CA-2011-101931"/>
    <x v="2"/>
    <x v="919"/>
    <d v="2011-10-31T00:00:00"/>
    <x v="2"/>
    <s v="TS-21370"/>
    <x v="477"/>
    <x v="1"/>
    <s v="United States"/>
    <s v="Los Angeles"/>
    <x v="1"/>
    <n v="90049"/>
    <x v="1"/>
    <s v="OFF-SU-10000646"/>
    <x v="1"/>
    <x v="14"/>
    <x v="259"/>
    <x v="3013"/>
    <n v="2"/>
    <n v="0"/>
    <n v="14.422200000000032"/>
  </r>
  <r>
    <n v="3846"/>
    <s v="CA-2011-101931"/>
    <x v="2"/>
    <x v="919"/>
    <d v="2011-10-31T00:00:00"/>
    <x v="2"/>
    <s v="TS-21370"/>
    <x v="477"/>
    <x v="1"/>
    <s v="United States"/>
    <s v="Los Angeles"/>
    <x v="1"/>
    <n v="90049"/>
    <x v="1"/>
    <s v="FUR-BO-10001337"/>
    <x v="0"/>
    <x v="0"/>
    <x v="425"/>
    <x v="3014"/>
    <n v="6"/>
    <n v="0.15"/>
    <n v="-36.293999999999997"/>
  </r>
  <r>
    <n v="3847"/>
    <s v="CA-2011-101931"/>
    <x v="2"/>
    <x v="919"/>
    <d v="2011-10-31T00:00:00"/>
    <x v="2"/>
    <s v="TS-21370"/>
    <x v="477"/>
    <x v="1"/>
    <s v="United States"/>
    <s v="Los Angeles"/>
    <x v="1"/>
    <n v="90049"/>
    <x v="1"/>
    <s v="OFF-ST-10003442"/>
    <x v="1"/>
    <x v="4"/>
    <x v="86"/>
    <x v="1605"/>
    <n v="5"/>
    <n v="0"/>
    <n v="38.177999999999997"/>
  </r>
  <r>
    <n v="3848"/>
    <s v="CA-2014-129000"/>
    <x v="3"/>
    <x v="920"/>
    <d v="2014-11-28T00:00:00"/>
    <x v="0"/>
    <s v="SZ-20035"/>
    <x v="449"/>
    <x v="2"/>
    <s v="United States"/>
    <s v="Canton"/>
    <x v="12"/>
    <n v="48187"/>
    <x v="2"/>
    <s v="OFF-ST-10001097"/>
    <x v="1"/>
    <x v="4"/>
    <x v="740"/>
    <x v="881"/>
    <n v="3"/>
    <n v="0"/>
    <n v="0"/>
  </r>
  <r>
    <n v="3849"/>
    <s v="CA-2014-161053"/>
    <x v="3"/>
    <x v="585"/>
    <d v="2014-09-24T00:00:00"/>
    <x v="2"/>
    <s v="JE-15745"/>
    <x v="32"/>
    <x v="0"/>
    <s v="United States"/>
    <s v="Fayetteville"/>
    <x v="36"/>
    <n v="72701"/>
    <x v="0"/>
    <s v="OFF-BI-10004318"/>
    <x v="1"/>
    <x v="8"/>
    <x v="1574"/>
    <x v="3015"/>
    <n v="4"/>
    <n v="0"/>
    <n v="318.30160000000001"/>
  </r>
  <r>
    <n v="3850"/>
    <s v="CA-2014-161053"/>
    <x v="3"/>
    <x v="585"/>
    <d v="2014-09-24T00:00:00"/>
    <x v="2"/>
    <s v="JE-15745"/>
    <x v="32"/>
    <x v="0"/>
    <s v="United States"/>
    <s v="Fayetteville"/>
    <x v="36"/>
    <n v="72701"/>
    <x v="0"/>
    <s v="TEC-AC-10004633"/>
    <x v="2"/>
    <x v="11"/>
    <x v="60"/>
    <x v="2765"/>
    <n v="5"/>
    <n v="0"/>
    <n v="15.378000000000004"/>
  </r>
  <r>
    <n v="3851"/>
    <s v="CA-2012-142377"/>
    <x v="1"/>
    <x v="784"/>
    <d v="2012-12-09T00:00:00"/>
    <x v="1"/>
    <s v="MS-17980"/>
    <x v="99"/>
    <x v="1"/>
    <s v="United States"/>
    <s v="Springfield"/>
    <x v="25"/>
    <n v="65807"/>
    <x v="2"/>
    <s v="OFF-PA-10001970"/>
    <x v="1"/>
    <x v="10"/>
    <x v="311"/>
    <x v="3016"/>
    <n v="7"/>
    <n v="0"/>
    <n v="40.401199999999996"/>
  </r>
  <r>
    <n v="3852"/>
    <s v="CA-2012-127593"/>
    <x v="1"/>
    <x v="481"/>
    <d v="2012-09-21T00:00:00"/>
    <x v="3"/>
    <s v="DH-13675"/>
    <x v="723"/>
    <x v="2"/>
    <s v="United States"/>
    <s v="Quincy"/>
    <x v="31"/>
    <n v="2169"/>
    <x v="3"/>
    <s v="FUR-FU-10004006"/>
    <x v="0"/>
    <x v="5"/>
    <x v="101"/>
    <x v="3017"/>
    <n v="2"/>
    <n v="0"/>
    <n v="14.500999999999991"/>
  </r>
  <r>
    <n v="3853"/>
    <s v="CA-2014-130526"/>
    <x v="3"/>
    <x v="200"/>
    <d v="2014-11-30T00:00:00"/>
    <x v="2"/>
    <s v="GT-14755"/>
    <x v="150"/>
    <x v="0"/>
    <s v="United States"/>
    <s v="Rockford"/>
    <x v="10"/>
    <n v="61107"/>
    <x v="2"/>
    <s v="OFF-BI-10001524"/>
    <x v="1"/>
    <x v="8"/>
    <x v="298"/>
    <x v="3018"/>
    <n v="8"/>
    <n v="0.8"/>
    <n v="-53.708800000000025"/>
  </r>
  <r>
    <n v="3854"/>
    <s v="US-2014-131849"/>
    <x v="3"/>
    <x v="921"/>
    <d v="2014-06-11T00:00:00"/>
    <x v="1"/>
    <s v="GH-14410"/>
    <x v="689"/>
    <x v="2"/>
    <s v="United States"/>
    <s v="San Francisco"/>
    <x v="1"/>
    <n v="94122"/>
    <x v="1"/>
    <s v="FUR-FU-10004164"/>
    <x v="0"/>
    <x v="5"/>
    <x v="1575"/>
    <x v="1931"/>
    <n v="1"/>
    <n v="0"/>
    <n v="2.1780000000000004"/>
  </r>
  <r>
    <n v="3855"/>
    <s v="US-2014-131849"/>
    <x v="3"/>
    <x v="921"/>
    <d v="2014-06-11T00:00:00"/>
    <x v="1"/>
    <s v="GH-14410"/>
    <x v="689"/>
    <x v="2"/>
    <s v="United States"/>
    <s v="San Francisco"/>
    <x v="1"/>
    <n v="94122"/>
    <x v="1"/>
    <s v="OFF-ST-10002957"/>
    <x v="1"/>
    <x v="4"/>
    <x v="1483"/>
    <x v="1603"/>
    <n v="5"/>
    <n v="0"/>
    <n v="0"/>
  </r>
  <r>
    <n v="3856"/>
    <s v="US-2014-105389"/>
    <x v="3"/>
    <x v="436"/>
    <d v="2014-10-29T00:00:00"/>
    <x v="0"/>
    <s v="DM-13015"/>
    <x v="661"/>
    <x v="0"/>
    <s v="United States"/>
    <s v="San Antonio"/>
    <x v="5"/>
    <n v="78207"/>
    <x v="2"/>
    <s v="OFF-BI-10004364"/>
    <x v="1"/>
    <x v="8"/>
    <x v="302"/>
    <x v="3019"/>
    <n v="3"/>
    <n v="0.8"/>
    <n v="-6.2370000000000019"/>
  </r>
  <r>
    <n v="3857"/>
    <s v="US-2014-105389"/>
    <x v="3"/>
    <x v="436"/>
    <d v="2014-10-29T00:00:00"/>
    <x v="0"/>
    <s v="DM-13015"/>
    <x v="661"/>
    <x v="0"/>
    <s v="United States"/>
    <s v="San Antonio"/>
    <x v="5"/>
    <n v="78207"/>
    <x v="2"/>
    <s v="TEC-PH-10002824"/>
    <x v="2"/>
    <x v="7"/>
    <x v="1142"/>
    <x v="2991"/>
    <n v="5"/>
    <n v="0.2"/>
    <n v="51.497499999999974"/>
  </r>
  <r>
    <n v="3858"/>
    <s v="US-2014-105389"/>
    <x v="3"/>
    <x v="436"/>
    <d v="2014-10-29T00:00:00"/>
    <x v="0"/>
    <s v="DM-13015"/>
    <x v="661"/>
    <x v="0"/>
    <s v="United States"/>
    <s v="San Antonio"/>
    <x v="5"/>
    <n v="78207"/>
    <x v="2"/>
    <s v="OFF-AR-10000634"/>
    <x v="1"/>
    <x v="6"/>
    <x v="988"/>
    <x v="1518"/>
    <n v="3"/>
    <n v="0.2"/>
    <n v="0.89880000000000004"/>
  </r>
  <r>
    <n v="3859"/>
    <s v="CA-2011-140816"/>
    <x v="2"/>
    <x v="414"/>
    <d v="2011-12-20T00:00:00"/>
    <x v="3"/>
    <s v="TC-21295"/>
    <x v="646"/>
    <x v="0"/>
    <s v="United States"/>
    <s v="Thornton"/>
    <x v="22"/>
    <n v="80229"/>
    <x v="1"/>
    <s v="TEC-AC-10001539"/>
    <x v="2"/>
    <x v="11"/>
    <x v="1576"/>
    <x v="3020"/>
    <n v="7"/>
    <n v="0.2"/>
    <n v="89.588799999999992"/>
  </r>
  <r>
    <n v="3860"/>
    <s v="CA-2014-154039"/>
    <x v="3"/>
    <x v="922"/>
    <d v="2014-02-23T00:00:00"/>
    <x v="1"/>
    <s v="JK-16120"/>
    <x v="451"/>
    <x v="2"/>
    <s v="United States"/>
    <s v="Chicago"/>
    <x v="10"/>
    <n v="60653"/>
    <x v="2"/>
    <s v="FUR-TA-10001932"/>
    <x v="0"/>
    <x v="3"/>
    <x v="840"/>
    <x v="3021"/>
    <n v="3"/>
    <n v="0.5"/>
    <n v="-269.33760000000001"/>
  </r>
  <r>
    <n v="3861"/>
    <s v="CA-2014-154039"/>
    <x v="3"/>
    <x v="922"/>
    <d v="2014-02-23T00:00:00"/>
    <x v="1"/>
    <s v="JK-16120"/>
    <x v="451"/>
    <x v="2"/>
    <s v="United States"/>
    <s v="Chicago"/>
    <x v="10"/>
    <n v="60653"/>
    <x v="2"/>
    <s v="TEC-PH-10002789"/>
    <x v="2"/>
    <x v="7"/>
    <x v="1577"/>
    <x v="1889"/>
    <n v="1"/>
    <n v="0.2"/>
    <n v="10.919299999999996"/>
  </r>
  <r>
    <n v="3862"/>
    <s v="CA-2011-135755"/>
    <x v="2"/>
    <x v="523"/>
    <d v="2011-05-10T00:00:00"/>
    <x v="1"/>
    <s v="NC-18415"/>
    <x v="720"/>
    <x v="0"/>
    <s v="United States"/>
    <s v="Yonkers"/>
    <x v="15"/>
    <n v="10701"/>
    <x v="3"/>
    <s v="OFF-BI-10004828"/>
    <x v="1"/>
    <x v="8"/>
    <x v="1578"/>
    <x v="3022"/>
    <n v="3"/>
    <n v="0.2"/>
    <n v="14.563799999999997"/>
  </r>
  <r>
    <n v="3863"/>
    <s v="CA-2011-135755"/>
    <x v="2"/>
    <x v="523"/>
    <d v="2011-05-10T00:00:00"/>
    <x v="1"/>
    <s v="NC-18415"/>
    <x v="720"/>
    <x v="0"/>
    <s v="United States"/>
    <s v="Yonkers"/>
    <x v="15"/>
    <n v="10701"/>
    <x v="3"/>
    <s v="OFF-BI-10003981"/>
    <x v="1"/>
    <x v="8"/>
    <x v="109"/>
    <x v="3023"/>
    <n v="3"/>
    <n v="0.2"/>
    <n v="3.9497999999999998"/>
  </r>
  <r>
    <n v="3864"/>
    <s v="CA-2014-123246"/>
    <x v="3"/>
    <x v="161"/>
    <d v="2014-10-20T00:00:00"/>
    <x v="0"/>
    <s v="AJ-10960"/>
    <x v="195"/>
    <x v="0"/>
    <s v="United States"/>
    <s v="San Diego"/>
    <x v="1"/>
    <n v="92037"/>
    <x v="1"/>
    <s v="OFF-AR-10001770"/>
    <x v="1"/>
    <x v="6"/>
    <x v="1579"/>
    <x v="3024"/>
    <n v="4"/>
    <n v="0"/>
    <n v="2.7664"/>
  </r>
  <r>
    <n v="3865"/>
    <s v="CA-2012-157133"/>
    <x v="1"/>
    <x v="109"/>
    <d v="2012-12-03T00:00:00"/>
    <x v="1"/>
    <s v="LC-16885"/>
    <x v="62"/>
    <x v="0"/>
    <s v="United States"/>
    <s v="Champaign"/>
    <x v="10"/>
    <n v="61821"/>
    <x v="2"/>
    <s v="FUR-FU-10004904"/>
    <x v="0"/>
    <x v="5"/>
    <x v="1580"/>
    <x v="3025"/>
    <n v="5"/>
    <n v="0.6"/>
    <n v="-182.35200000000003"/>
  </r>
  <r>
    <n v="3866"/>
    <s v="CA-2011-124709"/>
    <x v="2"/>
    <x v="923"/>
    <d v="2011-07-29T00:00:00"/>
    <x v="0"/>
    <s v="GW-14605"/>
    <x v="543"/>
    <x v="0"/>
    <s v="United States"/>
    <s v="San Francisco"/>
    <x v="1"/>
    <n v="94122"/>
    <x v="1"/>
    <s v="TEC-AC-10002842"/>
    <x v="2"/>
    <x v="11"/>
    <x v="1176"/>
    <x v="1685"/>
    <n v="2"/>
    <n v="0"/>
    <n v="38.080000000000013"/>
  </r>
  <r>
    <n v="3867"/>
    <s v="CA-2014-146360"/>
    <x v="3"/>
    <x v="756"/>
    <d v="2014-04-26T00:00:00"/>
    <x v="0"/>
    <s v="SC-20305"/>
    <x v="253"/>
    <x v="0"/>
    <s v="United States"/>
    <s v="Lawrence"/>
    <x v="14"/>
    <n v="46226"/>
    <x v="2"/>
    <s v="TEC-AC-10003590"/>
    <x v="2"/>
    <x v="11"/>
    <x v="1093"/>
    <x v="3026"/>
    <n v="6"/>
    <n v="0"/>
    <n v="55.922399999999996"/>
  </r>
  <r>
    <n v="3868"/>
    <s v="CA-2012-132486"/>
    <x v="1"/>
    <x v="924"/>
    <d v="2012-10-27T00:00:00"/>
    <x v="0"/>
    <s v="JF-15355"/>
    <x v="282"/>
    <x v="0"/>
    <s v="United States"/>
    <s v="San Diego"/>
    <x v="1"/>
    <n v="92105"/>
    <x v="1"/>
    <s v="TEC-AC-10000710"/>
    <x v="2"/>
    <x v="11"/>
    <x v="672"/>
    <x v="3027"/>
    <n v="9"/>
    <n v="0"/>
    <n v="63.777600000000007"/>
  </r>
  <r>
    <n v="3869"/>
    <s v="CA-2012-132486"/>
    <x v="1"/>
    <x v="924"/>
    <d v="2012-10-27T00:00:00"/>
    <x v="0"/>
    <s v="JF-15355"/>
    <x v="282"/>
    <x v="0"/>
    <s v="United States"/>
    <s v="San Diego"/>
    <x v="1"/>
    <n v="92105"/>
    <x v="1"/>
    <s v="FUR-CH-10004495"/>
    <x v="0"/>
    <x v="1"/>
    <x v="1475"/>
    <x v="3028"/>
    <n v="1"/>
    <n v="0.2"/>
    <n v="27.088199999999965"/>
  </r>
  <r>
    <n v="3870"/>
    <s v="CA-2012-132486"/>
    <x v="1"/>
    <x v="924"/>
    <d v="2012-10-27T00:00:00"/>
    <x v="0"/>
    <s v="JF-15355"/>
    <x v="282"/>
    <x v="0"/>
    <s v="United States"/>
    <s v="San Diego"/>
    <x v="1"/>
    <n v="92105"/>
    <x v="1"/>
    <s v="FUR-CH-10004540"/>
    <x v="0"/>
    <x v="1"/>
    <x v="862"/>
    <x v="3029"/>
    <n v="7"/>
    <n v="0.2"/>
    <n v="16.797200000000004"/>
  </r>
  <r>
    <n v="3871"/>
    <s v="CA-2012-132486"/>
    <x v="1"/>
    <x v="924"/>
    <d v="2012-10-27T00:00:00"/>
    <x v="0"/>
    <s v="JF-15355"/>
    <x v="282"/>
    <x v="0"/>
    <s v="United States"/>
    <s v="San Diego"/>
    <x v="1"/>
    <n v="92105"/>
    <x v="1"/>
    <s v="OFF-PA-10004971"/>
    <x v="1"/>
    <x v="10"/>
    <x v="604"/>
    <x v="1057"/>
    <n v="2"/>
    <n v="0"/>
    <n v="5.6644000000000005"/>
  </r>
  <r>
    <n v="3872"/>
    <s v="CA-2012-132486"/>
    <x v="1"/>
    <x v="924"/>
    <d v="2012-10-27T00:00:00"/>
    <x v="0"/>
    <s v="JF-15355"/>
    <x v="282"/>
    <x v="0"/>
    <s v="United States"/>
    <s v="San Diego"/>
    <x v="1"/>
    <n v="92105"/>
    <x v="1"/>
    <s v="OFF-EN-10002600"/>
    <x v="1"/>
    <x v="12"/>
    <x v="111"/>
    <x v="3030"/>
    <n v="4"/>
    <n v="0"/>
    <n v="5.6639999999999997"/>
  </r>
  <r>
    <n v="3873"/>
    <s v="CA-2012-132486"/>
    <x v="1"/>
    <x v="924"/>
    <d v="2012-10-27T00:00:00"/>
    <x v="0"/>
    <s v="JF-15355"/>
    <x v="282"/>
    <x v="0"/>
    <s v="United States"/>
    <s v="San Diego"/>
    <x v="1"/>
    <n v="92105"/>
    <x v="1"/>
    <s v="FUR-CH-10001854"/>
    <x v="0"/>
    <x v="1"/>
    <x v="1110"/>
    <x v="3031"/>
    <n v="3"/>
    <n v="0.2"/>
    <n v="42.117600000000039"/>
  </r>
  <r>
    <n v="3874"/>
    <s v="CA-2013-136231"/>
    <x v="0"/>
    <x v="64"/>
    <d v="2013-09-08T00:00:00"/>
    <x v="0"/>
    <s v="DM-13015"/>
    <x v="661"/>
    <x v="0"/>
    <s v="United States"/>
    <s v="Johnson City"/>
    <x v="18"/>
    <n v="37604"/>
    <x v="0"/>
    <s v="OFF-EN-10001099"/>
    <x v="1"/>
    <x v="12"/>
    <x v="33"/>
    <x v="3032"/>
    <n v="3"/>
    <n v="0.2"/>
    <n v="7.6283999999999974"/>
  </r>
  <r>
    <n v="3875"/>
    <s v="CA-2013-136231"/>
    <x v="0"/>
    <x v="64"/>
    <d v="2013-09-08T00:00:00"/>
    <x v="0"/>
    <s v="DM-13015"/>
    <x v="661"/>
    <x v="0"/>
    <s v="United States"/>
    <s v="Johnson City"/>
    <x v="18"/>
    <n v="37604"/>
    <x v="0"/>
    <s v="OFF-BI-10001597"/>
    <x v="1"/>
    <x v="8"/>
    <x v="790"/>
    <x v="3033"/>
    <n v="7"/>
    <n v="0.7"/>
    <n v="-63.109199999999987"/>
  </r>
  <r>
    <n v="3876"/>
    <s v="CA-2013-136231"/>
    <x v="0"/>
    <x v="64"/>
    <d v="2013-09-08T00:00:00"/>
    <x v="0"/>
    <s v="DM-13015"/>
    <x v="661"/>
    <x v="0"/>
    <s v="United States"/>
    <s v="Johnson City"/>
    <x v="18"/>
    <n v="37604"/>
    <x v="0"/>
    <s v="TEC-PH-10002660"/>
    <x v="2"/>
    <x v="7"/>
    <x v="697"/>
    <x v="3034"/>
    <n v="2"/>
    <n v="0.2"/>
    <n v="6.7990000000000066"/>
  </r>
  <r>
    <n v="3877"/>
    <s v="CA-2013-136231"/>
    <x v="0"/>
    <x v="64"/>
    <d v="2013-09-08T00:00:00"/>
    <x v="0"/>
    <s v="DM-13015"/>
    <x v="661"/>
    <x v="0"/>
    <s v="United States"/>
    <s v="Johnson City"/>
    <x v="18"/>
    <n v="37604"/>
    <x v="0"/>
    <s v="OFF-PA-10000327"/>
    <x v="1"/>
    <x v="10"/>
    <x v="1428"/>
    <x v="1518"/>
    <n v="3"/>
    <n v="0.2"/>
    <n v="3.2099999999999982"/>
  </r>
  <r>
    <n v="3878"/>
    <s v="CA-2013-140641"/>
    <x v="0"/>
    <x v="99"/>
    <d v="2013-11-03T00:00:00"/>
    <x v="1"/>
    <s v="EP-13915"/>
    <x v="212"/>
    <x v="0"/>
    <s v="United States"/>
    <s v="Tampa"/>
    <x v="2"/>
    <n v="33614"/>
    <x v="0"/>
    <s v="OFF-BI-10001191"/>
    <x v="1"/>
    <x v="8"/>
    <x v="970"/>
    <x v="3035"/>
    <n v="5"/>
    <n v="0.7"/>
    <n v="-26.732999999999997"/>
  </r>
  <r>
    <n v="3879"/>
    <s v="CA-2011-151001"/>
    <x v="2"/>
    <x v="267"/>
    <d v="2011-04-07T00:00:00"/>
    <x v="2"/>
    <s v="JG-15805"/>
    <x v="189"/>
    <x v="1"/>
    <s v="United States"/>
    <s v="Decatur"/>
    <x v="10"/>
    <n v="62521"/>
    <x v="2"/>
    <s v="OFF-ST-10003455"/>
    <x v="1"/>
    <x v="4"/>
    <x v="169"/>
    <x v="1612"/>
    <n v="4"/>
    <n v="0.2"/>
    <n v="3.7224000000000004"/>
  </r>
  <r>
    <n v="3880"/>
    <s v="CA-2011-151001"/>
    <x v="2"/>
    <x v="267"/>
    <d v="2011-04-07T00:00:00"/>
    <x v="2"/>
    <s v="JG-15805"/>
    <x v="189"/>
    <x v="1"/>
    <s v="United States"/>
    <s v="Decatur"/>
    <x v="10"/>
    <n v="62521"/>
    <x v="2"/>
    <s v="OFF-ST-10001031"/>
    <x v="1"/>
    <x v="4"/>
    <x v="1551"/>
    <x v="3036"/>
    <n v="4"/>
    <n v="0.2"/>
    <n v="3.9072000000000031"/>
  </r>
  <r>
    <n v="3881"/>
    <s v="CA-2012-129896"/>
    <x v="1"/>
    <x v="925"/>
    <d v="2012-06-20T00:00:00"/>
    <x v="1"/>
    <s v="PF-19120"/>
    <x v="724"/>
    <x v="0"/>
    <s v="United States"/>
    <s v="Gilbert"/>
    <x v="16"/>
    <n v="85234"/>
    <x v="1"/>
    <s v="OFF-PA-10002245"/>
    <x v="1"/>
    <x v="10"/>
    <x v="1334"/>
    <x v="383"/>
    <n v="2"/>
    <n v="0.2"/>
    <n v="2.9899999999999993"/>
  </r>
  <r>
    <n v="3882"/>
    <s v="CA-2012-129896"/>
    <x v="1"/>
    <x v="925"/>
    <d v="2012-06-20T00:00:00"/>
    <x v="1"/>
    <s v="PF-19120"/>
    <x v="724"/>
    <x v="0"/>
    <s v="United States"/>
    <s v="Gilbert"/>
    <x v="16"/>
    <n v="85234"/>
    <x v="1"/>
    <s v="OFF-ST-10004804"/>
    <x v="1"/>
    <x v="4"/>
    <x v="230"/>
    <x v="250"/>
    <n v="2"/>
    <n v="0.2"/>
    <n v="-19.562399999999997"/>
  </r>
  <r>
    <n v="3883"/>
    <s v="CA-2012-129896"/>
    <x v="1"/>
    <x v="925"/>
    <d v="2012-06-20T00:00:00"/>
    <x v="1"/>
    <s v="PF-19120"/>
    <x v="724"/>
    <x v="0"/>
    <s v="United States"/>
    <s v="Gilbert"/>
    <x v="16"/>
    <n v="85234"/>
    <x v="1"/>
    <s v="FUR-FU-10004904"/>
    <x v="0"/>
    <x v="5"/>
    <x v="1580"/>
    <x v="3037"/>
    <n v="6"/>
    <n v="0.2"/>
    <n v="-36.470400000000041"/>
  </r>
  <r>
    <n v="3884"/>
    <s v="CA-2012-129896"/>
    <x v="1"/>
    <x v="925"/>
    <d v="2012-06-20T00:00:00"/>
    <x v="1"/>
    <s v="PF-19120"/>
    <x v="724"/>
    <x v="0"/>
    <s v="United States"/>
    <s v="Gilbert"/>
    <x v="16"/>
    <n v="85234"/>
    <x v="1"/>
    <s v="FUR-FU-10002396"/>
    <x v="0"/>
    <x v="5"/>
    <x v="1581"/>
    <x v="3038"/>
    <n v="4"/>
    <n v="0.2"/>
    <n v="11.070400000000003"/>
  </r>
  <r>
    <n v="3885"/>
    <s v="CA-2011-152849"/>
    <x v="2"/>
    <x v="260"/>
    <d v="2011-07-12T00:00:00"/>
    <x v="1"/>
    <s v="DW-13195"/>
    <x v="694"/>
    <x v="1"/>
    <s v="United States"/>
    <s v="Knoxville"/>
    <x v="18"/>
    <n v="37918"/>
    <x v="0"/>
    <s v="OFF-AR-10002833"/>
    <x v="1"/>
    <x v="6"/>
    <x v="6"/>
    <x v="972"/>
    <n v="3"/>
    <n v="0.2"/>
    <n v="0.3822000000000001"/>
  </r>
  <r>
    <n v="3886"/>
    <s v="US-2014-127341"/>
    <x v="3"/>
    <x v="926"/>
    <d v="2014-02-03T00:00:00"/>
    <x v="1"/>
    <s v="CK-12595"/>
    <x v="242"/>
    <x v="0"/>
    <s v="United States"/>
    <s v="Chicago"/>
    <x v="10"/>
    <n v="60653"/>
    <x v="2"/>
    <s v="OFF-BI-10001072"/>
    <x v="1"/>
    <x v="8"/>
    <x v="277"/>
    <x v="3039"/>
    <n v="4"/>
    <n v="0.8"/>
    <n v="-20.617600000000003"/>
  </r>
  <r>
    <n v="3887"/>
    <s v="CA-2013-167759"/>
    <x v="0"/>
    <x v="840"/>
    <d v="2013-03-09T00:00:00"/>
    <x v="0"/>
    <s v="CC-12670"/>
    <x v="113"/>
    <x v="0"/>
    <s v="United States"/>
    <s v="Bloomington"/>
    <x v="14"/>
    <n v="47401"/>
    <x v="2"/>
    <s v="TEC-PH-10003171"/>
    <x v="2"/>
    <x v="7"/>
    <x v="1495"/>
    <x v="3040"/>
    <n v="3"/>
    <n v="0"/>
    <n v="37.757999999999996"/>
  </r>
  <r>
    <n v="3888"/>
    <s v="CA-2011-100895"/>
    <x v="2"/>
    <x v="270"/>
    <d v="2011-06-06T00:00:00"/>
    <x v="1"/>
    <s v="SV-20785"/>
    <x v="647"/>
    <x v="0"/>
    <s v="United States"/>
    <s v="Roswell"/>
    <x v="32"/>
    <n v="30076"/>
    <x v="0"/>
    <s v="OFF-AR-10004511"/>
    <x v="1"/>
    <x v="6"/>
    <x v="1228"/>
    <x v="18"/>
    <n v="2"/>
    <n v="0"/>
    <n v="2.6536"/>
  </r>
  <r>
    <n v="3889"/>
    <s v="CA-2011-100895"/>
    <x v="2"/>
    <x v="270"/>
    <d v="2011-06-06T00:00:00"/>
    <x v="1"/>
    <s v="SV-20785"/>
    <x v="647"/>
    <x v="0"/>
    <s v="United States"/>
    <s v="Roswell"/>
    <x v="32"/>
    <n v="30076"/>
    <x v="0"/>
    <s v="TEC-PH-10001425"/>
    <x v="2"/>
    <x v="7"/>
    <x v="511"/>
    <x v="764"/>
    <n v="3"/>
    <n v="0"/>
    <n v="67.191599999999994"/>
  </r>
  <r>
    <n v="3890"/>
    <s v="CA-2011-100895"/>
    <x v="2"/>
    <x v="270"/>
    <d v="2011-06-06T00:00:00"/>
    <x v="1"/>
    <s v="SV-20785"/>
    <x v="647"/>
    <x v="0"/>
    <s v="United States"/>
    <s v="Roswell"/>
    <x v="32"/>
    <n v="30076"/>
    <x v="0"/>
    <s v="OFF-ST-10001490"/>
    <x v="1"/>
    <x v="4"/>
    <x v="513"/>
    <x v="3041"/>
    <n v="2"/>
    <n v="0"/>
    <n v="107.08199999999997"/>
  </r>
  <r>
    <n v="3891"/>
    <s v="US-2013-163881"/>
    <x v="0"/>
    <x v="390"/>
    <d v="2013-12-01T00:00:00"/>
    <x v="1"/>
    <s v="SP-20860"/>
    <x v="133"/>
    <x v="1"/>
    <s v="United States"/>
    <s v="Los Angeles"/>
    <x v="1"/>
    <n v="90036"/>
    <x v="1"/>
    <s v="TEC-AC-10003033"/>
    <x v="2"/>
    <x v="11"/>
    <x v="756"/>
    <x v="3042"/>
    <n v="2"/>
    <n v="0"/>
    <n v="217.76699999999994"/>
  </r>
  <r>
    <n v="3892"/>
    <s v="US-2013-163881"/>
    <x v="0"/>
    <x v="390"/>
    <d v="2013-12-01T00:00:00"/>
    <x v="1"/>
    <s v="SP-20860"/>
    <x v="133"/>
    <x v="1"/>
    <s v="United States"/>
    <s v="Los Angeles"/>
    <x v="1"/>
    <n v="90036"/>
    <x v="1"/>
    <s v="FUR-CH-10001394"/>
    <x v="0"/>
    <x v="1"/>
    <x v="648"/>
    <x v="3043"/>
    <n v="6"/>
    <n v="0.2"/>
    <n v="210.59399999999977"/>
  </r>
  <r>
    <n v="3893"/>
    <s v="US-2013-163881"/>
    <x v="0"/>
    <x v="390"/>
    <d v="2013-12-01T00:00:00"/>
    <x v="1"/>
    <s v="SP-20860"/>
    <x v="133"/>
    <x v="1"/>
    <s v="United States"/>
    <s v="Los Angeles"/>
    <x v="1"/>
    <n v="90036"/>
    <x v="1"/>
    <s v="TEC-AC-10000420"/>
    <x v="2"/>
    <x v="11"/>
    <x v="1487"/>
    <x v="3044"/>
    <n v="8"/>
    <n v="0"/>
    <n v="190.37279999999998"/>
  </r>
  <r>
    <n v="3894"/>
    <s v="US-2013-144547"/>
    <x v="0"/>
    <x v="338"/>
    <d v="2013-11-15T00:00:00"/>
    <x v="1"/>
    <s v="MS-17770"/>
    <x v="474"/>
    <x v="0"/>
    <s v="United States"/>
    <s v="Houston"/>
    <x v="5"/>
    <n v="77036"/>
    <x v="2"/>
    <s v="TEC-AC-10004901"/>
    <x v="2"/>
    <x v="11"/>
    <x v="642"/>
    <x v="1790"/>
    <n v="7"/>
    <n v="0.2"/>
    <n v="48.990200000000002"/>
  </r>
  <r>
    <n v="3895"/>
    <s v="US-2011-112200"/>
    <x v="2"/>
    <x v="754"/>
    <d v="2011-11-28T00:00:00"/>
    <x v="1"/>
    <s v="TC-21475"/>
    <x v="679"/>
    <x v="2"/>
    <s v="United States"/>
    <s v="Bolingbrook"/>
    <x v="10"/>
    <n v="60440"/>
    <x v="2"/>
    <s v="OFF-BI-10002571"/>
    <x v="1"/>
    <x v="8"/>
    <x v="1204"/>
    <x v="3045"/>
    <n v="5"/>
    <n v="0.8"/>
    <n v="-16.467000000000002"/>
  </r>
  <r>
    <n v="3896"/>
    <s v="CA-2014-110212"/>
    <x v="3"/>
    <x v="927"/>
    <d v="2014-05-06T00:00:00"/>
    <x v="1"/>
    <s v="SJ-20125"/>
    <x v="319"/>
    <x v="2"/>
    <s v="United States"/>
    <s v="Texarkana"/>
    <x v="36"/>
    <n v="71854"/>
    <x v="0"/>
    <s v="TEC-AC-10002331"/>
    <x v="2"/>
    <x v="11"/>
    <x v="1582"/>
    <x v="3046"/>
    <n v="5"/>
    <n v="0"/>
    <n v="18.093"/>
  </r>
  <r>
    <n v="3897"/>
    <s v="CA-2014-134285"/>
    <x v="3"/>
    <x v="226"/>
    <d v="2014-12-13T00:00:00"/>
    <x v="1"/>
    <s v="DS-13180"/>
    <x v="103"/>
    <x v="1"/>
    <s v="United States"/>
    <s v="San Antonio"/>
    <x v="5"/>
    <n v="78207"/>
    <x v="2"/>
    <s v="OFF-FA-10000611"/>
    <x v="1"/>
    <x v="13"/>
    <x v="1065"/>
    <x v="3047"/>
    <n v="3"/>
    <n v="0.2"/>
    <n v="1.2431999999999999"/>
  </r>
  <r>
    <n v="3898"/>
    <s v="CA-2014-134285"/>
    <x v="3"/>
    <x v="226"/>
    <d v="2014-12-13T00:00:00"/>
    <x v="1"/>
    <s v="DS-13180"/>
    <x v="103"/>
    <x v="1"/>
    <s v="United States"/>
    <s v="San Antonio"/>
    <x v="5"/>
    <n v="78207"/>
    <x v="2"/>
    <s v="OFF-PA-10000304"/>
    <x v="1"/>
    <x v="10"/>
    <x v="88"/>
    <x v="12"/>
    <n v="3"/>
    <n v="0.2"/>
    <n v="5.4432"/>
  </r>
  <r>
    <n v="3899"/>
    <s v="CA-2014-102267"/>
    <x v="3"/>
    <x v="329"/>
    <d v="2014-12-05T00:00:00"/>
    <x v="1"/>
    <s v="SC-20800"/>
    <x v="561"/>
    <x v="0"/>
    <s v="United States"/>
    <s v="Edinburg"/>
    <x v="5"/>
    <n v="78539"/>
    <x v="2"/>
    <s v="OFF-FA-10000611"/>
    <x v="1"/>
    <x v="13"/>
    <x v="1065"/>
    <x v="3005"/>
    <n v="2"/>
    <n v="0.2"/>
    <n v="0.82879999999999987"/>
  </r>
  <r>
    <n v="3900"/>
    <s v="CA-2014-157980"/>
    <x v="3"/>
    <x v="226"/>
    <d v="2014-12-10T00:00:00"/>
    <x v="2"/>
    <s v="SH-20395"/>
    <x v="129"/>
    <x v="0"/>
    <s v="United States"/>
    <s v="Toledo"/>
    <x v="24"/>
    <n v="43615"/>
    <x v="3"/>
    <s v="TEC-AC-10002567"/>
    <x v="2"/>
    <x v="11"/>
    <x v="423"/>
    <x v="2506"/>
    <n v="2"/>
    <n v="0.2"/>
    <n v="25.596799999999998"/>
  </r>
  <r>
    <n v="3901"/>
    <s v="CA-2012-121097"/>
    <x v="1"/>
    <x v="928"/>
    <d v="2012-01-08T00:00:00"/>
    <x v="1"/>
    <s v="SF-20965"/>
    <x v="245"/>
    <x v="1"/>
    <s v="United States"/>
    <s v="Baytown"/>
    <x v="5"/>
    <n v="77520"/>
    <x v="2"/>
    <s v="OFF-PA-10001937"/>
    <x v="1"/>
    <x v="10"/>
    <x v="286"/>
    <x v="563"/>
    <n v="2"/>
    <n v="0.2"/>
    <n v="3.6288"/>
  </r>
  <r>
    <n v="3902"/>
    <s v="CA-2012-151043"/>
    <x v="1"/>
    <x v="717"/>
    <d v="2012-11-20T00:00:00"/>
    <x v="1"/>
    <s v="MG-17680"/>
    <x v="67"/>
    <x v="2"/>
    <s v="United States"/>
    <s v="Philadelphia"/>
    <x v="9"/>
    <n v="19143"/>
    <x v="3"/>
    <s v="TEC-AC-10001090"/>
    <x v="2"/>
    <x v="11"/>
    <x v="1583"/>
    <x v="736"/>
    <n v="2"/>
    <n v="0.2"/>
    <n v="-1.199600000000002"/>
  </r>
  <r>
    <n v="3903"/>
    <s v="US-2012-119312"/>
    <x v="1"/>
    <x v="653"/>
    <d v="2012-10-07T00:00:00"/>
    <x v="0"/>
    <s v="CS-12400"/>
    <x v="37"/>
    <x v="2"/>
    <s v="United States"/>
    <s v="Los Angeles"/>
    <x v="1"/>
    <n v="90045"/>
    <x v="1"/>
    <s v="OFF-ST-10000943"/>
    <x v="1"/>
    <x v="4"/>
    <x v="1195"/>
    <x v="3048"/>
    <n v="14"/>
    <n v="0"/>
    <n v="75.6952"/>
  </r>
  <r>
    <n v="3904"/>
    <s v="CA-2012-167010"/>
    <x v="1"/>
    <x v="57"/>
    <d v="2012-04-10T00:00:00"/>
    <x v="1"/>
    <s v="VT-21700"/>
    <x v="725"/>
    <x v="2"/>
    <s v="United States"/>
    <s v="Philadelphia"/>
    <x v="9"/>
    <n v="19143"/>
    <x v="3"/>
    <s v="OFF-AP-10004036"/>
    <x v="1"/>
    <x v="9"/>
    <x v="1273"/>
    <x v="3049"/>
    <n v="7"/>
    <n v="0.2"/>
    <n v="18.396000000000001"/>
  </r>
  <r>
    <n v="3905"/>
    <s v="CA-2012-167010"/>
    <x v="1"/>
    <x v="57"/>
    <d v="2012-04-10T00:00:00"/>
    <x v="1"/>
    <s v="VT-21700"/>
    <x v="725"/>
    <x v="2"/>
    <s v="United States"/>
    <s v="Philadelphia"/>
    <x v="9"/>
    <n v="19143"/>
    <x v="3"/>
    <s v="OFF-ST-10003816"/>
    <x v="1"/>
    <x v="4"/>
    <x v="710"/>
    <x v="2533"/>
    <n v="4"/>
    <n v="0.2"/>
    <n v="21.142799999999966"/>
  </r>
  <r>
    <n v="3906"/>
    <s v="CA-2012-167010"/>
    <x v="1"/>
    <x v="57"/>
    <d v="2012-04-10T00:00:00"/>
    <x v="1"/>
    <s v="VT-21700"/>
    <x v="725"/>
    <x v="2"/>
    <s v="United States"/>
    <s v="Philadelphia"/>
    <x v="9"/>
    <n v="19143"/>
    <x v="3"/>
    <s v="OFF-BI-10002072"/>
    <x v="1"/>
    <x v="8"/>
    <x v="830"/>
    <x v="3050"/>
    <n v="4"/>
    <n v="0.7"/>
    <n v="-6.9519999999999982"/>
  </r>
  <r>
    <n v="3907"/>
    <s v="CA-2012-167010"/>
    <x v="1"/>
    <x v="57"/>
    <d v="2012-04-10T00:00:00"/>
    <x v="1"/>
    <s v="VT-21700"/>
    <x v="725"/>
    <x v="2"/>
    <s v="United States"/>
    <s v="Philadelphia"/>
    <x v="9"/>
    <n v="19143"/>
    <x v="3"/>
    <s v="FUR-FU-10001468"/>
    <x v="0"/>
    <x v="5"/>
    <x v="1280"/>
    <x v="1957"/>
    <n v="4"/>
    <n v="0.2"/>
    <n v="-68.392000000000053"/>
  </r>
  <r>
    <n v="3908"/>
    <s v="CA-2012-167010"/>
    <x v="1"/>
    <x v="57"/>
    <d v="2012-04-10T00:00:00"/>
    <x v="1"/>
    <s v="VT-21700"/>
    <x v="725"/>
    <x v="2"/>
    <s v="United States"/>
    <s v="Philadelphia"/>
    <x v="9"/>
    <n v="19143"/>
    <x v="3"/>
    <s v="TEC-PH-10000347"/>
    <x v="2"/>
    <x v="7"/>
    <x v="495"/>
    <x v="546"/>
    <n v="5"/>
    <n v="0.4"/>
    <n v="-3.2175000000000002"/>
  </r>
  <r>
    <n v="3909"/>
    <s v="CA-2012-167010"/>
    <x v="1"/>
    <x v="57"/>
    <d v="2012-04-10T00:00:00"/>
    <x v="1"/>
    <s v="VT-21700"/>
    <x v="725"/>
    <x v="2"/>
    <s v="United States"/>
    <s v="Philadelphia"/>
    <x v="9"/>
    <n v="19143"/>
    <x v="3"/>
    <s v="TEC-PH-10002844"/>
    <x v="2"/>
    <x v="7"/>
    <x v="104"/>
    <x v="3051"/>
    <n v="2"/>
    <n v="0.4"/>
    <n v="-9.7972000000000037"/>
  </r>
  <r>
    <n v="3910"/>
    <s v="CA-2012-167010"/>
    <x v="1"/>
    <x v="57"/>
    <d v="2012-04-10T00:00:00"/>
    <x v="1"/>
    <s v="VT-21700"/>
    <x v="725"/>
    <x v="2"/>
    <s v="United States"/>
    <s v="Philadelphia"/>
    <x v="9"/>
    <n v="19143"/>
    <x v="3"/>
    <s v="FUR-FU-10001037"/>
    <x v="0"/>
    <x v="5"/>
    <x v="1160"/>
    <x v="3052"/>
    <n v="1"/>
    <n v="0.2"/>
    <n v="2.37"/>
  </r>
  <r>
    <n v="3911"/>
    <s v="CA-2012-167010"/>
    <x v="1"/>
    <x v="57"/>
    <d v="2012-04-10T00:00:00"/>
    <x v="1"/>
    <s v="VT-21700"/>
    <x v="725"/>
    <x v="2"/>
    <s v="United States"/>
    <s v="Philadelphia"/>
    <x v="9"/>
    <n v="19143"/>
    <x v="3"/>
    <s v="FUR-BO-10004218"/>
    <x v="0"/>
    <x v="0"/>
    <x v="1584"/>
    <x v="3053"/>
    <n v="5"/>
    <n v="0.5"/>
    <n v="-211.47"/>
  </r>
  <r>
    <n v="3912"/>
    <s v="CA-2014-126788"/>
    <x v="3"/>
    <x v="929"/>
    <d v="2014-06-07T00:00:00"/>
    <x v="2"/>
    <s v="AB-10105"/>
    <x v="455"/>
    <x v="0"/>
    <s v="United States"/>
    <s v="Pearland"/>
    <x v="5"/>
    <n v="77581"/>
    <x v="2"/>
    <s v="TEC-PH-10001619"/>
    <x v="2"/>
    <x v="7"/>
    <x v="1585"/>
    <x v="553"/>
    <n v="3"/>
    <n v="0.2"/>
    <n v="52.917299999999955"/>
  </r>
  <r>
    <n v="3913"/>
    <s v="CA-2014-148068"/>
    <x v="3"/>
    <x v="65"/>
    <d v="2014-09-26T00:00:00"/>
    <x v="1"/>
    <s v="MM-18280"/>
    <x v="152"/>
    <x v="1"/>
    <s v="United States"/>
    <s v="New York City"/>
    <x v="15"/>
    <n v="10035"/>
    <x v="3"/>
    <s v="OFF-PA-10001639"/>
    <x v="1"/>
    <x v="10"/>
    <x v="972"/>
    <x v="541"/>
    <n v="3"/>
    <n v="0"/>
    <n v="9.3312000000000008"/>
  </r>
  <r>
    <n v="3914"/>
    <s v="CA-2014-148068"/>
    <x v="3"/>
    <x v="65"/>
    <d v="2014-09-26T00:00:00"/>
    <x v="1"/>
    <s v="MM-18280"/>
    <x v="152"/>
    <x v="1"/>
    <s v="United States"/>
    <s v="New York City"/>
    <x v="15"/>
    <n v="10035"/>
    <x v="3"/>
    <s v="FUR-FU-10002268"/>
    <x v="0"/>
    <x v="5"/>
    <x v="860"/>
    <x v="765"/>
    <n v="2"/>
    <n v="0"/>
    <n v="3.2405999999999997"/>
  </r>
  <r>
    <n v="3915"/>
    <s v="US-2014-142573"/>
    <x v="3"/>
    <x v="930"/>
    <d v="2014-07-24T00:00:00"/>
    <x v="1"/>
    <s v="ML-17410"/>
    <x v="586"/>
    <x v="0"/>
    <s v="United States"/>
    <s v="Phoenix"/>
    <x v="16"/>
    <n v="85023"/>
    <x v="1"/>
    <s v="FUR-TA-10001932"/>
    <x v="0"/>
    <x v="3"/>
    <x v="840"/>
    <x v="3054"/>
    <n v="5"/>
    <n v="0.5"/>
    <n v="-448.89599999999996"/>
  </r>
  <r>
    <n v="3916"/>
    <s v="US-2014-142573"/>
    <x v="3"/>
    <x v="930"/>
    <d v="2014-07-24T00:00:00"/>
    <x v="1"/>
    <s v="ML-17410"/>
    <x v="586"/>
    <x v="0"/>
    <s v="United States"/>
    <s v="Phoenix"/>
    <x v="16"/>
    <n v="85023"/>
    <x v="1"/>
    <s v="FUR-CH-10004218"/>
    <x v="0"/>
    <x v="1"/>
    <x v="38"/>
    <x v="224"/>
    <n v="2"/>
    <n v="0.2"/>
    <n v="10.098000000000006"/>
  </r>
  <r>
    <n v="3917"/>
    <s v="US-2014-142573"/>
    <x v="3"/>
    <x v="930"/>
    <d v="2014-07-24T00:00:00"/>
    <x v="1"/>
    <s v="ML-17410"/>
    <x v="586"/>
    <x v="0"/>
    <s v="United States"/>
    <s v="Phoenix"/>
    <x v="16"/>
    <n v="85023"/>
    <x v="1"/>
    <s v="OFF-PA-10000246"/>
    <x v="1"/>
    <x v="10"/>
    <x v="1586"/>
    <x v="3055"/>
    <n v="2"/>
    <n v="0.2"/>
    <n v="5.2312000000000003"/>
  </r>
  <r>
    <n v="3918"/>
    <s v="US-2014-142573"/>
    <x v="3"/>
    <x v="930"/>
    <d v="2014-07-24T00:00:00"/>
    <x v="1"/>
    <s v="ML-17410"/>
    <x v="586"/>
    <x v="0"/>
    <s v="United States"/>
    <s v="Phoenix"/>
    <x v="16"/>
    <n v="85023"/>
    <x v="1"/>
    <s v="OFF-BI-10003350"/>
    <x v="1"/>
    <x v="8"/>
    <x v="834"/>
    <x v="3056"/>
    <n v="4"/>
    <n v="0.7"/>
    <n v="-6.1247999999999987"/>
  </r>
  <r>
    <n v="3919"/>
    <s v="US-2014-142573"/>
    <x v="3"/>
    <x v="930"/>
    <d v="2014-07-24T00:00:00"/>
    <x v="1"/>
    <s v="ML-17410"/>
    <x v="586"/>
    <x v="0"/>
    <s v="United States"/>
    <s v="Phoenix"/>
    <x v="16"/>
    <n v="85023"/>
    <x v="1"/>
    <s v="FUR-CH-10000513"/>
    <x v="0"/>
    <x v="1"/>
    <x v="70"/>
    <x v="3057"/>
    <n v="3"/>
    <n v="0.2"/>
    <n v="-42.89670000000001"/>
  </r>
  <r>
    <n v="3920"/>
    <s v="US-2012-148817"/>
    <x v="1"/>
    <x v="494"/>
    <d v="2012-12-07T00:00:00"/>
    <x v="1"/>
    <s v="KD-16495"/>
    <x v="470"/>
    <x v="1"/>
    <s v="United States"/>
    <s v="Chesapeake"/>
    <x v="17"/>
    <n v="23320"/>
    <x v="0"/>
    <s v="OFF-ST-10001321"/>
    <x v="1"/>
    <x v="4"/>
    <x v="416"/>
    <x v="3058"/>
    <n v="4"/>
    <n v="0"/>
    <n v="16.653600000000004"/>
  </r>
  <r>
    <n v="3921"/>
    <s v="US-2012-148817"/>
    <x v="1"/>
    <x v="494"/>
    <d v="2012-12-07T00:00:00"/>
    <x v="1"/>
    <s v="KD-16495"/>
    <x v="470"/>
    <x v="1"/>
    <s v="United States"/>
    <s v="Chesapeake"/>
    <x v="17"/>
    <n v="23320"/>
    <x v="0"/>
    <s v="OFF-BI-10004233"/>
    <x v="1"/>
    <x v="8"/>
    <x v="1377"/>
    <x v="1480"/>
    <n v="4"/>
    <n v="0"/>
    <n v="30.700800000000001"/>
  </r>
  <r>
    <n v="3922"/>
    <s v="CA-2013-110044"/>
    <x v="0"/>
    <x v="931"/>
    <d v="2013-07-03T00:00:00"/>
    <x v="0"/>
    <s v="RF-19735"/>
    <x v="288"/>
    <x v="0"/>
    <s v="United States"/>
    <s v="Chicago"/>
    <x v="10"/>
    <n v="60610"/>
    <x v="2"/>
    <s v="TEC-PH-10001299"/>
    <x v="2"/>
    <x v="7"/>
    <x v="1480"/>
    <x v="2022"/>
    <n v="3"/>
    <n v="0.2"/>
    <n v="35.997600000000006"/>
  </r>
  <r>
    <n v="3923"/>
    <s v="CA-2014-146920"/>
    <x v="3"/>
    <x v="735"/>
    <d v="2014-09-02T00:00:00"/>
    <x v="1"/>
    <s v="SC-20305"/>
    <x v="253"/>
    <x v="0"/>
    <s v="United States"/>
    <s v="Chicago"/>
    <x v="10"/>
    <n v="60623"/>
    <x v="2"/>
    <s v="OFF-PA-10002479"/>
    <x v="1"/>
    <x v="10"/>
    <x v="217"/>
    <x v="869"/>
    <n v="6"/>
    <n v="0.2"/>
    <n v="7.92"/>
  </r>
  <r>
    <n v="3924"/>
    <s v="CA-2014-146920"/>
    <x v="3"/>
    <x v="735"/>
    <d v="2014-09-02T00:00:00"/>
    <x v="1"/>
    <s v="SC-20305"/>
    <x v="253"/>
    <x v="0"/>
    <s v="United States"/>
    <s v="Chicago"/>
    <x v="10"/>
    <n v="60623"/>
    <x v="2"/>
    <s v="OFF-PA-10001461"/>
    <x v="1"/>
    <x v="10"/>
    <x v="1587"/>
    <x v="3059"/>
    <n v="5"/>
    <n v="0.2"/>
    <n v="9.3520000000000003"/>
  </r>
  <r>
    <n v="3925"/>
    <s v="CA-2011-103940"/>
    <x v="2"/>
    <x v="328"/>
    <d v="2011-09-21T00:00:00"/>
    <x v="1"/>
    <s v="BN-11515"/>
    <x v="202"/>
    <x v="0"/>
    <s v="United States"/>
    <s v="Seattle"/>
    <x v="4"/>
    <n v="98103"/>
    <x v="1"/>
    <s v="OFF-ST-10004963"/>
    <x v="1"/>
    <x v="4"/>
    <x v="460"/>
    <x v="3060"/>
    <n v="2"/>
    <n v="0"/>
    <n v="1.2111999999999981"/>
  </r>
  <r>
    <n v="3926"/>
    <s v="CA-2011-103940"/>
    <x v="2"/>
    <x v="328"/>
    <d v="2011-09-21T00:00:00"/>
    <x v="1"/>
    <s v="BN-11515"/>
    <x v="202"/>
    <x v="0"/>
    <s v="United States"/>
    <s v="Seattle"/>
    <x v="4"/>
    <n v="98103"/>
    <x v="1"/>
    <s v="OFF-ST-10000943"/>
    <x v="1"/>
    <x v="4"/>
    <x v="1195"/>
    <x v="3061"/>
    <n v="3"/>
    <n v="0"/>
    <n v="16.220400000000001"/>
  </r>
  <r>
    <n v="3927"/>
    <s v="CA-2011-103940"/>
    <x v="2"/>
    <x v="328"/>
    <d v="2011-09-21T00:00:00"/>
    <x v="1"/>
    <s v="BN-11515"/>
    <x v="202"/>
    <x v="0"/>
    <s v="United States"/>
    <s v="Seattle"/>
    <x v="4"/>
    <n v="98103"/>
    <x v="1"/>
    <s v="FUR-FU-10004671"/>
    <x v="0"/>
    <x v="5"/>
    <x v="1357"/>
    <x v="2276"/>
    <n v="2"/>
    <n v="0"/>
    <n v="13.429200000000002"/>
  </r>
  <r>
    <n v="3928"/>
    <s v="CA-2011-103940"/>
    <x v="2"/>
    <x v="328"/>
    <d v="2011-09-21T00:00:00"/>
    <x v="1"/>
    <s v="BN-11515"/>
    <x v="202"/>
    <x v="0"/>
    <s v="United States"/>
    <s v="Seattle"/>
    <x v="4"/>
    <n v="98103"/>
    <x v="1"/>
    <s v="OFF-BI-10002735"/>
    <x v="1"/>
    <x v="8"/>
    <x v="141"/>
    <x v="1975"/>
    <n v="5"/>
    <n v="0.2"/>
    <n v="46.3185"/>
  </r>
  <r>
    <n v="3929"/>
    <s v="CA-2013-162082"/>
    <x v="0"/>
    <x v="560"/>
    <d v="2013-03-18T00:00:00"/>
    <x v="2"/>
    <s v="JS-15880"/>
    <x v="365"/>
    <x v="0"/>
    <s v="United States"/>
    <s v="Harlingen"/>
    <x v="5"/>
    <n v="78550"/>
    <x v="2"/>
    <s v="FUR-BO-10004409"/>
    <x v="0"/>
    <x v="0"/>
    <x v="625"/>
    <x v="3062"/>
    <n v="5"/>
    <n v="0.32"/>
    <n v="-14.195999999999998"/>
  </r>
  <r>
    <n v="3930"/>
    <s v="CA-2013-162082"/>
    <x v="0"/>
    <x v="560"/>
    <d v="2013-03-18T00:00:00"/>
    <x v="2"/>
    <s v="JS-15880"/>
    <x v="365"/>
    <x v="0"/>
    <s v="United States"/>
    <s v="Harlingen"/>
    <x v="5"/>
    <n v="78550"/>
    <x v="2"/>
    <s v="OFF-PA-10001934"/>
    <x v="1"/>
    <x v="10"/>
    <x v="543"/>
    <x v="1182"/>
    <n v="1"/>
    <n v="0.2"/>
    <n v="1.8792"/>
  </r>
  <r>
    <n v="3931"/>
    <s v="CA-2013-162082"/>
    <x v="0"/>
    <x v="560"/>
    <d v="2013-03-18T00:00:00"/>
    <x v="2"/>
    <s v="JS-15880"/>
    <x v="365"/>
    <x v="0"/>
    <s v="United States"/>
    <s v="Harlingen"/>
    <x v="5"/>
    <n v="78550"/>
    <x v="2"/>
    <s v="OFF-AR-10001044"/>
    <x v="1"/>
    <x v="6"/>
    <x v="1042"/>
    <x v="3063"/>
    <n v="7"/>
    <n v="0.2"/>
    <n v="16.373699999999992"/>
  </r>
  <r>
    <n v="3932"/>
    <s v="CA-2013-132094"/>
    <x v="0"/>
    <x v="370"/>
    <d v="2013-09-03T00:00:00"/>
    <x v="1"/>
    <s v="VG-21805"/>
    <x v="500"/>
    <x v="1"/>
    <s v="United States"/>
    <s v="Philadelphia"/>
    <x v="9"/>
    <n v="19140"/>
    <x v="3"/>
    <s v="OFF-AR-10004165"/>
    <x v="1"/>
    <x v="6"/>
    <x v="1588"/>
    <x v="3064"/>
    <n v="3"/>
    <n v="0.2"/>
    <n v="1.6416000000000004"/>
  </r>
  <r>
    <n v="3933"/>
    <s v="CA-2013-132094"/>
    <x v="0"/>
    <x v="370"/>
    <d v="2013-09-03T00:00:00"/>
    <x v="1"/>
    <s v="VG-21805"/>
    <x v="500"/>
    <x v="1"/>
    <s v="United States"/>
    <s v="Philadelphia"/>
    <x v="9"/>
    <n v="19140"/>
    <x v="3"/>
    <s v="TEC-AC-10001109"/>
    <x v="2"/>
    <x v="11"/>
    <x v="998"/>
    <x v="736"/>
    <n v="2"/>
    <n v="0.2"/>
    <n v="13.195600000000001"/>
  </r>
  <r>
    <n v="3934"/>
    <s v="CA-2014-123001"/>
    <x v="3"/>
    <x v="264"/>
    <d v="2014-09-09T00:00:00"/>
    <x v="1"/>
    <s v="AW-10840"/>
    <x v="497"/>
    <x v="0"/>
    <s v="United States"/>
    <s v="Bakersfield"/>
    <x v="1"/>
    <n v="93309"/>
    <x v="1"/>
    <s v="OFF-AR-10001919"/>
    <x v="1"/>
    <x v="6"/>
    <x v="853"/>
    <x v="3065"/>
    <n v="5"/>
    <n v="0"/>
    <n v="2.7259999999999995"/>
  </r>
  <r>
    <n v="3935"/>
    <s v="CA-2014-123001"/>
    <x v="3"/>
    <x v="264"/>
    <d v="2014-09-09T00:00:00"/>
    <x v="1"/>
    <s v="AW-10840"/>
    <x v="497"/>
    <x v="0"/>
    <s v="United States"/>
    <s v="Bakersfield"/>
    <x v="1"/>
    <n v="93309"/>
    <x v="1"/>
    <s v="OFF-LA-10004544"/>
    <x v="1"/>
    <x v="2"/>
    <x v="197"/>
    <x v="3066"/>
    <n v="5"/>
    <n v="0"/>
    <n v="37"/>
  </r>
  <r>
    <n v="3936"/>
    <s v="CA-2014-123001"/>
    <x v="3"/>
    <x v="264"/>
    <d v="2014-09-09T00:00:00"/>
    <x v="1"/>
    <s v="AW-10840"/>
    <x v="497"/>
    <x v="0"/>
    <s v="United States"/>
    <s v="Bakersfield"/>
    <x v="1"/>
    <n v="93309"/>
    <x v="1"/>
    <s v="TEC-PH-10003484"/>
    <x v="2"/>
    <x v="7"/>
    <x v="1530"/>
    <x v="1227"/>
    <n v="2"/>
    <n v="0.2"/>
    <n v="12.599000000000004"/>
  </r>
  <r>
    <n v="3937"/>
    <s v="CA-2012-118955"/>
    <x v="1"/>
    <x v="382"/>
    <d v="2012-06-20T00:00:00"/>
    <x v="1"/>
    <s v="LS-17230"/>
    <x v="721"/>
    <x v="0"/>
    <s v="United States"/>
    <s v="Grand Prairie"/>
    <x v="5"/>
    <n v="75051"/>
    <x v="2"/>
    <s v="OFF-EN-10001028"/>
    <x v="1"/>
    <x v="12"/>
    <x v="33"/>
    <x v="1528"/>
    <n v="3"/>
    <n v="0.2"/>
    <n v="9.3443999999999985"/>
  </r>
  <r>
    <n v="3938"/>
    <s v="CA-2012-118955"/>
    <x v="1"/>
    <x v="382"/>
    <d v="2012-06-20T00:00:00"/>
    <x v="1"/>
    <s v="LS-17230"/>
    <x v="721"/>
    <x v="0"/>
    <s v="United States"/>
    <s v="Grand Prairie"/>
    <x v="5"/>
    <n v="75051"/>
    <x v="2"/>
    <s v="OFF-PA-10004156"/>
    <x v="1"/>
    <x v="10"/>
    <x v="743"/>
    <x v="1939"/>
    <n v="3"/>
    <n v="0.2"/>
    <n v="9.8657999999999983"/>
  </r>
  <r>
    <n v="3939"/>
    <s v="CA-2012-118955"/>
    <x v="1"/>
    <x v="382"/>
    <d v="2012-06-20T00:00:00"/>
    <x v="1"/>
    <s v="LS-17230"/>
    <x v="721"/>
    <x v="0"/>
    <s v="United States"/>
    <s v="Grand Prairie"/>
    <x v="5"/>
    <n v="75051"/>
    <x v="2"/>
    <s v="FUR-CH-10001708"/>
    <x v="0"/>
    <x v="1"/>
    <x v="884"/>
    <x v="3067"/>
    <n v="2"/>
    <n v="0.3"/>
    <n v="-25.376400000000018"/>
  </r>
  <r>
    <n v="3940"/>
    <s v="US-2013-143448"/>
    <x v="0"/>
    <x v="107"/>
    <d v="2013-12-11T00:00:00"/>
    <x v="3"/>
    <s v="MH-17455"/>
    <x v="708"/>
    <x v="0"/>
    <s v="United States"/>
    <s v="Greenwood"/>
    <x v="14"/>
    <n v="46142"/>
    <x v="2"/>
    <s v="FUR-CH-10003379"/>
    <x v="0"/>
    <x v="1"/>
    <x v="459"/>
    <x v="3068"/>
    <n v="5"/>
    <n v="0"/>
    <n v="356.22500000000002"/>
  </r>
  <r>
    <n v="3941"/>
    <s v="CA-2014-117863"/>
    <x v="3"/>
    <x v="796"/>
    <d v="2014-05-24T00:00:00"/>
    <x v="1"/>
    <s v="TS-21340"/>
    <x v="358"/>
    <x v="0"/>
    <s v="United States"/>
    <s v="New York City"/>
    <x v="15"/>
    <n v="10024"/>
    <x v="3"/>
    <s v="FUR-FU-10002456"/>
    <x v="0"/>
    <x v="5"/>
    <x v="1009"/>
    <x v="58"/>
    <n v="2"/>
    <n v="0"/>
    <n v="6.2608000000000015"/>
  </r>
  <r>
    <n v="3942"/>
    <s v="CA-2014-117863"/>
    <x v="3"/>
    <x v="796"/>
    <d v="2014-05-24T00:00:00"/>
    <x v="1"/>
    <s v="TS-21340"/>
    <x v="358"/>
    <x v="0"/>
    <s v="United States"/>
    <s v="New York City"/>
    <x v="15"/>
    <n v="10024"/>
    <x v="3"/>
    <s v="OFF-BI-10000605"/>
    <x v="1"/>
    <x v="8"/>
    <x v="531"/>
    <x v="337"/>
    <n v="1"/>
    <n v="0.2"/>
    <n v="1.0286999999999997"/>
  </r>
  <r>
    <n v="3943"/>
    <s v="CA-2014-160458"/>
    <x v="3"/>
    <x v="837"/>
    <d v="2014-05-30T00:00:00"/>
    <x v="0"/>
    <s v="EH-13945"/>
    <x v="13"/>
    <x v="0"/>
    <s v="United States"/>
    <s v="Memphis"/>
    <x v="18"/>
    <n v="38109"/>
    <x v="0"/>
    <s v="OFF-PA-10001166"/>
    <x v="1"/>
    <x v="10"/>
    <x v="769"/>
    <x v="233"/>
    <n v="5"/>
    <n v="0.2"/>
    <n v="9.0719999999999992"/>
  </r>
  <r>
    <n v="3944"/>
    <s v="US-2013-142685"/>
    <x v="0"/>
    <x v="661"/>
    <d v="2013-07-01T00:00:00"/>
    <x v="1"/>
    <s v="MG-17695"/>
    <x v="726"/>
    <x v="0"/>
    <s v="United States"/>
    <s v="Buffalo"/>
    <x v="15"/>
    <n v="14215"/>
    <x v="3"/>
    <s v="OFF-SU-10000157"/>
    <x v="1"/>
    <x v="14"/>
    <x v="1399"/>
    <x v="3069"/>
    <n v="7"/>
    <n v="0"/>
    <n v="16.703400000000016"/>
  </r>
  <r>
    <n v="3945"/>
    <s v="CA-2013-133144"/>
    <x v="0"/>
    <x v="458"/>
    <d v="2013-05-22T00:00:00"/>
    <x v="0"/>
    <s v="DO-13435"/>
    <x v="157"/>
    <x v="0"/>
    <s v="United States"/>
    <s v="Los Angeles"/>
    <x v="1"/>
    <n v="90036"/>
    <x v="1"/>
    <s v="OFF-PA-10004971"/>
    <x v="1"/>
    <x v="10"/>
    <x v="604"/>
    <x v="1714"/>
    <n v="3"/>
    <n v="0"/>
    <n v="8.4966000000000008"/>
  </r>
  <r>
    <n v="3946"/>
    <s v="CA-2014-167871"/>
    <x v="3"/>
    <x v="551"/>
    <d v="2014-11-24T00:00:00"/>
    <x v="1"/>
    <s v="AF-10870"/>
    <x v="578"/>
    <x v="0"/>
    <s v="United States"/>
    <s v="Homestead"/>
    <x v="2"/>
    <n v="33030"/>
    <x v="0"/>
    <s v="OFF-PA-10001977"/>
    <x v="1"/>
    <x v="10"/>
    <x v="1464"/>
    <x v="3070"/>
    <n v="1"/>
    <n v="0.2"/>
    <n v="15.534399999999998"/>
  </r>
  <r>
    <n v="3947"/>
    <s v="CA-2014-167871"/>
    <x v="3"/>
    <x v="551"/>
    <d v="2014-11-24T00:00:00"/>
    <x v="1"/>
    <s v="AF-10870"/>
    <x v="578"/>
    <x v="0"/>
    <s v="United States"/>
    <s v="Homestead"/>
    <x v="2"/>
    <n v="33030"/>
    <x v="0"/>
    <s v="OFF-SU-10001225"/>
    <x v="1"/>
    <x v="14"/>
    <x v="33"/>
    <x v="3071"/>
    <n v="1"/>
    <n v="0.2"/>
    <n v="-0.66240000000000021"/>
  </r>
  <r>
    <n v="3948"/>
    <s v="CA-2013-119963"/>
    <x v="0"/>
    <x v="741"/>
    <d v="2013-11-23T00:00:00"/>
    <x v="1"/>
    <s v="SN-20710"/>
    <x v="17"/>
    <x v="2"/>
    <s v="United States"/>
    <s v="Pasadena"/>
    <x v="5"/>
    <n v="77506"/>
    <x v="2"/>
    <s v="OFF-AR-10003514"/>
    <x v="1"/>
    <x v="6"/>
    <x v="180"/>
    <x v="2925"/>
    <n v="2"/>
    <n v="0.2"/>
    <n v="1.0347999999999993"/>
  </r>
  <r>
    <n v="3949"/>
    <s v="CA-2013-119963"/>
    <x v="0"/>
    <x v="741"/>
    <d v="2013-11-23T00:00:00"/>
    <x v="1"/>
    <s v="SN-20710"/>
    <x v="17"/>
    <x v="2"/>
    <s v="United States"/>
    <s v="Pasadena"/>
    <x v="5"/>
    <n v="77506"/>
    <x v="2"/>
    <s v="OFF-LA-10003510"/>
    <x v="1"/>
    <x v="2"/>
    <x v="575"/>
    <x v="3072"/>
    <n v="2"/>
    <n v="0.2"/>
    <n v="15.8756"/>
  </r>
  <r>
    <n v="3950"/>
    <s v="CA-2013-119963"/>
    <x v="0"/>
    <x v="741"/>
    <d v="2013-11-23T00:00:00"/>
    <x v="1"/>
    <s v="SN-20710"/>
    <x v="17"/>
    <x v="2"/>
    <s v="United States"/>
    <s v="Pasadena"/>
    <x v="5"/>
    <n v="77506"/>
    <x v="2"/>
    <s v="OFF-PA-10001970"/>
    <x v="1"/>
    <x v="10"/>
    <x v="311"/>
    <x v="3073"/>
    <n v="2"/>
    <n v="0.2"/>
    <n v="6.6311999999999989"/>
  </r>
  <r>
    <n v="3951"/>
    <s v="CA-2013-119963"/>
    <x v="0"/>
    <x v="741"/>
    <d v="2013-11-23T00:00:00"/>
    <x v="1"/>
    <s v="SN-20710"/>
    <x v="17"/>
    <x v="2"/>
    <s v="United States"/>
    <s v="Pasadena"/>
    <x v="5"/>
    <n v="77506"/>
    <x v="2"/>
    <s v="FUR-CH-10003817"/>
    <x v="0"/>
    <x v="1"/>
    <x v="162"/>
    <x v="3074"/>
    <n v="6"/>
    <n v="0.3"/>
    <n v="-18.221999999999994"/>
  </r>
  <r>
    <n v="3952"/>
    <s v="CA-2011-121167"/>
    <x v="2"/>
    <x v="683"/>
    <d v="2011-11-30T00:00:00"/>
    <x v="0"/>
    <s v="MO-17500"/>
    <x v="373"/>
    <x v="0"/>
    <s v="United States"/>
    <s v="Freeport"/>
    <x v="15"/>
    <n v="11520"/>
    <x v="3"/>
    <s v="OFF-BI-10003676"/>
    <x v="1"/>
    <x v="8"/>
    <x v="816"/>
    <x v="3075"/>
    <n v="2"/>
    <n v="0.2"/>
    <n v="6.0367999999999986"/>
  </r>
  <r>
    <n v="3953"/>
    <s v="US-2013-151862"/>
    <x v="0"/>
    <x v="398"/>
    <d v="2013-03-09T00:00:00"/>
    <x v="1"/>
    <s v="ON-18715"/>
    <x v="21"/>
    <x v="1"/>
    <s v="United States"/>
    <s v="Denver"/>
    <x v="22"/>
    <n v="80219"/>
    <x v="1"/>
    <s v="TEC-PH-10003535"/>
    <x v="2"/>
    <x v="7"/>
    <x v="1589"/>
    <x v="1305"/>
    <n v="2"/>
    <n v="0.2"/>
    <n v="13.998599999999989"/>
  </r>
  <r>
    <n v="3954"/>
    <s v="CA-2014-152961"/>
    <x v="3"/>
    <x v="787"/>
    <d v="2014-01-20T00:00:00"/>
    <x v="1"/>
    <s v="SC-20095"/>
    <x v="183"/>
    <x v="0"/>
    <s v="United States"/>
    <s v="Quincy"/>
    <x v="31"/>
    <n v="2169"/>
    <x v="3"/>
    <s v="OFF-PA-10004675"/>
    <x v="1"/>
    <x v="10"/>
    <x v="69"/>
    <x v="1436"/>
    <n v="2"/>
    <n v="0"/>
    <n v="5.8419999999999996"/>
  </r>
  <r>
    <n v="3955"/>
    <s v="CA-2011-133228"/>
    <x v="2"/>
    <x v="527"/>
    <d v="2011-04-09T00:00:00"/>
    <x v="1"/>
    <s v="MS-17710"/>
    <x v="384"/>
    <x v="0"/>
    <s v="United States"/>
    <s v="Detroit"/>
    <x v="12"/>
    <n v="48205"/>
    <x v="2"/>
    <s v="FUR-FU-10004020"/>
    <x v="0"/>
    <x v="5"/>
    <x v="488"/>
    <x v="3076"/>
    <n v="1"/>
    <n v="0"/>
    <n v="2.3521000000000001"/>
  </r>
  <r>
    <n v="3956"/>
    <s v="CA-2011-133228"/>
    <x v="2"/>
    <x v="527"/>
    <d v="2011-04-09T00:00:00"/>
    <x v="1"/>
    <s v="MS-17710"/>
    <x v="384"/>
    <x v="0"/>
    <s v="United States"/>
    <s v="Detroit"/>
    <x v="12"/>
    <n v="48205"/>
    <x v="2"/>
    <s v="OFF-AR-10001955"/>
    <x v="1"/>
    <x v="6"/>
    <x v="1021"/>
    <x v="1378"/>
    <n v="4"/>
    <n v="0"/>
    <n v="23.807999999999993"/>
  </r>
  <r>
    <n v="3957"/>
    <s v="CA-2013-114951"/>
    <x v="0"/>
    <x v="190"/>
    <d v="2013-07-04T00:00:00"/>
    <x v="1"/>
    <s v="DN-13690"/>
    <x v="35"/>
    <x v="0"/>
    <s v="United States"/>
    <s v="San Francisco"/>
    <x v="1"/>
    <n v="94109"/>
    <x v="1"/>
    <s v="FUR-FU-10002364"/>
    <x v="0"/>
    <x v="5"/>
    <x v="1231"/>
    <x v="3077"/>
    <n v="3"/>
    <n v="0"/>
    <n v="6.4205999999999976"/>
  </r>
  <r>
    <n v="3958"/>
    <s v="CA-2013-156573"/>
    <x v="0"/>
    <x v="211"/>
    <d v="2013-06-03T00:00:00"/>
    <x v="1"/>
    <s v="RB-19360"/>
    <x v="181"/>
    <x v="0"/>
    <s v="United States"/>
    <s v="Nashville"/>
    <x v="18"/>
    <n v="37211"/>
    <x v="0"/>
    <s v="OFF-BI-10002414"/>
    <x v="1"/>
    <x v="8"/>
    <x v="1076"/>
    <x v="3078"/>
    <n v="3"/>
    <n v="0.7"/>
    <n v="-8.6456999999999979"/>
  </r>
  <r>
    <n v="3959"/>
    <s v="CA-2013-156573"/>
    <x v="0"/>
    <x v="211"/>
    <d v="2013-06-03T00:00:00"/>
    <x v="1"/>
    <s v="RB-19360"/>
    <x v="181"/>
    <x v="0"/>
    <s v="United States"/>
    <s v="Nashville"/>
    <x v="18"/>
    <n v="37211"/>
    <x v="0"/>
    <s v="OFF-AR-10003732"/>
    <x v="1"/>
    <x v="6"/>
    <x v="321"/>
    <x v="3079"/>
    <n v="2"/>
    <n v="0.2"/>
    <n v="0.3335999999999999"/>
  </r>
  <r>
    <n v="3960"/>
    <s v="CA-2013-156573"/>
    <x v="0"/>
    <x v="211"/>
    <d v="2013-06-03T00:00:00"/>
    <x v="1"/>
    <s v="RB-19360"/>
    <x v="181"/>
    <x v="0"/>
    <s v="United States"/>
    <s v="Nashville"/>
    <x v="18"/>
    <n v="37211"/>
    <x v="0"/>
    <s v="FUR-FU-10001085"/>
    <x v="0"/>
    <x v="5"/>
    <x v="1590"/>
    <x v="3080"/>
    <n v="3"/>
    <n v="0.2"/>
    <n v="14.546999999999995"/>
  </r>
  <r>
    <n v="3961"/>
    <s v="CA-2012-113901"/>
    <x v="1"/>
    <x v="324"/>
    <d v="2012-10-24T00:00:00"/>
    <x v="1"/>
    <s v="NH-18610"/>
    <x v="468"/>
    <x v="1"/>
    <s v="United States"/>
    <s v="Detroit"/>
    <x v="12"/>
    <n v="48227"/>
    <x v="2"/>
    <s v="OFF-BI-10001249"/>
    <x v="1"/>
    <x v="8"/>
    <x v="1182"/>
    <x v="3081"/>
    <n v="6"/>
    <n v="0"/>
    <n v="17.608799999999999"/>
  </r>
  <r>
    <n v="3962"/>
    <s v="CA-2012-113901"/>
    <x v="1"/>
    <x v="324"/>
    <d v="2012-10-24T00:00:00"/>
    <x v="1"/>
    <s v="NH-18610"/>
    <x v="468"/>
    <x v="1"/>
    <s v="United States"/>
    <s v="Detroit"/>
    <x v="12"/>
    <n v="48227"/>
    <x v="2"/>
    <s v="TEC-PH-10002564"/>
    <x v="2"/>
    <x v="7"/>
    <x v="976"/>
    <x v="179"/>
    <n v="5"/>
    <n v="0"/>
    <n v="44.984999999999985"/>
  </r>
  <r>
    <n v="3963"/>
    <s v="CA-2014-134838"/>
    <x v="3"/>
    <x v="600"/>
    <d v="2014-02-21T00:00:00"/>
    <x v="2"/>
    <s v="ED-13885"/>
    <x v="525"/>
    <x v="2"/>
    <s v="United States"/>
    <s v="Los Angeles"/>
    <x v="1"/>
    <n v="90045"/>
    <x v="1"/>
    <s v="OFF-AR-10000634"/>
    <x v="1"/>
    <x v="6"/>
    <x v="988"/>
    <x v="1387"/>
    <n v="3"/>
    <n v="0"/>
    <n v="3.4668000000000005"/>
  </r>
  <r>
    <n v="3964"/>
    <s v="CA-2014-134838"/>
    <x v="3"/>
    <x v="600"/>
    <d v="2014-02-21T00:00:00"/>
    <x v="2"/>
    <s v="ED-13885"/>
    <x v="525"/>
    <x v="2"/>
    <s v="United States"/>
    <s v="Los Angeles"/>
    <x v="1"/>
    <n v="90045"/>
    <x v="1"/>
    <s v="FUR-FU-10004018"/>
    <x v="0"/>
    <x v="5"/>
    <x v="927"/>
    <x v="3082"/>
    <n v="3"/>
    <n v="0"/>
    <n v="12.060900000000002"/>
  </r>
  <r>
    <n v="3965"/>
    <s v="CA-2013-120257"/>
    <x v="0"/>
    <x v="897"/>
    <d v="2013-09-29T00:00:00"/>
    <x v="1"/>
    <s v="PW-19240"/>
    <x v="617"/>
    <x v="0"/>
    <s v="United States"/>
    <s v="Philadelphia"/>
    <x v="9"/>
    <n v="19140"/>
    <x v="3"/>
    <s v="OFF-AR-10003481"/>
    <x v="1"/>
    <x v="6"/>
    <x v="1591"/>
    <x v="964"/>
    <n v="3"/>
    <n v="0.2"/>
    <n v="0.88559999999999883"/>
  </r>
  <r>
    <n v="3966"/>
    <s v="CA-2011-164910"/>
    <x v="2"/>
    <x v="607"/>
    <d v="2011-11-17T00:00:00"/>
    <x v="0"/>
    <s v="DM-13345"/>
    <x v="664"/>
    <x v="1"/>
    <s v="United States"/>
    <s v="Asheville"/>
    <x v="3"/>
    <n v="28806"/>
    <x v="0"/>
    <s v="OFF-AR-10003651"/>
    <x v="1"/>
    <x v="6"/>
    <x v="276"/>
    <x v="964"/>
    <n v="3"/>
    <n v="0.2"/>
    <n v="0.88559999999999883"/>
  </r>
  <r>
    <n v="3967"/>
    <s v="CA-2013-149902"/>
    <x v="0"/>
    <x v="178"/>
    <d v="2013-04-07T00:00:00"/>
    <x v="1"/>
    <s v="DW-13540"/>
    <x v="386"/>
    <x v="0"/>
    <s v="United States"/>
    <s v="New York City"/>
    <x v="15"/>
    <n v="10024"/>
    <x v="3"/>
    <s v="OFF-AR-10002956"/>
    <x v="1"/>
    <x v="6"/>
    <x v="660"/>
    <x v="1943"/>
    <n v="4"/>
    <n v="0"/>
    <n v="22.8904"/>
  </r>
  <r>
    <n v="3968"/>
    <s v="CA-2013-146010"/>
    <x v="0"/>
    <x v="244"/>
    <d v="2013-05-24T00:00:00"/>
    <x v="2"/>
    <s v="EH-14125"/>
    <x v="258"/>
    <x v="2"/>
    <s v="United States"/>
    <s v="Colorado Springs"/>
    <x v="22"/>
    <n v="80906"/>
    <x v="1"/>
    <s v="OFF-BI-10003638"/>
    <x v="1"/>
    <x v="8"/>
    <x v="607"/>
    <x v="3083"/>
    <n v="7"/>
    <n v="0.7"/>
    <n v="-32.507999999999996"/>
  </r>
  <r>
    <n v="3969"/>
    <s v="US-2012-163685"/>
    <x v="1"/>
    <x v="932"/>
    <d v="2012-06-05T00:00:00"/>
    <x v="1"/>
    <s v="KE-16420"/>
    <x v="722"/>
    <x v="1"/>
    <s v="United States"/>
    <s v="San Antonio"/>
    <x v="5"/>
    <n v="78207"/>
    <x v="2"/>
    <s v="OFF-BI-10001890"/>
    <x v="1"/>
    <x v="8"/>
    <x v="174"/>
    <x v="3084"/>
    <n v="8"/>
    <n v="0.8"/>
    <n v="-9.1648000000000032"/>
  </r>
  <r>
    <n v="3970"/>
    <s v="US-2012-163685"/>
    <x v="1"/>
    <x v="932"/>
    <d v="2012-06-05T00:00:00"/>
    <x v="1"/>
    <s v="KE-16420"/>
    <x v="722"/>
    <x v="1"/>
    <s v="United States"/>
    <s v="San Antonio"/>
    <x v="5"/>
    <n v="78207"/>
    <x v="2"/>
    <s v="OFF-PA-10002606"/>
    <x v="1"/>
    <x v="10"/>
    <x v="1592"/>
    <x v="3085"/>
    <n v="10"/>
    <n v="0.2"/>
    <n v="13.199999999999998"/>
  </r>
  <r>
    <n v="3971"/>
    <s v="CA-2011-135090"/>
    <x v="2"/>
    <x v="754"/>
    <d v="2011-11-26T00:00:00"/>
    <x v="1"/>
    <s v="SP-20920"/>
    <x v="727"/>
    <x v="0"/>
    <s v="United States"/>
    <s v="Los Angeles"/>
    <x v="1"/>
    <n v="90036"/>
    <x v="1"/>
    <s v="OFF-PA-10002245"/>
    <x v="1"/>
    <x v="10"/>
    <x v="1334"/>
    <x v="3086"/>
    <n v="9"/>
    <n v="0"/>
    <n v="24.218999999999998"/>
  </r>
  <r>
    <n v="3972"/>
    <s v="CA-2012-132374"/>
    <x v="1"/>
    <x v="933"/>
    <d v="2012-02-24T00:00:00"/>
    <x v="0"/>
    <s v="PS-19045"/>
    <x v="390"/>
    <x v="2"/>
    <s v="United States"/>
    <s v="Sterling Heights"/>
    <x v="12"/>
    <n v="48310"/>
    <x v="2"/>
    <s v="OFF-AR-10001615"/>
    <x v="1"/>
    <x v="6"/>
    <x v="1479"/>
    <x v="1378"/>
    <n v="4"/>
    <n v="0"/>
    <n v="20.633600000000001"/>
  </r>
  <r>
    <n v="3973"/>
    <s v="CA-2013-167556"/>
    <x v="0"/>
    <x v="892"/>
    <d v="2013-04-03T00:00:00"/>
    <x v="1"/>
    <s v="JM-15250"/>
    <x v="49"/>
    <x v="0"/>
    <s v="United States"/>
    <s v="New York City"/>
    <x v="15"/>
    <n v="10009"/>
    <x v="3"/>
    <s v="OFF-PA-10000466"/>
    <x v="1"/>
    <x v="10"/>
    <x v="933"/>
    <x v="814"/>
    <n v="2"/>
    <n v="0"/>
    <n v="6.74"/>
  </r>
  <r>
    <n v="3974"/>
    <s v="CA-2013-167556"/>
    <x v="0"/>
    <x v="892"/>
    <d v="2013-04-03T00:00:00"/>
    <x v="1"/>
    <s v="JM-15250"/>
    <x v="49"/>
    <x v="0"/>
    <s v="United States"/>
    <s v="New York City"/>
    <x v="15"/>
    <n v="10009"/>
    <x v="3"/>
    <s v="OFF-BI-10003708"/>
    <x v="1"/>
    <x v="8"/>
    <x v="969"/>
    <x v="1278"/>
    <n v="5"/>
    <n v="0.2"/>
    <n v="9.3124999999999982"/>
  </r>
  <r>
    <n v="3975"/>
    <s v="CA-2013-167556"/>
    <x v="0"/>
    <x v="892"/>
    <d v="2013-04-03T00:00:00"/>
    <x v="1"/>
    <s v="JM-15250"/>
    <x v="49"/>
    <x v="0"/>
    <s v="United States"/>
    <s v="New York City"/>
    <x v="15"/>
    <n v="10009"/>
    <x v="3"/>
    <s v="FUR-FU-10004848"/>
    <x v="0"/>
    <x v="5"/>
    <x v="28"/>
    <x v="3087"/>
    <n v="8"/>
    <n v="0"/>
    <n v="124.19999999999999"/>
  </r>
  <r>
    <n v="3976"/>
    <s v="CA-2013-167556"/>
    <x v="0"/>
    <x v="892"/>
    <d v="2013-04-03T00:00:00"/>
    <x v="1"/>
    <s v="JM-15250"/>
    <x v="49"/>
    <x v="0"/>
    <s v="United States"/>
    <s v="New York City"/>
    <x v="15"/>
    <n v="10009"/>
    <x v="3"/>
    <s v="OFF-BI-10000320"/>
    <x v="1"/>
    <x v="8"/>
    <x v="768"/>
    <x v="3088"/>
    <n v="7"/>
    <n v="0.2"/>
    <n v="14.981400000000001"/>
  </r>
  <r>
    <n v="3977"/>
    <s v="US-2013-116400"/>
    <x v="0"/>
    <x v="332"/>
    <d v="2013-10-25T00:00:00"/>
    <x v="2"/>
    <s v="EB-13930"/>
    <x v="518"/>
    <x v="0"/>
    <s v="United States"/>
    <s v="Richmond"/>
    <x v="17"/>
    <n v="23223"/>
    <x v="0"/>
    <s v="FUR-FU-10003731"/>
    <x v="0"/>
    <x v="5"/>
    <x v="1593"/>
    <x v="3089"/>
    <n v="4"/>
    <n v="0"/>
    <n v="11.177600000000002"/>
  </r>
  <r>
    <n v="3978"/>
    <s v="CA-2014-101308"/>
    <x v="3"/>
    <x v="280"/>
    <d v="2014-10-08T00:00:00"/>
    <x v="1"/>
    <s v="FG-14260"/>
    <x v="435"/>
    <x v="2"/>
    <s v="United States"/>
    <s v="Seattle"/>
    <x v="4"/>
    <n v="98105"/>
    <x v="1"/>
    <s v="OFF-FA-10002780"/>
    <x v="1"/>
    <x v="13"/>
    <x v="33"/>
    <x v="3090"/>
    <n v="3"/>
    <n v="0"/>
    <n v="4.1123999999999992"/>
  </r>
  <r>
    <n v="3979"/>
    <s v="CA-2014-101308"/>
    <x v="3"/>
    <x v="280"/>
    <d v="2014-10-08T00:00:00"/>
    <x v="1"/>
    <s v="FG-14260"/>
    <x v="435"/>
    <x v="2"/>
    <s v="United States"/>
    <s v="Seattle"/>
    <x v="4"/>
    <n v="98105"/>
    <x v="1"/>
    <s v="TEC-PH-10003800"/>
    <x v="2"/>
    <x v="7"/>
    <x v="504"/>
    <x v="560"/>
    <n v="2"/>
    <n v="0.2"/>
    <n v="-20.136200000000006"/>
  </r>
  <r>
    <n v="3980"/>
    <s v="CA-2011-114517"/>
    <x v="2"/>
    <x v="851"/>
    <d v="2011-12-27T00:00:00"/>
    <x v="1"/>
    <s v="TH-21235"/>
    <x v="260"/>
    <x v="1"/>
    <s v="United States"/>
    <s v="New York City"/>
    <x v="15"/>
    <n v="10024"/>
    <x v="3"/>
    <s v="FUR-TA-10001676"/>
    <x v="0"/>
    <x v="3"/>
    <x v="957"/>
    <x v="3091"/>
    <n v="2"/>
    <n v="0.4"/>
    <n v="-19.549200000000006"/>
  </r>
  <r>
    <n v="3981"/>
    <s v="CA-2011-114517"/>
    <x v="2"/>
    <x v="851"/>
    <d v="2011-12-27T00:00:00"/>
    <x v="1"/>
    <s v="TH-21235"/>
    <x v="260"/>
    <x v="1"/>
    <s v="United States"/>
    <s v="New York City"/>
    <x v="15"/>
    <n v="10024"/>
    <x v="3"/>
    <s v="OFF-AP-10002350"/>
    <x v="1"/>
    <x v="9"/>
    <x v="545"/>
    <x v="3092"/>
    <n v="3"/>
    <n v="0"/>
    <n v="15.8256"/>
  </r>
  <r>
    <n v="3982"/>
    <s v="CA-2014-119564"/>
    <x v="3"/>
    <x v="934"/>
    <d v="2014-12-21T00:00:00"/>
    <x v="1"/>
    <s v="PL-18925"/>
    <x v="484"/>
    <x v="2"/>
    <s v="United States"/>
    <s v="Seattle"/>
    <x v="4"/>
    <n v="98115"/>
    <x v="1"/>
    <s v="FUR-FU-10003096"/>
    <x v="0"/>
    <x v="5"/>
    <x v="554"/>
    <x v="3093"/>
    <n v="3"/>
    <n v="0"/>
    <n v="9.7911000000000001"/>
  </r>
  <r>
    <n v="3983"/>
    <s v="CA-2013-135265"/>
    <x v="0"/>
    <x v="274"/>
    <d v="2013-07-10T00:00:00"/>
    <x v="0"/>
    <s v="CC-12370"/>
    <x v="666"/>
    <x v="0"/>
    <s v="United States"/>
    <s v="Los Angeles"/>
    <x v="1"/>
    <n v="90045"/>
    <x v="1"/>
    <s v="FUR-CH-10003061"/>
    <x v="0"/>
    <x v="1"/>
    <x v="51"/>
    <x v="2804"/>
    <n v="4"/>
    <n v="0.2"/>
    <n v="-3.5996000000000521"/>
  </r>
  <r>
    <n v="3984"/>
    <s v="CA-2013-135265"/>
    <x v="0"/>
    <x v="274"/>
    <d v="2013-07-10T00:00:00"/>
    <x v="0"/>
    <s v="CC-12370"/>
    <x v="666"/>
    <x v="0"/>
    <s v="United States"/>
    <s v="Los Angeles"/>
    <x v="1"/>
    <n v="90045"/>
    <x v="1"/>
    <s v="TEC-CO-10003763"/>
    <x v="2"/>
    <x v="16"/>
    <x v="1270"/>
    <x v="2481"/>
    <n v="5"/>
    <n v="0.2"/>
    <n v="944.98649999999986"/>
  </r>
  <r>
    <n v="3985"/>
    <s v="CA-2013-135265"/>
    <x v="0"/>
    <x v="274"/>
    <d v="2013-07-10T00:00:00"/>
    <x v="0"/>
    <s v="CC-12370"/>
    <x v="666"/>
    <x v="0"/>
    <s v="United States"/>
    <s v="Los Angeles"/>
    <x v="1"/>
    <n v="90045"/>
    <x v="1"/>
    <s v="OFF-PA-10002923"/>
    <x v="1"/>
    <x v="10"/>
    <x v="1417"/>
    <x v="1553"/>
    <n v="1"/>
    <n v="0"/>
    <n v="24.47"/>
  </r>
  <r>
    <n v="3986"/>
    <s v="CA-2013-108735"/>
    <x v="0"/>
    <x v="764"/>
    <d v="2013-04-22T00:00:00"/>
    <x v="1"/>
    <s v="JM-15535"/>
    <x v="341"/>
    <x v="0"/>
    <s v="United States"/>
    <s v="Lakewood"/>
    <x v="1"/>
    <n v="90712"/>
    <x v="1"/>
    <s v="FUR-BO-10003441"/>
    <x v="0"/>
    <x v="0"/>
    <x v="705"/>
    <x v="3094"/>
    <n v="3"/>
    <n v="0.15"/>
    <n v="24.235199999999978"/>
  </r>
  <r>
    <n v="3987"/>
    <s v="CA-2014-112333"/>
    <x v="3"/>
    <x v="798"/>
    <d v="2014-04-15T00:00:00"/>
    <x v="1"/>
    <s v="KF-16285"/>
    <x v="580"/>
    <x v="2"/>
    <s v="United States"/>
    <s v="Plainfield"/>
    <x v="30"/>
    <n v="7060"/>
    <x v="3"/>
    <s v="OFF-ST-10001780"/>
    <x v="1"/>
    <x v="4"/>
    <x v="481"/>
    <x v="3095"/>
    <n v="4"/>
    <n v="0"/>
    <n v="621.97440000000006"/>
  </r>
  <r>
    <n v="3988"/>
    <s v="CA-2014-112333"/>
    <x v="3"/>
    <x v="798"/>
    <d v="2014-04-15T00:00:00"/>
    <x v="1"/>
    <s v="KF-16285"/>
    <x v="580"/>
    <x v="2"/>
    <s v="United States"/>
    <s v="Plainfield"/>
    <x v="30"/>
    <n v="7060"/>
    <x v="3"/>
    <s v="OFF-AP-10001962"/>
    <x v="1"/>
    <x v="9"/>
    <x v="1594"/>
    <x v="3096"/>
    <n v="5"/>
    <n v="0"/>
    <n v="10.487500000000001"/>
  </r>
  <r>
    <n v="3989"/>
    <s v="US-2013-159415"/>
    <x v="0"/>
    <x v="764"/>
    <d v="2013-04-23T00:00:00"/>
    <x v="1"/>
    <s v="CS-12175"/>
    <x v="728"/>
    <x v="1"/>
    <s v="United States"/>
    <s v="Columbia"/>
    <x v="18"/>
    <n v="38401"/>
    <x v="0"/>
    <s v="FUR-FU-10003798"/>
    <x v="0"/>
    <x v="5"/>
    <x v="1595"/>
    <x v="3097"/>
    <n v="5"/>
    <n v="0.2"/>
    <n v="13.845999999999997"/>
  </r>
  <r>
    <n v="3990"/>
    <s v="CA-2011-122588"/>
    <x v="2"/>
    <x v="641"/>
    <d v="2011-11-27T00:00:00"/>
    <x v="0"/>
    <s v="AR-10540"/>
    <x v="481"/>
    <x v="0"/>
    <s v="United States"/>
    <s v="Woonsocket"/>
    <x v="34"/>
    <n v="2895"/>
    <x v="3"/>
    <s v="FUR-FU-10001095"/>
    <x v="0"/>
    <x v="5"/>
    <x v="741"/>
    <x v="3098"/>
    <n v="2"/>
    <n v="0"/>
    <n v="20.1248"/>
  </r>
  <r>
    <n v="3991"/>
    <s v="CA-2011-137589"/>
    <x v="2"/>
    <x v="935"/>
    <d v="2011-11-08T00:00:00"/>
    <x v="1"/>
    <s v="MS-17770"/>
    <x v="474"/>
    <x v="0"/>
    <s v="United States"/>
    <s v="Lancaster"/>
    <x v="9"/>
    <n v="17602"/>
    <x v="3"/>
    <s v="OFF-SU-10000157"/>
    <x v="1"/>
    <x v="14"/>
    <x v="1399"/>
    <x v="3099"/>
    <n v="3"/>
    <n v="0.2"/>
    <n v="-64.427400000000006"/>
  </r>
  <r>
    <n v="3992"/>
    <s v="CA-2012-161998"/>
    <x v="1"/>
    <x v="489"/>
    <d v="2012-05-05T00:00:00"/>
    <x v="1"/>
    <s v="DB-13120"/>
    <x v="106"/>
    <x v="1"/>
    <s v="United States"/>
    <s v="Tampa"/>
    <x v="2"/>
    <n v="33614"/>
    <x v="0"/>
    <s v="FUR-FU-10001095"/>
    <x v="0"/>
    <x v="5"/>
    <x v="741"/>
    <x v="3100"/>
    <n v="3"/>
    <n v="0.2"/>
    <n v="14.299199999999999"/>
  </r>
  <r>
    <n v="3993"/>
    <s v="CA-2012-161998"/>
    <x v="1"/>
    <x v="489"/>
    <d v="2012-05-05T00:00:00"/>
    <x v="1"/>
    <s v="DB-13120"/>
    <x v="106"/>
    <x v="1"/>
    <s v="United States"/>
    <s v="Tampa"/>
    <x v="2"/>
    <n v="33614"/>
    <x v="0"/>
    <s v="OFF-SU-10004261"/>
    <x v="1"/>
    <x v="14"/>
    <x v="605"/>
    <x v="3101"/>
    <n v="3"/>
    <n v="0.2"/>
    <n v="4.6547999999999927"/>
  </r>
  <r>
    <n v="3994"/>
    <s v="CA-2012-161998"/>
    <x v="1"/>
    <x v="489"/>
    <d v="2012-05-05T00:00:00"/>
    <x v="1"/>
    <s v="DB-13120"/>
    <x v="106"/>
    <x v="1"/>
    <s v="United States"/>
    <s v="Tampa"/>
    <x v="2"/>
    <n v="33614"/>
    <x v="0"/>
    <s v="OFF-AR-10004022"/>
    <x v="1"/>
    <x v="6"/>
    <x v="898"/>
    <x v="3102"/>
    <n v="6"/>
    <n v="0.2"/>
    <n v="10.793999999999983"/>
  </r>
  <r>
    <n v="3995"/>
    <s v="CA-2012-105627"/>
    <x v="1"/>
    <x v="936"/>
    <d v="2012-03-12T00:00:00"/>
    <x v="1"/>
    <s v="DK-12895"/>
    <x v="729"/>
    <x v="0"/>
    <s v="United States"/>
    <s v="Kenosha"/>
    <x v="6"/>
    <n v="53142"/>
    <x v="2"/>
    <s v="FUR-BO-10002916"/>
    <x v="0"/>
    <x v="0"/>
    <x v="1506"/>
    <x v="3103"/>
    <n v="3"/>
    <n v="0"/>
    <n v="97.45859999999999"/>
  </r>
  <r>
    <n v="3996"/>
    <s v="CA-2012-105627"/>
    <x v="1"/>
    <x v="936"/>
    <d v="2012-03-12T00:00:00"/>
    <x v="1"/>
    <s v="DK-12895"/>
    <x v="729"/>
    <x v="0"/>
    <s v="United States"/>
    <s v="Kenosha"/>
    <x v="6"/>
    <n v="53142"/>
    <x v="2"/>
    <s v="FUR-CH-10002084"/>
    <x v="0"/>
    <x v="1"/>
    <x v="1240"/>
    <x v="3104"/>
    <n v="7"/>
    <n v="0"/>
    <n v="189.40460000000002"/>
  </r>
  <r>
    <n v="3997"/>
    <s v="CA-2012-105627"/>
    <x v="1"/>
    <x v="936"/>
    <d v="2012-03-12T00:00:00"/>
    <x v="1"/>
    <s v="DK-12895"/>
    <x v="729"/>
    <x v="0"/>
    <s v="United States"/>
    <s v="Kenosha"/>
    <x v="6"/>
    <n v="53142"/>
    <x v="2"/>
    <s v="TEC-PH-10003012"/>
    <x v="2"/>
    <x v="7"/>
    <x v="344"/>
    <x v="3105"/>
    <n v="5"/>
    <n v="0"/>
    <n v="223.28549999999993"/>
  </r>
  <r>
    <n v="3998"/>
    <s v="CA-2012-105627"/>
    <x v="1"/>
    <x v="936"/>
    <d v="2012-03-12T00:00:00"/>
    <x v="1"/>
    <s v="DK-12895"/>
    <x v="729"/>
    <x v="0"/>
    <s v="United States"/>
    <s v="Kenosha"/>
    <x v="6"/>
    <n v="53142"/>
    <x v="2"/>
    <s v="OFF-AR-10002704"/>
    <x v="1"/>
    <x v="6"/>
    <x v="1596"/>
    <x v="1883"/>
    <n v="1"/>
    <n v="0"/>
    <n v="4.4939999999999998"/>
  </r>
  <r>
    <n v="3999"/>
    <s v="CA-2012-105627"/>
    <x v="1"/>
    <x v="936"/>
    <d v="2012-03-12T00:00:00"/>
    <x v="1"/>
    <s v="DK-12895"/>
    <x v="729"/>
    <x v="0"/>
    <s v="United States"/>
    <s v="Kenosha"/>
    <x v="6"/>
    <n v="53142"/>
    <x v="2"/>
    <s v="FUR-FU-10000308"/>
    <x v="0"/>
    <x v="5"/>
    <x v="1269"/>
    <x v="3106"/>
    <n v="6"/>
    <n v="0"/>
    <n v="82.077600000000004"/>
  </r>
  <r>
    <n v="4000"/>
    <s v="US-2012-149629"/>
    <x v="1"/>
    <x v="789"/>
    <d v="2012-07-20T00:00:00"/>
    <x v="0"/>
    <s v="MP-17965"/>
    <x v="172"/>
    <x v="1"/>
    <s v="United States"/>
    <s v="Port Saint Lucie"/>
    <x v="2"/>
    <n v="34952"/>
    <x v="0"/>
    <s v="FUR-BO-10004709"/>
    <x v="0"/>
    <x v="0"/>
    <x v="263"/>
    <x v="3107"/>
    <n v="5"/>
    <n v="0.2"/>
    <n v="5.7980000000000018"/>
  </r>
  <r>
    <n v="4001"/>
    <s v="CA-2011-116834"/>
    <x v="2"/>
    <x v="856"/>
    <d v="2011-10-16T00:00:00"/>
    <x v="1"/>
    <s v="Dp-13240"/>
    <x v="656"/>
    <x v="2"/>
    <s v="United States"/>
    <s v="Seattle"/>
    <x v="4"/>
    <n v="98115"/>
    <x v="1"/>
    <s v="FUR-FU-10001196"/>
    <x v="0"/>
    <x v="5"/>
    <x v="1116"/>
    <x v="3108"/>
    <n v="11"/>
    <n v="0"/>
    <n v="19.040999999999997"/>
  </r>
  <r>
    <n v="4002"/>
    <s v="CA-2011-116834"/>
    <x v="2"/>
    <x v="856"/>
    <d v="2011-10-16T00:00:00"/>
    <x v="1"/>
    <s v="Dp-13240"/>
    <x v="656"/>
    <x v="2"/>
    <s v="United States"/>
    <s v="Seattle"/>
    <x v="4"/>
    <n v="98115"/>
    <x v="1"/>
    <s v="TEC-AC-10002942"/>
    <x v="2"/>
    <x v="11"/>
    <x v="1597"/>
    <x v="2047"/>
    <n v="5"/>
    <n v="0"/>
    <n v="58.649999999999984"/>
  </r>
  <r>
    <n v="4003"/>
    <s v="CA-2013-145730"/>
    <x v="0"/>
    <x v="840"/>
    <d v="2013-03-09T00:00:00"/>
    <x v="1"/>
    <s v="CC-12220"/>
    <x v="417"/>
    <x v="0"/>
    <s v="United States"/>
    <s v="San Antonio"/>
    <x v="5"/>
    <n v="78207"/>
    <x v="2"/>
    <s v="FUR-TA-10004915"/>
    <x v="0"/>
    <x v="3"/>
    <x v="331"/>
    <x v="3109"/>
    <n v="3"/>
    <n v="0.3"/>
    <n v="-127.57919999999996"/>
  </r>
  <r>
    <n v="4004"/>
    <s v="CA-2013-145730"/>
    <x v="0"/>
    <x v="840"/>
    <d v="2013-03-09T00:00:00"/>
    <x v="1"/>
    <s v="CC-12220"/>
    <x v="417"/>
    <x v="0"/>
    <s v="United States"/>
    <s v="San Antonio"/>
    <x v="5"/>
    <n v="78207"/>
    <x v="2"/>
    <s v="TEC-MA-10001016"/>
    <x v="2"/>
    <x v="15"/>
    <x v="1598"/>
    <x v="3110"/>
    <n v="3"/>
    <n v="0.4"/>
    <n v="33.589499999999987"/>
  </r>
  <r>
    <n v="4005"/>
    <s v="CA-2013-145730"/>
    <x v="0"/>
    <x v="840"/>
    <d v="2013-03-09T00:00:00"/>
    <x v="1"/>
    <s v="CC-12220"/>
    <x v="417"/>
    <x v="0"/>
    <s v="United States"/>
    <s v="San Antonio"/>
    <x v="5"/>
    <n v="78207"/>
    <x v="2"/>
    <s v="OFF-EN-10000483"/>
    <x v="1"/>
    <x v="12"/>
    <x v="369"/>
    <x v="3111"/>
    <n v="3"/>
    <n v="0.2"/>
    <n v="11.894999999999994"/>
  </r>
  <r>
    <n v="4006"/>
    <s v="US-2012-168732"/>
    <x v="1"/>
    <x v="895"/>
    <d v="2012-12-16T00:00:00"/>
    <x v="1"/>
    <s v="KM-16660"/>
    <x v="730"/>
    <x v="0"/>
    <s v="United States"/>
    <s v="Roswell"/>
    <x v="32"/>
    <n v="30076"/>
    <x v="0"/>
    <s v="OFF-AR-10003087"/>
    <x v="1"/>
    <x v="6"/>
    <x v="33"/>
    <x v="3112"/>
    <n v="1"/>
    <n v="0"/>
    <n v="0.49839999999999995"/>
  </r>
  <r>
    <n v="4007"/>
    <s v="US-2012-168732"/>
    <x v="1"/>
    <x v="895"/>
    <d v="2012-12-16T00:00:00"/>
    <x v="1"/>
    <s v="KM-16660"/>
    <x v="730"/>
    <x v="0"/>
    <s v="United States"/>
    <s v="Roswell"/>
    <x v="32"/>
    <n v="30076"/>
    <x v="0"/>
    <s v="OFF-PA-10000520"/>
    <x v="1"/>
    <x v="10"/>
    <x v="1419"/>
    <x v="243"/>
    <n v="4"/>
    <n v="0"/>
    <n v="12.441600000000001"/>
  </r>
  <r>
    <n v="4008"/>
    <s v="US-2012-168732"/>
    <x v="1"/>
    <x v="895"/>
    <d v="2012-12-16T00:00:00"/>
    <x v="1"/>
    <s v="KM-16660"/>
    <x v="730"/>
    <x v="0"/>
    <s v="United States"/>
    <s v="Roswell"/>
    <x v="32"/>
    <n v="30076"/>
    <x v="0"/>
    <s v="TEC-AC-10001553"/>
    <x v="2"/>
    <x v="11"/>
    <x v="1599"/>
    <x v="3113"/>
    <n v="6"/>
    <n v="0"/>
    <n v="21.407399999999999"/>
  </r>
  <r>
    <n v="4009"/>
    <s v="CA-2012-107468"/>
    <x v="1"/>
    <x v="217"/>
    <d v="2012-12-22T00:00:00"/>
    <x v="1"/>
    <s v="MK-17905"/>
    <x v="149"/>
    <x v="1"/>
    <s v="United States"/>
    <s v="Louisville"/>
    <x v="22"/>
    <n v="80027"/>
    <x v="1"/>
    <s v="OFF-AR-10000634"/>
    <x v="1"/>
    <x v="6"/>
    <x v="988"/>
    <x v="1312"/>
    <n v="2"/>
    <n v="0.2"/>
    <n v="0.59920000000000018"/>
  </r>
  <r>
    <n v="4010"/>
    <s v="CA-2014-144463"/>
    <x v="3"/>
    <x v="314"/>
    <d v="2014-01-06T00:00:00"/>
    <x v="1"/>
    <s v="SC-20725"/>
    <x v="56"/>
    <x v="0"/>
    <s v="United States"/>
    <s v="Los Angeles"/>
    <x v="1"/>
    <n v="90036"/>
    <x v="1"/>
    <s v="FUR-FU-10001215"/>
    <x v="0"/>
    <x v="5"/>
    <x v="1600"/>
    <x v="3114"/>
    <n v="11"/>
    <n v="0"/>
    <n v="199.26060000000004"/>
  </r>
  <r>
    <n v="4011"/>
    <s v="CA-2014-100811"/>
    <x v="3"/>
    <x v="610"/>
    <d v="2014-11-25T00:00:00"/>
    <x v="2"/>
    <s v="CC-12475"/>
    <x v="693"/>
    <x v="0"/>
    <s v="United States"/>
    <s v="Philadelphia"/>
    <x v="9"/>
    <n v="19143"/>
    <x v="3"/>
    <s v="OFF-PA-10001204"/>
    <x v="1"/>
    <x v="10"/>
    <x v="518"/>
    <x v="582"/>
    <n v="2"/>
    <n v="0.2"/>
    <n v="2.6399999999999997"/>
  </r>
  <r>
    <n v="4012"/>
    <s v="CA-2014-100811"/>
    <x v="3"/>
    <x v="610"/>
    <d v="2014-11-25T00:00:00"/>
    <x v="2"/>
    <s v="CC-12475"/>
    <x v="693"/>
    <x v="0"/>
    <s v="United States"/>
    <s v="Philadelphia"/>
    <x v="9"/>
    <n v="19143"/>
    <x v="3"/>
    <s v="OFF-ST-10002444"/>
    <x v="1"/>
    <x v="4"/>
    <x v="571"/>
    <x v="3115"/>
    <n v="4"/>
    <n v="0.2"/>
    <n v="3.9295999999999989"/>
  </r>
  <r>
    <n v="4013"/>
    <s v="CA-2012-153612"/>
    <x v="1"/>
    <x v="937"/>
    <d v="2012-12-27T00:00:00"/>
    <x v="1"/>
    <s v="BT-11305"/>
    <x v="457"/>
    <x v="2"/>
    <s v="United States"/>
    <s v="Superior"/>
    <x v="6"/>
    <n v="54880"/>
    <x v="2"/>
    <s v="OFF-AR-10000203"/>
    <x v="1"/>
    <x v="6"/>
    <x v="777"/>
    <x v="860"/>
    <n v="4"/>
    <n v="0"/>
    <n v="4.9647999999999985"/>
  </r>
  <r>
    <n v="4014"/>
    <s v="CA-2012-165624"/>
    <x v="1"/>
    <x v="841"/>
    <d v="2012-08-28T00:00:00"/>
    <x v="1"/>
    <s v="FH-14350"/>
    <x v="651"/>
    <x v="0"/>
    <s v="United States"/>
    <s v="Atlanta"/>
    <x v="32"/>
    <n v="30318"/>
    <x v="0"/>
    <s v="OFF-AP-10000828"/>
    <x v="1"/>
    <x v="9"/>
    <x v="1087"/>
    <x v="3116"/>
    <n v="3"/>
    <n v="0"/>
    <n v="152.02319999999997"/>
  </r>
  <r>
    <n v="4015"/>
    <s v="CA-2012-165624"/>
    <x v="1"/>
    <x v="841"/>
    <d v="2012-08-28T00:00:00"/>
    <x v="1"/>
    <s v="FH-14350"/>
    <x v="651"/>
    <x v="0"/>
    <s v="United States"/>
    <s v="Atlanta"/>
    <x v="32"/>
    <n v="30318"/>
    <x v="0"/>
    <s v="OFF-LA-10003190"/>
    <x v="1"/>
    <x v="2"/>
    <x v="1163"/>
    <x v="880"/>
    <n v="3"/>
    <n v="0"/>
    <n v="4.2336"/>
  </r>
  <r>
    <n v="4016"/>
    <s v="CA-2012-165624"/>
    <x v="1"/>
    <x v="841"/>
    <d v="2012-08-28T00:00:00"/>
    <x v="1"/>
    <s v="FH-14350"/>
    <x v="651"/>
    <x v="0"/>
    <s v="United States"/>
    <s v="Atlanta"/>
    <x v="32"/>
    <n v="30318"/>
    <x v="0"/>
    <s v="OFF-PA-10002319"/>
    <x v="1"/>
    <x v="10"/>
    <x v="1391"/>
    <x v="3117"/>
    <n v="5"/>
    <n v="0"/>
    <n v="94.962000000000003"/>
  </r>
  <r>
    <n v="4017"/>
    <s v="CA-2012-165624"/>
    <x v="1"/>
    <x v="841"/>
    <d v="2012-08-28T00:00:00"/>
    <x v="1"/>
    <s v="FH-14350"/>
    <x v="651"/>
    <x v="0"/>
    <s v="United States"/>
    <s v="Atlanta"/>
    <x v="32"/>
    <n v="30318"/>
    <x v="0"/>
    <s v="OFF-PA-10003893"/>
    <x v="1"/>
    <x v="10"/>
    <x v="1096"/>
    <x v="1591"/>
    <n v="5"/>
    <n v="0"/>
    <n v="9.629999999999999"/>
  </r>
  <r>
    <n v="4018"/>
    <s v="CA-2012-165624"/>
    <x v="1"/>
    <x v="841"/>
    <d v="2012-08-28T00:00:00"/>
    <x v="1"/>
    <s v="FH-14350"/>
    <x v="651"/>
    <x v="0"/>
    <s v="United States"/>
    <s v="Atlanta"/>
    <x v="32"/>
    <n v="30318"/>
    <x v="0"/>
    <s v="OFF-PA-10002499"/>
    <x v="1"/>
    <x v="10"/>
    <x v="1601"/>
    <x v="3118"/>
    <n v="2"/>
    <n v="0"/>
    <n v="48.94"/>
  </r>
  <r>
    <n v="4019"/>
    <s v="CA-2012-165624"/>
    <x v="1"/>
    <x v="841"/>
    <d v="2012-08-28T00:00:00"/>
    <x v="1"/>
    <s v="FH-14350"/>
    <x v="651"/>
    <x v="0"/>
    <s v="United States"/>
    <s v="Atlanta"/>
    <x v="32"/>
    <n v="30318"/>
    <x v="0"/>
    <s v="TEC-AC-10004568"/>
    <x v="2"/>
    <x v="11"/>
    <x v="1109"/>
    <x v="1771"/>
    <n v="9"/>
    <n v="0"/>
    <n v="47.862899999999982"/>
  </r>
  <r>
    <n v="4020"/>
    <s v="CA-2012-165624"/>
    <x v="1"/>
    <x v="841"/>
    <d v="2012-08-28T00:00:00"/>
    <x v="1"/>
    <s v="FH-14350"/>
    <x v="651"/>
    <x v="0"/>
    <s v="United States"/>
    <s v="Atlanta"/>
    <x v="32"/>
    <n v="30318"/>
    <x v="0"/>
    <s v="OFF-AP-10001492"/>
    <x v="1"/>
    <x v="9"/>
    <x v="22"/>
    <x v="3119"/>
    <n v="3"/>
    <n v="0"/>
    <n v="6.7236000000000002"/>
  </r>
  <r>
    <n v="4021"/>
    <s v="CA-2011-154963"/>
    <x v="2"/>
    <x v="169"/>
    <d v="2011-06-27T00:00:00"/>
    <x v="1"/>
    <s v="AA-10645"/>
    <x v="731"/>
    <x v="0"/>
    <s v="United States"/>
    <s v="Chester"/>
    <x v="9"/>
    <n v="19013"/>
    <x v="3"/>
    <s v="FUR-CH-10004698"/>
    <x v="0"/>
    <x v="1"/>
    <x v="166"/>
    <x v="3120"/>
    <n v="3"/>
    <n v="0.3"/>
    <n v="-4.858799999999988"/>
  </r>
  <r>
    <n v="4022"/>
    <s v="CA-2011-154963"/>
    <x v="2"/>
    <x v="169"/>
    <d v="2011-06-27T00:00:00"/>
    <x v="1"/>
    <s v="AA-10645"/>
    <x v="731"/>
    <x v="0"/>
    <s v="United States"/>
    <s v="Chester"/>
    <x v="9"/>
    <n v="19013"/>
    <x v="3"/>
    <s v="TEC-PH-10004093"/>
    <x v="2"/>
    <x v="7"/>
    <x v="40"/>
    <x v="3121"/>
    <n v="3"/>
    <n v="0.4"/>
    <n v="-15.176700000000004"/>
  </r>
  <r>
    <n v="4023"/>
    <s v="CA-2011-154963"/>
    <x v="2"/>
    <x v="169"/>
    <d v="2011-06-27T00:00:00"/>
    <x v="1"/>
    <s v="AA-10645"/>
    <x v="731"/>
    <x v="0"/>
    <s v="United States"/>
    <s v="Chester"/>
    <x v="9"/>
    <n v="19013"/>
    <x v="3"/>
    <s v="FUR-CH-10000454"/>
    <x v="0"/>
    <x v="1"/>
    <x v="1"/>
    <x v="3122"/>
    <n v="5"/>
    <n v="0.3"/>
    <n v="0"/>
  </r>
  <r>
    <n v="4024"/>
    <s v="CA-2014-130764"/>
    <x v="3"/>
    <x v="855"/>
    <d v="2014-10-29T00:00:00"/>
    <x v="2"/>
    <s v="JO-15145"/>
    <x v="705"/>
    <x v="1"/>
    <s v="United States"/>
    <s v="San Francisco"/>
    <x v="1"/>
    <n v="94110"/>
    <x v="1"/>
    <s v="FUR-BO-10003034"/>
    <x v="0"/>
    <x v="0"/>
    <x v="1194"/>
    <x v="3123"/>
    <n v="5"/>
    <n v="0.15"/>
    <n v="6.5490000000000208"/>
  </r>
  <r>
    <n v="4025"/>
    <s v="CA-2014-130764"/>
    <x v="3"/>
    <x v="855"/>
    <d v="2014-10-29T00:00:00"/>
    <x v="2"/>
    <s v="JO-15145"/>
    <x v="705"/>
    <x v="1"/>
    <s v="United States"/>
    <s v="San Francisco"/>
    <x v="1"/>
    <n v="94110"/>
    <x v="1"/>
    <s v="TEC-PH-10003215"/>
    <x v="2"/>
    <x v="7"/>
    <x v="1602"/>
    <x v="3124"/>
    <n v="4"/>
    <n v="0.2"/>
    <n v="34.741999999999997"/>
  </r>
  <r>
    <n v="4026"/>
    <s v="CA-2014-139311"/>
    <x v="3"/>
    <x v="938"/>
    <d v="2014-08-14T00:00:00"/>
    <x v="2"/>
    <s v="SF-20965"/>
    <x v="245"/>
    <x v="1"/>
    <s v="United States"/>
    <s v="Bedford"/>
    <x v="5"/>
    <n v="76021"/>
    <x v="2"/>
    <s v="OFF-PA-10001776"/>
    <x v="1"/>
    <x v="10"/>
    <x v="1263"/>
    <x v="3125"/>
    <n v="4"/>
    <n v="0.2"/>
    <n v="10.011599999999998"/>
  </r>
  <r>
    <n v="4027"/>
    <s v="CA-2014-139311"/>
    <x v="3"/>
    <x v="938"/>
    <d v="2014-08-14T00:00:00"/>
    <x v="2"/>
    <s v="SF-20965"/>
    <x v="245"/>
    <x v="1"/>
    <s v="United States"/>
    <s v="Bedford"/>
    <x v="5"/>
    <n v="76021"/>
    <x v="2"/>
    <s v="OFF-AR-10004582"/>
    <x v="1"/>
    <x v="6"/>
    <x v="1175"/>
    <x v="1997"/>
    <n v="7"/>
    <n v="0.2"/>
    <n v="2.8699999999999992"/>
  </r>
  <r>
    <n v="4028"/>
    <s v="CA-2014-139311"/>
    <x v="3"/>
    <x v="938"/>
    <d v="2014-08-14T00:00:00"/>
    <x v="2"/>
    <s v="SF-20965"/>
    <x v="245"/>
    <x v="1"/>
    <s v="United States"/>
    <s v="Bedford"/>
    <x v="5"/>
    <n v="76021"/>
    <x v="2"/>
    <s v="TEC-PH-10001557"/>
    <x v="2"/>
    <x v="7"/>
    <x v="658"/>
    <x v="2081"/>
    <n v="2"/>
    <n v="0.2"/>
    <n v="13.438599999999994"/>
  </r>
  <r>
    <n v="4029"/>
    <s v="CA-2014-139311"/>
    <x v="3"/>
    <x v="938"/>
    <d v="2014-08-14T00:00:00"/>
    <x v="2"/>
    <s v="SF-20965"/>
    <x v="245"/>
    <x v="1"/>
    <s v="United States"/>
    <s v="Bedford"/>
    <x v="5"/>
    <n v="76021"/>
    <x v="2"/>
    <s v="OFF-BI-10004209"/>
    <x v="1"/>
    <x v="8"/>
    <x v="1206"/>
    <x v="3126"/>
    <n v="8"/>
    <n v="0.8"/>
    <n v="-22.512"/>
  </r>
  <r>
    <n v="4030"/>
    <s v="CA-2014-124296"/>
    <x v="3"/>
    <x v="165"/>
    <d v="2014-12-29T00:00:00"/>
    <x v="1"/>
    <s v="CS-12355"/>
    <x v="394"/>
    <x v="0"/>
    <s v="United States"/>
    <s v="Lafayette"/>
    <x v="28"/>
    <n v="70506"/>
    <x v="0"/>
    <s v="TEC-MA-10003183"/>
    <x v="2"/>
    <x v="15"/>
    <x v="942"/>
    <x v="651"/>
    <n v="3"/>
    <n v="0"/>
    <n v="239.98500000000001"/>
  </r>
  <r>
    <n v="4031"/>
    <s v="CA-2014-124296"/>
    <x v="3"/>
    <x v="165"/>
    <d v="2014-12-29T00:00:00"/>
    <x v="1"/>
    <s v="CS-12355"/>
    <x v="394"/>
    <x v="0"/>
    <s v="United States"/>
    <s v="Lafayette"/>
    <x v="28"/>
    <n v="70506"/>
    <x v="0"/>
    <s v="FUR-CH-10002439"/>
    <x v="0"/>
    <x v="1"/>
    <x v="1316"/>
    <x v="3127"/>
    <n v="4"/>
    <n v="0"/>
    <n v="60.5488"/>
  </r>
  <r>
    <n v="4032"/>
    <s v="CA-2013-169957"/>
    <x v="0"/>
    <x v="182"/>
    <d v="2013-10-01T00:00:00"/>
    <x v="1"/>
    <s v="SN-20710"/>
    <x v="17"/>
    <x v="2"/>
    <s v="United States"/>
    <s v="Covington"/>
    <x v="4"/>
    <n v="98042"/>
    <x v="1"/>
    <s v="OFF-AP-10000576"/>
    <x v="1"/>
    <x v="9"/>
    <x v="637"/>
    <x v="3128"/>
    <n v="6"/>
    <n v="0"/>
    <n v="66.326400000000007"/>
  </r>
  <r>
    <n v="4033"/>
    <s v="CA-2013-169957"/>
    <x v="0"/>
    <x v="182"/>
    <d v="2013-10-01T00:00:00"/>
    <x v="1"/>
    <s v="SN-20710"/>
    <x v="17"/>
    <x v="2"/>
    <s v="United States"/>
    <s v="Covington"/>
    <x v="4"/>
    <n v="98042"/>
    <x v="1"/>
    <s v="OFF-PA-10004040"/>
    <x v="1"/>
    <x v="10"/>
    <x v="99"/>
    <x v="2744"/>
    <n v="5"/>
    <n v="0"/>
    <n v="14.651"/>
  </r>
  <r>
    <n v="4034"/>
    <s v="CA-2013-169957"/>
    <x v="0"/>
    <x v="182"/>
    <d v="2013-10-01T00:00:00"/>
    <x v="1"/>
    <s v="SN-20710"/>
    <x v="17"/>
    <x v="2"/>
    <s v="United States"/>
    <s v="Covington"/>
    <x v="4"/>
    <n v="98042"/>
    <x v="1"/>
    <s v="TEC-AC-10003063"/>
    <x v="2"/>
    <x v="11"/>
    <x v="1052"/>
    <x v="1506"/>
    <n v="4"/>
    <n v="0"/>
    <n v="21"/>
  </r>
  <r>
    <n v="4035"/>
    <s v="US-2013-108777"/>
    <x v="0"/>
    <x v="939"/>
    <d v="2013-12-13T00:00:00"/>
    <x v="3"/>
    <s v="JM-15655"/>
    <x v="487"/>
    <x v="1"/>
    <s v="United States"/>
    <s v="Lorain"/>
    <x v="24"/>
    <n v="44052"/>
    <x v="3"/>
    <s v="OFF-BI-10003982"/>
    <x v="1"/>
    <x v="8"/>
    <x v="346"/>
    <x v="3129"/>
    <n v="3"/>
    <n v="0.7"/>
    <n v="-14.331299999999992"/>
  </r>
  <r>
    <n v="4036"/>
    <s v="US-2013-108777"/>
    <x v="0"/>
    <x v="939"/>
    <d v="2013-12-13T00:00:00"/>
    <x v="3"/>
    <s v="JM-15655"/>
    <x v="487"/>
    <x v="1"/>
    <s v="United States"/>
    <s v="Lorain"/>
    <x v="24"/>
    <n v="44052"/>
    <x v="3"/>
    <s v="TEC-AC-10002567"/>
    <x v="2"/>
    <x v="11"/>
    <x v="423"/>
    <x v="3130"/>
    <n v="6"/>
    <n v="0.2"/>
    <n v="76.790399999999977"/>
  </r>
  <r>
    <n v="4037"/>
    <s v="CA-2012-148859"/>
    <x v="1"/>
    <x v="75"/>
    <d v="2013-01-01T00:00:00"/>
    <x v="1"/>
    <s v="FH-14350"/>
    <x v="651"/>
    <x v="0"/>
    <s v="United States"/>
    <s v="Chicago"/>
    <x v="10"/>
    <n v="60623"/>
    <x v="2"/>
    <s v="OFF-ST-10004950"/>
    <x v="1"/>
    <x v="4"/>
    <x v="1510"/>
    <x v="176"/>
    <n v="2"/>
    <n v="0.2"/>
    <n v="1.5509999999999984"/>
  </r>
  <r>
    <n v="4038"/>
    <s v="CA-2011-110786"/>
    <x v="2"/>
    <x v="282"/>
    <d v="2012-01-02T00:00:00"/>
    <x v="1"/>
    <s v="AJ-10795"/>
    <x v="295"/>
    <x v="1"/>
    <s v="United States"/>
    <s v="San Francisco"/>
    <x v="1"/>
    <n v="94110"/>
    <x v="1"/>
    <s v="FUR-FU-10000550"/>
    <x v="0"/>
    <x v="5"/>
    <x v="1445"/>
    <x v="1691"/>
    <n v="5"/>
    <n v="0"/>
    <n v="8.2169999999999987"/>
  </r>
  <r>
    <n v="4039"/>
    <s v="CA-2011-110786"/>
    <x v="2"/>
    <x v="282"/>
    <d v="2012-01-02T00:00:00"/>
    <x v="1"/>
    <s v="AJ-10795"/>
    <x v="295"/>
    <x v="1"/>
    <s v="United States"/>
    <s v="San Francisco"/>
    <x v="1"/>
    <n v="94110"/>
    <x v="1"/>
    <s v="OFF-PA-10000528"/>
    <x v="1"/>
    <x v="10"/>
    <x v="1136"/>
    <x v="3131"/>
    <n v="4"/>
    <n v="0"/>
    <n v="9.5039999999999996"/>
  </r>
  <r>
    <n v="4040"/>
    <s v="CA-2011-110786"/>
    <x v="2"/>
    <x v="282"/>
    <d v="2012-01-02T00:00:00"/>
    <x v="1"/>
    <s v="AJ-10795"/>
    <x v="295"/>
    <x v="1"/>
    <s v="United States"/>
    <s v="San Francisco"/>
    <x v="1"/>
    <n v="94110"/>
    <x v="1"/>
    <s v="TEC-MA-10003183"/>
    <x v="2"/>
    <x v="15"/>
    <x v="942"/>
    <x v="3132"/>
    <n v="6"/>
    <n v="0.2"/>
    <n v="287.98199999999997"/>
  </r>
  <r>
    <n v="4041"/>
    <s v="CA-2011-110786"/>
    <x v="2"/>
    <x v="282"/>
    <d v="2012-01-02T00:00:00"/>
    <x v="1"/>
    <s v="AJ-10795"/>
    <x v="295"/>
    <x v="1"/>
    <s v="United States"/>
    <s v="San Francisco"/>
    <x v="1"/>
    <n v="94110"/>
    <x v="1"/>
    <s v="OFF-BI-10003305"/>
    <x v="1"/>
    <x v="8"/>
    <x v="565"/>
    <x v="646"/>
    <n v="3"/>
    <n v="0.2"/>
    <n v="4.6643999999999988"/>
  </r>
  <r>
    <n v="4042"/>
    <s v="CA-2011-110786"/>
    <x v="2"/>
    <x v="282"/>
    <d v="2012-01-02T00:00:00"/>
    <x v="1"/>
    <s v="AJ-10795"/>
    <x v="295"/>
    <x v="1"/>
    <s v="United States"/>
    <s v="San Francisco"/>
    <x v="1"/>
    <n v="94110"/>
    <x v="1"/>
    <s v="TEC-PH-10001425"/>
    <x v="2"/>
    <x v="7"/>
    <x v="511"/>
    <x v="1837"/>
    <n v="3"/>
    <n v="0.2"/>
    <n v="19.197599999999994"/>
  </r>
  <r>
    <n v="4043"/>
    <s v="CA-2011-110786"/>
    <x v="2"/>
    <x v="282"/>
    <d v="2012-01-02T00:00:00"/>
    <x v="1"/>
    <s v="AJ-10795"/>
    <x v="295"/>
    <x v="1"/>
    <s v="United States"/>
    <s v="San Francisco"/>
    <x v="1"/>
    <n v="94110"/>
    <x v="1"/>
    <s v="OFF-LA-10001474"/>
    <x v="1"/>
    <x v="2"/>
    <x v="917"/>
    <x v="3133"/>
    <n v="9"/>
    <n v="0"/>
    <n v="126.39420000000001"/>
  </r>
  <r>
    <n v="4044"/>
    <s v="CA-2011-110786"/>
    <x v="2"/>
    <x v="282"/>
    <d v="2012-01-02T00:00:00"/>
    <x v="1"/>
    <s v="AJ-10795"/>
    <x v="295"/>
    <x v="1"/>
    <s v="United States"/>
    <s v="San Francisco"/>
    <x v="1"/>
    <n v="94110"/>
    <x v="1"/>
    <s v="FUR-FU-10000672"/>
    <x v="0"/>
    <x v="5"/>
    <x v="1508"/>
    <x v="3134"/>
    <n v="6"/>
    <n v="0"/>
    <n v="23.990399999999994"/>
  </r>
  <r>
    <n v="4045"/>
    <s v="CA-2012-137750"/>
    <x v="1"/>
    <x v="608"/>
    <d v="2012-06-30T00:00:00"/>
    <x v="1"/>
    <s v="JF-15565"/>
    <x v="535"/>
    <x v="0"/>
    <s v="United States"/>
    <s v="San Francisco"/>
    <x v="1"/>
    <n v="94110"/>
    <x v="1"/>
    <s v="FUR-FU-10001979"/>
    <x v="0"/>
    <x v="5"/>
    <x v="509"/>
    <x v="3135"/>
    <n v="5"/>
    <n v="0"/>
    <n v="57.358000000000011"/>
  </r>
  <r>
    <n v="4046"/>
    <s v="CA-2012-136378"/>
    <x v="1"/>
    <x v="788"/>
    <d v="2012-04-07T00:00:00"/>
    <x v="1"/>
    <s v="CS-11845"/>
    <x v="688"/>
    <x v="1"/>
    <s v="United States"/>
    <s v="Houston"/>
    <x v="5"/>
    <n v="77070"/>
    <x v="2"/>
    <s v="OFF-BI-10003707"/>
    <x v="1"/>
    <x v="8"/>
    <x v="776"/>
    <x v="3136"/>
    <n v="3"/>
    <n v="0.8"/>
    <n v="-13.734000000000002"/>
  </r>
  <r>
    <n v="4047"/>
    <s v="CA-2014-100356"/>
    <x v="3"/>
    <x v="208"/>
    <d v="2014-10-26T00:00:00"/>
    <x v="1"/>
    <s v="SP-20920"/>
    <x v="727"/>
    <x v="0"/>
    <s v="United States"/>
    <s v="Chicago"/>
    <x v="10"/>
    <n v="60653"/>
    <x v="2"/>
    <s v="OFF-AP-10002191"/>
    <x v="1"/>
    <x v="9"/>
    <x v="800"/>
    <x v="3137"/>
    <n v="2"/>
    <n v="0.8"/>
    <n v="-62.379199999999997"/>
  </r>
  <r>
    <n v="4048"/>
    <s v="US-2012-166520"/>
    <x v="1"/>
    <x v="747"/>
    <d v="2012-07-19T00:00:00"/>
    <x v="2"/>
    <s v="KE-16420"/>
    <x v="722"/>
    <x v="1"/>
    <s v="United States"/>
    <s v="New York City"/>
    <x v="15"/>
    <n v="10035"/>
    <x v="3"/>
    <s v="OFF-PA-10000501"/>
    <x v="1"/>
    <x v="10"/>
    <x v="966"/>
    <x v="152"/>
    <n v="3"/>
    <n v="0"/>
    <n v="39.6312"/>
  </r>
  <r>
    <n v="4049"/>
    <s v="US-2012-166520"/>
    <x v="1"/>
    <x v="747"/>
    <d v="2012-07-19T00:00:00"/>
    <x v="2"/>
    <s v="KE-16420"/>
    <x v="722"/>
    <x v="1"/>
    <s v="United States"/>
    <s v="New York City"/>
    <x v="15"/>
    <n v="10035"/>
    <x v="3"/>
    <s v="TEC-AC-10001990"/>
    <x v="2"/>
    <x v="11"/>
    <x v="861"/>
    <x v="3138"/>
    <n v="10"/>
    <n v="0"/>
    <n v="191.96799999999996"/>
  </r>
  <r>
    <n v="4050"/>
    <s v="CA-2014-136350"/>
    <x v="3"/>
    <x v="92"/>
    <d v="2014-06-27T00:00:00"/>
    <x v="0"/>
    <s v="GA-14515"/>
    <x v="654"/>
    <x v="0"/>
    <s v="United States"/>
    <s v="New York City"/>
    <x v="15"/>
    <n v="10011"/>
    <x v="3"/>
    <s v="FUR-FU-10003601"/>
    <x v="0"/>
    <x v="5"/>
    <x v="729"/>
    <x v="3139"/>
    <n v="3"/>
    <n v="0"/>
    <n v="49.804199999999994"/>
  </r>
  <r>
    <n v="4051"/>
    <s v="CA-2014-136350"/>
    <x v="3"/>
    <x v="92"/>
    <d v="2014-06-27T00:00:00"/>
    <x v="0"/>
    <s v="GA-14515"/>
    <x v="654"/>
    <x v="0"/>
    <s v="United States"/>
    <s v="New York City"/>
    <x v="15"/>
    <n v="10011"/>
    <x v="3"/>
    <s v="FUR-CH-10001891"/>
    <x v="0"/>
    <x v="1"/>
    <x v="265"/>
    <x v="3140"/>
    <n v="2"/>
    <n v="0.1"/>
    <n v="32.633200000000016"/>
  </r>
  <r>
    <n v="4052"/>
    <s v="CA-2011-122931"/>
    <x v="2"/>
    <x v="411"/>
    <d v="2011-10-03T00:00:00"/>
    <x v="1"/>
    <s v="SM-20950"/>
    <x v="416"/>
    <x v="1"/>
    <s v="United States"/>
    <s v="Philadelphia"/>
    <x v="9"/>
    <n v="19134"/>
    <x v="3"/>
    <s v="OFF-AR-10003469"/>
    <x v="1"/>
    <x v="6"/>
    <x v="1249"/>
    <x v="1728"/>
    <n v="3"/>
    <n v="0.2"/>
    <n v="1.4783999999999997"/>
  </r>
  <r>
    <n v="4053"/>
    <s v="CA-2011-122931"/>
    <x v="2"/>
    <x v="411"/>
    <d v="2011-10-03T00:00:00"/>
    <x v="1"/>
    <s v="SM-20950"/>
    <x v="416"/>
    <x v="1"/>
    <s v="United States"/>
    <s v="Philadelphia"/>
    <x v="9"/>
    <n v="19134"/>
    <x v="3"/>
    <s v="FUR-TA-10004175"/>
    <x v="0"/>
    <x v="3"/>
    <x v="1146"/>
    <x v="3141"/>
    <n v="2"/>
    <n v="0.4"/>
    <n v="-81.854399999999998"/>
  </r>
  <r>
    <n v="4054"/>
    <s v="CA-2011-122931"/>
    <x v="2"/>
    <x v="411"/>
    <d v="2011-10-03T00:00:00"/>
    <x v="1"/>
    <s v="SM-20950"/>
    <x v="416"/>
    <x v="1"/>
    <s v="United States"/>
    <s v="Philadelphia"/>
    <x v="9"/>
    <n v="19134"/>
    <x v="3"/>
    <s v="OFF-LA-10002945"/>
    <x v="1"/>
    <x v="2"/>
    <x v="1603"/>
    <x v="3142"/>
    <n v="11"/>
    <n v="0.2"/>
    <n v="18.017999999999997"/>
  </r>
  <r>
    <n v="4055"/>
    <s v="CA-2011-122931"/>
    <x v="2"/>
    <x v="411"/>
    <d v="2011-10-03T00:00:00"/>
    <x v="1"/>
    <s v="SM-20950"/>
    <x v="416"/>
    <x v="1"/>
    <s v="United States"/>
    <s v="Philadelphia"/>
    <x v="9"/>
    <n v="19134"/>
    <x v="3"/>
    <s v="OFF-PA-10000533"/>
    <x v="1"/>
    <x v="10"/>
    <x v="1196"/>
    <x v="2579"/>
    <n v="4"/>
    <n v="0.2"/>
    <n v="6.8015999999999996"/>
  </r>
  <r>
    <n v="4056"/>
    <s v="CA-2011-122931"/>
    <x v="2"/>
    <x v="411"/>
    <d v="2011-10-03T00:00:00"/>
    <x v="1"/>
    <s v="SM-20950"/>
    <x v="416"/>
    <x v="1"/>
    <s v="United States"/>
    <s v="Philadelphia"/>
    <x v="9"/>
    <n v="19134"/>
    <x v="3"/>
    <s v="OFF-ST-10004459"/>
    <x v="1"/>
    <x v="4"/>
    <x v="454"/>
    <x v="2122"/>
    <n v="6"/>
    <n v="0.2"/>
    <n v="-337.80600000000004"/>
  </r>
  <r>
    <n v="4057"/>
    <s v="CA-2011-122931"/>
    <x v="2"/>
    <x v="411"/>
    <d v="2011-10-03T00:00:00"/>
    <x v="1"/>
    <s v="SM-20950"/>
    <x v="416"/>
    <x v="1"/>
    <s v="United States"/>
    <s v="Philadelphia"/>
    <x v="9"/>
    <n v="19134"/>
    <x v="3"/>
    <s v="FUR-TA-10004147"/>
    <x v="0"/>
    <x v="3"/>
    <x v="811"/>
    <x v="3143"/>
    <n v="1"/>
    <n v="0.4"/>
    <n v="-20.152800000000006"/>
  </r>
  <r>
    <n v="4058"/>
    <s v="CA-2011-163034"/>
    <x v="2"/>
    <x v="156"/>
    <d v="2011-11-28T00:00:00"/>
    <x v="1"/>
    <s v="DK-12985"/>
    <x v="213"/>
    <x v="0"/>
    <s v="United States"/>
    <s v="Chicago"/>
    <x v="10"/>
    <n v="60610"/>
    <x v="2"/>
    <s v="OFF-ST-10000046"/>
    <x v="1"/>
    <x v="4"/>
    <x v="757"/>
    <x v="3144"/>
    <n v="5"/>
    <n v="0.2"/>
    <n v="-8.0774999999999864"/>
  </r>
  <r>
    <n v="4059"/>
    <s v="CA-2012-124058"/>
    <x v="1"/>
    <x v="312"/>
    <d v="2012-11-24T00:00:00"/>
    <x v="1"/>
    <s v="LC-16885"/>
    <x v="62"/>
    <x v="0"/>
    <s v="United States"/>
    <s v="Oakland"/>
    <x v="1"/>
    <n v="94601"/>
    <x v="1"/>
    <s v="TEC-PH-10004774"/>
    <x v="2"/>
    <x v="7"/>
    <x v="706"/>
    <x v="3145"/>
    <n v="7"/>
    <n v="0.2"/>
    <n v="-15.458100000000007"/>
  </r>
  <r>
    <n v="4060"/>
    <s v="CA-2012-124058"/>
    <x v="1"/>
    <x v="312"/>
    <d v="2012-11-24T00:00:00"/>
    <x v="1"/>
    <s v="LC-16885"/>
    <x v="62"/>
    <x v="0"/>
    <s v="United States"/>
    <s v="Oakland"/>
    <x v="1"/>
    <n v="94601"/>
    <x v="1"/>
    <s v="FUR-CH-10000595"/>
    <x v="0"/>
    <x v="1"/>
    <x v="463"/>
    <x v="3146"/>
    <n v="3"/>
    <n v="0.2"/>
    <n v="35.759999999999962"/>
  </r>
  <r>
    <n v="4061"/>
    <s v="CA-2013-129196"/>
    <x v="0"/>
    <x v="474"/>
    <d v="2013-11-08T00:00:00"/>
    <x v="1"/>
    <s v="XP-21865"/>
    <x v="190"/>
    <x v="0"/>
    <s v="United States"/>
    <s v="Chicago"/>
    <x v="10"/>
    <n v="60610"/>
    <x v="2"/>
    <s v="TEC-AC-10002473"/>
    <x v="2"/>
    <x v="11"/>
    <x v="713"/>
    <x v="3147"/>
    <n v="3"/>
    <n v="0.2"/>
    <n v="17.879399999999997"/>
  </r>
  <r>
    <n v="4062"/>
    <s v="US-2012-138716"/>
    <x v="1"/>
    <x v="14"/>
    <d v="2012-09-20T00:00:00"/>
    <x v="2"/>
    <s v="CS-11845"/>
    <x v="688"/>
    <x v="1"/>
    <s v="United States"/>
    <s v="Seattle"/>
    <x v="4"/>
    <n v="98105"/>
    <x v="1"/>
    <s v="OFF-BI-10001628"/>
    <x v="1"/>
    <x v="8"/>
    <x v="1103"/>
    <x v="3148"/>
    <n v="3"/>
    <n v="0.2"/>
    <n v="7.822499999999998"/>
  </r>
  <r>
    <n v="4063"/>
    <s v="US-2013-122182"/>
    <x v="0"/>
    <x v="612"/>
    <d v="2013-03-15T00:00:00"/>
    <x v="1"/>
    <s v="BD-11770"/>
    <x v="420"/>
    <x v="0"/>
    <s v="United States"/>
    <s v="Philadelphia"/>
    <x v="9"/>
    <n v="19143"/>
    <x v="3"/>
    <s v="TEC-AC-10002800"/>
    <x v="2"/>
    <x v="11"/>
    <x v="1207"/>
    <x v="3149"/>
    <n v="1"/>
    <n v="0.2"/>
    <n v="7.4984999999999964"/>
  </r>
  <r>
    <n v="4064"/>
    <s v="US-2011-130358"/>
    <x v="2"/>
    <x v="670"/>
    <d v="2011-06-26T00:00:00"/>
    <x v="2"/>
    <s v="DL-13330"/>
    <x v="658"/>
    <x v="0"/>
    <s v="United States"/>
    <s v="Concord"/>
    <x v="3"/>
    <n v="28027"/>
    <x v="0"/>
    <s v="OFF-AR-10002766"/>
    <x v="1"/>
    <x v="6"/>
    <x v="1041"/>
    <x v="3150"/>
    <n v="9"/>
    <n v="0.2"/>
    <n v="1.7514000000000003"/>
  </r>
  <r>
    <n v="4065"/>
    <s v="US-2011-130358"/>
    <x v="2"/>
    <x v="670"/>
    <d v="2011-06-26T00:00:00"/>
    <x v="2"/>
    <s v="DL-13330"/>
    <x v="658"/>
    <x v="0"/>
    <s v="United States"/>
    <s v="Concord"/>
    <x v="3"/>
    <n v="28027"/>
    <x v="0"/>
    <s v="OFF-SU-10002522"/>
    <x v="1"/>
    <x v="14"/>
    <x v="1544"/>
    <x v="3151"/>
    <n v="1"/>
    <n v="0.2"/>
    <n v="0.34919999999999951"/>
  </r>
  <r>
    <n v="4066"/>
    <s v="CA-2011-102673"/>
    <x v="2"/>
    <x v="301"/>
    <d v="2011-11-05T00:00:00"/>
    <x v="1"/>
    <s v="KH-16630"/>
    <x v="175"/>
    <x v="1"/>
    <s v="United States"/>
    <s v="Charlotte"/>
    <x v="3"/>
    <n v="28205"/>
    <x v="0"/>
    <s v="OFF-FA-10003021"/>
    <x v="1"/>
    <x v="13"/>
    <x v="33"/>
    <x v="2024"/>
    <n v="5"/>
    <n v="0.2"/>
    <n v="1.4099999999999997"/>
  </r>
  <r>
    <n v="4067"/>
    <s v="CA-2011-102673"/>
    <x v="2"/>
    <x v="301"/>
    <d v="2011-11-05T00:00:00"/>
    <x v="1"/>
    <s v="KH-16630"/>
    <x v="175"/>
    <x v="1"/>
    <s v="United States"/>
    <s v="Charlotte"/>
    <x v="3"/>
    <n v="28205"/>
    <x v="0"/>
    <s v="OFF-AR-10000634"/>
    <x v="1"/>
    <x v="6"/>
    <x v="988"/>
    <x v="1518"/>
    <n v="3"/>
    <n v="0.2"/>
    <n v="0.89880000000000004"/>
  </r>
  <r>
    <n v="4068"/>
    <s v="CA-2011-102673"/>
    <x v="2"/>
    <x v="301"/>
    <d v="2011-11-05T00:00:00"/>
    <x v="1"/>
    <s v="KH-16630"/>
    <x v="175"/>
    <x v="1"/>
    <s v="United States"/>
    <s v="Charlotte"/>
    <x v="3"/>
    <n v="28205"/>
    <x v="0"/>
    <s v="OFF-LA-10001771"/>
    <x v="1"/>
    <x v="2"/>
    <x v="1119"/>
    <x v="3152"/>
    <n v="12"/>
    <n v="0.2"/>
    <n v="15.537599999999998"/>
  </r>
  <r>
    <n v="4069"/>
    <s v="CA-2011-102673"/>
    <x v="2"/>
    <x v="301"/>
    <d v="2011-11-05T00:00:00"/>
    <x v="1"/>
    <s v="KH-16630"/>
    <x v="175"/>
    <x v="1"/>
    <s v="United States"/>
    <s v="Charlotte"/>
    <x v="3"/>
    <n v="28205"/>
    <x v="0"/>
    <s v="TEC-PH-10004434"/>
    <x v="2"/>
    <x v="7"/>
    <x v="1604"/>
    <x v="3153"/>
    <n v="9"/>
    <n v="0.2"/>
    <n v="110.1194999999999"/>
  </r>
  <r>
    <n v="4070"/>
    <s v="CA-2013-145303"/>
    <x v="0"/>
    <x v="770"/>
    <d v="2013-09-01T00:00:00"/>
    <x v="2"/>
    <s v="TP-21415"/>
    <x v="599"/>
    <x v="0"/>
    <s v="United States"/>
    <s v="Dallas"/>
    <x v="5"/>
    <n v="75081"/>
    <x v="2"/>
    <s v="OFF-BI-10000050"/>
    <x v="1"/>
    <x v="8"/>
    <x v="343"/>
    <x v="3154"/>
    <n v="9"/>
    <n v="0.8"/>
    <n v="-21.681000000000004"/>
  </r>
  <r>
    <n v="4071"/>
    <s v="CA-2013-145303"/>
    <x v="0"/>
    <x v="770"/>
    <d v="2013-09-01T00:00:00"/>
    <x v="2"/>
    <s v="TP-21415"/>
    <x v="599"/>
    <x v="0"/>
    <s v="United States"/>
    <s v="Dallas"/>
    <x v="5"/>
    <n v="75081"/>
    <x v="2"/>
    <s v="OFF-BI-10002414"/>
    <x v="1"/>
    <x v="8"/>
    <x v="1076"/>
    <x v="3155"/>
    <n v="4"/>
    <n v="0.8"/>
    <n v="-16.539600000000007"/>
  </r>
  <r>
    <n v="4072"/>
    <s v="CA-2013-145303"/>
    <x v="0"/>
    <x v="770"/>
    <d v="2013-09-01T00:00:00"/>
    <x v="2"/>
    <s v="TP-21415"/>
    <x v="599"/>
    <x v="0"/>
    <s v="United States"/>
    <s v="Dallas"/>
    <x v="5"/>
    <n v="75081"/>
    <x v="2"/>
    <s v="FUR-BO-10003159"/>
    <x v="0"/>
    <x v="0"/>
    <x v="1100"/>
    <x v="3156"/>
    <n v="2"/>
    <n v="0.32"/>
    <n v="-52.890800000000027"/>
  </r>
  <r>
    <n v="4073"/>
    <s v="CA-2012-156104"/>
    <x v="1"/>
    <x v="401"/>
    <d v="2012-12-08T00:00:00"/>
    <x v="0"/>
    <s v="NP-18685"/>
    <x v="472"/>
    <x v="2"/>
    <s v="United States"/>
    <s v="Indianapolis"/>
    <x v="14"/>
    <n v="46203"/>
    <x v="2"/>
    <s v="TEC-CO-10002095"/>
    <x v="2"/>
    <x v="16"/>
    <x v="610"/>
    <x v="3157"/>
    <n v="2"/>
    <n v="0"/>
    <n v="449.99099999999999"/>
  </r>
  <r>
    <n v="4074"/>
    <s v="US-2012-164308"/>
    <x v="1"/>
    <x v="496"/>
    <d v="2012-09-27T00:00:00"/>
    <x v="2"/>
    <s v="SC-20680"/>
    <x v="649"/>
    <x v="2"/>
    <s v="United States"/>
    <s v="Broken Arrow"/>
    <x v="26"/>
    <n v="74012"/>
    <x v="2"/>
    <s v="TEC-PH-10004120"/>
    <x v="2"/>
    <x v="7"/>
    <x v="1525"/>
    <x v="3158"/>
    <n v="6"/>
    <n v="0"/>
    <n v="213.70440000000002"/>
  </r>
  <r>
    <n v="4075"/>
    <s v="CA-2014-108112"/>
    <x v="3"/>
    <x v="940"/>
    <d v="2014-11-21T00:00:00"/>
    <x v="1"/>
    <s v="DK-12895"/>
    <x v="729"/>
    <x v="0"/>
    <s v="United States"/>
    <s v="Miramar"/>
    <x v="2"/>
    <n v="33023"/>
    <x v="0"/>
    <s v="FUR-FU-10003553"/>
    <x v="0"/>
    <x v="5"/>
    <x v="563"/>
    <x v="3159"/>
    <n v="4"/>
    <n v="0.2"/>
    <n v="55.016000000000012"/>
  </r>
  <r>
    <n v="4076"/>
    <s v="CA-2014-108112"/>
    <x v="3"/>
    <x v="940"/>
    <d v="2014-11-21T00:00:00"/>
    <x v="1"/>
    <s v="DK-12895"/>
    <x v="729"/>
    <x v="0"/>
    <s v="United States"/>
    <s v="Miramar"/>
    <x v="2"/>
    <n v="33023"/>
    <x v="0"/>
    <s v="FUR-FU-10001488"/>
    <x v="0"/>
    <x v="5"/>
    <x v="1040"/>
    <x v="3160"/>
    <n v="4"/>
    <n v="0.2"/>
    <n v="0"/>
  </r>
  <r>
    <n v="4077"/>
    <s v="CA-2012-100685"/>
    <x v="1"/>
    <x v="546"/>
    <d v="2012-12-21T00:00:00"/>
    <x v="0"/>
    <s v="SM-20950"/>
    <x v="416"/>
    <x v="1"/>
    <s v="United States"/>
    <s v="Omaha"/>
    <x v="8"/>
    <n v="68104"/>
    <x v="2"/>
    <s v="OFF-BI-10003094"/>
    <x v="1"/>
    <x v="8"/>
    <x v="647"/>
    <x v="991"/>
    <n v="2"/>
    <n v="0"/>
    <n v="3.3087999999999997"/>
  </r>
  <r>
    <n v="4078"/>
    <s v="CA-2012-100685"/>
    <x v="1"/>
    <x v="546"/>
    <d v="2012-12-21T00:00:00"/>
    <x v="0"/>
    <s v="SM-20950"/>
    <x v="416"/>
    <x v="1"/>
    <s v="United States"/>
    <s v="Omaha"/>
    <x v="8"/>
    <n v="68104"/>
    <x v="2"/>
    <s v="OFF-FA-10003472"/>
    <x v="1"/>
    <x v="13"/>
    <x v="240"/>
    <x v="1325"/>
    <n v="4"/>
    <n v="0"/>
    <n v="0.2016"/>
  </r>
  <r>
    <n v="4079"/>
    <s v="CA-2012-100685"/>
    <x v="1"/>
    <x v="546"/>
    <d v="2012-12-21T00:00:00"/>
    <x v="0"/>
    <s v="SM-20950"/>
    <x v="416"/>
    <x v="1"/>
    <s v="United States"/>
    <s v="Omaha"/>
    <x v="8"/>
    <n v="68104"/>
    <x v="2"/>
    <s v="OFF-PA-10001289"/>
    <x v="1"/>
    <x v="10"/>
    <x v="952"/>
    <x v="2248"/>
    <n v="3"/>
    <n v="0"/>
    <n v="56.977199999999996"/>
  </r>
  <r>
    <n v="4080"/>
    <s v="CA-2012-165414"/>
    <x v="1"/>
    <x v="379"/>
    <d v="2012-12-24T00:00:00"/>
    <x v="2"/>
    <s v="LS-17245"/>
    <x v="201"/>
    <x v="0"/>
    <s v="United States"/>
    <s v="Jacksonville"/>
    <x v="3"/>
    <n v="28540"/>
    <x v="0"/>
    <s v="TEC-PH-10002293"/>
    <x v="2"/>
    <x v="7"/>
    <x v="126"/>
    <x v="334"/>
    <n v="3"/>
    <n v="0.2"/>
    <n v="4.7976000000000028"/>
  </r>
  <r>
    <n v="4081"/>
    <s v="CA-2013-140417"/>
    <x v="0"/>
    <x v="477"/>
    <d v="2013-09-30T00:00:00"/>
    <x v="1"/>
    <s v="KE-16420"/>
    <x v="722"/>
    <x v="1"/>
    <s v="United States"/>
    <s v="Tigard"/>
    <x v="21"/>
    <n v="97224"/>
    <x v="1"/>
    <s v="OFF-PA-10000380"/>
    <x v="1"/>
    <x v="10"/>
    <x v="1281"/>
    <x v="3161"/>
    <n v="9"/>
    <n v="0.2"/>
    <n v="22.518000000000001"/>
  </r>
  <r>
    <n v="4082"/>
    <s v="CA-2013-140417"/>
    <x v="0"/>
    <x v="477"/>
    <d v="2013-09-30T00:00:00"/>
    <x v="1"/>
    <s v="KE-16420"/>
    <x v="722"/>
    <x v="1"/>
    <s v="United States"/>
    <s v="Tigard"/>
    <x v="21"/>
    <n v="97224"/>
    <x v="1"/>
    <s v="OFF-BI-10004828"/>
    <x v="1"/>
    <x v="8"/>
    <x v="1578"/>
    <x v="3162"/>
    <n v="1"/>
    <n v="0.7"/>
    <n v="-3.5153999999999996"/>
  </r>
  <r>
    <n v="4083"/>
    <s v="US-2014-151316"/>
    <x v="3"/>
    <x v="92"/>
    <d v="2014-07-01T00:00:00"/>
    <x v="1"/>
    <s v="MC-17635"/>
    <x v="637"/>
    <x v="1"/>
    <s v="United States"/>
    <s v="Decatur"/>
    <x v="10"/>
    <n v="62521"/>
    <x v="2"/>
    <s v="OFF-BI-10004632"/>
    <x v="1"/>
    <x v="8"/>
    <x v="564"/>
    <x v="645"/>
    <n v="3"/>
    <n v="0.8"/>
    <n v="-320.23950000000013"/>
  </r>
  <r>
    <n v="4084"/>
    <s v="US-2014-151316"/>
    <x v="3"/>
    <x v="92"/>
    <d v="2014-07-01T00:00:00"/>
    <x v="1"/>
    <s v="MC-17635"/>
    <x v="637"/>
    <x v="1"/>
    <s v="United States"/>
    <s v="Decatur"/>
    <x v="10"/>
    <n v="62521"/>
    <x v="2"/>
    <s v="OFF-PA-10000327"/>
    <x v="1"/>
    <x v="10"/>
    <x v="1428"/>
    <x v="1518"/>
    <n v="3"/>
    <n v="0.2"/>
    <n v="3.2099999999999982"/>
  </r>
  <r>
    <n v="4085"/>
    <s v="CA-2014-163692"/>
    <x v="3"/>
    <x v="210"/>
    <d v="2014-09-10T00:00:00"/>
    <x v="2"/>
    <s v="Dp-13240"/>
    <x v="656"/>
    <x v="2"/>
    <s v="United States"/>
    <s v="Phoenix"/>
    <x v="16"/>
    <n v="85023"/>
    <x v="1"/>
    <s v="OFF-BI-10003291"/>
    <x v="1"/>
    <x v="8"/>
    <x v="44"/>
    <x v="3163"/>
    <n v="3"/>
    <n v="0.7"/>
    <n v="-6.0236999999999998"/>
  </r>
  <r>
    <n v="4086"/>
    <s v="CA-2013-111913"/>
    <x v="0"/>
    <x v="578"/>
    <d v="2013-08-07T00:00:00"/>
    <x v="0"/>
    <s v="LC-16930"/>
    <x v="18"/>
    <x v="1"/>
    <s v="United States"/>
    <s v="Sacramento"/>
    <x v="1"/>
    <n v="95823"/>
    <x v="1"/>
    <s v="TEC-PH-10002275"/>
    <x v="2"/>
    <x v="7"/>
    <x v="7"/>
    <x v="3164"/>
    <n v="2"/>
    <n v="0.2"/>
    <n v="30.238400000000013"/>
  </r>
  <r>
    <n v="4087"/>
    <s v="CA-2013-111913"/>
    <x v="0"/>
    <x v="578"/>
    <d v="2013-08-07T00:00:00"/>
    <x v="0"/>
    <s v="LC-16930"/>
    <x v="18"/>
    <x v="1"/>
    <s v="United States"/>
    <s v="Sacramento"/>
    <x v="1"/>
    <n v="95823"/>
    <x v="1"/>
    <s v="OFF-BI-10003291"/>
    <x v="1"/>
    <x v="8"/>
    <x v="44"/>
    <x v="3165"/>
    <n v="3"/>
    <n v="0.2"/>
    <n v="7.0712999999999981"/>
  </r>
  <r>
    <n v="4088"/>
    <s v="CA-2013-111913"/>
    <x v="0"/>
    <x v="578"/>
    <d v="2013-08-07T00:00:00"/>
    <x v="0"/>
    <s v="LC-16930"/>
    <x v="18"/>
    <x v="1"/>
    <s v="United States"/>
    <s v="Sacramento"/>
    <x v="1"/>
    <n v="95823"/>
    <x v="1"/>
    <s v="OFF-BI-10000343"/>
    <x v="1"/>
    <x v="8"/>
    <x v="184"/>
    <x v="696"/>
    <n v="3"/>
    <n v="0.2"/>
    <n v="3.9770999999999996"/>
  </r>
  <r>
    <n v="4089"/>
    <s v="US-2011-156559"/>
    <x v="2"/>
    <x v="710"/>
    <d v="2011-08-26T00:00:00"/>
    <x v="1"/>
    <s v="LH-16900"/>
    <x v="23"/>
    <x v="0"/>
    <s v="United States"/>
    <s v="Jonesboro"/>
    <x v="36"/>
    <n v="72401"/>
    <x v="0"/>
    <s v="FUR-BO-10000711"/>
    <x v="0"/>
    <x v="0"/>
    <x v="1605"/>
    <x v="3166"/>
    <n v="9"/>
    <n v="0"/>
    <n v="172.48140000000001"/>
  </r>
  <r>
    <n v="4090"/>
    <s v="CA-2013-161473"/>
    <x v="0"/>
    <x v="178"/>
    <d v="2013-04-06T00:00:00"/>
    <x v="1"/>
    <s v="TB-21175"/>
    <x v="533"/>
    <x v="1"/>
    <s v="United States"/>
    <s v="New York City"/>
    <x v="15"/>
    <n v="10035"/>
    <x v="3"/>
    <s v="OFF-LA-10001297"/>
    <x v="1"/>
    <x v="2"/>
    <x v="483"/>
    <x v="346"/>
    <n v="2"/>
    <n v="0"/>
    <n v="9.9359999999999999"/>
  </r>
  <r>
    <n v="4091"/>
    <s v="CA-2013-161473"/>
    <x v="0"/>
    <x v="178"/>
    <d v="2013-04-06T00:00:00"/>
    <x v="1"/>
    <s v="TB-21175"/>
    <x v="533"/>
    <x v="1"/>
    <s v="United States"/>
    <s v="New York City"/>
    <x v="15"/>
    <n v="10035"/>
    <x v="3"/>
    <s v="OFF-SU-10001574"/>
    <x v="1"/>
    <x v="14"/>
    <x v="498"/>
    <x v="1031"/>
    <n v="3"/>
    <n v="0"/>
    <n v="3.2849999999999993"/>
  </r>
  <r>
    <n v="4092"/>
    <s v="CA-2013-161473"/>
    <x v="0"/>
    <x v="178"/>
    <d v="2013-04-06T00:00:00"/>
    <x v="1"/>
    <s v="TB-21175"/>
    <x v="533"/>
    <x v="1"/>
    <s v="United States"/>
    <s v="New York City"/>
    <x v="15"/>
    <n v="10035"/>
    <x v="3"/>
    <s v="OFF-BI-10003305"/>
    <x v="1"/>
    <x v="8"/>
    <x v="565"/>
    <x v="646"/>
    <n v="3"/>
    <n v="0.2"/>
    <n v="4.6643999999999988"/>
  </r>
  <r>
    <n v="4093"/>
    <s v="CA-2014-166576"/>
    <x v="3"/>
    <x v="941"/>
    <d v="2014-05-19T00:00:00"/>
    <x v="2"/>
    <s v="JM-15865"/>
    <x v="622"/>
    <x v="0"/>
    <s v="United States"/>
    <s v="Akron"/>
    <x v="24"/>
    <n v="44312"/>
    <x v="3"/>
    <s v="OFF-ST-10002574"/>
    <x v="1"/>
    <x v="4"/>
    <x v="926"/>
    <x v="3167"/>
    <n v="2"/>
    <n v="0.2"/>
    <n v="-55.256"/>
  </r>
  <r>
    <n v="4094"/>
    <s v="CA-2012-102491"/>
    <x v="1"/>
    <x v="252"/>
    <d v="2012-08-28T00:00:00"/>
    <x v="1"/>
    <s v="KW-16435"/>
    <x v="147"/>
    <x v="0"/>
    <s v="United States"/>
    <s v="Florence"/>
    <x v="0"/>
    <n v="41042"/>
    <x v="0"/>
    <s v="TEC-MA-10000864"/>
    <x v="2"/>
    <x v="15"/>
    <x v="199"/>
    <x v="3168"/>
    <n v="7"/>
    <n v="0"/>
    <n v="1416.7999999999997"/>
  </r>
  <r>
    <n v="4095"/>
    <s v="CA-2012-102491"/>
    <x v="1"/>
    <x v="252"/>
    <d v="2012-08-28T00:00:00"/>
    <x v="1"/>
    <s v="KW-16435"/>
    <x v="147"/>
    <x v="0"/>
    <s v="United States"/>
    <s v="Florence"/>
    <x v="0"/>
    <n v="41042"/>
    <x v="0"/>
    <s v="TEC-AC-10003289"/>
    <x v="2"/>
    <x v="11"/>
    <x v="1209"/>
    <x v="1105"/>
    <n v="4"/>
    <n v="0"/>
    <n v="18.390799999999999"/>
  </r>
  <r>
    <n v="4096"/>
    <s v="CA-2012-102491"/>
    <x v="1"/>
    <x v="252"/>
    <d v="2012-08-28T00:00:00"/>
    <x v="1"/>
    <s v="KW-16435"/>
    <x v="147"/>
    <x v="0"/>
    <s v="United States"/>
    <s v="Florence"/>
    <x v="0"/>
    <n v="41042"/>
    <x v="0"/>
    <s v="TEC-PH-10001619"/>
    <x v="2"/>
    <x v="7"/>
    <x v="1585"/>
    <x v="2173"/>
    <n v="3"/>
    <n v="0"/>
    <n v="170.51129999999998"/>
  </r>
  <r>
    <n v="4097"/>
    <s v="CA-2011-116904"/>
    <x v="2"/>
    <x v="865"/>
    <d v="2011-09-28T00:00:00"/>
    <x v="1"/>
    <s v="SC-20095"/>
    <x v="183"/>
    <x v="0"/>
    <s v="United States"/>
    <s v="Minneapolis"/>
    <x v="11"/>
    <n v="55407"/>
    <x v="2"/>
    <s v="OFF-PA-10004888"/>
    <x v="1"/>
    <x v="10"/>
    <x v="959"/>
    <x v="56"/>
    <n v="5"/>
    <n v="0"/>
    <n v="15.552000000000001"/>
  </r>
  <r>
    <n v="4098"/>
    <s v="CA-2011-116904"/>
    <x v="2"/>
    <x v="865"/>
    <d v="2011-09-28T00:00:00"/>
    <x v="1"/>
    <s v="SC-20095"/>
    <x v="183"/>
    <x v="0"/>
    <s v="United States"/>
    <s v="Minneapolis"/>
    <x v="11"/>
    <n v="55407"/>
    <x v="2"/>
    <s v="OFF-ST-10000736"/>
    <x v="1"/>
    <x v="4"/>
    <x v="455"/>
    <x v="3169"/>
    <n v="5"/>
    <n v="0"/>
    <n v="16.195999999999984"/>
  </r>
  <r>
    <n v="4099"/>
    <s v="CA-2011-116904"/>
    <x v="2"/>
    <x v="865"/>
    <d v="2011-09-28T00:00:00"/>
    <x v="1"/>
    <s v="SC-20095"/>
    <x v="183"/>
    <x v="0"/>
    <s v="United States"/>
    <s v="Minneapolis"/>
    <x v="11"/>
    <n v="55407"/>
    <x v="2"/>
    <s v="OFF-BI-10001120"/>
    <x v="1"/>
    <x v="8"/>
    <x v="1606"/>
    <x v="3170"/>
    <n v="5"/>
    <n v="0"/>
    <n v="4630.4755000000005"/>
  </r>
  <r>
    <n v="4100"/>
    <s v="CA-2011-116904"/>
    <x v="2"/>
    <x v="865"/>
    <d v="2011-09-28T00:00:00"/>
    <x v="1"/>
    <s v="SC-20095"/>
    <x v="183"/>
    <x v="0"/>
    <s v="United States"/>
    <s v="Minneapolis"/>
    <x v="11"/>
    <n v="55407"/>
    <x v="2"/>
    <s v="OFF-BI-10000301"/>
    <x v="1"/>
    <x v="8"/>
    <x v="619"/>
    <x v="3171"/>
    <n v="2"/>
    <n v="0"/>
    <n v="6.47"/>
  </r>
  <r>
    <n v="4101"/>
    <s v="US-2014-102288"/>
    <x v="3"/>
    <x v="249"/>
    <d v="2014-06-24T00:00:00"/>
    <x v="1"/>
    <s v="ZC-21910"/>
    <x v="233"/>
    <x v="0"/>
    <s v="United States"/>
    <s v="Houston"/>
    <x v="5"/>
    <n v="77095"/>
    <x v="2"/>
    <s v="OFF-AP-10004655"/>
    <x v="1"/>
    <x v="9"/>
    <x v="1607"/>
    <x v="3172"/>
    <n v="1"/>
    <n v="0.8"/>
    <n v="-5.2072000000000012"/>
  </r>
  <r>
    <n v="4102"/>
    <s v="US-2014-102288"/>
    <x v="3"/>
    <x v="249"/>
    <d v="2014-06-24T00:00:00"/>
    <x v="1"/>
    <s v="ZC-21910"/>
    <x v="233"/>
    <x v="0"/>
    <s v="United States"/>
    <s v="Houston"/>
    <x v="5"/>
    <n v="77095"/>
    <x v="2"/>
    <s v="OFF-AP-10002906"/>
    <x v="1"/>
    <x v="9"/>
    <x v="1088"/>
    <x v="3173"/>
    <n v="1"/>
    <n v="0.8"/>
    <n v="-1.1100000000000003"/>
  </r>
  <r>
    <n v="4103"/>
    <s v="US-2014-102288"/>
    <x v="3"/>
    <x v="249"/>
    <d v="2014-06-24T00:00:00"/>
    <x v="1"/>
    <s v="ZC-21910"/>
    <x v="233"/>
    <x v="0"/>
    <s v="United States"/>
    <s v="Houston"/>
    <x v="5"/>
    <n v="77095"/>
    <x v="2"/>
    <s v="OFF-PA-10000740"/>
    <x v="1"/>
    <x v="10"/>
    <x v="1239"/>
    <x v="3174"/>
    <n v="8"/>
    <n v="0.2"/>
    <n v="47.50719999999999"/>
  </r>
  <r>
    <n v="4104"/>
    <s v="CA-2014-137456"/>
    <x v="3"/>
    <x v="202"/>
    <d v="2014-12-22T00:00:00"/>
    <x v="3"/>
    <s v="RB-19465"/>
    <x v="46"/>
    <x v="2"/>
    <s v="United States"/>
    <s v="Fremont"/>
    <x v="8"/>
    <n v="68025"/>
    <x v="2"/>
    <s v="FUR-FU-10001940"/>
    <x v="0"/>
    <x v="5"/>
    <x v="33"/>
    <x v="204"/>
    <n v="2"/>
    <n v="0"/>
    <n v="7.0048000000000012"/>
  </r>
  <r>
    <n v="4105"/>
    <s v="US-2014-155999"/>
    <x v="3"/>
    <x v="783"/>
    <d v="2014-08-14T00:00:00"/>
    <x v="1"/>
    <s v="JK-15370"/>
    <x v="271"/>
    <x v="0"/>
    <s v="United States"/>
    <s v="San Diego"/>
    <x v="1"/>
    <n v="92105"/>
    <x v="1"/>
    <s v="TEC-PH-10000439"/>
    <x v="2"/>
    <x v="7"/>
    <x v="869"/>
    <x v="3175"/>
    <n v="5"/>
    <n v="0.2"/>
    <n v="17.995499999999979"/>
  </r>
  <r>
    <n v="4106"/>
    <s v="US-2014-155999"/>
    <x v="3"/>
    <x v="783"/>
    <d v="2014-08-14T00:00:00"/>
    <x v="1"/>
    <s v="JK-15370"/>
    <x v="271"/>
    <x v="0"/>
    <s v="United States"/>
    <s v="San Diego"/>
    <x v="1"/>
    <n v="92105"/>
    <x v="1"/>
    <s v="OFF-BI-10000404"/>
    <x v="1"/>
    <x v="8"/>
    <x v="476"/>
    <x v="1288"/>
    <n v="2"/>
    <n v="0.2"/>
    <n v="4.6440000000000001"/>
  </r>
  <r>
    <n v="4107"/>
    <s v="US-2013-148334"/>
    <x v="0"/>
    <x v="250"/>
    <d v="2013-08-27T00:00:00"/>
    <x v="1"/>
    <s v="DD-13570"/>
    <x v="732"/>
    <x v="0"/>
    <s v="United States"/>
    <s v="Houston"/>
    <x v="5"/>
    <n v="77041"/>
    <x v="2"/>
    <s v="OFF-BI-10003676"/>
    <x v="1"/>
    <x v="8"/>
    <x v="816"/>
    <x v="3176"/>
    <n v="2"/>
    <n v="0.8"/>
    <n v="-6.8992000000000022"/>
  </r>
  <r>
    <n v="4108"/>
    <s v="CA-2012-105599"/>
    <x v="1"/>
    <x v="67"/>
    <d v="2012-09-07T00:00:00"/>
    <x v="3"/>
    <s v="MC-17275"/>
    <x v="507"/>
    <x v="0"/>
    <s v="United States"/>
    <s v="New York City"/>
    <x v="15"/>
    <n v="10011"/>
    <x v="3"/>
    <s v="OFF-ST-10002486"/>
    <x v="1"/>
    <x v="4"/>
    <x v="693"/>
    <x v="544"/>
    <n v="2"/>
    <n v="0"/>
    <n v="0.27919999999999945"/>
  </r>
  <r>
    <n v="4109"/>
    <s v="CA-2012-105599"/>
    <x v="1"/>
    <x v="67"/>
    <d v="2012-09-07T00:00:00"/>
    <x v="3"/>
    <s v="MC-17275"/>
    <x v="507"/>
    <x v="0"/>
    <s v="United States"/>
    <s v="New York City"/>
    <x v="15"/>
    <n v="10011"/>
    <x v="3"/>
    <s v="FUR-TA-10003837"/>
    <x v="0"/>
    <x v="3"/>
    <x v="1457"/>
    <x v="3177"/>
    <n v="3"/>
    <n v="0.4"/>
    <n v="-14.163900000000005"/>
  </r>
  <r>
    <n v="4110"/>
    <s v="CA-2012-153717"/>
    <x v="1"/>
    <x v="707"/>
    <d v="2013-01-01T00:00:00"/>
    <x v="1"/>
    <s v="DL-13495"/>
    <x v="393"/>
    <x v="1"/>
    <s v="United States"/>
    <s v="Detroit"/>
    <x v="12"/>
    <n v="48227"/>
    <x v="2"/>
    <s v="TEC-PH-10002923"/>
    <x v="2"/>
    <x v="7"/>
    <x v="680"/>
    <x v="2270"/>
    <n v="2"/>
    <n v="0"/>
    <n v="19.974600000000002"/>
  </r>
  <r>
    <n v="4111"/>
    <s v="CA-2012-153717"/>
    <x v="1"/>
    <x v="707"/>
    <d v="2013-01-01T00:00:00"/>
    <x v="1"/>
    <s v="DL-13495"/>
    <x v="393"/>
    <x v="1"/>
    <s v="United States"/>
    <s v="Detroit"/>
    <x v="12"/>
    <n v="48227"/>
    <x v="2"/>
    <s v="FUR-BO-10004360"/>
    <x v="0"/>
    <x v="0"/>
    <x v="1608"/>
    <x v="3178"/>
    <n v="1"/>
    <n v="0"/>
    <n v="20.927400000000006"/>
  </r>
  <r>
    <n v="4112"/>
    <s v="CA-2012-153717"/>
    <x v="1"/>
    <x v="707"/>
    <d v="2013-01-01T00:00:00"/>
    <x v="1"/>
    <s v="DL-13495"/>
    <x v="393"/>
    <x v="1"/>
    <s v="United States"/>
    <s v="Detroit"/>
    <x v="12"/>
    <n v="48227"/>
    <x v="2"/>
    <s v="OFF-PA-10002160"/>
    <x v="1"/>
    <x v="10"/>
    <x v="1190"/>
    <x v="1714"/>
    <n v="3"/>
    <n v="0"/>
    <n v="8.4966000000000008"/>
  </r>
  <r>
    <n v="4113"/>
    <s v="CA-2012-153717"/>
    <x v="1"/>
    <x v="707"/>
    <d v="2013-01-01T00:00:00"/>
    <x v="1"/>
    <s v="DL-13495"/>
    <x v="393"/>
    <x v="1"/>
    <s v="United States"/>
    <s v="Detroit"/>
    <x v="12"/>
    <n v="48227"/>
    <x v="2"/>
    <s v="OFF-AR-10002375"/>
    <x v="1"/>
    <x v="6"/>
    <x v="823"/>
    <x v="175"/>
    <n v="1"/>
    <n v="0"/>
    <n v="0.9511999999999996"/>
  </r>
  <r>
    <n v="4114"/>
    <s v="CA-2012-116687"/>
    <x v="1"/>
    <x v="942"/>
    <d v="2012-05-07T00:00:00"/>
    <x v="1"/>
    <s v="NC-18625"/>
    <x v="544"/>
    <x v="1"/>
    <s v="United States"/>
    <s v="Houston"/>
    <x v="5"/>
    <n v="77095"/>
    <x v="2"/>
    <s v="OFF-LA-10000443"/>
    <x v="1"/>
    <x v="2"/>
    <x v="1118"/>
    <x v="3179"/>
    <n v="3"/>
    <n v="0.2"/>
    <n v="2.9888999999999997"/>
  </r>
  <r>
    <n v="4115"/>
    <s v="CA-2012-116687"/>
    <x v="1"/>
    <x v="942"/>
    <d v="2012-05-07T00:00:00"/>
    <x v="1"/>
    <s v="NC-18625"/>
    <x v="544"/>
    <x v="1"/>
    <s v="United States"/>
    <s v="Houston"/>
    <x v="5"/>
    <n v="77095"/>
    <x v="2"/>
    <s v="TEC-PH-10001750"/>
    <x v="2"/>
    <x v="7"/>
    <x v="968"/>
    <x v="3180"/>
    <n v="3"/>
    <n v="0.2"/>
    <n v="13.857900000000008"/>
  </r>
  <r>
    <n v="4116"/>
    <s v="CA-2013-163573"/>
    <x v="0"/>
    <x v="390"/>
    <d v="2013-11-28T00:00:00"/>
    <x v="2"/>
    <s v="AC-10450"/>
    <x v="549"/>
    <x v="0"/>
    <s v="United States"/>
    <s v="Seattle"/>
    <x v="4"/>
    <n v="98105"/>
    <x v="1"/>
    <s v="OFF-BI-10004632"/>
    <x v="1"/>
    <x v="8"/>
    <x v="564"/>
    <x v="3181"/>
    <n v="5"/>
    <n v="0.2"/>
    <n v="381.23749999999995"/>
  </r>
  <r>
    <n v="4117"/>
    <s v="CA-2012-153416"/>
    <x v="1"/>
    <x v="27"/>
    <d v="2012-11-29T00:00:00"/>
    <x v="1"/>
    <s v="TS-21340"/>
    <x v="358"/>
    <x v="0"/>
    <s v="United States"/>
    <s v="Los Angeles"/>
    <x v="1"/>
    <n v="90036"/>
    <x v="1"/>
    <s v="OFF-BI-10002813"/>
    <x v="1"/>
    <x v="8"/>
    <x v="905"/>
    <x v="1443"/>
    <n v="2"/>
    <n v="0.2"/>
    <n v="0.99"/>
  </r>
  <r>
    <n v="4118"/>
    <s v="CA-2012-153416"/>
    <x v="1"/>
    <x v="27"/>
    <d v="2012-11-29T00:00:00"/>
    <x v="1"/>
    <s v="TS-21340"/>
    <x v="358"/>
    <x v="0"/>
    <s v="United States"/>
    <s v="Los Angeles"/>
    <x v="1"/>
    <n v="90036"/>
    <x v="1"/>
    <s v="OFF-PA-10002005"/>
    <x v="1"/>
    <x v="10"/>
    <x v="505"/>
    <x v="541"/>
    <n v="3"/>
    <n v="0"/>
    <n v="9.3312000000000008"/>
  </r>
  <r>
    <n v="4119"/>
    <s v="CA-2012-153416"/>
    <x v="1"/>
    <x v="27"/>
    <d v="2012-11-29T00:00:00"/>
    <x v="1"/>
    <s v="TS-21340"/>
    <x v="358"/>
    <x v="0"/>
    <s v="United States"/>
    <s v="Los Angeles"/>
    <x v="1"/>
    <n v="90036"/>
    <x v="1"/>
    <s v="OFF-ST-10000060"/>
    <x v="1"/>
    <x v="4"/>
    <x v="387"/>
    <x v="3182"/>
    <n v="7"/>
    <n v="0"/>
    <n v="54.583200000000019"/>
  </r>
  <r>
    <n v="4120"/>
    <s v="CA-2012-153416"/>
    <x v="1"/>
    <x v="27"/>
    <d v="2012-11-29T00:00:00"/>
    <x v="1"/>
    <s v="TS-21340"/>
    <x v="358"/>
    <x v="0"/>
    <s v="United States"/>
    <s v="Los Angeles"/>
    <x v="1"/>
    <n v="90036"/>
    <x v="1"/>
    <s v="OFF-BI-10002706"/>
    <x v="1"/>
    <x v="8"/>
    <x v="273"/>
    <x v="3183"/>
    <n v="8"/>
    <n v="0.2"/>
    <n v="29.702399999999997"/>
  </r>
  <r>
    <n v="4121"/>
    <s v="CA-2014-117394"/>
    <x v="3"/>
    <x v="507"/>
    <d v="2014-09-11T00:00:00"/>
    <x v="1"/>
    <s v="MM-17920"/>
    <x v="462"/>
    <x v="0"/>
    <s v="United States"/>
    <s v="Philadelphia"/>
    <x v="9"/>
    <n v="19120"/>
    <x v="3"/>
    <s v="TEC-AC-10000199"/>
    <x v="2"/>
    <x v="11"/>
    <x v="1609"/>
    <x v="3184"/>
    <n v="4"/>
    <n v="0.2"/>
    <n v="-1.4279999999999999"/>
  </r>
  <r>
    <n v="4122"/>
    <s v="CA-2014-133823"/>
    <x v="3"/>
    <x v="943"/>
    <d v="2014-05-13T00:00:00"/>
    <x v="3"/>
    <s v="LP-17080"/>
    <x v="221"/>
    <x v="0"/>
    <s v="United States"/>
    <s v="Seattle"/>
    <x v="4"/>
    <n v="98103"/>
    <x v="1"/>
    <s v="OFF-PA-10002870"/>
    <x v="1"/>
    <x v="10"/>
    <x v="893"/>
    <x v="782"/>
    <n v="6"/>
    <n v="0"/>
    <n v="16.847999999999999"/>
  </r>
  <r>
    <n v="4123"/>
    <s v="CA-2014-133823"/>
    <x v="3"/>
    <x v="943"/>
    <d v="2014-05-13T00:00:00"/>
    <x v="3"/>
    <s v="LP-17080"/>
    <x v="221"/>
    <x v="0"/>
    <s v="United States"/>
    <s v="Seattle"/>
    <x v="4"/>
    <n v="98103"/>
    <x v="1"/>
    <s v="OFF-LA-10004545"/>
    <x v="1"/>
    <x v="2"/>
    <x v="1328"/>
    <x v="3185"/>
    <n v="3"/>
    <n v="0"/>
    <n v="17.667299999999997"/>
  </r>
  <r>
    <n v="4124"/>
    <s v="CA-2014-133823"/>
    <x v="3"/>
    <x v="943"/>
    <d v="2014-05-13T00:00:00"/>
    <x v="3"/>
    <s v="LP-17080"/>
    <x v="221"/>
    <x v="0"/>
    <s v="United States"/>
    <s v="Seattle"/>
    <x v="4"/>
    <n v="98103"/>
    <x v="1"/>
    <s v="OFF-BI-10000962"/>
    <x v="1"/>
    <x v="8"/>
    <x v="1504"/>
    <x v="3186"/>
    <n v="2"/>
    <n v="0.2"/>
    <n v="9.4365999999999985"/>
  </r>
  <r>
    <n v="4125"/>
    <s v="CA-2011-127523"/>
    <x v="2"/>
    <x v="218"/>
    <d v="2011-05-18T00:00:00"/>
    <x v="1"/>
    <s v="BG-11695"/>
    <x v="410"/>
    <x v="1"/>
    <s v="United States"/>
    <s v="Watertown"/>
    <x v="15"/>
    <n v="13601"/>
    <x v="3"/>
    <s v="OFF-AP-10004249"/>
    <x v="1"/>
    <x v="9"/>
    <x v="33"/>
    <x v="385"/>
    <n v="3"/>
    <n v="0"/>
    <n v="9.6956999999999987"/>
  </r>
  <r>
    <n v="4126"/>
    <s v="CA-2014-123239"/>
    <x v="3"/>
    <x v="944"/>
    <d v="2014-08-01T00:00:00"/>
    <x v="0"/>
    <s v="MG-18145"/>
    <x v="207"/>
    <x v="0"/>
    <s v="United States"/>
    <s v="Jacksonville"/>
    <x v="2"/>
    <n v="32216"/>
    <x v="0"/>
    <s v="FUR-FU-10001602"/>
    <x v="0"/>
    <x v="5"/>
    <x v="759"/>
    <x v="3187"/>
    <n v="3"/>
    <n v="0.2"/>
    <n v="-2.2758000000000109"/>
  </r>
  <r>
    <n v="4127"/>
    <s v="CA-2014-156769"/>
    <x v="3"/>
    <x v="636"/>
    <d v="2014-05-10T00:00:00"/>
    <x v="2"/>
    <s v="GZ-14470"/>
    <x v="47"/>
    <x v="0"/>
    <s v="United States"/>
    <s v="Arlington"/>
    <x v="17"/>
    <n v="22204"/>
    <x v="0"/>
    <s v="OFF-AR-10003179"/>
    <x v="1"/>
    <x v="6"/>
    <x v="1565"/>
    <x v="3188"/>
    <n v="6"/>
    <n v="0"/>
    <n v="18.037799999999997"/>
  </r>
  <r>
    <n v="4128"/>
    <s v="CA-2011-127299"/>
    <x v="2"/>
    <x v="111"/>
    <d v="2011-09-24T00:00:00"/>
    <x v="1"/>
    <s v="JL-15835"/>
    <x v="252"/>
    <x v="0"/>
    <s v="United States"/>
    <s v="Charlotte"/>
    <x v="3"/>
    <n v="28205"/>
    <x v="0"/>
    <s v="OFF-ST-10003722"/>
    <x v="1"/>
    <x v="4"/>
    <x v="760"/>
    <x v="3189"/>
    <n v="6"/>
    <n v="0.2"/>
    <n v="7.5761999999999894"/>
  </r>
  <r>
    <n v="4129"/>
    <s v="CA-2011-127299"/>
    <x v="2"/>
    <x v="111"/>
    <d v="2011-09-24T00:00:00"/>
    <x v="1"/>
    <s v="JL-15835"/>
    <x v="252"/>
    <x v="0"/>
    <s v="United States"/>
    <s v="Charlotte"/>
    <x v="3"/>
    <n v="28205"/>
    <x v="0"/>
    <s v="TEC-MA-10001127"/>
    <x v="2"/>
    <x v="15"/>
    <x v="1610"/>
    <x v="3190"/>
    <n v="3"/>
    <n v="0.5"/>
    <n v="-944.99460000000045"/>
  </r>
  <r>
    <n v="4130"/>
    <s v="CA-2012-121272"/>
    <x v="1"/>
    <x v="368"/>
    <d v="2012-04-04T00:00:00"/>
    <x v="1"/>
    <s v="DO-13435"/>
    <x v="157"/>
    <x v="0"/>
    <s v="United States"/>
    <s v="Seattle"/>
    <x v="4"/>
    <n v="98103"/>
    <x v="1"/>
    <s v="OFF-AP-10001947"/>
    <x v="1"/>
    <x v="9"/>
    <x v="1528"/>
    <x v="3191"/>
    <n v="4"/>
    <n v="0"/>
    <n v="21.251199999999997"/>
  </r>
  <r>
    <n v="4131"/>
    <s v="CA-2011-115336"/>
    <x v="2"/>
    <x v="728"/>
    <d v="2011-11-25T00:00:00"/>
    <x v="1"/>
    <s v="AB-10600"/>
    <x v="448"/>
    <x v="1"/>
    <s v="United States"/>
    <s v="Chicago"/>
    <x v="10"/>
    <n v="60623"/>
    <x v="2"/>
    <s v="OFF-BI-10001107"/>
    <x v="1"/>
    <x v="8"/>
    <x v="492"/>
    <x v="3192"/>
    <n v="5"/>
    <n v="0.8"/>
    <n v="-23.89200000000001"/>
  </r>
  <r>
    <n v="4132"/>
    <s v="CA-2012-111703"/>
    <x v="1"/>
    <x v="740"/>
    <d v="2012-07-09T00:00:00"/>
    <x v="1"/>
    <s v="KB-16315"/>
    <x v="41"/>
    <x v="0"/>
    <s v="United States"/>
    <s v="Hollywood"/>
    <x v="2"/>
    <n v="33021"/>
    <x v="0"/>
    <s v="OFF-PA-10000349"/>
    <x v="1"/>
    <x v="10"/>
    <x v="33"/>
    <x v="1655"/>
    <n v="3"/>
    <n v="0.2"/>
    <n v="4.0338000000000003"/>
  </r>
  <r>
    <n v="4133"/>
    <s v="CA-2012-111703"/>
    <x v="1"/>
    <x v="740"/>
    <d v="2012-07-09T00:00:00"/>
    <x v="1"/>
    <s v="KB-16315"/>
    <x v="41"/>
    <x v="0"/>
    <s v="United States"/>
    <s v="Hollywood"/>
    <x v="2"/>
    <n v="33021"/>
    <x v="0"/>
    <s v="OFF-PA-10003349"/>
    <x v="1"/>
    <x v="10"/>
    <x v="218"/>
    <x v="12"/>
    <n v="3"/>
    <n v="0.2"/>
    <n v="5.6375999999999999"/>
  </r>
  <r>
    <n v="4134"/>
    <s v="CA-2011-128839"/>
    <x v="2"/>
    <x v="78"/>
    <d v="2011-09-13T00:00:00"/>
    <x v="1"/>
    <s v="TT-21070"/>
    <x v="74"/>
    <x v="0"/>
    <s v="United States"/>
    <s v="Chesapeake"/>
    <x v="17"/>
    <n v="23320"/>
    <x v="0"/>
    <s v="OFF-FA-10002280"/>
    <x v="1"/>
    <x v="13"/>
    <x v="653"/>
    <x v="47"/>
    <n v="9"/>
    <n v="0"/>
    <n v="21.599999999999998"/>
  </r>
  <r>
    <n v="4135"/>
    <s v="CA-2011-128839"/>
    <x v="2"/>
    <x v="78"/>
    <d v="2011-09-13T00:00:00"/>
    <x v="1"/>
    <s v="TT-21070"/>
    <x v="74"/>
    <x v="0"/>
    <s v="United States"/>
    <s v="Chesapeake"/>
    <x v="17"/>
    <n v="23320"/>
    <x v="0"/>
    <s v="TEC-MA-10000029"/>
    <x v="2"/>
    <x v="15"/>
    <x v="376"/>
    <x v="2779"/>
    <n v="3"/>
    <n v="0"/>
    <n v="90.287100000000009"/>
  </r>
  <r>
    <n v="4136"/>
    <s v="CA-2014-105914"/>
    <x v="3"/>
    <x v="280"/>
    <d v="2014-10-09T00:00:00"/>
    <x v="1"/>
    <s v="PV-18985"/>
    <x v="391"/>
    <x v="2"/>
    <s v="United States"/>
    <s v="Los Angeles"/>
    <x v="1"/>
    <n v="90036"/>
    <x v="1"/>
    <s v="OFF-BI-10002854"/>
    <x v="1"/>
    <x v="8"/>
    <x v="895"/>
    <x v="3193"/>
    <n v="5"/>
    <n v="0.2"/>
    <n v="42.045000000000002"/>
  </r>
  <r>
    <n v="4137"/>
    <s v="CA-2014-105914"/>
    <x v="3"/>
    <x v="280"/>
    <d v="2014-10-09T00:00:00"/>
    <x v="1"/>
    <s v="PV-18985"/>
    <x v="391"/>
    <x v="2"/>
    <s v="United States"/>
    <s v="Los Angeles"/>
    <x v="1"/>
    <n v="90036"/>
    <x v="1"/>
    <s v="OFF-ST-10003716"/>
    <x v="1"/>
    <x v="4"/>
    <x v="889"/>
    <x v="3194"/>
    <n v="7"/>
    <n v="0"/>
    <n v="204.76820000000001"/>
  </r>
  <r>
    <n v="4138"/>
    <s v="CA-2014-110926"/>
    <x v="3"/>
    <x v="123"/>
    <d v="2014-11-24T00:00:00"/>
    <x v="1"/>
    <s v="DD-13570"/>
    <x v="732"/>
    <x v="0"/>
    <s v="United States"/>
    <s v="Alexandria"/>
    <x v="17"/>
    <n v="22304"/>
    <x v="0"/>
    <s v="OFF-FA-10000624"/>
    <x v="1"/>
    <x v="13"/>
    <x v="291"/>
    <x v="3195"/>
    <n v="7"/>
    <n v="0"/>
    <n v="12.530000000000001"/>
  </r>
  <r>
    <n v="4139"/>
    <s v="CA-2013-117226"/>
    <x v="0"/>
    <x v="945"/>
    <d v="2014-01-02T00:00:00"/>
    <x v="2"/>
    <s v="KD-16495"/>
    <x v="470"/>
    <x v="1"/>
    <s v="United States"/>
    <s v="Deer Park"/>
    <x v="5"/>
    <n v="77536"/>
    <x v="2"/>
    <s v="OFF-BI-10004654"/>
    <x v="1"/>
    <x v="8"/>
    <x v="68"/>
    <x v="3196"/>
    <n v="6"/>
    <n v="0.8"/>
    <n v="-10.385999999999999"/>
  </r>
  <r>
    <n v="4140"/>
    <s v="CA-2014-127313"/>
    <x v="3"/>
    <x v="96"/>
    <d v="2014-12-05T00:00:00"/>
    <x v="2"/>
    <s v="RA-19285"/>
    <x v="267"/>
    <x v="0"/>
    <s v="United States"/>
    <s v="Philadelphia"/>
    <x v="9"/>
    <n v="19120"/>
    <x v="3"/>
    <s v="OFF-ST-10001228"/>
    <x v="1"/>
    <x v="4"/>
    <x v="445"/>
    <x v="3197"/>
    <n v="3"/>
    <n v="0.2"/>
    <n v="2.336999999999998"/>
  </r>
  <r>
    <n v="4141"/>
    <s v="CA-2014-127313"/>
    <x v="3"/>
    <x v="96"/>
    <d v="2014-12-05T00:00:00"/>
    <x v="2"/>
    <s v="RA-19285"/>
    <x v="267"/>
    <x v="0"/>
    <s v="United States"/>
    <s v="Philadelphia"/>
    <x v="9"/>
    <n v="19120"/>
    <x v="3"/>
    <s v="FUR-FU-10003798"/>
    <x v="0"/>
    <x v="5"/>
    <x v="1595"/>
    <x v="3097"/>
    <n v="5"/>
    <n v="0.2"/>
    <n v="13.845999999999997"/>
  </r>
  <r>
    <n v="4142"/>
    <s v="CA-2013-136287"/>
    <x v="0"/>
    <x v="900"/>
    <d v="2013-06-18T00:00:00"/>
    <x v="1"/>
    <s v="SS-20590"/>
    <x v="196"/>
    <x v="0"/>
    <s v="United States"/>
    <s v="Wichita"/>
    <x v="41"/>
    <n v="67212"/>
    <x v="2"/>
    <s v="OFF-LA-10003148"/>
    <x v="1"/>
    <x v="2"/>
    <x v="164"/>
    <x v="1381"/>
    <n v="3"/>
    <n v="0"/>
    <n v="8.6939999999999991"/>
  </r>
  <r>
    <n v="4143"/>
    <s v="US-2011-107699"/>
    <x v="2"/>
    <x v="946"/>
    <d v="2011-05-23T00:00:00"/>
    <x v="1"/>
    <s v="JH-15820"/>
    <x v="581"/>
    <x v="0"/>
    <s v="United States"/>
    <s v="Midland"/>
    <x v="12"/>
    <n v="48640"/>
    <x v="2"/>
    <s v="OFF-BI-10001249"/>
    <x v="1"/>
    <x v="8"/>
    <x v="1182"/>
    <x v="3198"/>
    <n v="9"/>
    <n v="0"/>
    <n v="26.413199999999996"/>
  </r>
  <r>
    <n v="4144"/>
    <s v="CA-2014-112725"/>
    <x v="3"/>
    <x v="289"/>
    <d v="2014-02-07T00:00:00"/>
    <x v="1"/>
    <s v="EH-14125"/>
    <x v="258"/>
    <x v="2"/>
    <s v="United States"/>
    <s v="San Francisco"/>
    <x v="1"/>
    <n v="94110"/>
    <x v="1"/>
    <s v="OFF-AR-10003759"/>
    <x v="1"/>
    <x v="6"/>
    <x v="838"/>
    <x v="3199"/>
    <n v="7"/>
    <n v="0"/>
    <n v="5.7329999999999997"/>
  </r>
  <r>
    <n v="4145"/>
    <s v="CA-2014-112725"/>
    <x v="3"/>
    <x v="289"/>
    <d v="2014-02-07T00:00:00"/>
    <x v="1"/>
    <s v="EH-14125"/>
    <x v="258"/>
    <x v="2"/>
    <s v="United States"/>
    <s v="San Francisco"/>
    <x v="1"/>
    <n v="94110"/>
    <x v="1"/>
    <s v="OFF-AR-10001227"/>
    <x v="1"/>
    <x v="6"/>
    <x v="1611"/>
    <x v="138"/>
    <n v="3"/>
    <n v="0"/>
    <n v="2.3814000000000002"/>
  </r>
  <r>
    <n v="4146"/>
    <s v="CA-2014-112725"/>
    <x v="3"/>
    <x v="289"/>
    <d v="2014-02-07T00:00:00"/>
    <x v="1"/>
    <s v="EH-14125"/>
    <x v="258"/>
    <x v="2"/>
    <s v="United States"/>
    <s v="San Francisco"/>
    <x v="1"/>
    <n v="94110"/>
    <x v="1"/>
    <s v="FUR-CH-10000863"/>
    <x v="0"/>
    <x v="1"/>
    <x v="83"/>
    <x v="3200"/>
    <n v="1"/>
    <n v="0.2"/>
    <n v="-13.588200000000001"/>
  </r>
  <r>
    <n v="4147"/>
    <s v="CA-2012-136196"/>
    <x v="1"/>
    <x v="109"/>
    <d v="2012-12-04T00:00:00"/>
    <x v="1"/>
    <s v="TP-21415"/>
    <x v="599"/>
    <x v="0"/>
    <s v="United States"/>
    <s v="Freeport"/>
    <x v="15"/>
    <n v="11520"/>
    <x v="3"/>
    <s v="FUR-FU-10004017"/>
    <x v="0"/>
    <x v="5"/>
    <x v="215"/>
    <x v="808"/>
    <n v="3"/>
    <n v="0"/>
    <n v="64.518000000000001"/>
  </r>
  <r>
    <n v="4148"/>
    <s v="CA-2014-106068"/>
    <x v="3"/>
    <x v="436"/>
    <d v="2014-10-29T00:00:00"/>
    <x v="1"/>
    <s v="RB-19330"/>
    <x v="713"/>
    <x v="0"/>
    <s v="United States"/>
    <s v="Austin"/>
    <x v="5"/>
    <n v="78745"/>
    <x v="2"/>
    <s v="OFF-BI-10000962"/>
    <x v="1"/>
    <x v="8"/>
    <x v="1504"/>
    <x v="3201"/>
    <n v="3"/>
    <n v="0.8"/>
    <n v="-15.131100000000004"/>
  </r>
  <r>
    <n v="4149"/>
    <s v="CA-2014-106068"/>
    <x v="3"/>
    <x v="436"/>
    <d v="2014-10-29T00:00:00"/>
    <x v="1"/>
    <s v="RB-19330"/>
    <x v="713"/>
    <x v="0"/>
    <s v="United States"/>
    <s v="Austin"/>
    <x v="5"/>
    <n v="78745"/>
    <x v="2"/>
    <s v="OFF-ST-10004507"/>
    <x v="1"/>
    <x v="4"/>
    <x v="452"/>
    <x v="3202"/>
    <n v="1"/>
    <n v="0.2"/>
    <n v="1.2004999999999999"/>
  </r>
  <r>
    <n v="4150"/>
    <s v="CA-2014-106068"/>
    <x v="3"/>
    <x v="436"/>
    <d v="2014-10-29T00:00:00"/>
    <x v="1"/>
    <s v="RB-19330"/>
    <x v="713"/>
    <x v="0"/>
    <s v="United States"/>
    <s v="Austin"/>
    <x v="5"/>
    <n v="78745"/>
    <x v="2"/>
    <s v="TEC-AC-10002942"/>
    <x v="2"/>
    <x v="11"/>
    <x v="1597"/>
    <x v="3203"/>
    <n v="1"/>
    <n v="0.2"/>
    <n v="-2.0700000000000038"/>
  </r>
  <r>
    <n v="4151"/>
    <s v="CA-2014-106068"/>
    <x v="3"/>
    <x v="436"/>
    <d v="2014-10-29T00:00:00"/>
    <x v="1"/>
    <s v="RB-19330"/>
    <x v="713"/>
    <x v="0"/>
    <s v="United States"/>
    <s v="Austin"/>
    <x v="5"/>
    <n v="78745"/>
    <x v="2"/>
    <s v="OFF-ST-10002344"/>
    <x v="1"/>
    <x v="4"/>
    <x v="856"/>
    <x v="1793"/>
    <n v="4"/>
    <n v="0.2"/>
    <n v="-58.305599999999984"/>
  </r>
  <r>
    <n v="4152"/>
    <s v="CA-2014-100160"/>
    <x v="3"/>
    <x v="210"/>
    <d v="2014-09-12T00:00:00"/>
    <x v="1"/>
    <s v="CB-12025"/>
    <x v="90"/>
    <x v="0"/>
    <s v="United States"/>
    <s v="Philadelphia"/>
    <x v="9"/>
    <n v="19134"/>
    <x v="3"/>
    <s v="OFF-LA-10002475"/>
    <x v="1"/>
    <x v="2"/>
    <x v="148"/>
    <x v="3204"/>
    <n v="5"/>
    <n v="0.2"/>
    <n v="9.8685000000000009"/>
  </r>
  <r>
    <n v="4153"/>
    <s v="CA-2014-100160"/>
    <x v="3"/>
    <x v="210"/>
    <d v="2014-09-12T00:00:00"/>
    <x v="1"/>
    <s v="CB-12025"/>
    <x v="90"/>
    <x v="0"/>
    <s v="United States"/>
    <s v="Philadelphia"/>
    <x v="9"/>
    <n v="19134"/>
    <x v="3"/>
    <s v="OFF-PA-10003072"/>
    <x v="1"/>
    <x v="10"/>
    <x v="918"/>
    <x v="12"/>
    <n v="3"/>
    <n v="0.2"/>
    <n v="5.4432"/>
  </r>
  <r>
    <n v="4154"/>
    <s v="CA-2014-100160"/>
    <x v="3"/>
    <x v="210"/>
    <d v="2014-09-12T00:00:00"/>
    <x v="1"/>
    <s v="CB-12025"/>
    <x v="90"/>
    <x v="0"/>
    <s v="United States"/>
    <s v="Philadelphia"/>
    <x v="9"/>
    <n v="19134"/>
    <x v="3"/>
    <s v="OFF-EN-10001509"/>
    <x v="1"/>
    <x v="12"/>
    <x v="29"/>
    <x v="322"/>
    <n v="3"/>
    <n v="0.2"/>
    <n v="1.6523999999999992"/>
  </r>
  <r>
    <n v="4155"/>
    <s v="CA-2013-139689"/>
    <x v="0"/>
    <x v="723"/>
    <d v="2014-01-04T00:00:00"/>
    <x v="1"/>
    <s v="MP-17965"/>
    <x v="172"/>
    <x v="1"/>
    <s v="United States"/>
    <s v="Bristol"/>
    <x v="18"/>
    <n v="37620"/>
    <x v="0"/>
    <s v="OFF-BI-10004781"/>
    <x v="1"/>
    <x v="8"/>
    <x v="132"/>
    <x v="1824"/>
    <n v="4"/>
    <n v="0.7"/>
    <n v="-27.93119999999999"/>
  </r>
  <r>
    <n v="4156"/>
    <s v="CA-2013-139689"/>
    <x v="0"/>
    <x v="723"/>
    <d v="2014-01-04T00:00:00"/>
    <x v="1"/>
    <s v="MP-17965"/>
    <x v="172"/>
    <x v="1"/>
    <s v="United States"/>
    <s v="Bristol"/>
    <x v="18"/>
    <n v="37620"/>
    <x v="0"/>
    <s v="OFF-BI-10000145"/>
    <x v="1"/>
    <x v="8"/>
    <x v="735"/>
    <x v="1803"/>
    <n v="3"/>
    <n v="0.7"/>
    <n v="-1.9656000000000002"/>
  </r>
  <r>
    <n v="4157"/>
    <s v="CA-2012-101091"/>
    <x v="1"/>
    <x v="901"/>
    <d v="2012-12-09T00:00:00"/>
    <x v="0"/>
    <s v="SW-20245"/>
    <x v="573"/>
    <x v="0"/>
    <s v="United States"/>
    <s v="Philadelphia"/>
    <x v="9"/>
    <n v="19140"/>
    <x v="3"/>
    <s v="TEC-AC-10003280"/>
    <x v="2"/>
    <x v="11"/>
    <x v="1028"/>
    <x v="736"/>
    <n v="2"/>
    <n v="0.2"/>
    <n v="0.59979999999999656"/>
  </r>
  <r>
    <n v="4158"/>
    <s v="CA-2012-101091"/>
    <x v="1"/>
    <x v="901"/>
    <d v="2012-12-09T00:00:00"/>
    <x v="0"/>
    <s v="SW-20245"/>
    <x v="573"/>
    <x v="0"/>
    <s v="United States"/>
    <s v="Philadelphia"/>
    <x v="9"/>
    <n v="19140"/>
    <x v="3"/>
    <s v="OFF-BI-10001107"/>
    <x v="1"/>
    <x v="8"/>
    <x v="492"/>
    <x v="3205"/>
    <n v="6"/>
    <n v="0.7"/>
    <n v="-19.982399999999991"/>
  </r>
  <r>
    <n v="4159"/>
    <s v="CA-2011-126907"/>
    <x v="2"/>
    <x v="301"/>
    <d v="2011-11-08T00:00:00"/>
    <x v="1"/>
    <s v="SM-20950"/>
    <x v="416"/>
    <x v="1"/>
    <s v="United States"/>
    <s v="Chicago"/>
    <x v="10"/>
    <n v="60610"/>
    <x v="2"/>
    <s v="OFF-PA-10000533"/>
    <x v="1"/>
    <x v="10"/>
    <x v="1196"/>
    <x v="937"/>
    <n v="3"/>
    <n v="0.2"/>
    <n v="5.1011999999999995"/>
  </r>
  <r>
    <n v="4160"/>
    <s v="US-2013-164588"/>
    <x v="0"/>
    <x v="947"/>
    <d v="2013-04-24T00:00:00"/>
    <x v="1"/>
    <s v="AP-10915"/>
    <x v="275"/>
    <x v="0"/>
    <s v="United States"/>
    <s v="Columbus"/>
    <x v="32"/>
    <n v="31907"/>
    <x v="0"/>
    <s v="OFF-AR-10003056"/>
    <x v="1"/>
    <x v="6"/>
    <x v="18"/>
    <x v="1387"/>
    <n v="3"/>
    <n v="0"/>
    <n v="3.7235999999999989"/>
  </r>
  <r>
    <n v="4161"/>
    <s v="CA-2014-115546"/>
    <x v="3"/>
    <x v="304"/>
    <d v="2014-05-19T00:00:00"/>
    <x v="1"/>
    <s v="AH-10465"/>
    <x v="733"/>
    <x v="0"/>
    <s v="United States"/>
    <s v="New York City"/>
    <x v="15"/>
    <n v="10035"/>
    <x v="3"/>
    <s v="TEC-PH-10002834"/>
    <x v="2"/>
    <x v="7"/>
    <x v="1378"/>
    <x v="2503"/>
    <n v="3"/>
    <n v="0"/>
    <n v="134.99250000000001"/>
  </r>
  <r>
    <n v="4162"/>
    <s v="CA-2014-115546"/>
    <x v="3"/>
    <x v="304"/>
    <d v="2014-05-19T00:00:00"/>
    <x v="1"/>
    <s v="AH-10465"/>
    <x v="733"/>
    <x v="0"/>
    <s v="United States"/>
    <s v="New York City"/>
    <x v="15"/>
    <n v="10035"/>
    <x v="3"/>
    <s v="OFF-ST-10002214"/>
    <x v="1"/>
    <x v="4"/>
    <x v="994"/>
    <x v="2433"/>
    <n v="2"/>
    <n v="0"/>
    <n v="5.8707999999999991"/>
  </r>
  <r>
    <n v="4163"/>
    <s v="CA-2012-163587"/>
    <x v="1"/>
    <x v="948"/>
    <d v="2012-03-18T00:00:00"/>
    <x v="1"/>
    <s v="EP-13915"/>
    <x v="212"/>
    <x v="0"/>
    <s v="United States"/>
    <s v="Dover"/>
    <x v="38"/>
    <n v="3820"/>
    <x v="3"/>
    <s v="OFF-LA-10004484"/>
    <x v="1"/>
    <x v="2"/>
    <x v="612"/>
    <x v="1873"/>
    <n v="4"/>
    <n v="0"/>
    <n v="7.5991999999999997"/>
  </r>
  <r>
    <n v="4164"/>
    <s v="CA-2012-163587"/>
    <x v="1"/>
    <x v="948"/>
    <d v="2012-03-18T00:00:00"/>
    <x v="1"/>
    <s v="EP-13915"/>
    <x v="212"/>
    <x v="0"/>
    <s v="United States"/>
    <s v="Dover"/>
    <x v="38"/>
    <n v="3820"/>
    <x v="3"/>
    <s v="OFF-BI-10003091"/>
    <x v="1"/>
    <x v="8"/>
    <x v="1165"/>
    <x v="3206"/>
    <n v="3"/>
    <n v="0"/>
    <n v="315.81179999999995"/>
  </r>
  <r>
    <n v="4165"/>
    <s v="US-2014-106131"/>
    <x v="3"/>
    <x v="424"/>
    <d v="2014-01-17T00:00:00"/>
    <x v="2"/>
    <s v="TP-21565"/>
    <x v="734"/>
    <x v="1"/>
    <s v="United States"/>
    <s v="Aurora"/>
    <x v="22"/>
    <n v="80013"/>
    <x v="1"/>
    <s v="TEC-AC-10003027"/>
    <x v="2"/>
    <x v="11"/>
    <x v="25"/>
    <x v="3207"/>
    <n v="7"/>
    <n v="0.2"/>
    <n v="-14.793099999999995"/>
  </r>
  <r>
    <n v="4166"/>
    <s v="US-2014-106131"/>
    <x v="3"/>
    <x v="424"/>
    <d v="2014-01-17T00:00:00"/>
    <x v="2"/>
    <s v="TP-21565"/>
    <x v="734"/>
    <x v="1"/>
    <s v="United States"/>
    <s v="Aurora"/>
    <x v="22"/>
    <n v="80013"/>
    <x v="1"/>
    <s v="OFF-ST-10003638"/>
    <x v="1"/>
    <x v="4"/>
    <x v="1222"/>
    <x v="3208"/>
    <n v="9"/>
    <n v="0.2"/>
    <n v="14.754599999999996"/>
  </r>
  <r>
    <n v="4167"/>
    <s v="CA-2012-160213"/>
    <x v="1"/>
    <x v="936"/>
    <d v="2012-03-13T00:00:00"/>
    <x v="1"/>
    <s v="AR-10825"/>
    <x v="255"/>
    <x v="1"/>
    <s v="United States"/>
    <s v="Long Beach"/>
    <x v="15"/>
    <n v="11561"/>
    <x v="3"/>
    <s v="OFF-PA-10003848"/>
    <x v="1"/>
    <x v="10"/>
    <x v="1442"/>
    <x v="541"/>
    <n v="3"/>
    <n v="0"/>
    <n v="9.3312000000000008"/>
  </r>
  <r>
    <n v="4168"/>
    <s v="CA-2011-157924"/>
    <x v="2"/>
    <x v="856"/>
    <d v="2011-10-13T00:00:00"/>
    <x v="2"/>
    <s v="HA-14920"/>
    <x v="66"/>
    <x v="0"/>
    <s v="United States"/>
    <s v="Pasadena"/>
    <x v="1"/>
    <n v="91104"/>
    <x v="1"/>
    <s v="OFF-ST-10002352"/>
    <x v="1"/>
    <x v="4"/>
    <x v="847"/>
    <x v="1051"/>
    <n v="4"/>
    <n v="0"/>
    <n v="8.299199999999999"/>
  </r>
  <r>
    <n v="4169"/>
    <s v="CA-2011-157924"/>
    <x v="2"/>
    <x v="856"/>
    <d v="2011-10-13T00:00:00"/>
    <x v="2"/>
    <s v="HA-14920"/>
    <x v="66"/>
    <x v="0"/>
    <s v="United States"/>
    <s v="Pasadena"/>
    <x v="1"/>
    <n v="91104"/>
    <x v="1"/>
    <s v="FUR-CH-10000229"/>
    <x v="0"/>
    <x v="1"/>
    <x v="1612"/>
    <x v="3209"/>
    <n v="2"/>
    <n v="0.2"/>
    <n v="-65.035200000000046"/>
  </r>
  <r>
    <n v="4170"/>
    <s v="CA-2012-100216"/>
    <x v="1"/>
    <x v="657"/>
    <d v="2012-04-14T00:00:00"/>
    <x v="2"/>
    <s v="HJ-14875"/>
    <x v="707"/>
    <x v="2"/>
    <s v="United States"/>
    <s v="Mesa"/>
    <x v="16"/>
    <n v="85204"/>
    <x v="1"/>
    <s v="OFF-PA-10000788"/>
    <x v="1"/>
    <x v="10"/>
    <x v="731"/>
    <x v="277"/>
    <n v="6"/>
    <n v="0.2"/>
    <n v="10.8864"/>
  </r>
  <r>
    <n v="4171"/>
    <s v="CA-2012-100216"/>
    <x v="1"/>
    <x v="657"/>
    <d v="2012-04-14T00:00:00"/>
    <x v="2"/>
    <s v="HJ-14875"/>
    <x v="707"/>
    <x v="2"/>
    <s v="United States"/>
    <s v="Mesa"/>
    <x v="16"/>
    <n v="85204"/>
    <x v="1"/>
    <s v="OFF-PA-10002968"/>
    <x v="1"/>
    <x v="10"/>
    <x v="909"/>
    <x v="1572"/>
    <n v="3"/>
    <n v="0.2"/>
    <n v="17.815199999999997"/>
  </r>
  <r>
    <n v="4172"/>
    <s v="CA-2014-100601"/>
    <x v="3"/>
    <x v="673"/>
    <d v="2014-11-21T00:00:00"/>
    <x v="1"/>
    <s v="JK-15370"/>
    <x v="271"/>
    <x v="0"/>
    <s v="United States"/>
    <s v="Fresno"/>
    <x v="1"/>
    <n v="93727"/>
    <x v="1"/>
    <s v="OFF-ST-10002486"/>
    <x v="1"/>
    <x v="4"/>
    <x v="693"/>
    <x v="5"/>
    <n v="7"/>
    <n v="0"/>
    <n v="0.97719999999999807"/>
  </r>
  <r>
    <n v="4173"/>
    <s v="CA-2013-152163"/>
    <x v="0"/>
    <x v="949"/>
    <d v="2013-07-02T00:00:00"/>
    <x v="3"/>
    <s v="JF-15355"/>
    <x v="282"/>
    <x v="0"/>
    <s v="United States"/>
    <s v="Columbia"/>
    <x v="20"/>
    <n v="29203"/>
    <x v="0"/>
    <s v="OFF-BI-10002215"/>
    <x v="1"/>
    <x v="8"/>
    <x v="20"/>
    <x v="3210"/>
    <n v="2"/>
    <n v="0"/>
    <n v="6.5319999999999991"/>
  </r>
  <r>
    <n v="4174"/>
    <s v="CA-2013-152163"/>
    <x v="0"/>
    <x v="949"/>
    <d v="2013-07-02T00:00:00"/>
    <x v="3"/>
    <s v="JF-15355"/>
    <x v="282"/>
    <x v="0"/>
    <s v="United States"/>
    <s v="Columbia"/>
    <x v="20"/>
    <n v="29203"/>
    <x v="0"/>
    <s v="OFF-PA-10000788"/>
    <x v="1"/>
    <x v="10"/>
    <x v="731"/>
    <x v="91"/>
    <n v="2"/>
    <n v="0"/>
    <n v="6.2208000000000006"/>
  </r>
  <r>
    <n v="4175"/>
    <s v="CA-2013-152163"/>
    <x v="0"/>
    <x v="949"/>
    <d v="2013-07-02T00:00:00"/>
    <x v="3"/>
    <s v="JF-15355"/>
    <x v="282"/>
    <x v="0"/>
    <s v="United States"/>
    <s v="Columbia"/>
    <x v="20"/>
    <n v="29203"/>
    <x v="0"/>
    <s v="OFF-BI-10003364"/>
    <x v="1"/>
    <x v="8"/>
    <x v="698"/>
    <x v="2502"/>
    <n v="2"/>
    <n v="0"/>
    <n v="28.0032"/>
  </r>
  <r>
    <n v="4176"/>
    <s v="CA-2012-154340"/>
    <x v="1"/>
    <x v="239"/>
    <d v="2012-11-30T00:00:00"/>
    <x v="2"/>
    <s v="EK-13795"/>
    <x v="735"/>
    <x v="2"/>
    <s v="United States"/>
    <s v="Santa Ana"/>
    <x v="1"/>
    <n v="92704"/>
    <x v="1"/>
    <s v="OFF-AR-10003582"/>
    <x v="1"/>
    <x v="6"/>
    <x v="1451"/>
    <x v="2471"/>
    <n v="2"/>
    <n v="0"/>
    <n v="15.764000000000003"/>
  </r>
  <r>
    <n v="4177"/>
    <s v="CA-2011-128846"/>
    <x v="2"/>
    <x v="884"/>
    <d v="2011-04-12T00:00:00"/>
    <x v="1"/>
    <s v="RS-19765"/>
    <x v="276"/>
    <x v="1"/>
    <s v="United States"/>
    <s v="Columbia"/>
    <x v="20"/>
    <n v="29203"/>
    <x v="0"/>
    <s v="TEC-PH-10003273"/>
    <x v="2"/>
    <x v="7"/>
    <x v="171"/>
    <x v="3211"/>
    <n v="5"/>
    <n v="0"/>
    <n v="163.78700000000003"/>
  </r>
  <r>
    <n v="4178"/>
    <s v="CA-2011-128846"/>
    <x v="2"/>
    <x v="884"/>
    <d v="2011-04-12T00:00:00"/>
    <x v="1"/>
    <s v="RS-19765"/>
    <x v="276"/>
    <x v="1"/>
    <s v="United States"/>
    <s v="Columbia"/>
    <x v="20"/>
    <n v="29203"/>
    <x v="0"/>
    <s v="OFF-PA-10000100"/>
    <x v="1"/>
    <x v="10"/>
    <x v="825"/>
    <x v="1247"/>
    <n v="3"/>
    <n v="0"/>
    <n v="60.255300000000005"/>
  </r>
  <r>
    <n v="4179"/>
    <s v="CA-2013-148593"/>
    <x v="0"/>
    <x v="950"/>
    <d v="2013-06-19T00:00:00"/>
    <x v="0"/>
    <s v="BD-11320"/>
    <x v="217"/>
    <x v="0"/>
    <s v="United States"/>
    <s v="Los Angeles"/>
    <x v="1"/>
    <n v="90045"/>
    <x v="1"/>
    <s v="OFF-PA-10001776"/>
    <x v="1"/>
    <x v="10"/>
    <x v="1263"/>
    <x v="3212"/>
    <n v="5"/>
    <n v="0"/>
    <n v="21.784499999999998"/>
  </r>
  <r>
    <n v="4180"/>
    <s v="US-2014-119039"/>
    <x v="3"/>
    <x v="904"/>
    <d v="2014-03-11T00:00:00"/>
    <x v="1"/>
    <s v="BF-11170"/>
    <x v="408"/>
    <x v="2"/>
    <s v="United States"/>
    <s v="San Francisco"/>
    <x v="1"/>
    <n v="94109"/>
    <x v="1"/>
    <s v="OFF-BI-10004182"/>
    <x v="1"/>
    <x v="8"/>
    <x v="73"/>
    <x v="3213"/>
    <n v="9"/>
    <n v="0.2"/>
    <n v="5.4288000000000007"/>
  </r>
  <r>
    <n v="4181"/>
    <s v="CA-2014-128426"/>
    <x v="3"/>
    <x v="566"/>
    <d v="2014-10-12T00:00:00"/>
    <x v="1"/>
    <s v="JK-15730"/>
    <x v="300"/>
    <x v="0"/>
    <s v="United States"/>
    <s v="Houston"/>
    <x v="5"/>
    <n v="77036"/>
    <x v="2"/>
    <s v="OFF-BI-10000756"/>
    <x v="1"/>
    <x v="8"/>
    <x v="15"/>
    <x v="3214"/>
    <n v="5"/>
    <n v="0.8"/>
    <n v="-6.3599999999999994"/>
  </r>
  <r>
    <n v="4182"/>
    <s v="US-2014-136868"/>
    <x v="3"/>
    <x v="833"/>
    <d v="2014-10-13T00:00:00"/>
    <x v="1"/>
    <s v="CR-12820"/>
    <x v="736"/>
    <x v="2"/>
    <s v="United States"/>
    <s v="New York City"/>
    <x v="15"/>
    <n v="10035"/>
    <x v="3"/>
    <s v="TEC-AC-10001539"/>
    <x v="2"/>
    <x v="11"/>
    <x v="1576"/>
    <x v="3215"/>
    <n v="4"/>
    <n v="0"/>
    <n v="115.18559999999999"/>
  </r>
  <r>
    <n v="4183"/>
    <s v="US-2014-136868"/>
    <x v="3"/>
    <x v="833"/>
    <d v="2014-10-13T00:00:00"/>
    <x v="1"/>
    <s v="CR-12820"/>
    <x v="736"/>
    <x v="2"/>
    <s v="United States"/>
    <s v="New York City"/>
    <x v="15"/>
    <n v="10035"/>
    <x v="3"/>
    <s v="OFF-PA-10002377"/>
    <x v="1"/>
    <x v="10"/>
    <x v="557"/>
    <x v="342"/>
    <n v="3"/>
    <n v="0"/>
    <n v="7.6679999999999993"/>
  </r>
  <r>
    <n v="4184"/>
    <s v="US-2014-136868"/>
    <x v="3"/>
    <x v="833"/>
    <d v="2014-10-13T00:00:00"/>
    <x v="1"/>
    <s v="CR-12820"/>
    <x v="736"/>
    <x v="2"/>
    <s v="United States"/>
    <s v="New York City"/>
    <x v="15"/>
    <n v="10035"/>
    <x v="3"/>
    <s v="OFF-ST-10000991"/>
    <x v="1"/>
    <x v="4"/>
    <x v="155"/>
    <x v="3216"/>
    <n v="3"/>
    <n v="0"/>
    <n v="10.347300000000004"/>
  </r>
  <r>
    <n v="4185"/>
    <s v="CA-2013-143749"/>
    <x v="0"/>
    <x v="5"/>
    <d v="2013-12-08T00:00:00"/>
    <x v="2"/>
    <s v="AG-10300"/>
    <x v="636"/>
    <x v="1"/>
    <s v="United States"/>
    <s v="Franklin"/>
    <x v="31"/>
    <n v="2038"/>
    <x v="3"/>
    <s v="FUR-BO-10002853"/>
    <x v="0"/>
    <x v="0"/>
    <x v="1613"/>
    <x v="3217"/>
    <n v="1"/>
    <n v="0"/>
    <n v="20.484999999999999"/>
  </r>
  <r>
    <n v="4186"/>
    <s v="CA-2013-111493"/>
    <x v="0"/>
    <x v="147"/>
    <d v="2013-10-23T00:00:00"/>
    <x v="2"/>
    <s v="CM-12160"/>
    <x v="380"/>
    <x v="0"/>
    <s v="United States"/>
    <s v="Baltimore"/>
    <x v="39"/>
    <n v="21215"/>
    <x v="3"/>
    <s v="TEC-AC-10004510"/>
    <x v="2"/>
    <x v="11"/>
    <x v="944"/>
    <x v="1548"/>
    <n v="6"/>
    <n v="0"/>
    <n v="9.8159999999999954"/>
  </r>
  <r>
    <n v="4187"/>
    <s v="CA-2014-112536"/>
    <x v="3"/>
    <x v="796"/>
    <d v="2014-05-24T00:00:00"/>
    <x v="1"/>
    <s v="SG-20890"/>
    <x v="737"/>
    <x v="1"/>
    <s v="United States"/>
    <s v="Mcallen"/>
    <x v="5"/>
    <n v="78501"/>
    <x v="2"/>
    <s v="OFF-BI-10003712"/>
    <x v="1"/>
    <x v="8"/>
    <x v="689"/>
    <x v="3218"/>
    <n v="7"/>
    <n v="0.8"/>
    <n v="-10.654700000000002"/>
  </r>
  <r>
    <n v="4188"/>
    <s v="CA-2014-112536"/>
    <x v="3"/>
    <x v="796"/>
    <d v="2014-05-24T00:00:00"/>
    <x v="1"/>
    <s v="SG-20890"/>
    <x v="737"/>
    <x v="1"/>
    <s v="United States"/>
    <s v="Mcallen"/>
    <x v="5"/>
    <n v="78501"/>
    <x v="2"/>
    <s v="OFF-BI-10002571"/>
    <x v="1"/>
    <x v="8"/>
    <x v="1204"/>
    <x v="3219"/>
    <n v="1"/>
    <n v="0.8"/>
    <n v="-3.293400000000001"/>
  </r>
  <r>
    <n v="4189"/>
    <s v="CA-2014-112536"/>
    <x v="3"/>
    <x v="796"/>
    <d v="2014-05-24T00:00:00"/>
    <x v="1"/>
    <s v="SG-20890"/>
    <x v="737"/>
    <x v="1"/>
    <s v="United States"/>
    <s v="Mcallen"/>
    <x v="5"/>
    <n v="78501"/>
    <x v="2"/>
    <s v="OFF-ST-10004835"/>
    <x v="1"/>
    <x v="4"/>
    <x v="1406"/>
    <x v="436"/>
    <n v="2"/>
    <n v="0.2"/>
    <n v="0.66959999999999997"/>
  </r>
  <r>
    <n v="4190"/>
    <s v="CA-2013-157714"/>
    <x v="0"/>
    <x v="182"/>
    <d v="2013-10-02T00:00:00"/>
    <x v="0"/>
    <s v="CS-12175"/>
    <x v="728"/>
    <x v="1"/>
    <s v="United States"/>
    <s v="Iowa City"/>
    <x v="23"/>
    <n v="52240"/>
    <x v="2"/>
    <s v="OFF-PA-10004022"/>
    <x v="1"/>
    <x v="10"/>
    <x v="1614"/>
    <x v="1044"/>
    <n v="1"/>
    <n v="0"/>
    <n v="4.4954999999999998"/>
  </r>
  <r>
    <n v="4191"/>
    <s v="CA-2014-166709"/>
    <x v="3"/>
    <x v="701"/>
    <d v="2014-11-23T00:00:00"/>
    <x v="1"/>
    <s v="HL-15040"/>
    <x v="332"/>
    <x v="0"/>
    <s v="United States"/>
    <s v="Newark"/>
    <x v="13"/>
    <n v="19711"/>
    <x v="3"/>
    <s v="TEC-CO-10004722"/>
    <x v="2"/>
    <x v="16"/>
    <x v="1365"/>
    <x v="3220"/>
    <n v="3"/>
    <n v="0"/>
    <n v="5039.9856"/>
  </r>
  <r>
    <n v="4192"/>
    <s v="CA-2012-129392"/>
    <x v="1"/>
    <x v="951"/>
    <d v="2012-07-08T00:00:00"/>
    <x v="3"/>
    <s v="DM-13015"/>
    <x v="661"/>
    <x v="0"/>
    <s v="United States"/>
    <s v="Houston"/>
    <x v="5"/>
    <n v="77070"/>
    <x v="2"/>
    <s v="OFF-PA-10004248"/>
    <x v="1"/>
    <x v="10"/>
    <x v="1615"/>
    <x v="3131"/>
    <n v="5"/>
    <n v="0.2"/>
    <n v="6.5999999999999988"/>
  </r>
  <r>
    <n v="4193"/>
    <s v="CA-2012-150875"/>
    <x v="1"/>
    <x v="547"/>
    <d v="2012-11-20T00:00:00"/>
    <x v="1"/>
    <s v="HK-14890"/>
    <x v="96"/>
    <x v="1"/>
    <s v="United States"/>
    <s v="Boise"/>
    <x v="45"/>
    <n v="83704"/>
    <x v="1"/>
    <s v="FUR-TA-10000577"/>
    <x v="0"/>
    <x v="3"/>
    <x v="3"/>
    <x v="3221"/>
    <n v="2"/>
    <n v="0"/>
    <n v="160.17660000000001"/>
  </r>
  <r>
    <n v="4194"/>
    <s v="CA-2012-150875"/>
    <x v="1"/>
    <x v="547"/>
    <d v="2012-11-20T00:00:00"/>
    <x v="1"/>
    <s v="HK-14890"/>
    <x v="96"/>
    <x v="1"/>
    <s v="United States"/>
    <s v="Boise"/>
    <x v="45"/>
    <n v="83704"/>
    <x v="1"/>
    <s v="TEC-PH-10001254"/>
    <x v="2"/>
    <x v="7"/>
    <x v="143"/>
    <x v="3222"/>
    <n v="3"/>
    <n v="0.2"/>
    <n v="22.858199999999982"/>
  </r>
  <r>
    <n v="4195"/>
    <s v="CA-2012-154200"/>
    <x v="1"/>
    <x v="652"/>
    <d v="2012-06-22T00:00:00"/>
    <x v="1"/>
    <s v="BG-11740"/>
    <x v="696"/>
    <x v="0"/>
    <s v="United States"/>
    <s v="San Diego"/>
    <x v="1"/>
    <n v="92105"/>
    <x v="1"/>
    <s v="OFF-AR-10001044"/>
    <x v="1"/>
    <x v="6"/>
    <x v="1042"/>
    <x v="3223"/>
    <n v="2"/>
    <n v="0"/>
    <n v="15.074199999999998"/>
  </r>
  <r>
    <n v="4196"/>
    <s v="CA-2013-124233"/>
    <x v="0"/>
    <x v="143"/>
    <d v="2013-04-15T00:00:00"/>
    <x v="1"/>
    <s v="CK-12595"/>
    <x v="242"/>
    <x v="0"/>
    <s v="United States"/>
    <s v="Los Angeles"/>
    <x v="1"/>
    <n v="90032"/>
    <x v="1"/>
    <s v="FUR-FU-10002597"/>
    <x v="0"/>
    <x v="5"/>
    <x v="621"/>
    <x v="3224"/>
    <n v="5"/>
    <n v="0"/>
    <n v="10.374000000000001"/>
  </r>
  <r>
    <n v="4197"/>
    <s v="US-2012-134271"/>
    <x v="1"/>
    <x v="24"/>
    <d v="2012-04-23T00:00:00"/>
    <x v="0"/>
    <s v="RF-19735"/>
    <x v="288"/>
    <x v="0"/>
    <s v="United States"/>
    <s v="New York City"/>
    <x v="15"/>
    <n v="10024"/>
    <x v="3"/>
    <s v="OFF-LA-10004093"/>
    <x v="1"/>
    <x v="2"/>
    <x v="670"/>
    <x v="2521"/>
    <n v="3"/>
    <n v="0"/>
    <n v="10.307099999999998"/>
  </r>
  <r>
    <n v="4198"/>
    <s v="US-2013-161683"/>
    <x v="0"/>
    <x v="275"/>
    <d v="2013-12-09T00:00:00"/>
    <x v="1"/>
    <s v="CJ-12010"/>
    <x v="170"/>
    <x v="0"/>
    <s v="United States"/>
    <s v="Philadelphia"/>
    <x v="9"/>
    <n v="19134"/>
    <x v="3"/>
    <s v="OFF-AP-10000179"/>
    <x v="1"/>
    <x v="9"/>
    <x v="527"/>
    <x v="3225"/>
    <n v="4"/>
    <n v="0.2"/>
    <n v="93.768799999999999"/>
  </r>
  <r>
    <n v="4199"/>
    <s v="US-2013-161683"/>
    <x v="0"/>
    <x v="275"/>
    <d v="2013-12-09T00:00:00"/>
    <x v="1"/>
    <s v="CJ-12010"/>
    <x v="170"/>
    <x v="0"/>
    <s v="United States"/>
    <s v="Philadelphia"/>
    <x v="9"/>
    <n v="19134"/>
    <x v="3"/>
    <s v="OFF-BI-10001072"/>
    <x v="1"/>
    <x v="8"/>
    <x v="277"/>
    <x v="3226"/>
    <n v="4"/>
    <n v="0.7"/>
    <n v="-14.553600000000003"/>
  </r>
  <r>
    <n v="4200"/>
    <s v="CA-2012-143105"/>
    <x v="1"/>
    <x v="895"/>
    <d v="2012-12-10T00:00:00"/>
    <x v="3"/>
    <s v="MA-17560"/>
    <x v="15"/>
    <x v="2"/>
    <s v="United States"/>
    <s v="New York City"/>
    <x v="15"/>
    <n v="10024"/>
    <x v="3"/>
    <s v="OFF-LA-10004093"/>
    <x v="1"/>
    <x v="2"/>
    <x v="670"/>
    <x v="2061"/>
    <n v="1"/>
    <n v="0"/>
    <n v="3.4356999999999998"/>
  </r>
  <r>
    <n v="4201"/>
    <s v="CA-2012-143105"/>
    <x v="1"/>
    <x v="895"/>
    <d v="2012-12-10T00:00:00"/>
    <x v="3"/>
    <s v="MA-17560"/>
    <x v="15"/>
    <x v="2"/>
    <s v="United States"/>
    <s v="New York City"/>
    <x v="15"/>
    <n v="10024"/>
    <x v="3"/>
    <s v="TEC-CO-10002095"/>
    <x v="2"/>
    <x v="16"/>
    <x v="610"/>
    <x v="3227"/>
    <n v="2"/>
    <n v="0.2"/>
    <n v="249.99499999999998"/>
  </r>
  <r>
    <n v="4202"/>
    <s v="CA-2012-143105"/>
    <x v="1"/>
    <x v="895"/>
    <d v="2012-12-10T00:00:00"/>
    <x v="3"/>
    <s v="MA-17560"/>
    <x v="15"/>
    <x v="2"/>
    <s v="United States"/>
    <s v="New York City"/>
    <x v="15"/>
    <n v="10024"/>
    <x v="3"/>
    <s v="OFF-PA-10002713"/>
    <x v="1"/>
    <x v="10"/>
    <x v="317"/>
    <x v="521"/>
    <n v="6"/>
    <n v="0"/>
    <n v="18.988799999999998"/>
  </r>
  <r>
    <n v="4203"/>
    <s v="CA-2012-143105"/>
    <x v="1"/>
    <x v="895"/>
    <d v="2012-12-10T00:00:00"/>
    <x v="3"/>
    <s v="MA-17560"/>
    <x v="15"/>
    <x v="2"/>
    <s v="United States"/>
    <s v="New York City"/>
    <x v="15"/>
    <n v="10024"/>
    <x v="3"/>
    <s v="OFF-PA-10002254"/>
    <x v="1"/>
    <x v="10"/>
    <x v="145"/>
    <x v="2381"/>
    <n v="7"/>
    <n v="0"/>
    <n v="84.943599999999989"/>
  </r>
  <r>
    <n v="4204"/>
    <s v="CA-2011-145387"/>
    <x v="2"/>
    <x v="656"/>
    <d v="2011-11-02T00:00:00"/>
    <x v="0"/>
    <s v="AM-10705"/>
    <x v="562"/>
    <x v="0"/>
    <s v="United States"/>
    <s v="Cranston"/>
    <x v="34"/>
    <n v="2920"/>
    <x v="3"/>
    <s v="OFF-AR-10001683"/>
    <x v="1"/>
    <x v="6"/>
    <x v="32"/>
    <x v="3228"/>
    <n v="5"/>
    <n v="0"/>
    <n v="18.715000000000003"/>
  </r>
  <r>
    <n v="4205"/>
    <s v="CA-2011-145387"/>
    <x v="2"/>
    <x v="656"/>
    <d v="2011-11-02T00:00:00"/>
    <x v="0"/>
    <s v="AM-10705"/>
    <x v="562"/>
    <x v="0"/>
    <s v="United States"/>
    <s v="Cranston"/>
    <x v="34"/>
    <n v="2920"/>
    <x v="3"/>
    <s v="OFF-PA-10002195"/>
    <x v="1"/>
    <x v="10"/>
    <x v="719"/>
    <x v="1015"/>
    <n v="2"/>
    <n v="0"/>
    <n v="4.7751999999999999"/>
  </r>
  <r>
    <n v="4206"/>
    <s v="CA-2011-145387"/>
    <x v="2"/>
    <x v="656"/>
    <d v="2011-11-02T00:00:00"/>
    <x v="0"/>
    <s v="AM-10705"/>
    <x v="562"/>
    <x v="0"/>
    <s v="United States"/>
    <s v="Cranston"/>
    <x v="34"/>
    <n v="2920"/>
    <x v="3"/>
    <s v="FUR-FU-10002364"/>
    <x v="0"/>
    <x v="5"/>
    <x v="1231"/>
    <x v="1816"/>
    <n v="2"/>
    <n v="0"/>
    <n v="4.2803999999999984"/>
  </r>
  <r>
    <n v="4207"/>
    <s v="CA-2011-145387"/>
    <x v="2"/>
    <x v="656"/>
    <d v="2011-11-02T00:00:00"/>
    <x v="0"/>
    <s v="AM-10705"/>
    <x v="562"/>
    <x v="0"/>
    <s v="United States"/>
    <s v="Cranston"/>
    <x v="34"/>
    <n v="2920"/>
    <x v="3"/>
    <s v="OFF-BI-10004001"/>
    <x v="1"/>
    <x v="8"/>
    <x v="810"/>
    <x v="3229"/>
    <n v="2"/>
    <n v="0"/>
    <n v="15.676799999999997"/>
  </r>
  <r>
    <n v="4208"/>
    <s v="CA-2011-145387"/>
    <x v="2"/>
    <x v="656"/>
    <d v="2011-11-02T00:00:00"/>
    <x v="0"/>
    <s v="AM-10705"/>
    <x v="562"/>
    <x v="0"/>
    <s v="United States"/>
    <s v="Cranston"/>
    <x v="34"/>
    <n v="2920"/>
    <x v="3"/>
    <s v="FUR-FU-10000023"/>
    <x v="0"/>
    <x v="5"/>
    <x v="322"/>
    <x v="3230"/>
    <n v="3"/>
    <n v="0"/>
    <n v="7.7748000000000008"/>
  </r>
  <r>
    <n v="4209"/>
    <s v="CA-2011-145387"/>
    <x v="2"/>
    <x v="656"/>
    <d v="2011-11-02T00:00:00"/>
    <x v="0"/>
    <s v="AM-10705"/>
    <x v="562"/>
    <x v="0"/>
    <s v="United States"/>
    <s v="Cranston"/>
    <x v="34"/>
    <n v="2920"/>
    <x v="3"/>
    <s v="FUR-CH-10002320"/>
    <x v="0"/>
    <x v="1"/>
    <x v="1454"/>
    <x v="3231"/>
    <n v="5"/>
    <n v="0"/>
    <n v="481.46999999999991"/>
  </r>
  <r>
    <n v="4210"/>
    <s v="CA-2011-145387"/>
    <x v="2"/>
    <x v="656"/>
    <d v="2011-11-02T00:00:00"/>
    <x v="0"/>
    <s v="AM-10705"/>
    <x v="562"/>
    <x v="0"/>
    <s v="United States"/>
    <s v="Cranston"/>
    <x v="34"/>
    <n v="2920"/>
    <x v="3"/>
    <s v="FUR-TA-10003238"/>
    <x v="0"/>
    <x v="3"/>
    <x v="1233"/>
    <x v="3232"/>
    <n v="1"/>
    <n v="0.3"/>
    <n v="-60.607800000000026"/>
  </r>
  <r>
    <n v="4211"/>
    <s v="CA-2014-109715"/>
    <x v="3"/>
    <x v="34"/>
    <d v="2014-12-15T00:00:00"/>
    <x v="1"/>
    <s v="AH-10585"/>
    <x v="738"/>
    <x v="0"/>
    <s v="United States"/>
    <s v="Chicago"/>
    <x v="10"/>
    <n v="60623"/>
    <x v="2"/>
    <s v="OFF-PA-10004965"/>
    <x v="1"/>
    <x v="10"/>
    <x v="112"/>
    <x v="2992"/>
    <n v="2"/>
    <n v="0.2"/>
    <n v="4.9949999999999992"/>
  </r>
  <r>
    <n v="4212"/>
    <s v="CA-2011-166457"/>
    <x v="2"/>
    <x v="952"/>
    <d v="2011-05-09T00:00:00"/>
    <x v="0"/>
    <s v="PF-19120"/>
    <x v="724"/>
    <x v="0"/>
    <s v="United States"/>
    <s v="Richmond"/>
    <x v="0"/>
    <n v="40475"/>
    <x v="0"/>
    <s v="OFF-PA-10003016"/>
    <x v="1"/>
    <x v="10"/>
    <x v="1385"/>
    <x v="2320"/>
    <n v="3"/>
    <n v="0"/>
    <n v="4.238999999999999"/>
  </r>
  <r>
    <n v="4213"/>
    <s v="CA-2011-166457"/>
    <x v="2"/>
    <x v="952"/>
    <d v="2011-05-09T00:00:00"/>
    <x v="0"/>
    <s v="PF-19120"/>
    <x v="724"/>
    <x v="0"/>
    <s v="United States"/>
    <s v="Richmond"/>
    <x v="0"/>
    <n v="40475"/>
    <x v="0"/>
    <s v="OFF-AR-10003651"/>
    <x v="1"/>
    <x v="6"/>
    <x v="276"/>
    <x v="2637"/>
    <n v="2"/>
    <n v="0"/>
    <n v="1.9023999999999992"/>
  </r>
  <r>
    <n v="4214"/>
    <s v="CA-2011-166457"/>
    <x v="2"/>
    <x v="952"/>
    <d v="2011-05-09T00:00:00"/>
    <x v="0"/>
    <s v="PF-19120"/>
    <x v="724"/>
    <x v="0"/>
    <s v="United States"/>
    <s v="Richmond"/>
    <x v="0"/>
    <n v="40475"/>
    <x v="0"/>
    <s v="OFF-PA-10001363"/>
    <x v="1"/>
    <x v="10"/>
    <x v="1616"/>
    <x v="335"/>
    <n v="2"/>
    <n v="0"/>
    <n v="11.543199999999999"/>
  </r>
  <r>
    <n v="4215"/>
    <s v="CA-2013-164637"/>
    <x v="0"/>
    <x v="758"/>
    <d v="2013-03-09T00:00:00"/>
    <x v="1"/>
    <s v="RD-19480"/>
    <x v="502"/>
    <x v="0"/>
    <s v="United States"/>
    <s v="Mishawaka"/>
    <x v="14"/>
    <n v="46544"/>
    <x v="2"/>
    <s v="OFF-BI-10003876"/>
    <x v="1"/>
    <x v="8"/>
    <x v="1617"/>
    <x v="3233"/>
    <n v="3"/>
    <n v="0"/>
    <n v="64.199999999999989"/>
  </r>
  <r>
    <n v="4216"/>
    <s v="CA-2011-103590"/>
    <x v="2"/>
    <x v="953"/>
    <d v="2011-12-04T00:00:00"/>
    <x v="1"/>
    <s v="JL-15505"/>
    <x v="145"/>
    <x v="0"/>
    <s v="United States"/>
    <s v="Mount Vernon"/>
    <x v="15"/>
    <n v="10550"/>
    <x v="3"/>
    <s v="OFF-EN-10004007"/>
    <x v="1"/>
    <x v="12"/>
    <x v="1618"/>
    <x v="3234"/>
    <n v="4"/>
    <n v="0"/>
    <n v="29.271599999999999"/>
  </r>
  <r>
    <n v="4217"/>
    <s v="CA-2012-111234"/>
    <x v="1"/>
    <x v="954"/>
    <d v="2012-02-22T00:00:00"/>
    <x v="1"/>
    <s v="AB-10600"/>
    <x v="448"/>
    <x v="1"/>
    <s v="United States"/>
    <s v="Los Angeles"/>
    <x v="1"/>
    <n v="90004"/>
    <x v="1"/>
    <s v="OFF-LA-10002271"/>
    <x v="1"/>
    <x v="2"/>
    <x v="635"/>
    <x v="357"/>
    <n v="3"/>
    <n v="0"/>
    <n v="4.4352"/>
  </r>
  <r>
    <n v="4218"/>
    <s v="CA-2014-149881"/>
    <x v="3"/>
    <x v="719"/>
    <d v="2014-04-04T00:00:00"/>
    <x v="2"/>
    <s v="NC-18535"/>
    <x v="714"/>
    <x v="1"/>
    <s v="United States"/>
    <s v="San Francisco"/>
    <x v="1"/>
    <n v="94110"/>
    <x v="1"/>
    <s v="FUR-BO-10003894"/>
    <x v="0"/>
    <x v="0"/>
    <x v="1619"/>
    <x v="3235"/>
    <n v="8"/>
    <n v="0.15"/>
    <n v="85.175999999999974"/>
  </r>
  <r>
    <n v="4219"/>
    <s v="CA-2014-149881"/>
    <x v="3"/>
    <x v="719"/>
    <d v="2014-04-04T00:00:00"/>
    <x v="2"/>
    <s v="NC-18535"/>
    <x v="714"/>
    <x v="1"/>
    <s v="United States"/>
    <s v="San Francisco"/>
    <x v="1"/>
    <n v="94110"/>
    <x v="1"/>
    <s v="TEC-MA-10000418"/>
    <x v="2"/>
    <x v="15"/>
    <x v="1476"/>
    <x v="3236"/>
    <n v="2"/>
    <n v="0.2"/>
    <n v="359.99879999999962"/>
  </r>
  <r>
    <n v="4220"/>
    <s v="CA-2014-134565"/>
    <x v="3"/>
    <x v="532"/>
    <d v="2014-06-14T00:00:00"/>
    <x v="0"/>
    <s v="TB-21400"/>
    <x v="483"/>
    <x v="0"/>
    <s v="United States"/>
    <s v="Seattle"/>
    <x v="4"/>
    <n v="98103"/>
    <x v="1"/>
    <s v="OFF-PA-10004243"/>
    <x v="1"/>
    <x v="10"/>
    <x v="271"/>
    <x v="2479"/>
    <n v="2"/>
    <n v="0"/>
    <n v="18.211199999999998"/>
  </r>
  <r>
    <n v="4221"/>
    <s v="CA-2014-134565"/>
    <x v="3"/>
    <x v="532"/>
    <d v="2014-06-14T00:00:00"/>
    <x v="0"/>
    <s v="TB-21400"/>
    <x v="483"/>
    <x v="0"/>
    <s v="United States"/>
    <s v="Seattle"/>
    <x v="4"/>
    <n v="98103"/>
    <x v="1"/>
    <s v="OFF-BI-10001759"/>
    <x v="1"/>
    <x v="8"/>
    <x v="725"/>
    <x v="2187"/>
    <n v="6"/>
    <n v="0.2"/>
    <n v="6.6293999999999995"/>
  </r>
  <r>
    <n v="4222"/>
    <s v="CA-2014-134565"/>
    <x v="3"/>
    <x v="532"/>
    <d v="2014-06-14T00:00:00"/>
    <x v="0"/>
    <s v="TB-21400"/>
    <x v="483"/>
    <x v="0"/>
    <s v="United States"/>
    <s v="Seattle"/>
    <x v="4"/>
    <n v="98103"/>
    <x v="1"/>
    <s v="TEC-MA-10001570"/>
    <x v="2"/>
    <x v="15"/>
    <x v="1620"/>
    <x v="3237"/>
    <n v="5"/>
    <n v="0.2"/>
    <n v="130.20749999999998"/>
  </r>
  <r>
    <n v="4223"/>
    <s v="CA-2014-134565"/>
    <x v="3"/>
    <x v="532"/>
    <d v="2014-06-14T00:00:00"/>
    <x v="0"/>
    <s v="TB-21400"/>
    <x v="483"/>
    <x v="0"/>
    <s v="United States"/>
    <s v="Seattle"/>
    <x v="4"/>
    <n v="98103"/>
    <x v="1"/>
    <s v="OFF-ST-10004804"/>
    <x v="1"/>
    <x v="4"/>
    <x v="230"/>
    <x v="3238"/>
    <n v="2"/>
    <n v="0"/>
    <n v="1.0296000000000021"/>
  </r>
  <r>
    <n v="4224"/>
    <s v="CA-2014-134565"/>
    <x v="3"/>
    <x v="532"/>
    <d v="2014-06-14T00:00:00"/>
    <x v="0"/>
    <s v="TB-21400"/>
    <x v="483"/>
    <x v="0"/>
    <s v="United States"/>
    <s v="Seattle"/>
    <x v="4"/>
    <n v="98103"/>
    <x v="1"/>
    <s v="FUR-BO-10001519"/>
    <x v="0"/>
    <x v="0"/>
    <x v="666"/>
    <x v="3239"/>
    <n v="3"/>
    <n v="0"/>
    <n v="41.860800000000005"/>
  </r>
  <r>
    <n v="4225"/>
    <s v="CA-2013-108644"/>
    <x v="0"/>
    <x v="955"/>
    <d v="2013-10-04T00:00:00"/>
    <x v="2"/>
    <s v="SJ-20215"/>
    <x v="695"/>
    <x v="0"/>
    <s v="United States"/>
    <s v="Quincy"/>
    <x v="10"/>
    <n v="62301"/>
    <x v="2"/>
    <s v="OFF-BI-10000343"/>
    <x v="1"/>
    <x v="8"/>
    <x v="184"/>
    <x v="3240"/>
    <n v="2"/>
    <n v="0.8"/>
    <n v="-3.2406000000000006"/>
  </r>
  <r>
    <n v="4226"/>
    <s v="US-2011-102631"/>
    <x v="2"/>
    <x v="736"/>
    <d v="2011-12-17T00:00:00"/>
    <x v="1"/>
    <s v="EB-13840"/>
    <x v="225"/>
    <x v="1"/>
    <s v="United States"/>
    <s v="Chicago"/>
    <x v="10"/>
    <n v="60623"/>
    <x v="2"/>
    <s v="FUR-FU-10003930"/>
    <x v="0"/>
    <x v="5"/>
    <x v="1621"/>
    <x v="3241"/>
    <n v="3"/>
    <n v="0.6"/>
    <n v="-42.492599999999982"/>
  </r>
  <r>
    <n v="4227"/>
    <s v="CA-2014-120327"/>
    <x v="3"/>
    <x v="343"/>
    <d v="2014-11-17T00:00:00"/>
    <x v="1"/>
    <s v="WB-21850"/>
    <x v="576"/>
    <x v="0"/>
    <s v="United States"/>
    <s v="Urbandale"/>
    <x v="23"/>
    <n v="50322"/>
    <x v="2"/>
    <s v="OFF-FA-10004854"/>
    <x v="1"/>
    <x v="13"/>
    <x v="268"/>
    <x v="1962"/>
    <n v="4"/>
    <n v="0"/>
    <n v="21.5824"/>
  </r>
  <r>
    <n v="4228"/>
    <s v="CA-2012-154970"/>
    <x v="1"/>
    <x v="956"/>
    <d v="2012-01-10T00:00:00"/>
    <x v="1"/>
    <s v="SR-20740"/>
    <x v="256"/>
    <x v="2"/>
    <s v="United States"/>
    <s v="Seattle"/>
    <x v="4"/>
    <n v="98103"/>
    <x v="1"/>
    <s v="FUR-CH-10003396"/>
    <x v="0"/>
    <x v="1"/>
    <x v="385"/>
    <x v="3242"/>
    <n v="1"/>
    <n v="0.2"/>
    <n v="-6.9282000000000039"/>
  </r>
  <r>
    <n v="4229"/>
    <s v="CA-2013-113803"/>
    <x v="0"/>
    <x v="830"/>
    <d v="2013-03-27T00:00:00"/>
    <x v="2"/>
    <s v="VG-21805"/>
    <x v="500"/>
    <x v="1"/>
    <s v="United States"/>
    <s v="Richmond"/>
    <x v="14"/>
    <n v="47374"/>
    <x v="2"/>
    <s v="OFF-PA-10001994"/>
    <x v="1"/>
    <x v="10"/>
    <x v="1113"/>
    <x v="3243"/>
    <n v="1"/>
    <n v="0"/>
    <n v="10.3408"/>
  </r>
  <r>
    <n v="4230"/>
    <s v="CA-2014-100223"/>
    <x v="3"/>
    <x v="957"/>
    <d v="2014-07-11T00:00:00"/>
    <x v="1"/>
    <s v="LS-16945"/>
    <x v="322"/>
    <x v="1"/>
    <s v="United States"/>
    <s v="Dallas"/>
    <x v="5"/>
    <n v="75220"/>
    <x v="2"/>
    <s v="FUR-FU-10003601"/>
    <x v="0"/>
    <x v="5"/>
    <x v="729"/>
    <x v="3244"/>
    <n v="9"/>
    <n v="0.6"/>
    <n v="-348.62940000000003"/>
  </r>
  <r>
    <n v="4231"/>
    <s v="CA-2014-100223"/>
    <x v="3"/>
    <x v="957"/>
    <d v="2014-07-11T00:00:00"/>
    <x v="1"/>
    <s v="LS-16945"/>
    <x v="322"/>
    <x v="1"/>
    <s v="United States"/>
    <s v="Dallas"/>
    <x v="5"/>
    <n v="75220"/>
    <x v="2"/>
    <s v="OFF-BI-10003429"/>
    <x v="1"/>
    <x v="8"/>
    <x v="844"/>
    <x v="3245"/>
    <n v="9"/>
    <n v="0.8"/>
    <n v="-17.660699999999999"/>
  </r>
  <r>
    <n v="4232"/>
    <s v="CA-2014-100223"/>
    <x v="3"/>
    <x v="957"/>
    <d v="2014-07-11T00:00:00"/>
    <x v="1"/>
    <s v="LS-16945"/>
    <x v="322"/>
    <x v="1"/>
    <s v="United States"/>
    <s v="Dallas"/>
    <x v="5"/>
    <n v="75220"/>
    <x v="2"/>
    <s v="OFF-PA-10000232"/>
    <x v="1"/>
    <x v="10"/>
    <x v="1622"/>
    <x v="12"/>
    <n v="3"/>
    <n v="0.2"/>
    <n v="5.6375999999999999"/>
  </r>
  <r>
    <n v="4233"/>
    <s v="CA-2014-100223"/>
    <x v="3"/>
    <x v="957"/>
    <d v="2014-07-11T00:00:00"/>
    <x v="1"/>
    <s v="LS-16945"/>
    <x v="322"/>
    <x v="1"/>
    <s v="United States"/>
    <s v="Dallas"/>
    <x v="5"/>
    <n v="75220"/>
    <x v="2"/>
    <s v="OFF-PA-10002195"/>
    <x v="1"/>
    <x v="10"/>
    <x v="1543"/>
    <x v="277"/>
    <n v="6"/>
    <n v="0.2"/>
    <n v="11.2752"/>
  </r>
  <r>
    <n v="4234"/>
    <s v="CA-2014-100223"/>
    <x v="3"/>
    <x v="957"/>
    <d v="2014-07-11T00:00:00"/>
    <x v="1"/>
    <s v="LS-16945"/>
    <x v="322"/>
    <x v="1"/>
    <s v="United States"/>
    <s v="Dallas"/>
    <x v="5"/>
    <n v="75220"/>
    <x v="2"/>
    <s v="OFF-BI-10004492"/>
    <x v="1"/>
    <x v="8"/>
    <x v="347"/>
    <x v="3246"/>
    <n v="1"/>
    <n v="0.8"/>
    <n v="-10.421400000000002"/>
  </r>
  <r>
    <n v="4235"/>
    <s v="CA-2011-168823"/>
    <x v="2"/>
    <x v="158"/>
    <d v="2011-09-24T00:00:00"/>
    <x v="2"/>
    <s v="MA-17560"/>
    <x v="15"/>
    <x v="2"/>
    <s v="United States"/>
    <s v="Philadelphia"/>
    <x v="9"/>
    <n v="19143"/>
    <x v="3"/>
    <s v="OFF-PA-10004000"/>
    <x v="1"/>
    <x v="10"/>
    <x v="203"/>
    <x v="1382"/>
    <n v="3"/>
    <n v="0.2"/>
    <n v="4.1151"/>
  </r>
  <r>
    <n v="4236"/>
    <s v="CA-2011-168823"/>
    <x v="2"/>
    <x v="158"/>
    <d v="2011-09-24T00:00:00"/>
    <x v="2"/>
    <s v="MA-17560"/>
    <x v="15"/>
    <x v="2"/>
    <s v="United States"/>
    <s v="Philadelphia"/>
    <x v="9"/>
    <n v="19143"/>
    <x v="3"/>
    <s v="OFF-LA-10004425"/>
    <x v="1"/>
    <x v="2"/>
    <x v="33"/>
    <x v="3247"/>
    <n v="9"/>
    <n v="0.2"/>
    <n v="7.0226999999999995"/>
  </r>
  <r>
    <n v="4237"/>
    <s v="CA-2013-162404"/>
    <x v="0"/>
    <x v="310"/>
    <d v="2013-07-28T00:00:00"/>
    <x v="1"/>
    <s v="NF-18475"/>
    <x v="739"/>
    <x v="2"/>
    <s v="United States"/>
    <s v="Rockford"/>
    <x v="10"/>
    <n v="61107"/>
    <x v="2"/>
    <s v="OFF-BI-10000948"/>
    <x v="1"/>
    <x v="8"/>
    <x v="1373"/>
    <x v="3248"/>
    <n v="4"/>
    <n v="0.8"/>
    <n v="-18.836400000000005"/>
  </r>
  <r>
    <n v="4238"/>
    <s v="CA-2014-104024"/>
    <x v="3"/>
    <x v="635"/>
    <d v="2014-09-04T00:00:00"/>
    <x v="0"/>
    <s v="MD-17860"/>
    <x v="550"/>
    <x v="1"/>
    <s v="United States"/>
    <s v="Philadelphia"/>
    <x v="9"/>
    <n v="19134"/>
    <x v="3"/>
    <s v="OFF-AR-10001972"/>
    <x v="1"/>
    <x v="6"/>
    <x v="1623"/>
    <x v="3249"/>
    <n v="7"/>
    <n v="0.2"/>
    <n v="0.70560000000000045"/>
  </r>
  <r>
    <n v="4239"/>
    <s v="CA-2014-147144"/>
    <x v="3"/>
    <x v="606"/>
    <d v="2014-03-29T00:00:00"/>
    <x v="2"/>
    <s v="MZ-17335"/>
    <x v="595"/>
    <x v="2"/>
    <s v="United States"/>
    <s v="Seattle"/>
    <x v="4"/>
    <n v="98105"/>
    <x v="1"/>
    <s v="OFF-AR-10004587"/>
    <x v="1"/>
    <x v="6"/>
    <x v="1624"/>
    <x v="3250"/>
    <n v="1"/>
    <n v="0"/>
    <n v="5.9489999999999981"/>
  </r>
  <r>
    <n v="4240"/>
    <s v="CA-2014-158673"/>
    <x v="3"/>
    <x v="614"/>
    <d v="2015-01-05T00:00:00"/>
    <x v="1"/>
    <s v="KB-16600"/>
    <x v="33"/>
    <x v="1"/>
    <s v="United States"/>
    <s v="Grand Rapids"/>
    <x v="12"/>
    <n v="49505"/>
    <x v="2"/>
    <s v="OFF-PA-10000994"/>
    <x v="1"/>
    <x v="10"/>
    <x v="904"/>
    <x v="1441"/>
    <n v="2"/>
    <n v="0"/>
    <n v="100.65599999999999"/>
  </r>
  <r>
    <n v="4241"/>
    <s v="CA-2011-133704"/>
    <x v="2"/>
    <x v="59"/>
    <d v="2011-09-26T00:00:00"/>
    <x v="1"/>
    <s v="MA-17995"/>
    <x v="671"/>
    <x v="2"/>
    <s v="United States"/>
    <s v="Los Angeles"/>
    <x v="1"/>
    <n v="90004"/>
    <x v="1"/>
    <s v="OFF-AP-10001366"/>
    <x v="1"/>
    <x v="9"/>
    <x v="33"/>
    <x v="2911"/>
    <n v="4"/>
    <n v="0"/>
    <n v="11.858400000000003"/>
  </r>
  <r>
    <n v="4242"/>
    <s v="CA-2011-133704"/>
    <x v="2"/>
    <x v="59"/>
    <d v="2011-09-26T00:00:00"/>
    <x v="1"/>
    <s v="MA-17995"/>
    <x v="671"/>
    <x v="2"/>
    <s v="United States"/>
    <s v="Los Angeles"/>
    <x v="1"/>
    <n v="90004"/>
    <x v="1"/>
    <s v="OFF-BI-10001636"/>
    <x v="1"/>
    <x v="8"/>
    <x v="668"/>
    <x v="3251"/>
    <n v="3"/>
    <n v="0.2"/>
    <n v="6.5753999999999984"/>
  </r>
  <r>
    <n v="4243"/>
    <s v="CA-2013-159142"/>
    <x v="0"/>
    <x v="958"/>
    <d v="2013-04-06T00:00:00"/>
    <x v="2"/>
    <s v="ME-17320"/>
    <x v="467"/>
    <x v="2"/>
    <s v="United States"/>
    <s v="Springfield"/>
    <x v="17"/>
    <n v="22153"/>
    <x v="0"/>
    <s v="TEC-PH-10001448"/>
    <x v="2"/>
    <x v="7"/>
    <x v="140"/>
    <x v="145"/>
    <n v="3"/>
    <n v="0"/>
    <n v="5.9987999999999815"/>
  </r>
  <r>
    <n v="4244"/>
    <s v="CA-2013-159142"/>
    <x v="0"/>
    <x v="958"/>
    <d v="2013-04-06T00:00:00"/>
    <x v="2"/>
    <s v="ME-17320"/>
    <x v="467"/>
    <x v="2"/>
    <s v="United States"/>
    <s v="Springfield"/>
    <x v="17"/>
    <n v="22153"/>
    <x v="0"/>
    <s v="OFF-PA-10001776"/>
    <x v="1"/>
    <x v="10"/>
    <x v="1263"/>
    <x v="3252"/>
    <n v="3"/>
    <n v="0"/>
    <n v="13.070699999999999"/>
  </r>
  <r>
    <n v="4245"/>
    <s v="CA-2011-138436"/>
    <x v="2"/>
    <x v="959"/>
    <d v="2011-03-30T00:00:00"/>
    <x v="1"/>
    <s v="JD-15895"/>
    <x v="63"/>
    <x v="1"/>
    <s v="United States"/>
    <s v="Los Angeles"/>
    <x v="1"/>
    <n v="90036"/>
    <x v="1"/>
    <s v="TEC-AC-10002323"/>
    <x v="2"/>
    <x v="11"/>
    <x v="175"/>
    <x v="2790"/>
    <n v="3"/>
    <n v="0"/>
    <n v="8.6190000000000033"/>
  </r>
  <r>
    <n v="4246"/>
    <s v="CA-2014-117702"/>
    <x v="3"/>
    <x v="354"/>
    <d v="2014-12-05T00:00:00"/>
    <x v="1"/>
    <s v="LS-16975"/>
    <x v="60"/>
    <x v="2"/>
    <s v="United States"/>
    <s v="Baltimore"/>
    <x v="39"/>
    <n v="21215"/>
    <x v="3"/>
    <s v="OFF-AR-10004582"/>
    <x v="1"/>
    <x v="6"/>
    <x v="1175"/>
    <x v="3253"/>
    <n v="1"/>
    <n v="0"/>
    <n v="0.73799999999999988"/>
  </r>
  <r>
    <n v="4247"/>
    <s v="CA-2014-117702"/>
    <x v="3"/>
    <x v="354"/>
    <d v="2014-12-05T00:00:00"/>
    <x v="1"/>
    <s v="LS-16975"/>
    <x v="60"/>
    <x v="2"/>
    <s v="United States"/>
    <s v="Baltimore"/>
    <x v="39"/>
    <n v="21215"/>
    <x v="3"/>
    <s v="FUR-FU-10000576"/>
    <x v="0"/>
    <x v="5"/>
    <x v="219"/>
    <x v="607"/>
    <n v="5"/>
    <n v="0"/>
    <n v="272.79200000000003"/>
  </r>
  <r>
    <n v="4248"/>
    <s v="CA-2014-117702"/>
    <x v="3"/>
    <x v="354"/>
    <d v="2014-12-05T00:00:00"/>
    <x v="1"/>
    <s v="LS-16975"/>
    <x v="60"/>
    <x v="2"/>
    <s v="United States"/>
    <s v="Baltimore"/>
    <x v="39"/>
    <n v="21215"/>
    <x v="3"/>
    <s v="FUR-FU-10004270"/>
    <x v="0"/>
    <x v="5"/>
    <x v="989"/>
    <x v="3254"/>
    <n v="5"/>
    <n v="0"/>
    <n v="7.5239999999999991"/>
  </r>
  <r>
    <n v="4249"/>
    <s v="CA-2013-157336"/>
    <x v="0"/>
    <x v="49"/>
    <d v="2013-12-06T00:00:00"/>
    <x v="0"/>
    <s v="SJ-20500"/>
    <x v="81"/>
    <x v="0"/>
    <s v="United States"/>
    <s v="Fairfield"/>
    <x v="29"/>
    <n v="6824"/>
    <x v="3"/>
    <s v="OFF-BI-10004236"/>
    <x v="1"/>
    <x v="8"/>
    <x v="891"/>
    <x v="3255"/>
    <n v="6"/>
    <n v="0"/>
    <n v="40.516799999999996"/>
  </r>
  <r>
    <n v="4250"/>
    <s v="CA-2013-157336"/>
    <x v="0"/>
    <x v="49"/>
    <d v="2013-12-06T00:00:00"/>
    <x v="0"/>
    <s v="SJ-20500"/>
    <x v="81"/>
    <x v="0"/>
    <s v="United States"/>
    <s v="Fairfield"/>
    <x v="29"/>
    <n v="6824"/>
    <x v="3"/>
    <s v="FUR-CH-10004997"/>
    <x v="0"/>
    <x v="1"/>
    <x v="494"/>
    <x v="3256"/>
    <n v="4"/>
    <n v="0"/>
    <n v="150.38400000000001"/>
  </r>
  <r>
    <n v="4251"/>
    <s v="CA-2011-168130"/>
    <x v="2"/>
    <x v="111"/>
    <d v="2011-09-19T00:00:00"/>
    <x v="3"/>
    <s v="BS-11365"/>
    <x v="740"/>
    <x v="1"/>
    <s v="United States"/>
    <s v="New York City"/>
    <x v="15"/>
    <n v="10011"/>
    <x v="3"/>
    <s v="FUR-CH-10000988"/>
    <x v="0"/>
    <x v="1"/>
    <x v="1132"/>
    <x v="3257"/>
    <n v="7"/>
    <n v="0.1"/>
    <n v="177.42059999999998"/>
  </r>
  <r>
    <n v="4252"/>
    <s v="CA-2012-155068"/>
    <x v="1"/>
    <x v="924"/>
    <d v="2012-10-23T00:00:00"/>
    <x v="3"/>
    <s v="RA-19285"/>
    <x v="267"/>
    <x v="0"/>
    <s v="United States"/>
    <s v="Lakeland"/>
    <x v="2"/>
    <n v="33801"/>
    <x v="0"/>
    <s v="TEC-PH-10004897"/>
    <x v="2"/>
    <x v="7"/>
    <x v="1115"/>
    <x v="3258"/>
    <n v="7"/>
    <n v="0.2"/>
    <n v="-13.286700000000002"/>
  </r>
  <r>
    <n v="4253"/>
    <s v="CA-2012-155068"/>
    <x v="1"/>
    <x v="924"/>
    <d v="2012-10-23T00:00:00"/>
    <x v="3"/>
    <s v="RA-19285"/>
    <x v="267"/>
    <x v="0"/>
    <s v="United States"/>
    <s v="Lakeland"/>
    <x v="2"/>
    <n v="33801"/>
    <x v="0"/>
    <s v="OFF-AR-10002656"/>
    <x v="1"/>
    <x v="6"/>
    <x v="157"/>
    <x v="1432"/>
    <n v="2"/>
    <n v="0.2"/>
    <n v="2.271199999999999"/>
  </r>
  <r>
    <n v="4254"/>
    <s v="CA-2012-155068"/>
    <x v="1"/>
    <x v="924"/>
    <d v="2012-10-23T00:00:00"/>
    <x v="3"/>
    <s v="RA-19285"/>
    <x v="267"/>
    <x v="0"/>
    <s v="United States"/>
    <s v="Lakeland"/>
    <x v="2"/>
    <n v="33801"/>
    <x v="0"/>
    <s v="TEC-PH-10004924"/>
    <x v="2"/>
    <x v="7"/>
    <x v="1156"/>
    <x v="3259"/>
    <n v="2"/>
    <n v="0.2"/>
    <n v="1.0346000000000006"/>
  </r>
  <r>
    <n v="4255"/>
    <s v="CA-2014-163160"/>
    <x v="3"/>
    <x v="119"/>
    <d v="2014-10-17T00:00:00"/>
    <x v="2"/>
    <s v="TS-21610"/>
    <x v="59"/>
    <x v="0"/>
    <s v="United States"/>
    <s v="Freeport"/>
    <x v="10"/>
    <n v="61032"/>
    <x v="2"/>
    <s v="OFF-PA-10003127"/>
    <x v="1"/>
    <x v="10"/>
    <x v="33"/>
    <x v="930"/>
    <n v="3"/>
    <n v="0.2"/>
    <n v="20.576399999999996"/>
  </r>
  <r>
    <n v="4256"/>
    <s v="CA-2014-163160"/>
    <x v="3"/>
    <x v="119"/>
    <d v="2014-10-17T00:00:00"/>
    <x v="2"/>
    <s v="TS-21610"/>
    <x v="59"/>
    <x v="0"/>
    <s v="United States"/>
    <s v="Freeport"/>
    <x v="10"/>
    <n v="61032"/>
    <x v="2"/>
    <s v="OFF-BI-10000778"/>
    <x v="1"/>
    <x v="8"/>
    <x v="258"/>
    <x v="3260"/>
    <n v="4"/>
    <n v="0.8"/>
    <n v="-145.17600000000002"/>
  </r>
  <r>
    <n v="4257"/>
    <s v="CA-2014-163160"/>
    <x v="3"/>
    <x v="119"/>
    <d v="2014-10-17T00:00:00"/>
    <x v="2"/>
    <s v="TS-21610"/>
    <x v="59"/>
    <x v="0"/>
    <s v="United States"/>
    <s v="Freeport"/>
    <x v="10"/>
    <n v="61032"/>
    <x v="2"/>
    <s v="FUR-FU-10001424"/>
    <x v="0"/>
    <x v="5"/>
    <x v="691"/>
    <x v="3261"/>
    <n v="3"/>
    <n v="0.6"/>
    <n v="-6.8094000000000037"/>
  </r>
  <r>
    <n v="4258"/>
    <s v="CA-2012-101924"/>
    <x v="1"/>
    <x v="406"/>
    <d v="2012-09-09T00:00:00"/>
    <x v="1"/>
    <s v="KB-16585"/>
    <x v="10"/>
    <x v="1"/>
    <s v="United States"/>
    <s v="Medford"/>
    <x v="21"/>
    <n v="97504"/>
    <x v="1"/>
    <s v="OFF-BI-10000962"/>
    <x v="1"/>
    <x v="8"/>
    <x v="1504"/>
    <x v="3262"/>
    <n v="2"/>
    <n v="0.7"/>
    <n v="-6.833400000000001"/>
  </r>
  <r>
    <n v="4259"/>
    <s v="CA-2013-124793"/>
    <x v="0"/>
    <x v="560"/>
    <d v="2013-03-17T00:00:00"/>
    <x v="2"/>
    <s v="MM-18280"/>
    <x v="152"/>
    <x v="1"/>
    <s v="United States"/>
    <s v="Seattle"/>
    <x v="4"/>
    <n v="98103"/>
    <x v="1"/>
    <s v="FUR-CH-10002880"/>
    <x v="0"/>
    <x v="1"/>
    <x v="801"/>
    <x v="3263"/>
    <n v="2"/>
    <n v="0.2"/>
    <n v="-22.138200000000012"/>
  </r>
  <r>
    <n v="4260"/>
    <s v="CA-2014-118367"/>
    <x v="3"/>
    <x v="960"/>
    <d v="2014-11-03T00:00:00"/>
    <x v="0"/>
    <s v="LO-17170"/>
    <x v="628"/>
    <x v="1"/>
    <s v="United States"/>
    <s v="New York City"/>
    <x v="15"/>
    <n v="10035"/>
    <x v="3"/>
    <s v="OFF-EN-10004386"/>
    <x v="1"/>
    <x v="12"/>
    <x v="242"/>
    <x v="3264"/>
    <n v="2"/>
    <n v="0"/>
    <n v="23.99"/>
  </r>
  <r>
    <n v="4261"/>
    <s v="CA-2014-164819"/>
    <x v="3"/>
    <x v="453"/>
    <d v="2014-10-20T00:00:00"/>
    <x v="0"/>
    <s v="RS-19420"/>
    <x v="602"/>
    <x v="1"/>
    <s v="United States"/>
    <s v="Fairfield"/>
    <x v="29"/>
    <n v="6824"/>
    <x v="3"/>
    <s v="OFF-LA-10001045"/>
    <x v="1"/>
    <x v="2"/>
    <x v="701"/>
    <x v="1206"/>
    <n v="5"/>
    <n v="0"/>
    <n v="6.0029999999999992"/>
  </r>
  <r>
    <n v="4262"/>
    <s v="CA-2014-158344"/>
    <x v="3"/>
    <x v="783"/>
    <d v="2014-08-12T00:00:00"/>
    <x v="1"/>
    <s v="CC-12475"/>
    <x v="693"/>
    <x v="0"/>
    <s v="United States"/>
    <s v="Moorhead"/>
    <x v="11"/>
    <n v="56560"/>
    <x v="2"/>
    <s v="TEC-AC-10002006"/>
    <x v="2"/>
    <x v="11"/>
    <x v="1078"/>
    <x v="1480"/>
    <n v="4"/>
    <n v="0"/>
    <n v="19.827599999999997"/>
  </r>
  <r>
    <n v="4263"/>
    <s v="CA-2014-123351"/>
    <x v="3"/>
    <x v="296"/>
    <d v="2014-09-26T00:00:00"/>
    <x v="1"/>
    <s v="KT-16480"/>
    <x v="409"/>
    <x v="0"/>
    <s v="United States"/>
    <s v="Columbus"/>
    <x v="32"/>
    <n v="31907"/>
    <x v="0"/>
    <s v="OFF-AP-10001242"/>
    <x v="1"/>
    <x v="9"/>
    <x v="1408"/>
    <x v="3265"/>
    <n v="1"/>
    <n v="0"/>
    <n v="24.143999999999998"/>
  </r>
  <r>
    <n v="4264"/>
    <s v="CA-2014-110429"/>
    <x v="3"/>
    <x v="132"/>
    <d v="2014-11-09T00:00:00"/>
    <x v="1"/>
    <s v="DM-13015"/>
    <x v="661"/>
    <x v="0"/>
    <s v="United States"/>
    <s v="Philadelphia"/>
    <x v="9"/>
    <n v="19143"/>
    <x v="3"/>
    <s v="OFF-BI-10000216"/>
    <x v="1"/>
    <x v="8"/>
    <x v="1625"/>
    <x v="3266"/>
    <n v="3"/>
    <n v="0.7"/>
    <n v="-7.782"/>
  </r>
  <r>
    <n v="4265"/>
    <s v="US-2013-131611"/>
    <x v="0"/>
    <x v="732"/>
    <d v="2013-11-10T00:00:00"/>
    <x v="1"/>
    <s v="EP-13915"/>
    <x v="212"/>
    <x v="0"/>
    <s v="United States"/>
    <s v="Houston"/>
    <x v="5"/>
    <n v="77036"/>
    <x v="2"/>
    <s v="FUR-TA-10002774"/>
    <x v="0"/>
    <x v="3"/>
    <x v="579"/>
    <x v="3267"/>
    <n v="8"/>
    <n v="0.3"/>
    <n v="-160.29520000000008"/>
  </r>
  <r>
    <n v="4266"/>
    <s v="US-2013-131611"/>
    <x v="0"/>
    <x v="732"/>
    <d v="2013-11-10T00:00:00"/>
    <x v="1"/>
    <s v="EP-13915"/>
    <x v="212"/>
    <x v="0"/>
    <s v="United States"/>
    <s v="Houston"/>
    <x v="5"/>
    <n v="77036"/>
    <x v="2"/>
    <s v="OFF-BI-10004364"/>
    <x v="1"/>
    <x v="8"/>
    <x v="302"/>
    <x v="3019"/>
    <n v="3"/>
    <n v="0.8"/>
    <n v="-6.2370000000000019"/>
  </r>
  <r>
    <n v="4267"/>
    <s v="US-2013-131611"/>
    <x v="0"/>
    <x v="732"/>
    <d v="2013-11-10T00:00:00"/>
    <x v="1"/>
    <s v="EP-13915"/>
    <x v="212"/>
    <x v="0"/>
    <s v="United States"/>
    <s v="Houston"/>
    <x v="5"/>
    <n v="77036"/>
    <x v="2"/>
    <s v="FUR-BO-10000780"/>
    <x v="0"/>
    <x v="0"/>
    <x v="1309"/>
    <x v="2017"/>
    <n v="7"/>
    <n v="0.32"/>
    <n v="-225.09759999999991"/>
  </r>
  <r>
    <n v="4268"/>
    <s v="US-2013-131611"/>
    <x v="0"/>
    <x v="732"/>
    <d v="2013-11-10T00:00:00"/>
    <x v="1"/>
    <s v="EP-13915"/>
    <x v="212"/>
    <x v="0"/>
    <s v="United States"/>
    <s v="Houston"/>
    <x v="5"/>
    <n v="77036"/>
    <x v="2"/>
    <s v="OFF-BI-10001989"/>
    <x v="1"/>
    <x v="8"/>
    <x v="537"/>
    <x v="3268"/>
    <n v="3"/>
    <n v="0.8"/>
    <n v="-20.140800000000006"/>
  </r>
  <r>
    <n v="4269"/>
    <s v="US-2013-131611"/>
    <x v="0"/>
    <x v="732"/>
    <d v="2013-11-10T00:00:00"/>
    <x v="1"/>
    <s v="EP-13915"/>
    <x v="212"/>
    <x v="0"/>
    <s v="United States"/>
    <s v="Houston"/>
    <x v="5"/>
    <n v="77036"/>
    <x v="2"/>
    <s v="TEC-AC-10004001"/>
    <x v="2"/>
    <x v="11"/>
    <x v="1460"/>
    <x v="1379"/>
    <n v="5"/>
    <n v="0.2"/>
    <n v="45.139500000000005"/>
  </r>
  <r>
    <n v="4270"/>
    <s v="US-2014-124821"/>
    <x v="3"/>
    <x v="643"/>
    <d v="2014-06-30T00:00:00"/>
    <x v="0"/>
    <s v="AM-10705"/>
    <x v="562"/>
    <x v="0"/>
    <s v="United States"/>
    <s v="Seattle"/>
    <x v="4"/>
    <n v="98115"/>
    <x v="1"/>
    <s v="FUR-TA-10000688"/>
    <x v="0"/>
    <x v="3"/>
    <x v="556"/>
    <x v="3269"/>
    <n v="4"/>
    <n v="0"/>
    <n v="148.13799999999992"/>
  </r>
  <r>
    <n v="4271"/>
    <s v="CA-2012-166975"/>
    <x v="1"/>
    <x v="650"/>
    <d v="2012-11-30T00:00:00"/>
    <x v="1"/>
    <s v="SH-20635"/>
    <x v="741"/>
    <x v="1"/>
    <s v="United States"/>
    <s v="Jackson"/>
    <x v="18"/>
    <n v="38301"/>
    <x v="0"/>
    <s v="FUR-FU-10003930"/>
    <x v="0"/>
    <x v="5"/>
    <x v="1621"/>
    <x v="3270"/>
    <n v="11"/>
    <n v="0.2"/>
    <n v="190.42980000000006"/>
  </r>
  <r>
    <n v="4272"/>
    <s v="CA-2013-123806"/>
    <x v="0"/>
    <x v="390"/>
    <d v="2013-11-28T00:00:00"/>
    <x v="0"/>
    <s v="LA-16780"/>
    <x v="156"/>
    <x v="1"/>
    <s v="United States"/>
    <s v="Baltimore"/>
    <x v="39"/>
    <n v="21215"/>
    <x v="3"/>
    <s v="FUR-FU-10000965"/>
    <x v="0"/>
    <x v="5"/>
    <x v="682"/>
    <x v="3271"/>
    <n v="4"/>
    <n v="0"/>
    <n v="85.181600000000003"/>
  </r>
  <r>
    <n v="4273"/>
    <s v="US-2014-158505"/>
    <x v="3"/>
    <x v="246"/>
    <d v="2014-07-22T00:00:00"/>
    <x v="3"/>
    <s v="SF-20200"/>
    <x v="227"/>
    <x v="0"/>
    <s v="United States"/>
    <s v="Murray"/>
    <x v="7"/>
    <n v="84107"/>
    <x v="1"/>
    <s v="TEC-PH-10004071"/>
    <x v="2"/>
    <x v="7"/>
    <x v="1537"/>
    <x v="3272"/>
    <n v="9"/>
    <n v="0.2"/>
    <n v="6.2936999999999976"/>
  </r>
  <r>
    <n v="4274"/>
    <s v="US-2014-158505"/>
    <x v="3"/>
    <x v="246"/>
    <d v="2014-07-22T00:00:00"/>
    <x v="3"/>
    <s v="SF-20200"/>
    <x v="227"/>
    <x v="0"/>
    <s v="United States"/>
    <s v="Murray"/>
    <x v="7"/>
    <n v="84107"/>
    <x v="1"/>
    <s v="OFF-AR-10001044"/>
    <x v="1"/>
    <x v="6"/>
    <x v="1042"/>
    <x v="2467"/>
    <n v="1"/>
    <n v="0"/>
    <n v="7.5370999999999988"/>
  </r>
  <r>
    <n v="4275"/>
    <s v="CA-2012-142692"/>
    <x v="1"/>
    <x v="924"/>
    <d v="2012-10-28T00:00:00"/>
    <x v="1"/>
    <s v="AG-10495"/>
    <x v="122"/>
    <x v="1"/>
    <s v="United States"/>
    <s v="Seattle"/>
    <x v="4"/>
    <n v="98105"/>
    <x v="1"/>
    <s v="OFF-BI-10004140"/>
    <x v="1"/>
    <x v="8"/>
    <x v="304"/>
    <x v="3273"/>
    <n v="1"/>
    <n v="0.2"/>
    <n v="1.1224999999999996"/>
  </r>
  <r>
    <n v="4276"/>
    <s v="CA-2012-123456"/>
    <x v="1"/>
    <x v="584"/>
    <d v="2012-07-13T00:00:00"/>
    <x v="1"/>
    <s v="KN-16450"/>
    <x v="634"/>
    <x v="1"/>
    <s v="United States"/>
    <s v="Dallas"/>
    <x v="5"/>
    <n v="75220"/>
    <x v="2"/>
    <s v="OFF-AP-10002684"/>
    <x v="1"/>
    <x v="9"/>
    <x v="165"/>
    <x v="3274"/>
    <n v="2"/>
    <n v="0.8"/>
    <n v="-121.58000000000004"/>
  </r>
  <r>
    <n v="4277"/>
    <s v="CA-2014-151358"/>
    <x v="3"/>
    <x v="238"/>
    <d v="2014-08-23T00:00:00"/>
    <x v="1"/>
    <s v="NF-18595"/>
    <x v="376"/>
    <x v="2"/>
    <s v="United States"/>
    <s v="Seattle"/>
    <x v="4"/>
    <n v="98105"/>
    <x v="1"/>
    <s v="OFF-ST-10000046"/>
    <x v="1"/>
    <x v="4"/>
    <x v="757"/>
    <x v="2144"/>
    <n v="2"/>
    <n v="0"/>
    <n v="61.38900000000001"/>
  </r>
  <r>
    <n v="4278"/>
    <s v="US-2013-107440"/>
    <x v="0"/>
    <x v="947"/>
    <d v="2013-04-21T00:00:00"/>
    <x v="1"/>
    <s v="BS-11365"/>
    <x v="740"/>
    <x v="1"/>
    <s v="United States"/>
    <s v="Lakewood"/>
    <x v="30"/>
    <n v="8701"/>
    <x v="3"/>
    <s v="TEC-MA-10001047"/>
    <x v="2"/>
    <x v="15"/>
    <x v="1626"/>
    <x v="3275"/>
    <n v="7"/>
    <n v="0"/>
    <n v="2365.9817999999996"/>
  </r>
  <r>
    <n v="4279"/>
    <s v="US-2013-107440"/>
    <x v="0"/>
    <x v="947"/>
    <d v="2013-04-21T00:00:00"/>
    <x v="1"/>
    <s v="BS-11365"/>
    <x v="740"/>
    <x v="1"/>
    <s v="United States"/>
    <s v="Lakewood"/>
    <x v="30"/>
    <n v="8701"/>
    <x v="3"/>
    <s v="FUR-FU-10000550"/>
    <x v="0"/>
    <x v="5"/>
    <x v="1445"/>
    <x v="745"/>
    <n v="2"/>
    <n v="0"/>
    <n v="3.2867999999999995"/>
  </r>
  <r>
    <n v="4280"/>
    <s v="US-2013-107440"/>
    <x v="0"/>
    <x v="947"/>
    <d v="2013-04-21T00:00:00"/>
    <x v="1"/>
    <s v="BS-11365"/>
    <x v="740"/>
    <x v="1"/>
    <s v="United States"/>
    <s v="Lakewood"/>
    <x v="30"/>
    <n v="8701"/>
    <x v="3"/>
    <s v="OFF-BI-10002432"/>
    <x v="1"/>
    <x v="8"/>
    <x v="866"/>
    <x v="3276"/>
    <n v="5"/>
    <n v="0"/>
    <n v="11.890999999999998"/>
  </r>
  <r>
    <n v="4281"/>
    <s v="CA-2011-166989"/>
    <x v="2"/>
    <x v="687"/>
    <d v="2011-11-18T00:00:00"/>
    <x v="1"/>
    <s v="RM-19675"/>
    <x v="84"/>
    <x v="2"/>
    <s v="United States"/>
    <s v="New York City"/>
    <x v="15"/>
    <n v="10011"/>
    <x v="3"/>
    <s v="OFF-PA-10004470"/>
    <x v="1"/>
    <x v="10"/>
    <x v="250"/>
    <x v="716"/>
    <n v="2"/>
    <n v="0"/>
    <n v="5.2255999999999991"/>
  </r>
  <r>
    <n v="4282"/>
    <s v="CA-2011-166989"/>
    <x v="2"/>
    <x v="687"/>
    <d v="2011-11-18T00:00:00"/>
    <x v="1"/>
    <s v="RM-19675"/>
    <x v="84"/>
    <x v="2"/>
    <s v="United States"/>
    <s v="New York City"/>
    <x v="15"/>
    <n v="10011"/>
    <x v="3"/>
    <s v="FUR-CH-10001797"/>
    <x v="0"/>
    <x v="1"/>
    <x v="1441"/>
    <x v="3277"/>
    <n v="2"/>
    <n v="0.1"/>
    <n v="14.62239999999999"/>
  </r>
  <r>
    <n v="4283"/>
    <s v="CA-2011-103100"/>
    <x v="2"/>
    <x v="414"/>
    <d v="2011-12-23T00:00:00"/>
    <x v="2"/>
    <s v="AB-10105"/>
    <x v="455"/>
    <x v="0"/>
    <s v="United States"/>
    <s v="Indianapolis"/>
    <x v="14"/>
    <n v="46203"/>
    <x v="2"/>
    <s v="OFF-LA-10003720"/>
    <x v="1"/>
    <x v="2"/>
    <x v="1627"/>
    <x v="1175"/>
    <n v="1"/>
    <n v="0"/>
    <n v="1.7343"/>
  </r>
  <r>
    <n v="4284"/>
    <s v="CA-2011-103100"/>
    <x v="2"/>
    <x v="414"/>
    <d v="2011-12-23T00:00:00"/>
    <x v="2"/>
    <s v="AB-10105"/>
    <x v="455"/>
    <x v="0"/>
    <s v="United States"/>
    <s v="Indianapolis"/>
    <x v="14"/>
    <n v="46203"/>
    <x v="2"/>
    <s v="OFF-BI-10004600"/>
    <x v="1"/>
    <x v="8"/>
    <x v="1477"/>
    <x v="3278"/>
    <n v="3"/>
    <n v="0"/>
    <n v="496.78649999999993"/>
  </r>
  <r>
    <n v="4285"/>
    <s v="CA-2012-105690"/>
    <x v="1"/>
    <x v="82"/>
    <d v="2012-11-26T00:00:00"/>
    <x v="0"/>
    <s v="CA-11965"/>
    <x v="662"/>
    <x v="1"/>
    <s v="United States"/>
    <s v="Port Arthur"/>
    <x v="5"/>
    <n v="77642"/>
    <x v="2"/>
    <s v="FUR-BO-10003965"/>
    <x v="0"/>
    <x v="0"/>
    <x v="1083"/>
    <x v="3279"/>
    <n v="2"/>
    <n v="0.32"/>
    <n v="-76.011599999999973"/>
  </r>
  <r>
    <n v="4286"/>
    <s v="CA-2012-105690"/>
    <x v="1"/>
    <x v="82"/>
    <d v="2012-11-26T00:00:00"/>
    <x v="0"/>
    <s v="CA-11965"/>
    <x v="662"/>
    <x v="1"/>
    <s v="United States"/>
    <s v="Port Arthur"/>
    <x v="5"/>
    <n v="77642"/>
    <x v="2"/>
    <s v="OFF-LA-10000240"/>
    <x v="1"/>
    <x v="2"/>
    <x v="2"/>
    <x v="3280"/>
    <n v="2"/>
    <n v="0.2"/>
    <n v="3.9473999999999996"/>
  </r>
  <r>
    <n v="4287"/>
    <s v="CA-2012-105690"/>
    <x v="1"/>
    <x v="82"/>
    <d v="2012-11-26T00:00:00"/>
    <x v="0"/>
    <s v="CA-11965"/>
    <x v="662"/>
    <x v="1"/>
    <s v="United States"/>
    <s v="Port Arthur"/>
    <x v="5"/>
    <n v="77642"/>
    <x v="2"/>
    <s v="TEC-CO-10001571"/>
    <x v="2"/>
    <x v="16"/>
    <x v="1554"/>
    <x v="2913"/>
    <n v="1"/>
    <n v="0.2"/>
    <n v="164.99700000000001"/>
  </r>
  <r>
    <n v="4288"/>
    <s v="CA-2014-127516"/>
    <x v="3"/>
    <x v="116"/>
    <d v="2015-01-04T00:00:00"/>
    <x v="1"/>
    <s v="EH-14005"/>
    <x v="382"/>
    <x v="2"/>
    <s v="United States"/>
    <s v="Nashville"/>
    <x v="18"/>
    <n v="37211"/>
    <x v="0"/>
    <s v="OFF-ST-10000736"/>
    <x v="1"/>
    <x v="4"/>
    <x v="455"/>
    <x v="1466"/>
    <n v="1"/>
    <n v="0.2"/>
    <n v="-12.956800000000005"/>
  </r>
  <r>
    <n v="4289"/>
    <s v="US-2012-117184"/>
    <x v="1"/>
    <x v="961"/>
    <d v="2012-05-21T00:00:00"/>
    <x v="1"/>
    <s v="ON-18715"/>
    <x v="21"/>
    <x v="1"/>
    <s v="United States"/>
    <s v="Houston"/>
    <x v="5"/>
    <n v="77095"/>
    <x v="2"/>
    <s v="OFF-BI-10002082"/>
    <x v="1"/>
    <x v="8"/>
    <x v="1173"/>
    <x v="3281"/>
    <n v="5"/>
    <n v="0.8"/>
    <n v="-49.92"/>
  </r>
  <r>
    <n v="4290"/>
    <s v="US-2012-117184"/>
    <x v="1"/>
    <x v="961"/>
    <d v="2012-05-21T00:00:00"/>
    <x v="1"/>
    <s v="ON-18715"/>
    <x v="21"/>
    <x v="1"/>
    <s v="United States"/>
    <s v="Houston"/>
    <x v="5"/>
    <n v="77095"/>
    <x v="2"/>
    <s v="OFF-PA-10002250"/>
    <x v="1"/>
    <x v="10"/>
    <x v="699"/>
    <x v="3282"/>
    <n v="3"/>
    <n v="0.2"/>
    <n v="4.9307999999999996"/>
  </r>
  <r>
    <n v="4291"/>
    <s v="CA-2014-102407"/>
    <x v="3"/>
    <x v="34"/>
    <d v="2014-12-14T00:00:00"/>
    <x v="0"/>
    <s v="AT-10435"/>
    <x v="401"/>
    <x v="2"/>
    <s v="United States"/>
    <s v="Los Angeles"/>
    <x v="1"/>
    <n v="90004"/>
    <x v="1"/>
    <s v="OFF-AR-10000122"/>
    <x v="1"/>
    <x v="6"/>
    <x v="308"/>
    <x v="954"/>
    <n v="2"/>
    <n v="0"/>
    <n v="2.7899999999999991"/>
  </r>
  <r>
    <n v="4292"/>
    <s v="CA-2014-102407"/>
    <x v="3"/>
    <x v="34"/>
    <d v="2014-12-14T00:00:00"/>
    <x v="0"/>
    <s v="AT-10435"/>
    <x v="401"/>
    <x v="2"/>
    <s v="United States"/>
    <s v="Los Angeles"/>
    <x v="1"/>
    <n v="90004"/>
    <x v="1"/>
    <s v="FUR-TA-10003748"/>
    <x v="0"/>
    <x v="3"/>
    <x v="208"/>
    <x v="3283"/>
    <n v="9"/>
    <n v="0.2"/>
    <n v="22.408199999999994"/>
  </r>
  <r>
    <n v="4293"/>
    <s v="CA-2014-102407"/>
    <x v="3"/>
    <x v="34"/>
    <d v="2014-12-14T00:00:00"/>
    <x v="0"/>
    <s v="AT-10435"/>
    <x v="401"/>
    <x v="2"/>
    <s v="United States"/>
    <s v="Los Angeles"/>
    <x v="1"/>
    <n v="90004"/>
    <x v="1"/>
    <s v="OFF-AP-10001394"/>
    <x v="1"/>
    <x v="9"/>
    <x v="1120"/>
    <x v="3284"/>
    <n v="1"/>
    <n v="0"/>
    <n v="68.039999999999992"/>
  </r>
  <r>
    <n v="4294"/>
    <s v="CA-2014-130967"/>
    <x v="3"/>
    <x v="434"/>
    <d v="2014-03-17T00:00:00"/>
    <x v="1"/>
    <s v="EB-13870"/>
    <x v="12"/>
    <x v="0"/>
    <s v="United States"/>
    <s v="Philadelphia"/>
    <x v="9"/>
    <n v="19140"/>
    <x v="3"/>
    <s v="TEC-PH-10004896"/>
    <x v="2"/>
    <x v="7"/>
    <x v="172"/>
    <x v="3285"/>
    <n v="3"/>
    <n v="0.4"/>
    <n v="-10.796399999999995"/>
  </r>
  <r>
    <n v="4295"/>
    <s v="CA-2014-101581"/>
    <x v="3"/>
    <x v="760"/>
    <d v="2014-10-28T00:00:00"/>
    <x v="1"/>
    <s v="DW-13195"/>
    <x v="694"/>
    <x v="1"/>
    <s v="United States"/>
    <s v="Redmond"/>
    <x v="21"/>
    <n v="97756"/>
    <x v="1"/>
    <s v="FUR-TA-10002607"/>
    <x v="0"/>
    <x v="3"/>
    <x v="221"/>
    <x v="237"/>
    <n v="5"/>
    <n v="0.5"/>
    <n v="-120.51299999999998"/>
  </r>
  <r>
    <n v="4296"/>
    <s v="CA-2014-169124"/>
    <x v="3"/>
    <x v="445"/>
    <d v="2014-07-11T00:00:00"/>
    <x v="1"/>
    <s v="MB-17305"/>
    <x v="93"/>
    <x v="0"/>
    <s v="United States"/>
    <s v="Citrus Heights"/>
    <x v="1"/>
    <n v="95610"/>
    <x v="1"/>
    <s v="FUR-FU-10001215"/>
    <x v="0"/>
    <x v="5"/>
    <x v="1600"/>
    <x v="3286"/>
    <n v="3"/>
    <n v="0"/>
    <n v="54.343800000000009"/>
  </r>
  <r>
    <n v="4297"/>
    <s v="CA-2014-117261"/>
    <x v="3"/>
    <x v="507"/>
    <d v="2014-09-11T00:00:00"/>
    <x v="1"/>
    <s v="TH-21235"/>
    <x v="260"/>
    <x v="1"/>
    <s v="United States"/>
    <s v="Los Angeles"/>
    <x v="1"/>
    <n v="90032"/>
    <x v="1"/>
    <s v="OFF-ST-10000419"/>
    <x v="1"/>
    <x v="4"/>
    <x v="1015"/>
    <x v="3287"/>
    <n v="4"/>
    <n v="0"/>
    <n v="0.54319999999999879"/>
  </r>
  <r>
    <n v="4298"/>
    <s v="CA-2014-129021"/>
    <x v="3"/>
    <x v="962"/>
    <d v="2014-08-27T00:00:00"/>
    <x v="0"/>
    <s v="PO-18850"/>
    <x v="138"/>
    <x v="0"/>
    <s v="United States"/>
    <s v="Tallahassee"/>
    <x v="2"/>
    <n v="32303"/>
    <x v="0"/>
    <s v="TEC-PH-10001459"/>
    <x v="2"/>
    <x v="7"/>
    <x v="1438"/>
    <x v="3288"/>
    <n v="13"/>
    <n v="0.2"/>
    <n v="327.59220000000005"/>
  </r>
  <r>
    <n v="4299"/>
    <s v="CA-2014-129021"/>
    <x v="3"/>
    <x v="962"/>
    <d v="2014-08-27T00:00:00"/>
    <x v="0"/>
    <s v="PO-18850"/>
    <x v="138"/>
    <x v="0"/>
    <s v="United States"/>
    <s v="Tallahassee"/>
    <x v="2"/>
    <n v="32303"/>
    <x v="0"/>
    <s v="OFF-PA-10000241"/>
    <x v="1"/>
    <x v="10"/>
    <x v="1151"/>
    <x v="2000"/>
    <n v="2"/>
    <n v="0.2"/>
    <n v="15.489999999999997"/>
  </r>
  <r>
    <n v="4300"/>
    <s v="CA-2014-129021"/>
    <x v="3"/>
    <x v="962"/>
    <d v="2014-08-27T00:00:00"/>
    <x v="0"/>
    <s v="PO-18850"/>
    <x v="138"/>
    <x v="0"/>
    <s v="United States"/>
    <s v="Tallahassee"/>
    <x v="2"/>
    <n v="32303"/>
    <x v="0"/>
    <s v="OFF-AP-10003040"/>
    <x v="1"/>
    <x v="9"/>
    <x v="723"/>
    <x v="3289"/>
    <n v="6"/>
    <n v="0.2"/>
    <n v="12.103199999999994"/>
  </r>
  <r>
    <n v="4301"/>
    <s v="CA-2014-129021"/>
    <x v="3"/>
    <x v="962"/>
    <d v="2014-08-27T00:00:00"/>
    <x v="0"/>
    <s v="PO-18850"/>
    <x v="138"/>
    <x v="0"/>
    <s v="United States"/>
    <s v="Tallahassee"/>
    <x v="2"/>
    <n v="32303"/>
    <x v="0"/>
    <s v="FUR-FU-10001852"/>
    <x v="0"/>
    <x v="5"/>
    <x v="837"/>
    <x v="3290"/>
    <n v="2"/>
    <n v="0.2"/>
    <n v="0.41759999999999986"/>
  </r>
  <r>
    <n v="4302"/>
    <s v="CA-2014-129021"/>
    <x v="3"/>
    <x v="962"/>
    <d v="2014-08-27T00:00:00"/>
    <x v="0"/>
    <s v="PO-18850"/>
    <x v="138"/>
    <x v="0"/>
    <s v="United States"/>
    <s v="Tallahassee"/>
    <x v="2"/>
    <n v="32303"/>
    <x v="0"/>
    <s v="OFF-PA-10000141"/>
    <x v="1"/>
    <x v="10"/>
    <x v="821"/>
    <x v="525"/>
    <n v="5"/>
    <n v="0.2"/>
    <n v="2.9429999999999992"/>
  </r>
  <r>
    <n v="4303"/>
    <s v="CA-2011-123253"/>
    <x v="2"/>
    <x v="963"/>
    <d v="2011-08-25T00:00:00"/>
    <x v="0"/>
    <s v="DE-13255"/>
    <x v="368"/>
    <x v="2"/>
    <s v="United States"/>
    <s v="Lakewood"/>
    <x v="24"/>
    <n v="44107"/>
    <x v="3"/>
    <s v="OFF-AR-10002804"/>
    <x v="1"/>
    <x v="6"/>
    <x v="279"/>
    <x v="2970"/>
    <n v="1"/>
    <n v="0.2"/>
    <n v="1.0269000000000001"/>
  </r>
  <r>
    <n v="4304"/>
    <s v="CA-2013-121601"/>
    <x v="0"/>
    <x v="964"/>
    <d v="2013-10-05T00:00:00"/>
    <x v="3"/>
    <s v="MO-17500"/>
    <x v="373"/>
    <x v="0"/>
    <s v="United States"/>
    <s v="The Colony"/>
    <x v="5"/>
    <n v="75056"/>
    <x v="2"/>
    <s v="OFF-EN-10003862"/>
    <x v="1"/>
    <x v="12"/>
    <x v="753"/>
    <x v="3291"/>
    <n v="7"/>
    <n v="0.2"/>
    <n v="19.4194"/>
  </r>
  <r>
    <n v="4305"/>
    <s v="CA-2011-162278"/>
    <x v="2"/>
    <x v="965"/>
    <d v="2011-10-30T00:00:00"/>
    <x v="0"/>
    <s v="AH-10585"/>
    <x v="738"/>
    <x v="0"/>
    <s v="United States"/>
    <s v="Seattle"/>
    <x v="4"/>
    <n v="98105"/>
    <x v="1"/>
    <s v="FUR-FU-10000448"/>
    <x v="0"/>
    <x v="5"/>
    <x v="464"/>
    <x v="3292"/>
    <n v="4"/>
    <n v="0"/>
    <n v="3.195999999999998"/>
  </r>
  <r>
    <n v="4306"/>
    <s v="CA-2011-162278"/>
    <x v="2"/>
    <x v="965"/>
    <d v="2011-10-30T00:00:00"/>
    <x v="0"/>
    <s v="AH-10585"/>
    <x v="738"/>
    <x v="0"/>
    <s v="United States"/>
    <s v="Seattle"/>
    <x v="4"/>
    <n v="98105"/>
    <x v="1"/>
    <s v="TEC-PH-10000526"/>
    <x v="2"/>
    <x v="7"/>
    <x v="1463"/>
    <x v="3293"/>
    <n v="5"/>
    <n v="0.2"/>
    <n v="38.396000000000015"/>
  </r>
  <r>
    <n v="4307"/>
    <s v="CA-2013-161095"/>
    <x v="0"/>
    <x v="931"/>
    <d v="2013-06-29T00:00:00"/>
    <x v="3"/>
    <s v="CS-12250"/>
    <x v="294"/>
    <x v="1"/>
    <s v="United States"/>
    <s v="Los Angeles"/>
    <x v="1"/>
    <n v="90032"/>
    <x v="1"/>
    <s v="OFF-BI-10002764"/>
    <x v="1"/>
    <x v="8"/>
    <x v="502"/>
    <x v="3294"/>
    <n v="3"/>
    <n v="0.2"/>
    <n v="2.8100999999999998"/>
  </r>
  <r>
    <n v="4308"/>
    <s v="CA-2013-161095"/>
    <x v="0"/>
    <x v="931"/>
    <d v="2013-06-29T00:00:00"/>
    <x v="3"/>
    <s v="CS-12250"/>
    <x v="294"/>
    <x v="1"/>
    <s v="United States"/>
    <s v="Los Angeles"/>
    <x v="1"/>
    <n v="90032"/>
    <x v="1"/>
    <s v="OFF-BI-10001524"/>
    <x v="1"/>
    <x v="8"/>
    <x v="298"/>
    <x v="3295"/>
    <n v="2"/>
    <n v="0.2"/>
    <n v="11.748799999999997"/>
  </r>
  <r>
    <n v="4309"/>
    <s v="CA-2011-125829"/>
    <x v="2"/>
    <x v="130"/>
    <d v="2011-11-11T00:00:00"/>
    <x v="1"/>
    <s v="WB-21850"/>
    <x v="576"/>
    <x v="0"/>
    <s v="United States"/>
    <s v="Los Angeles"/>
    <x v="1"/>
    <n v="90045"/>
    <x v="1"/>
    <s v="TEC-PH-10001079"/>
    <x v="2"/>
    <x v="7"/>
    <x v="1246"/>
    <x v="3296"/>
    <n v="7"/>
    <n v="0.2"/>
    <n v="66.634399999999971"/>
  </r>
  <r>
    <n v="4310"/>
    <s v="CA-2011-125829"/>
    <x v="2"/>
    <x v="130"/>
    <d v="2011-11-11T00:00:00"/>
    <x v="1"/>
    <s v="WB-21850"/>
    <x v="576"/>
    <x v="0"/>
    <s v="United States"/>
    <s v="Los Angeles"/>
    <x v="1"/>
    <n v="90045"/>
    <x v="1"/>
    <s v="FUR-TA-10002041"/>
    <x v="0"/>
    <x v="3"/>
    <x v="358"/>
    <x v="3297"/>
    <n v="4"/>
    <n v="0.2"/>
    <n v="-64.544399999999968"/>
  </r>
  <r>
    <n v="4311"/>
    <s v="CA-2011-125829"/>
    <x v="2"/>
    <x v="130"/>
    <d v="2011-11-11T00:00:00"/>
    <x v="1"/>
    <s v="WB-21850"/>
    <x v="576"/>
    <x v="0"/>
    <s v="United States"/>
    <s v="Los Angeles"/>
    <x v="1"/>
    <n v="90045"/>
    <x v="1"/>
    <s v="OFF-BI-10001036"/>
    <x v="1"/>
    <x v="8"/>
    <x v="618"/>
    <x v="1462"/>
    <n v="3"/>
    <n v="0.2"/>
    <n v="8.2259999999999991"/>
  </r>
  <r>
    <n v="4312"/>
    <s v="CA-2011-125829"/>
    <x v="2"/>
    <x v="130"/>
    <d v="2011-11-11T00:00:00"/>
    <x v="1"/>
    <s v="WB-21850"/>
    <x v="576"/>
    <x v="0"/>
    <s v="United States"/>
    <s v="Los Angeles"/>
    <x v="1"/>
    <n v="90045"/>
    <x v="1"/>
    <s v="OFF-PA-10000223"/>
    <x v="1"/>
    <x v="10"/>
    <x v="1374"/>
    <x v="541"/>
    <n v="3"/>
    <n v="0"/>
    <n v="9.3312000000000008"/>
  </r>
  <r>
    <n v="4313"/>
    <s v="CA-2011-125829"/>
    <x v="2"/>
    <x v="130"/>
    <d v="2011-11-11T00:00:00"/>
    <x v="1"/>
    <s v="WB-21850"/>
    <x v="576"/>
    <x v="0"/>
    <s v="United States"/>
    <s v="Los Angeles"/>
    <x v="1"/>
    <n v="90045"/>
    <x v="1"/>
    <s v="TEC-MA-10003246"/>
    <x v="2"/>
    <x v="15"/>
    <x v="1628"/>
    <x v="3298"/>
    <n v="4"/>
    <n v="0.2"/>
    <n v="139.98999999999995"/>
  </r>
  <r>
    <n v="4314"/>
    <s v="CA-2011-123127"/>
    <x v="2"/>
    <x v="78"/>
    <d v="2011-09-12T00:00:00"/>
    <x v="1"/>
    <s v="SP-20620"/>
    <x v="407"/>
    <x v="1"/>
    <s v="United States"/>
    <s v="Long Beach"/>
    <x v="15"/>
    <n v="11561"/>
    <x v="3"/>
    <s v="OFF-AP-10001962"/>
    <x v="1"/>
    <x v="9"/>
    <x v="1594"/>
    <x v="3299"/>
    <n v="2"/>
    <n v="0"/>
    <n v="4.1950000000000003"/>
  </r>
  <r>
    <n v="4315"/>
    <s v="CA-2012-115945"/>
    <x v="1"/>
    <x v="608"/>
    <d v="2012-07-01T00:00:00"/>
    <x v="1"/>
    <s v="AB-10165"/>
    <x v="269"/>
    <x v="0"/>
    <s v="United States"/>
    <s v="Los Angeles"/>
    <x v="1"/>
    <n v="90045"/>
    <x v="1"/>
    <s v="OFF-AR-10004062"/>
    <x v="1"/>
    <x v="6"/>
    <x v="33"/>
    <x v="3300"/>
    <n v="2"/>
    <n v="0"/>
    <n v="5.24"/>
  </r>
  <r>
    <n v="4316"/>
    <s v="CA-2012-115945"/>
    <x v="1"/>
    <x v="608"/>
    <d v="2012-07-01T00:00:00"/>
    <x v="1"/>
    <s v="AB-10165"/>
    <x v="269"/>
    <x v="0"/>
    <s v="United States"/>
    <s v="Los Angeles"/>
    <x v="1"/>
    <n v="90045"/>
    <x v="1"/>
    <s v="OFF-BI-10004330"/>
    <x v="1"/>
    <x v="8"/>
    <x v="795"/>
    <x v="1294"/>
    <n v="3"/>
    <n v="0.2"/>
    <n v="27.734999999999996"/>
  </r>
  <r>
    <n v="4317"/>
    <s v="CA-2012-115945"/>
    <x v="1"/>
    <x v="608"/>
    <d v="2012-07-01T00:00:00"/>
    <x v="1"/>
    <s v="AB-10165"/>
    <x v="269"/>
    <x v="0"/>
    <s v="United States"/>
    <s v="Los Angeles"/>
    <x v="1"/>
    <n v="90045"/>
    <x v="1"/>
    <s v="OFF-ST-10001963"/>
    <x v="1"/>
    <x v="4"/>
    <x v="532"/>
    <x v="3301"/>
    <n v="3"/>
    <n v="0"/>
    <n v="9.126899999999992"/>
  </r>
  <r>
    <n v="4318"/>
    <s v="CA-2012-136735"/>
    <x v="1"/>
    <x v="353"/>
    <d v="2012-08-02T00:00:00"/>
    <x v="1"/>
    <s v="HA-14920"/>
    <x v="66"/>
    <x v="0"/>
    <s v="United States"/>
    <s v="San Francisco"/>
    <x v="1"/>
    <n v="94110"/>
    <x v="1"/>
    <s v="OFF-EN-10002230"/>
    <x v="1"/>
    <x v="12"/>
    <x v="550"/>
    <x v="3302"/>
    <n v="2"/>
    <n v="0"/>
    <n v="78.894199999999998"/>
  </r>
  <r>
    <n v="4319"/>
    <s v="US-2014-136189"/>
    <x v="3"/>
    <x v="226"/>
    <d v="2014-12-12T00:00:00"/>
    <x v="1"/>
    <s v="DC-13285"/>
    <x v="290"/>
    <x v="0"/>
    <s v="United States"/>
    <s v="Richmond"/>
    <x v="17"/>
    <n v="23223"/>
    <x v="0"/>
    <s v="FUR-FU-10000175"/>
    <x v="0"/>
    <x v="5"/>
    <x v="1629"/>
    <x v="3303"/>
    <n v="6"/>
    <n v="0"/>
    <n v="25.537799999999997"/>
  </r>
  <r>
    <n v="4320"/>
    <s v="CA-2011-152345"/>
    <x v="2"/>
    <x v="282"/>
    <d v="2012-01-03T00:00:00"/>
    <x v="0"/>
    <s v="ST-20530"/>
    <x v="461"/>
    <x v="0"/>
    <s v="United States"/>
    <s v="Albuquerque"/>
    <x v="27"/>
    <n v="87105"/>
    <x v="1"/>
    <s v="TEC-PH-10004897"/>
    <x v="2"/>
    <x v="7"/>
    <x v="1115"/>
    <x v="112"/>
    <n v="3"/>
    <n v="0.2"/>
    <n v="-5.694300000000001"/>
  </r>
  <r>
    <n v="4321"/>
    <s v="CA-2011-152345"/>
    <x v="2"/>
    <x v="282"/>
    <d v="2012-01-03T00:00:00"/>
    <x v="0"/>
    <s v="ST-20530"/>
    <x v="461"/>
    <x v="0"/>
    <s v="United States"/>
    <s v="Albuquerque"/>
    <x v="27"/>
    <n v="87105"/>
    <x v="1"/>
    <s v="OFF-ST-10003123"/>
    <x v="1"/>
    <x v="4"/>
    <x v="1268"/>
    <x v="3304"/>
    <n v="1"/>
    <n v="0"/>
    <n v="7.9895999999999994"/>
  </r>
  <r>
    <n v="4322"/>
    <s v="US-2012-147662"/>
    <x v="1"/>
    <x v="966"/>
    <d v="2012-02-19T00:00:00"/>
    <x v="1"/>
    <s v="KB-16315"/>
    <x v="41"/>
    <x v="0"/>
    <s v="United States"/>
    <s v="Akron"/>
    <x v="24"/>
    <n v="44312"/>
    <x v="3"/>
    <s v="OFF-BI-10001658"/>
    <x v="1"/>
    <x v="8"/>
    <x v="439"/>
    <x v="478"/>
    <n v="2"/>
    <n v="0.7"/>
    <n v="-11.961599999999997"/>
  </r>
  <r>
    <n v="4323"/>
    <s v="US-2012-147662"/>
    <x v="1"/>
    <x v="966"/>
    <d v="2012-02-19T00:00:00"/>
    <x v="1"/>
    <s v="KB-16315"/>
    <x v="41"/>
    <x v="0"/>
    <s v="United States"/>
    <s v="Akron"/>
    <x v="24"/>
    <n v="44312"/>
    <x v="3"/>
    <s v="TEC-PH-10002834"/>
    <x v="2"/>
    <x v="7"/>
    <x v="1378"/>
    <x v="3305"/>
    <n v="3"/>
    <n v="0.4"/>
    <n v="-80.995500000000021"/>
  </r>
  <r>
    <n v="4324"/>
    <s v="US-2012-147662"/>
    <x v="1"/>
    <x v="966"/>
    <d v="2012-02-19T00:00:00"/>
    <x v="1"/>
    <s v="KB-16315"/>
    <x v="41"/>
    <x v="0"/>
    <s v="United States"/>
    <s v="Akron"/>
    <x v="24"/>
    <n v="44312"/>
    <x v="3"/>
    <s v="OFF-BI-10002160"/>
    <x v="1"/>
    <x v="8"/>
    <x v="312"/>
    <x v="3306"/>
    <n v="2"/>
    <n v="0.7"/>
    <n v="-1.6763999999999997"/>
  </r>
  <r>
    <n v="4325"/>
    <s v="US-2012-147662"/>
    <x v="1"/>
    <x v="966"/>
    <d v="2012-02-19T00:00:00"/>
    <x v="1"/>
    <s v="KB-16315"/>
    <x v="41"/>
    <x v="0"/>
    <s v="United States"/>
    <s v="Akron"/>
    <x v="24"/>
    <n v="44312"/>
    <x v="3"/>
    <s v="OFF-AR-10004999"/>
    <x v="1"/>
    <x v="6"/>
    <x v="864"/>
    <x v="646"/>
    <n v="3"/>
    <n v="0.2"/>
    <n v="0.8969999999999998"/>
  </r>
  <r>
    <n v="4326"/>
    <s v="US-2012-147662"/>
    <x v="1"/>
    <x v="966"/>
    <d v="2012-02-19T00:00:00"/>
    <x v="1"/>
    <s v="KB-16315"/>
    <x v="41"/>
    <x v="0"/>
    <s v="United States"/>
    <s v="Akron"/>
    <x v="24"/>
    <n v="44312"/>
    <x v="3"/>
    <s v="TEC-AC-10003280"/>
    <x v="2"/>
    <x v="11"/>
    <x v="1028"/>
    <x v="981"/>
    <n v="3"/>
    <n v="0.2"/>
    <n v="0.89969999999999573"/>
  </r>
  <r>
    <n v="4327"/>
    <s v="CA-2013-153346"/>
    <x v="0"/>
    <x v="967"/>
    <d v="2013-01-27T00:00:00"/>
    <x v="2"/>
    <s v="TB-21355"/>
    <x v="422"/>
    <x v="1"/>
    <s v="United States"/>
    <s v="Plainfield"/>
    <x v="30"/>
    <n v="7060"/>
    <x v="3"/>
    <s v="OFF-AR-10000315"/>
    <x v="1"/>
    <x v="6"/>
    <x v="1297"/>
    <x v="3307"/>
    <n v="3"/>
    <n v="0"/>
    <n v="2.3025000000000002"/>
  </r>
  <r>
    <n v="4328"/>
    <s v="CA-2013-153346"/>
    <x v="0"/>
    <x v="967"/>
    <d v="2013-01-27T00:00:00"/>
    <x v="2"/>
    <s v="TB-21355"/>
    <x v="422"/>
    <x v="1"/>
    <s v="United States"/>
    <s v="Plainfield"/>
    <x v="30"/>
    <n v="7060"/>
    <x v="3"/>
    <s v="OFF-PA-10000007"/>
    <x v="1"/>
    <x v="10"/>
    <x v="1531"/>
    <x v="3308"/>
    <n v="5"/>
    <n v="0"/>
    <n v="8.2799999999999994"/>
  </r>
  <r>
    <n v="4329"/>
    <s v="CA-2014-118360"/>
    <x v="3"/>
    <x v="719"/>
    <d v="2014-04-08T00:00:00"/>
    <x v="1"/>
    <s v="JC-15775"/>
    <x v="547"/>
    <x v="0"/>
    <s v="United States"/>
    <s v="New York City"/>
    <x v="15"/>
    <n v="10011"/>
    <x v="3"/>
    <s v="OFF-PA-10000791"/>
    <x v="1"/>
    <x v="10"/>
    <x v="1424"/>
    <x v="3309"/>
    <n v="9"/>
    <n v="0"/>
    <n v="19.318499999999997"/>
  </r>
  <r>
    <n v="4330"/>
    <s v="CA-2014-149853"/>
    <x v="3"/>
    <x v="621"/>
    <d v="2014-10-10T00:00:00"/>
    <x v="1"/>
    <s v="PO-18850"/>
    <x v="138"/>
    <x v="0"/>
    <s v="United States"/>
    <s v="Hialeah"/>
    <x v="2"/>
    <n v="33012"/>
    <x v="0"/>
    <s v="OFF-PA-10000556"/>
    <x v="1"/>
    <x v="10"/>
    <x v="1630"/>
    <x v="12"/>
    <n v="3"/>
    <n v="0.2"/>
    <n v="5.4432"/>
  </r>
  <r>
    <n v="4331"/>
    <s v="CA-2014-149853"/>
    <x v="3"/>
    <x v="621"/>
    <d v="2014-10-10T00:00:00"/>
    <x v="1"/>
    <s v="PO-18850"/>
    <x v="138"/>
    <x v="0"/>
    <s v="United States"/>
    <s v="Hialeah"/>
    <x v="2"/>
    <n v="33012"/>
    <x v="0"/>
    <s v="OFF-AP-10000804"/>
    <x v="1"/>
    <x v="9"/>
    <x v="561"/>
    <x v="1429"/>
    <n v="5"/>
    <n v="0.2"/>
    <n v="1.1200000000000001"/>
  </r>
  <r>
    <n v="4332"/>
    <s v="CA-2014-107909"/>
    <x v="3"/>
    <x v="853"/>
    <d v="2014-09-07T00:00:00"/>
    <x v="1"/>
    <s v="SS-20875"/>
    <x v="286"/>
    <x v="0"/>
    <s v="United States"/>
    <s v="Redmond"/>
    <x v="4"/>
    <n v="98052"/>
    <x v="1"/>
    <s v="TEC-AC-10001998"/>
    <x v="2"/>
    <x v="11"/>
    <x v="84"/>
    <x v="86"/>
    <n v="1"/>
    <n v="0"/>
    <n v="6.796599999999998"/>
  </r>
  <r>
    <n v="4333"/>
    <s v="CA-2014-107909"/>
    <x v="3"/>
    <x v="853"/>
    <d v="2014-09-07T00:00:00"/>
    <x v="1"/>
    <s v="SS-20875"/>
    <x v="286"/>
    <x v="0"/>
    <s v="United States"/>
    <s v="Redmond"/>
    <x v="4"/>
    <n v="98052"/>
    <x v="1"/>
    <s v="OFF-BI-10003476"/>
    <x v="1"/>
    <x v="8"/>
    <x v="1526"/>
    <x v="3310"/>
    <n v="5"/>
    <n v="0.2"/>
    <n v="8.0219999999999985"/>
  </r>
  <r>
    <n v="4334"/>
    <s v="CA-2012-112375"/>
    <x v="1"/>
    <x v="379"/>
    <d v="2012-12-27T00:00:00"/>
    <x v="1"/>
    <s v="RD-19720"/>
    <x v="742"/>
    <x v="0"/>
    <s v="United States"/>
    <s v="Daytona Beach"/>
    <x v="2"/>
    <n v="32114"/>
    <x v="0"/>
    <s v="TEC-AC-10003237"/>
    <x v="2"/>
    <x v="11"/>
    <x v="1631"/>
    <x v="3311"/>
    <n v="6"/>
    <n v="0.2"/>
    <n v="14.628000000000005"/>
  </r>
  <r>
    <n v="4335"/>
    <s v="CA-2012-112375"/>
    <x v="1"/>
    <x v="379"/>
    <d v="2012-12-27T00:00:00"/>
    <x v="1"/>
    <s v="RD-19720"/>
    <x v="742"/>
    <x v="0"/>
    <s v="United States"/>
    <s v="Daytona Beach"/>
    <x v="2"/>
    <n v="32114"/>
    <x v="0"/>
    <s v="OFF-EN-10003798"/>
    <x v="1"/>
    <x v="12"/>
    <x v="817"/>
    <x v="3312"/>
    <n v="2"/>
    <n v="0.2"/>
    <n v="9.2178000000000004"/>
  </r>
  <r>
    <n v="4336"/>
    <s v="CA-2012-154795"/>
    <x v="1"/>
    <x v="139"/>
    <d v="2012-12-24T00:00:00"/>
    <x v="1"/>
    <s v="GZ-14470"/>
    <x v="47"/>
    <x v="0"/>
    <s v="United States"/>
    <s v="Bullhead City"/>
    <x v="16"/>
    <n v="86442"/>
    <x v="1"/>
    <s v="OFF-EN-10003068"/>
    <x v="1"/>
    <x v="12"/>
    <x v="1632"/>
    <x v="2418"/>
    <n v="1"/>
    <n v="0.2"/>
    <n v="2.7719999999999994"/>
  </r>
  <r>
    <n v="4337"/>
    <s v="CA-2012-154795"/>
    <x v="1"/>
    <x v="139"/>
    <d v="2012-12-24T00:00:00"/>
    <x v="1"/>
    <s v="GZ-14470"/>
    <x v="47"/>
    <x v="0"/>
    <s v="United States"/>
    <s v="Bullhead City"/>
    <x v="16"/>
    <n v="86442"/>
    <x v="1"/>
    <s v="FUR-FU-10002088"/>
    <x v="0"/>
    <x v="5"/>
    <x v="1084"/>
    <x v="325"/>
    <n v="2"/>
    <n v="0.2"/>
    <n v="3.9512"/>
  </r>
  <r>
    <n v="4338"/>
    <s v="CA-2012-125234"/>
    <x v="1"/>
    <x v="154"/>
    <d v="2012-12-01T00:00:00"/>
    <x v="1"/>
    <s v="SN-20710"/>
    <x v="17"/>
    <x v="2"/>
    <s v="United States"/>
    <s v="Los Angeles"/>
    <x v="1"/>
    <n v="90049"/>
    <x v="1"/>
    <s v="TEC-AC-10000158"/>
    <x v="2"/>
    <x v="11"/>
    <x v="353"/>
    <x v="3313"/>
    <n v="3"/>
    <n v="0"/>
    <n v="22.6737"/>
  </r>
  <r>
    <n v="4339"/>
    <s v="CA-2012-125234"/>
    <x v="1"/>
    <x v="154"/>
    <d v="2012-12-01T00:00:00"/>
    <x v="1"/>
    <s v="SN-20710"/>
    <x v="17"/>
    <x v="2"/>
    <s v="United States"/>
    <s v="Los Angeles"/>
    <x v="1"/>
    <n v="90049"/>
    <x v="1"/>
    <s v="OFF-PA-10000482"/>
    <x v="1"/>
    <x v="10"/>
    <x v="67"/>
    <x v="3314"/>
    <n v="3"/>
    <n v="0"/>
    <n v="53.495399999999989"/>
  </r>
  <r>
    <n v="4340"/>
    <s v="CA-2014-133501"/>
    <x v="3"/>
    <x v="151"/>
    <d v="2014-09-02T00:00:00"/>
    <x v="1"/>
    <s v="DK-12895"/>
    <x v="729"/>
    <x v="0"/>
    <s v="United States"/>
    <s v="Franklin"/>
    <x v="18"/>
    <n v="37064"/>
    <x v="0"/>
    <s v="OFF-PA-10004888"/>
    <x v="1"/>
    <x v="10"/>
    <x v="959"/>
    <x v="1182"/>
    <n v="1"/>
    <n v="0.2"/>
    <n v="1.8144"/>
  </r>
  <r>
    <n v="4341"/>
    <s v="US-2011-129609"/>
    <x v="2"/>
    <x v="579"/>
    <d v="2011-03-22T00:00:00"/>
    <x v="3"/>
    <s v="VM-21835"/>
    <x v="718"/>
    <x v="0"/>
    <s v="United States"/>
    <s v="Portage"/>
    <x v="14"/>
    <n v="46368"/>
    <x v="2"/>
    <s v="OFF-AR-10003478"/>
    <x v="1"/>
    <x v="6"/>
    <x v="355"/>
    <x v="1363"/>
    <n v="2"/>
    <n v="0"/>
    <n v="6.5120000000000005"/>
  </r>
  <r>
    <n v="4342"/>
    <s v="CA-2014-130309"/>
    <x v="3"/>
    <x v="94"/>
    <d v="2014-12-22T00:00:00"/>
    <x v="1"/>
    <s v="GB-14575"/>
    <x v="673"/>
    <x v="0"/>
    <s v="United States"/>
    <s v="Arlington"/>
    <x v="17"/>
    <n v="22204"/>
    <x v="0"/>
    <s v="OFF-ST-10003208"/>
    <x v="1"/>
    <x v="4"/>
    <x v="243"/>
    <x v="2577"/>
    <n v="3"/>
    <n v="0"/>
    <n v="157.87019999999993"/>
  </r>
  <r>
    <n v="4343"/>
    <s v="CA-2014-105410"/>
    <x v="3"/>
    <x v="498"/>
    <d v="2014-03-23T00:00:00"/>
    <x v="2"/>
    <s v="ND-18370"/>
    <x v="444"/>
    <x v="0"/>
    <s v="United States"/>
    <s v="San Francisco"/>
    <x v="1"/>
    <n v="94110"/>
    <x v="1"/>
    <s v="OFF-BI-10004970"/>
    <x v="1"/>
    <x v="8"/>
    <x v="908"/>
    <x v="2990"/>
    <n v="6"/>
    <n v="0.2"/>
    <n v="6.690599999999999"/>
  </r>
  <r>
    <n v="4344"/>
    <s v="CA-2014-105410"/>
    <x v="3"/>
    <x v="498"/>
    <d v="2014-03-23T00:00:00"/>
    <x v="2"/>
    <s v="ND-18370"/>
    <x v="444"/>
    <x v="0"/>
    <s v="United States"/>
    <s v="San Francisco"/>
    <x v="1"/>
    <n v="94110"/>
    <x v="1"/>
    <s v="TEC-PH-10000038"/>
    <x v="2"/>
    <x v="7"/>
    <x v="1056"/>
    <x v="3315"/>
    <n v="6"/>
    <n v="0.2"/>
    <n v="-131.50080000000005"/>
  </r>
  <r>
    <n v="4345"/>
    <s v="CA-2014-105410"/>
    <x v="3"/>
    <x v="498"/>
    <d v="2014-03-23T00:00:00"/>
    <x v="2"/>
    <s v="ND-18370"/>
    <x v="444"/>
    <x v="0"/>
    <s v="United States"/>
    <s v="San Francisco"/>
    <x v="1"/>
    <n v="94110"/>
    <x v="1"/>
    <s v="TEC-AC-10001552"/>
    <x v="2"/>
    <x v="11"/>
    <x v="100"/>
    <x v="3316"/>
    <n v="2"/>
    <n v="0"/>
    <n v="10.949399999999997"/>
  </r>
  <r>
    <n v="4346"/>
    <s v="CA-2014-105410"/>
    <x v="3"/>
    <x v="498"/>
    <d v="2014-03-23T00:00:00"/>
    <x v="2"/>
    <s v="ND-18370"/>
    <x v="444"/>
    <x v="0"/>
    <s v="United States"/>
    <s v="San Francisco"/>
    <x v="1"/>
    <n v="94110"/>
    <x v="1"/>
    <s v="TEC-AC-10002926"/>
    <x v="2"/>
    <x v="11"/>
    <x v="1114"/>
    <x v="1772"/>
    <n v="4"/>
    <n v="0"/>
    <n v="85.982800000000012"/>
  </r>
  <r>
    <n v="4347"/>
    <s v="CA-2013-120355"/>
    <x v="0"/>
    <x v="31"/>
    <d v="2013-09-26T00:00:00"/>
    <x v="1"/>
    <s v="MM-17260"/>
    <x v="570"/>
    <x v="0"/>
    <s v="United States"/>
    <s v="New Rochelle"/>
    <x v="15"/>
    <n v="10801"/>
    <x v="3"/>
    <s v="FUR-CH-10001394"/>
    <x v="0"/>
    <x v="1"/>
    <x v="648"/>
    <x v="3317"/>
    <n v="2"/>
    <n v="0.1"/>
    <n v="140.39599999999993"/>
  </r>
  <r>
    <n v="4348"/>
    <s v="CA-2013-120355"/>
    <x v="0"/>
    <x v="31"/>
    <d v="2013-09-26T00:00:00"/>
    <x v="1"/>
    <s v="MM-17260"/>
    <x v="570"/>
    <x v="0"/>
    <s v="United States"/>
    <s v="New Rochelle"/>
    <x v="15"/>
    <n v="10801"/>
    <x v="3"/>
    <s v="FUR-FU-10004053"/>
    <x v="0"/>
    <x v="5"/>
    <x v="1633"/>
    <x v="3318"/>
    <n v="3"/>
    <n v="0"/>
    <n v="26.1096"/>
  </r>
  <r>
    <n v="4349"/>
    <s v="CA-2014-169894"/>
    <x v="3"/>
    <x v="221"/>
    <d v="2014-11-30T00:00:00"/>
    <x v="0"/>
    <s v="MV-17485"/>
    <x v="597"/>
    <x v="0"/>
    <s v="United States"/>
    <s v="Mesa"/>
    <x v="16"/>
    <n v="85204"/>
    <x v="1"/>
    <s v="OFF-BI-10004230"/>
    <x v="1"/>
    <x v="8"/>
    <x v="649"/>
    <x v="321"/>
    <n v="2"/>
    <n v="0.7"/>
    <n v="-15.197599999999994"/>
  </r>
  <r>
    <n v="4350"/>
    <s v="CA-2014-169894"/>
    <x v="3"/>
    <x v="221"/>
    <d v="2014-11-30T00:00:00"/>
    <x v="0"/>
    <s v="MV-17485"/>
    <x v="597"/>
    <x v="0"/>
    <s v="United States"/>
    <s v="Mesa"/>
    <x v="16"/>
    <n v="85204"/>
    <x v="1"/>
    <s v="OFF-ST-10000060"/>
    <x v="1"/>
    <x v="4"/>
    <x v="387"/>
    <x v="3319"/>
    <n v="8"/>
    <n v="0.2"/>
    <n v="-41.587199999999996"/>
  </r>
  <r>
    <n v="4351"/>
    <s v="US-2014-100482"/>
    <x v="3"/>
    <x v="645"/>
    <d v="2014-04-16T00:00:00"/>
    <x v="1"/>
    <s v="JL-15130"/>
    <x v="691"/>
    <x v="0"/>
    <s v="United States"/>
    <s v="Lancaster"/>
    <x v="24"/>
    <n v="43130"/>
    <x v="3"/>
    <s v="OFF-ST-10001325"/>
    <x v="1"/>
    <x v="4"/>
    <x v="466"/>
    <x v="510"/>
    <n v="2"/>
    <n v="0.2"/>
    <n v="1.4672000000000001"/>
  </r>
  <r>
    <n v="4352"/>
    <s v="US-2014-100482"/>
    <x v="3"/>
    <x v="645"/>
    <d v="2014-04-16T00:00:00"/>
    <x v="1"/>
    <s v="JL-15130"/>
    <x v="691"/>
    <x v="0"/>
    <s v="United States"/>
    <s v="Lancaster"/>
    <x v="24"/>
    <n v="43130"/>
    <x v="3"/>
    <s v="TEC-AC-10003441"/>
    <x v="2"/>
    <x v="11"/>
    <x v="652"/>
    <x v="3320"/>
    <n v="2"/>
    <n v="0.2"/>
    <n v="-4.7460000000000013"/>
  </r>
  <r>
    <n v="4353"/>
    <s v="CA-2014-107748"/>
    <x v="3"/>
    <x v="389"/>
    <d v="2014-12-13T00:00:00"/>
    <x v="0"/>
    <s v="AG-10330"/>
    <x v="743"/>
    <x v="0"/>
    <s v="United States"/>
    <s v="Stockton"/>
    <x v="1"/>
    <n v="95207"/>
    <x v="1"/>
    <s v="TEC-PH-10003215"/>
    <x v="2"/>
    <x v="7"/>
    <x v="1602"/>
    <x v="3124"/>
    <n v="4"/>
    <n v="0.2"/>
    <n v="34.741999999999997"/>
  </r>
  <r>
    <n v="4354"/>
    <s v="CA-2014-107748"/>
    <x v="3"/>
    <x v="389"/>
    <d v="2014-12-13T00:00:00"/>
    <x v="0"/>
    <s v="AG-10330"/>
    <x v="743"/>
    <x v="0"/>
    <s v="United States"/>
    <s v="Stockton"/>
    <x v="1"/>
    <n v="95207"/>
    <x v="1"/>
    <s v="OFF-PA-10002005"/>
    <x v="1"/>
    <x v="10"/>
    <x v="505"/>
    <x v="91"/>
    <n v="2"/>
    <n v="0"/>
    <n v="6.2208000000000006"/>
  </r>
  <r>
    <n v="4355"/>
    <s v="CA-2014-153654"/>
    <x v="3"/>
    <x v="221"/>
    <d v="2014-11-27T00:00:00"/>
    <x v="0"/>
    <s v="MD-17860"/>
    <x v="550"/>
    <x v="1"/>
    <s v="United States"/>
    <s v="Asheville"/>
    <x v="3"/>
    <n v="28806"/>
    <x v="0"/>
    <s v="OFF-BI-10004465"/>
    <x v="1"/>
    <x v="8"/>
    <x v="732"/>
    <x v="3006"/>
    <n v="8"/>
    <n v="0.7"/>
    <n v="-12.671999999999997"/>
  </r>
  <r>
    <n v="4356"/>
    <s v="CA-2012-155600"/>
    <x v="1"/>
    <x v="784"/>
    <d v="2012-12-07T00:00:00"/>
    <x v="0"/>
    <s v="RO-19780"/>
    <x v="197"/>
    <x v="0"/>
    <s v="United States"/>
    <s v="Clarksville"/>
    <x v="18"/>
    <n v="37042"/>
    <x v="0"/>
    <s v="OFF-BI-10000545"/>
    <x v="1"/>
    <x v="8"/>
    <x v="685"/>
    <x v="3321"/>
    <n v="7"/>
    <n v="0.7"/>
    <n v="-1065.3719999999998"/>
  </r>
  <r>
    <n v="4357"/>
    <s v="CA-2012-155600"/>
    <x v="1"/>
    <x v="784"/>
    <d v="2012-12-07T00:00:00"/>
    <x v="0"/>
    <s v="RO-19780"/>
    <x v="197"/>
    <x v="0"/>
    <s v="United States"/>
    <s v="Clarksville"/>
    <x v="18"/>
    <n v="37042"/>
    <x v="0"/>
    <s v="OFF-AR-10003752"/>
    <x v="1"/>
    <x v="6"/>
    <x v="677"/>
    <x v="3322"/>
    <n v="4"/>
    <n v="0.2"/>
    <n v="12.011999999999999"/>
  </r>
  <r>
    <n v="4358"/>
    <s v="CA-2014-162565"/>
    <x v="3"/>
    <x v="157"/>
    <d v="2014-12-12T00:00:00"/>
    <x v="3"/>
    <s v="RR-19315"/>
    <x v="625"/>
    <x v="0"/>
    <s v="United States"/>
    <s v="Aurora"/>
    <x v="10"/>
    <n v="60505"/>
    <x v="2"/>
    <s v="OFF-PA-10001937"/>
    <x v="1"/>
    <x v="10"/>
    <x v="286"/>
    <x v="563"/>
    <n v="2"/>
    <n v="0.2"/>
    <n v="3.6288"/>
  </r>
  <r>
    <n v="4359"/>
    <s v="CA-2014-162565"/>
    <x v="3"/>
    <x v="157"/>
    <d v="2014-12-12T00:00:00"/>
    <x v="3"/>
    <s v="RR-19315"/>
    <x v="625"/>
    <x v="0"/>
    <s v="United States"/>
    <s v="Aurora"/>
    <x v="10"/>
    <n v="60505"/>
    <x v="2"/>
    <s v="FUR-FU-10004306"/>
    <x v="0"/>
    <x v="5"/>
    <x v="616"/>
    <x v="3323"/>
    <n v="1"/>
    <n v="0.6"/>
    <n v="-66.061999999999998"/>
  </r>
  <r>
    <n v="4360"/>
    <s v="CA-2014-162565"/>
    <x v="3"/>
    <x v="157"/>
    <d v="2014-12-12T00:00:00"/>
    <x v="3"/>
    <s v="RR-19315"/>
    <x v="625"/>
    <x v="0"/>
    <s v="United States"/>
    <s v="Aurora"/>
    <x v="10"/>
    <n v="60505"/>
    <x v="2"/>
    <s v="FUR-CH-10003973"/>
    <x v="0"/>
    <x v="1"/>
    <x v="858"/>
    <x v="3324"/>
    <n v="2"/>
    <n v="0.3"/>
    <n v="-14.870399999999961"/>
  </r>
  <r>
    <n v="4361"/>
    <s v="CA-2013-127642"/>
    <x v="0"/>
    <x v="206"/>
    <d v="2013-05-24T00:00:00"/>
    <x v="2"/>
    <s v="CP-12340"/>
    <x v="291"/>
    <x v="1"/>
    <s v="United States"/>
    <s v="Warwick"/>
    <x v="34"/>
    <n v="2886"/>
    <x v="3"/>
    <s v="OFF-PA-10000565"/>
    <x v="1"/>
    <x v="10"/>
    <x v="33"/>
    <x v="1375"/>
    <n v="2"/>
    <n v="0"/>
    <n v="54.860399999999998"/>
  </r>
  <r>
    <n v="4362"/>
    <s v="US-2014-163195"/>
    <x v="3"/>
    <x v="922"/>
    <d v="2014-02-22T00:00:00"/>
    <x v="0"/>
    <s v="LL-16840"/>
    <x v="328"/>
    <x v="0"/>
    <s v="United States"/>
    <s v="Lafayette"/>
    <x v="28"/>
    <n v="70506"/>
    <x v="0"/>
    <s v="TEC-PH-10003875"/>
    <x v="2"/>
    <x v="7"/>
    <x v="119"/>
    <x v="3325"/>
    <n v="3"/>
    <n v="0"/>
    <n v="8.4563999999999986"/>
  </r>
  <r>
    <n v="4363"/>
    <s v="CA-2014-111332"/>
    <x v="3"/>
    <x v="968"/>
    <d v="2014-05-23T00:00:00"/>
    <x v="0"/>
    <s v="NC-18340"/>
    <x v="396"/>
    <x v="0"/>
    <s v="United States"/>
    <s v="Fargo"/>
    <x v="46"/>
    <n v="58103"/>
    <x v="2"/>
    <s v="OFF-AR-10001953"/>
    <x v="1"/>
    <x v="6"/>
    <x v="395"/>
    <x v="3326"/>
    <n v="3"/>
    <n v="0"/>
    <n v="35.623800000000003"/>
  </r>
  <r>
    <n v="4364"/>
    <s v="CA-2014-111332"/>
    <x v="3"/>
    <x v="968"/>
    <d v="2014-05-23T00:00:00"/>
    <x v="0"/>
    <s v="NC-18340"/>
    <x v="396"/>
    <x v="0"/>
    <s v="United States"/>
    <s v="Fargo"/>
    <x v="46"/>
    <n v="58103"/>
    <x v="2"/>
    <s v="OFF-AR-10001374"/>
    <x v="1"/>
    <x v="6"/>
    <x v="310"/>
    <x v="243"/>
    <n v="4"/>
    <n v="0"/>
    <n v="8.2943999999999996"/>
  </r>
  <r>
    <n v="4365"/>
    <s v="CA-2014-111332"/>
    <x v="3"/>
    <x v="968"/>
    <d v="2014-05-23T00:00:00"/>
    <x v="0"/>
    <s v="NC-18340"/>
    <x v="396"/>
    <x v="0"/>
    <s v="United States"/>
    <s v="Fargo"/>
    <x v="46"/>
    <n v="58103"/>
    <x v="2"/>
    <s v="OFF-ST-10003816"/>
    <x v="1"/>
    <x v="4"/>
    <x v="710"/>
    <x v="3327"/>
    <n v="4"/>
    <n v="0"/>
    <n v="162.09479999999996"/>
  </r>
  <r>
    <n v="4366"/>
    <s v="CA-2014-111332"/>
    <x v="3"/>
    <x v="968"/>
    <d v="2014-05-23T00:00:00"/>
    <x v="0"/>
    <s v="NC-18340"/>
    <x v="396"/>
    <x v="0"/>
    <s v="United States"/>
    <s v="Fargo"/>
    <x v="46"/>
    <n v="58103"/>
    <x v="2"/>
    <s v="OFF-FA-10001843"/>
    <x v="1"/>
    <x v="13"/>
    <x v="33"/>
    <x v="3328"/>
    <n v="3"/>
    <n v="0"/>
    <n v="3.4827000000000004"/>
  </r>
  <r>
    <n v="4367"/>
    <s v="CA-2014-111332"/>
    <x v="3"/>
    <x v="968"/>
    <d v="2014-05-23T00:00:00"/>
    <x v="0"/>
    <s v="NC-18340"/>
    <x v="396"/>
    <x v="0"/>
    <s v="United States"/>
    <s v="Fargo"/>
    <x v="46"/>
    <n v="58103"/>
    <x v="2"/>
    <s v="OFF-AR-10000657"/>
    <x v="1"/>
    <x v="6"/>
    <x v="1518"/>
    <x v="3329"/>
    <n v="10"/>
    <n v="0"/>
    <n v="7.094999999999998"/>
  </r>
  <r>
    <n v="4368"/>
    <s v="CA-2014-117044"/>
    <x v="3"/>
    <x v="220"/>
    <d v="2014-09-14T00:00:00"/>
    <x v="0"/>
    <s v="HA-14920"/>
    <x v="66"/>
    <x v="0"/>
    <s v="United States"/>
    <s v="Chicago"/>
    <x v="10"/>
    <n v="60623"/>
    <x v="2"/>
    <s v="OFF-FA-10000936"/>
    <x v="1"/>
    <x v="13"/>
    <x v="1298"/>
    <x v="3330"/>
    <n v="4"/>
    <n v="0.2"/>
    <n v="3.2899999999999996"/>
  </r>
  <r>
    <n v="4369"/>
    <s v="CA-2014-117044"/>
    <x v="3"/>
    <x v="220"/>
    <d v="2014-09-14T00:00:00"/>
    <x v="0"/>
    <s v="HA-14920"/>
    <x v="66"/>
    <x v="0"/>
    <s v="United States"/>
    <s v="Chicago"/>
    <x v="10"/>
    <n v="60623"/>
    <x v="2"/>
    <s v="OFF-PA-10003657"/>
    <x v="1"/>
    <x v="10"/>
    <x v="624"/>
    <x v="3331"/>
    <n v="6"/>
    <n v="0.2"/>
    <n v="6.4199999999999964"/>
  </r>
  <r>
    <n v="4370"/>
    <s v="US-2013-165078"/>
    <x v="0"/>
    <x v="732"/>
    <d v="2013-11-11T00:00:00"/>
    <x v="1"/>
    <s v="MA-17995"/>
    <x v="671"/>
    <x v="2"/>
    <s v="United States"/>
    <s v="Lawrence"/>
    <x v="14"/>
    <n v="46226"/>
    <x v="2"/>
    <s v="OFF-BI-10001989"/>
    <x v="1"/>
    <x v="8"/>
    <x v="537"/>
    <x v="1744"/>
    <n v="5"/>
    <n v="0"/>
    <n v="50.351999999999997"/>
  </r>
  <r>
    <n v="4371"/>
    <s v="US-2013-165078"/>
    <x v="0"/>
    <x v="732"/>
    <d v="2013-11-11T00:00:00"/>
    <x v="1"/>
    <s v="MA-17995"/>
    <x v="671"/>
    <x v="2"/>
    <s v="United States"/>
    <s v="Lawrence"/>
    <x v="14"/>
    <n v="46226"/>
    <x v="2"/>
    <s v="OFF-AR-10002987"/>
    <x v="1"/>
    <x v="6"/>
    <x v="1553"/>
    <x v="2010"/>
    <n v="2"/>
    <n v="0"/>
    <n v="16.268800000000002"/>
  </r>
  <r>
    <n v="4372"/>
    <s v="US-2013-165078"/>
    <x v="0"/>
    <x v="732"/>
    <d v="2013-11-11T00:00:00"/>
    <x v="1"/>
    <s v="MA-17995"/>
    <x v="671"/>
    <x v="2"/>
    <s v="United States"/>
    <s v="Lawrence"/>
    <x v="14"/>
    <n v="46226"/>
    <x v="2"/>
    <s v="OFF-LA-10000414"/>
    <x v="1"/>
    <x v="2"/>
    <x v="1634"/>
    <x v="2678"/>
    <n v="5"/>
    <n v="0"/>
    <n v="24.84"/>
  </r>
  <r>
    <n v="4373"/>
    <s v="US-2014-169320"/>
    <x v="3"/>
    <x v="283"/>
    <d v="2014-07-26T00:00:00"/>
    <x v="0"/>
    <s v="LH-16900"/>
    <x v="23"/>
    <x v="0"/>
    <s v="United States"/>
    <s v="Elkhart"/>
    <x v="14"/>
    <n v="46514"/>
    <x v="2"/>
    <s v="OFF-AR-10003602"/>
    <x v="1"/>
    <x v="6"/>
    <x v="239"/>
    <x v="2643"/>
    <n v="2"/>
    <n v="0"/>
    <n v="5.4895999999999994"/>
  </r>
  <r>
    <n v="4374"/>
    <s v="US-2014-169320"/>
    <x v="3"/>
    <x v="283"/>
    <d v="2014-07-26T00:00:00"/>
    <x v="0"/>
    <s v="LH-16900"/>
    <x v="23"/>
    <x v="0"/>
    <s v="United States"/>
    <s v="Elkhart"/>
    <x v="14"/>
    <n v="46514"/>
    <x v="2"/>
    <s v="TEC-AC-10002550"/>
    <x v="2"/>
    <x v="11"/>
    <x v="1539"/>
    <x v="3332"/>
    <n v="5"/>
    <n v="0"/>
    <n v="11.182499999999997"/>
  </r>
  <r>
    <n v="4375"/>
    <s v="CA-2013-158575"/>
    <x v="0"/>
    <x v="741"/>
    <d v="2013-11-25T00:00:00"/>
    <x v="1"/>
    <s v="SB-20290"/>
    <x v="115"/>
    <x v="1"/>
    <s v="United States"/>
    <s v="Kent"/>
    <x v="24"/>
    <n v="44240"/>
    <x v="3"/>
    <s v="OFF-AP-10002998"/>
    <x v="1"/>
    <x v="9"/>
    <x v="1635"/>
    <x v="3333"/>
    <n v="6"/>
    <n v="0.2"/>
    <n v="16.894799999999996"/>
  </r>
  <r>
    <n v="4376"/>
    <s v="CA-2011-166954"/>
    <x v="2"/>
    <x v="573"/>
    <d v="2011-04-30T00:00:00"/>
    <x v="1"/>
    <s v="BT-11305"/>
    <x v="457"/>
    <x v="2"/>
    <s v="United States"/>
    <s v="San Gabriel"/>
    <x v="1"/>
    <n v="91776"/>
    <x v="1"/>
    <s v="FUR-FU-10003708"/>
    <x v="0"/>
    <x v="5"/>
    <x v="71"/>
    <x v="3334"/>
    <n v="5"/>
    <n v="0"/>
    <n v="63.682499999999997"/>
  </r>
  <r>
    <n v="4377"/>
    <s v="CA-2011-166954"/>
    <x v="2"/>
    <x v="573"/>
    <d v="2011-04-30T00:00:00"/>
    <x v="1"/>
    <s v="BT-11305"/>
    <x v="457"/>
    <x v="2"/>
    <s v="United States"/>
    <s v="San Gabriel"/>
    <x v="1"/>
    <n v="91776"/>
    <x v="1"/>
    <s v="OFF-AP-10001391"/>
    <x v="1"/>
    <x v="9"/>
    <x v="1260"/>
    <x v="3335"/>
    <n v="3"/>
    <n v="0"/>
    <n v="78.508799999999965"/>
  </r>
  <r>
    <n v="4378"/>
    <s v="CA-2011-166954"/>
    <x v="2"/>
    <x v="573"/>
    <d v="2011-04-30T00:00:00"/>
    <x v="1"/>
    <s v="BT-11305"/>
    <x v="457"/>
    <x v="2"/>
    <s v="United States"/>
    <s v="San Gabriel"/>
    <x v="1"/>
    <n v="91776"/>
    <x v="1"/>
    <s v="FUR-CH-10003973"/>
    <x v="0"/>
    <x v="1"/>
    <x v="858"/>
    <x v="3336"/>
    <n v="5"/>
    <n v="0.2"/>
    <n v="148.70400000000006"/>
  </r>
  <r>
    <n v="4379"/>
    <s v="CA-2012-140830"/>
    <x v="1"/>
    <x v="672"/>
    <d v="2012-12-02T00:00:00"/>
    <x v="0"/>
    <s v="PS-18970"/>
    <x v="28"/>
    <x v="2"/>
    <s v="United States"/>
    <s v="Henderson"/>
    <x v="0"/>
    <n v="42420"/>
    <x v="0"/>
    <s v="OFF-EN-10000461"/>
    <x v="1"/>
    <x v="12"/>
    <x v="746"/>
    <x v="2053"/>
    <n v="2"/>
    <n v="0"/>
    <n v="8.2156000000000002"/>
  </r>
  <r>
    <n v="4380"/>
    <s v="CA-2012-140830"/>
    <x v="1"/>
    <x v="672"/>
    <d v="2012-12-02T00:00:00"/>
    <x v="0"/>
    <s v="PS-18970"/>
    <x v="28"/>
    <x v="2"/>
    <s v="United States"/>
    <s v="Henderson"/>
    <x v="0"/>
    <n v="42420"/>
    <x v="0"/>
    <s v="OFF-EN-10002831"/>
    <x v="1"/>
    <x v="12"/>
    <x v="828"/>
    <x v="3337"/>
    <n v="2"/>
    <n v="0"/>
    <n v="32.345999999999997"/>
  </r>
  <r>
    <n v="4381"/>
    <s v="CA-2012-152891"/>
    <x v="1"/>
    <x v="969"/>
    <d v="2012-10-30T00:00:00"/>
    <x v="1"/>
    <s v="TB-21625"/>
    <x v="577"/>
    <x v="0"/>
    <s v="United States"/>
    <s v="San Francisco"/>
    <x v="1"/>
    <n v="94110"/>
    <x v="1"/>
    <s v="OFF-AR-10004648"/>
    <x v="1"/>
    <x v="6"/>
    <x v="620"/>
    <x v="780"/>
    <n v="3"/>
    <n v="0"/>
    <n v="16.3215"/>
  </r>
  <r>
    <n v="4382"/>
    <s v="CA-2012-152891"/>
    <x v="1"/>
    <x v="969"/>
    <d v="2012-10-30T00:00:00"/>
    <x v="1"/>
    <s v="TB-21625"/>
    <x v="577"/>
    <x v="0"/>
    <s v="United States"/>
    <s v="San Francisco"/>
    <x v="1"/>
    <n v="94110"/>
    <x v="1"/>
    <s v="FUR-TA-10001857"/>
    <x v="0"/>
    <x v="3"/>
    <x v="433"/>
    <x v="3338"/>
    <n v="3"/>
    <n v="0.2"/>
    <n v="-31.64700000000002"/>
  </r>
  <r>
    <n v="4383"/>
    <s v="US-2012-122784"/>
    <x v="1"/>
    <x v="603"/>
    <d v="2012-07-27T00:00:00"/>
    <x v="1"/>
    <s v="RA-19915"/>
    <x v="154"/>
    <x v="0"/>
    <s v="United States"/>
    <s v="Highland Park"/>
    <x v="10"/>
    <n v="60035"/>
    <x v="2"/>
    <s v="OFF-BI-10000546"/>
    <x v="1"/>
    <x v="8"/>
    <x v="609"/>
    <x v="3339"/>
    <n v="5"/>
    <n v="0.8"/>
    <n v="-4.4639999999999995"/>
  </r>
  <r>
    <n v="4384"/>
    <s v="US-2012-122784"/>
    <x v="1"/>
    <x v="603"/>
    <d v="2012-07-27T00:00:00"/>
    <x v="1"/>
    <s v="RA-19915"/>
    <x v="154"/>
    <x v="0"/>
    <s v="United States"/>
    <s v="Highland Park"/>
    <x v="10"/>
    <n v="60035"/>
    <x v="2"/>
    <s v="FUR-BO-10004690"/>
    <x v="0"/>
    <x v="0"/>
    <x v="1636"/>
    <x v="3340"/>
    <n v="4"/>
    <n v="0.3"/>
    <n v="-126.48159999999999"/>
  </r>
  <r>
    <n v="4385"/>
    <s v="US-2012-122784"/>
    <x v="1"/>
    <x v="603"/>
    <d v="2012-07-27T00:00:00"/>
    <x v="1"/>
    <s v="RA-19915"/>
    <x v="154"/>
    <x v="0"/>
    <s v="United States"/>
    <s v="Highland Park"/>
    <x v="10"/>
    <n v="60035"/>
    <x v="2"/>
    <s v="TEC-PH-10001557"/>
    <x v="2"/>
    <x v="7"/>
    <x v="658"/>
    <x v="2081"/>
    <n v="2"/>
    <n v="0.2"/>
    <n v="13.438599999999994"/>
  </r>
  <r>
    <n v="4386"/>
    <s v="US-2012-122784"/>
    <x v="1"/>
    <x v="603"/>
    <d v="2012-07-27T00:00:00"/>
    <x v="1"/>
    <s v="RA-19915"/>
    <x v="154"/>
    <x v="0"/>
    <s v="United States"/>
    <s v="Highland Park"/>
    <x v="10"/>
    <n v="60035"/>
    <x v="2"/>
    <s v="FUR-BO-10002545"/>
    <x v="0"/>
    <x v="0"/>
    <x v="37"/>
    <x v="3341"/>
    <n v="5"/>
    <n v="0.3"/>
    <n v="-52.195999999999913"/>
  </r>
  <r>
    <n v="4387"/>
    <s v="CA-2013-156811"/>
    <x v="0"/>
    <x v="189"/>
    <d v="2013-11-03T00:00:00"/>
    <x v="1"/>
    <s v="BP-11095"/>
    <x v="162"/>
    <x v="1"/>
    <s v="United States"/>
    <s v="San Francisco"/>
    <x v="1"/>
    <n v="94122"/>
    <x v="1"/>
    <s v="OFF-AP-10001366"/>
    <x v="1"/>
    <x v="9"/>
    <x v="33"/>
    <x v="2911"/>
    <n v="4"/>
    <n v="0"/>
    <n v="11.858400000000003"/>
  </r>
  <r>
    <n v="4388"/>
    <s v="CA-2013-156811"/>
    <x v="0"/>
    <x v="189"/>
    <d v="2013-11-03T00:00:00"/>
    <x v="1"/>
    <s v="BP-11095"/>
    <x v="162"/>
    <x v="1"/>
    <s v="United States"/>
    <s v="San Francisco"/>
    <x v="1"/>
    <n v="94122"/>
    <x v="1"/>
    <s v="OFF-BI-10001628"/>
    <x v="1"/>
    <x v="8"/>
    <x v="1103"/>
    <x v="3148"/>
    <n v="3"/>
    <n v="0.2"/>
    <n v="7.822499999999998"/>
  </r>
  <r>
    <n v="4389"/>
    <s v="CA-2014-111556"/>
    <x v="3"/>
    <x v="225"/>
    <d v="2014-11-23T00:00:00"/>
    <x v="2"/>
    <s v="CD-11920"/>
    <x v="303"/>
    <x v="0"/>
    <s v="United States"/>
    <s v="New York City"/>
    <x v="15"/>
    <n v="10035"/>
    <x v="3"/>
    <s v="OFF-PA-10003651"/>
    <x v="1"/>
    <x v="10"/>
    <x v="646"/>
    <x v="1172"/>
    <n v="7"/>
    <n v="0"/>
    <n v="22.444800000000001"/>
  </r>
  <r>
    <n v="4390"/>
    <s v="CA-2014-111556"/>
    <x v="3"/>
    <x v="225"/>
    <d v="2014-11-23T00:00:00"/>
    <x v="2"/>
    <s v="CD-11920"/>
    <x v="303"/>
    <x v="0"/>
    <s v="United States"/>
    <s v="New York City"/>
    <x v="15"/>
    <n v="10035"/>
    <x v="3"/>
    <s v="FUR-BO-10003159"/>
    <x v="0"/>
    <x v="0"/>
    <x v="1100"/>
    <x v="3342"/>
    <n v="2"/>
    <n v="0.2"/>
    <n v="-25.295600000000022"/>
  </r>
  <r>
    <n v="4391"/>
    <s v="CA-2014-111556"/>
    <x v="3"/>
    <x v="225"/>
    <d v="2014-11-23T00:00:00"/>
    <x v="2"/>
    <s v="CD-11920"/>
    <x v="303"/>
    <x v="0"/>
    <s v="United States"/>
    <s v="New York City"/>
    <x v="15"/>
    <n v="10035"/>
    <x v="3"/>
    <s v="TEC-PH-10001459"/>
    <x v="2"/>
    <x v="7"/>
    <x v="1438"/>
    <x v="3343"/>
    <n v="3"/>
    <n v="0"/>
    <n v="327.59220000000005"/>
  </r>
  <r>
    <n v="4392"/>
    <s v="CA-2014-111556"/>
    <x v="3"/>
    <x v="225"/>
    <d v="2014-11-23T00:00:00"/>
    <x v="2"/>
    <s v="CD-11920"/>
    <x v="303"/>
    <x v="0"/>
    <s v="United States"/>
    <s v="New York City"/>
    <x v="15"/>
    <n v="10035"/>
    <x v="3"/>
    <s v="OFF-AR-10004602"/>
    <x v="1"/>
    <x v="6"/>
    <x v="1217"/>
    <x v="3344"/>
    <n v="3"/>
    <n v="0"/>
    <n v="19.311600000000002"/>
  </r>
  <r>
    <n v="4393"/>
    <s v="CA-2013-108868"/>
    <x v="0"/>
    <x v="162"/>
    <d v="2013-09-13T00:00:00"/>
    <x v="1"/>
    <s v="KB-16585"/>
    <x v="10"/>
    <x v="1"/>
    <s v="United States"/>
    <s v="Dallas"/>
    <x v="5"/>
    <n v="75081"/>
    <x v="2"/>
    <s v="OFF-AR-10001953"/>
    <x v="1"/>
    <x v="6"/>
    <x v="395"/>
    <x v="467"/>
    <n v="2"/>
    <n v="0.2"/>
    <n v="6.1572000000000031"/>
  </r>
  <r>
    <n v="4394"/>
    <s v="CA-2013-108868"/>
    <x v="0"/>
    <x v="162"/>
    <d v="2013-09-13T00:00:00"/>
    <x v="1"/>
    <s v="KB-16585"/>
    <x v="10"/>
    <x v="1"/>
    <s v="United States"/>
    <s v="Dallas"/>
    <x v="5"/>
    <n v="75081"/>
    <x v="2"/>
    <s v="TEC-PH-10000923"/>
    <x v="2"/>
    <x v="7"/>
    <x v="1225"/>
    <x v="3345"/>
    <n v="5"/>
    <n v="0.2"/>
    <n v="21.735500000000002"/>
  </r>
  <r>
    <n v="4395"/>
    <s v="CA-2011-142965"/>
    <x v="2"/>
    <x v="836"/>
    <d v="2011-07-20T00:00:00"/>
    <x v="3"/>
    <s v="SW-20245"/>
    <x v="573"/>
    <x v="0"/>
    <s v="United States"/>
    <s v="Springfield"/>
    <x v="24"/>
    <n v="45503"/>
    <x v="3"/>
    <s v="OFF-ST-10002583"/>
    <x v="1"/>
    <x v="4"/>
    <x v="566"/>
    <x v="3346"/>
    <n v="1"/>
    <n v="0.2"/>
    <n v="-5.1968000000000005"/>
  </r>
  <r>
    <n v="4396"/>
    <s v="CA-2011-142965"/>
    <x v="2"/>
    <x v="836"/>
    <d v="2011-07-20T00:00:00"/>
    <x v="3"/>
    <s v="SW-20245"/>
    <x v="573"/>
    <x v="0"/>
    <s v="United States"/>
    <s v="Springfield"/>
    <x v="24"/>
    <n v="45503"/>
    <x v="3"/>
    <s v="OFF-BI-10000977"/>
    <x v="1"/>
    <x v="8"/>
    <x v="982"/>
    <x v="3347"/>
    <n v="3"/>
    <n v="0.7"/>
    <n v="-21.887999999999991"/>
  </r>
  <r>
    <n v="4397"/>
    <s v="CA-2013-148740"/>
    <x v="0"/>
    <x v="625"/>
    <d v="2013-11-20T00:00:00"/>
    <x v="1"/>
    <s v="AH-10690"/>
    <x v="706"/>
    <x v="1"/>
    <s v="United States"/>
    <s v="San Diego"/>
    <x v="1"/>
    <n v="92024"/>
    <x v="1"/>
    <s v="TEC-PH-10002549"/>
    <x v="2"/>
    <x v="7"/>
    <x v="928"/>
    <x v="3348"/>
    <n v="2"/>
    <n v="0.2"/>
    <n v="27.103200000000001"/>
  </r>
  <r>
    <n v="4398"/>
    <s v="US-2011-138758"/>
    <x v="2"/>
    <x v="970"/>
    <d v="2011-07-11T00:00:00"/>
    <x v="1"/>
    <s v="JL-15835"/>
    <x v="252"/>
    <x v="0"/>
    <s v="United States"/>
    <s v="Philadelphia"/>
    <x v="9"/>
    <n v="19120"/>
    <x v="3"/>
    <s v="FUR-CH-10002880"/>
    <x v="0"/>
    <x v="1"/>
    <x v="801"/>
    <x v="3349"/>
    <n v="2"/>
    <n v="0.3"/>
    <n v="-46.736200000000011"/>
  </r>
  <r>
    <n v="4399"/>
    <s v="US-2011-138758"/>
    <x v="2"/>
    <x v="970"/>
    <d v="2011-07-11T00:00:00"/>
    <x v="1"/>
    <s v="JL-15835"/>
    <x v="252"/>
    <x v="0"/>
    <s v="United States"/>
    <s v="Philadelphia"/>
    <x v="9"/>
    <n v="19120"/>
    <x v="3"/>
    <s v="FUR-FU-10003039"/>
    <x v="0"/>
    <x v="5"/>
    <x v="479"/>
    <x v="3350"/>
    <n v="2"/>
    <n v="0.2"/>
    <n v="12.0764"/>
  </r>
  <r>
    <n v="4400"/>
    <s v="CA-2013-131737"/>
    <x v="0"/>
    <x v="716"/>
    <d v="2013-03-18T00:00:00"/>
    <x v="3"/>
    <s v="GZ-14470"/>
    <x v="47"/>
    <x v="0"/>
    <s v="United States"/>
    <s v="Columbia"/>
    <x v="39"/>
    <n v="21044"/>
    <x v="3"/>
    <s v="OFF-EN-10003055"/>
    <x v="1"/>
    <x v="12"/>
    <x v="873"/>
    <x v="3351"/>
    <n v="5"/>
    <n v="0"/>
    <n v="89.954999999999984"/>
  </r>
  <r>
    <n v="4401"/>
    <s v="CA-2013-131737"/>
    <x v="0"/>
    <x v="716"/>
    <d v="2013-03-18T00:00:00"/>
    <x v="3"/>
    <s v="GZ-14470"/>
    <x v="47"/>
    <x v="0"/>
    <s v="United States"/>
    <s v="Columbia"/>
    <x v="39"/>
    <n v="21044"/>
    <x v="3"/>
    <s v="OFF-AP-10002945"/>
    <x v="1"/>
    <x v="9"/>
    <x v="225"/>
    <x v="3352"/>
    <n v="3"/>
    <n v="0"/>
    <n v="297.64349999999996"/>
  </r>
  <r>
    <n v="4402"/>
    <s v="CA-2013-131737"/>
    <x v="0"/>
    <x v="716"/>
    <d v="2013-03-18T00:00:00"/>
    <x v="3"/>
    <s v="GZ-14470"/>
    <x v="47"/>
    <x v="0"/>
    <s v="United States"/>
    <s v="Columbia"/>
    <x v="39"/>
    <n v="21044"/>
    <x v="3"/>
    <s v="FUR-FU-10004306"/>
    <x v="0"/>
    <x v="5"/>
    <x v="616"/>
    <x v="3353"/>
    <n v="5"/>
    <n v="0"/>
    <n v="252.59"/>
  </r>
  <r>
    <n v="4403"/>
    <s v="CA-2013-114538"/>
    <x v="0"/>
    <x v="482"/>
    <d v="2013-12-28T00:00:00"/>
    <x v="2"/>
    <s v="RC-19825"/>
    <x v="116"/>
    <x v="0"/>
    <s v="United States"/>
    <s v="Colorado Springs"/>
    <x v="22"/>
    <n v="80906"/>
    <x v="1"/>
    <s v="OFF-AR-10002445"/>
    <x v="1"/>
    <x v="6"/>
    <x v="1637"/>
    <x v="3354"/>
    <n v="2"/>
    <n v="0.2"/>
    <n v="2.5488000000000004"/>
  </r>
  <r>
    <n v="4404"/>
    <s v="CA-2011-127936"/>
    <x v="2"/>
    <x v="814"/>
    <d v="2011-09-04T00:00:00"/>
    <x v="2"/>
    <s v="CL-12565"/>
    <x v="52"/>
    <x v="0"/>
    <s v="United States"/>
    <s v="New York City"/>
    <x v="15"/>
    <n v="10009"/>
    <x v="3"/>
    <s v="OFF-AR-10002445"/>
    <x v="1"/>
    <x v="6"/>
    <x v="1637"/>
    <x v="3355"/>
    <n v="3"/>
    <n v="0"/>
    <n v="8.071200000000001"/>
  </r>
  <r>
    <n v="4405"/>
    <s v="CA-2012-164336"/>
    <x v="1"/>
    <x v="761"/>
    <d v="2012-07-10T00:00:00"/>
    <x v="1"/>
    <s v="MW-18220"/>
    <x v="596"/>
    <x v="0"/>
    <s v="United States"/>
    <s v="Philadelphia"/>
    <x v="9"/>
    <n v="19140"/>
    <x v="3"/>
    <s v="TEC-AC-10002345"/>
    <x v="2"/>
    <x v="11"/>
    <x v="173"/>
    <x v="3356"/>
    <n v="3"/>
    <n v="0.2"/>
    <n v="2.1749999999999989"/>
  </r>
  <r>
    <n v="4406"/>
    <s v="CA-2012-164336"/>
    <x v="1"/>
    <x v="761"/>
    <d v="2012-07-10T00:00:00"/>
    <x v="1"/>
    <s v="MW-18220"/>
    <x v="596"/>
    <x v="0"/>
    <s v="United States"/>
    <s v="Philadelphia"/>
    <x v="9"/>
    <n v="19140"/>
    <x v="3"/>
    <s v="OFF-ST-10001558"/>
    <x v="1"/>
    <x v="4"/>
    <x v="712"/>
    <x v="2360"/>
    <n v="3"/>
    <n v="0.2"/>
    <n v="-2.4359999999999999"/>
  </r>
  <r>
    <n v="4407"/>
    <s v="CA-2013-100041"/>
    <x v="0"/>
    <x v="73"/>
    <d v="2013-11-26T00:00:00"/>
    <x v="1"/>
    <s v="BF-10975"/>
    <x v="541"/>
    <x v="1"/>
    <s v="United States"/>
    <s v="Columbus"/>
    <x v="14"/>
    <n v="47201"/>
    <x v="2"/>
    <s v="OFF-PA-10001622"/>
    <x v="1"/>
    <x v="10"/>
    <x v="695"/>
    <x v="3357"/>
    <n v="2"/>
    <n v="0"/>
    <n v="4.0859999999999994"/>
  </r>
  <r>
    <n v="4408"/>
    <s v="CA-2013-100041"/>
    <x v="0"/>
    <x v="73"/>
    <d v="2013-11-26T00:00:00"/>
    <x v="1"/>
    <s v="BF-10975"/>
    <x v="541"/>
    <x v="1"/>
    <s v="United States"/>
    <s v="Columbus"/>
    <x v="14"/>
    <n v="47201"/>
    <x v="2"/>
    <s v="OFF-PA-10000418"/>
    <x v="1"/>
    <x v="10"/>
    <x v="961"/>
    <x v="1836"/>
    <n v="3"/>
    <n v="0"/>
    <n v="150.98399999999998"/>
  </r>
  <r>
    <n v="4409"/>
    <s v="CA-2013-100041"/>
    <x v="0"/>
    <x v="73"/>
    <d v="2013-11-26T00:00:00"/>
    <x v="1"/>
    <s v="BF-10975"/>
    <x v="541"/>
    <x v="1"/>
    <s v="United States"/>
    <s v="Columbus"/>
    <x v="14"/>
    <n v="47201"/>
    <x v="2"/>
    <s v="OFF-BI-10000343"/>
    <x v="1"/>
    <x v="8"/>
    <x v="184"/>
    <x v="3358"/>
    <n v="1"/>
    <n v="0"/>
    <n v="2.3077000000000001"/>
  </r>
  <r>
    <n v="4410"/>
    <s v="US-2011-154879"/>
    <x v="2"/>
    <x v="457"/>
    <d v="2011-05-11T00:00:00"/>
    <x v="1"/>
    <s v="SN-20710"/>
    <x v="17"/>
    <x v="2"/>
    <s v="United States"/>
    <s v="Los Angeles"/>
    <x v="1"/>
    <n v="90004"/>
    <x v="1"/>
    <s v="OFF-LA-10004425"/>
    <x v="1"/>
    <x v="2"/>
    <x v="33"/>
    <x v="399"/>
    <n v="2"/>
    <n v="0"/>
    <n v="2.7166000000000001"/>
  </r>
  <r>
    <n v="4411"/>
    <s v="US-2011-154879"/>
    <x v="2"/>
    <x v="457"/>
    <d v="2011-05-11T00:00:00"/>
    <x v="1"/>
    <s v="SN-20710"/>
    <x v="17"/>
    <x v="2"/>
    <s v="United States"/>
    <s v="Los Angeles"/>
    <x v="1"/>
    <n v="90004"/>
    <x v="1"/>
    <s v="OFF-AR-10001897"/>
    <x v="1"/>
    <x v="6"/>
    <x v="640"/>
    <x v="1557"/>
    <n v="6"/>
    <n v="0"/>
    <n v="30.223200000000002"/>
  </r>
  <r>
    <n v="4412"/>
    <s v="CA-2011-130624"/>
    <x v="2"/>
    <x v="261"/>
    <d v="2011-06-24T00:00:00"/>
    <x v="2"/>
    <s v="TB-21280"/>
    <x v="509"/>
    <x v="0"/>
    <s v="United States"/>
    <s v="New York City"/>
    <x v="15"/>
    <n v="10024"/>
    <x v="3"/>
    <s v="OFF-PA-10003883"/>
    <x v="1"/>
    <x v="10"/>
    <x v="1229"/>
    <x v="1812"/>
    <n v="3"/>
    <n v="0"/>
    <n v="9.0389999999999997"/>
  </r>
  <r>
    <n v="4413"/>
    <s v="CA-2011-130624"/>
    <x v="2"/>
    <x v="261"/>
    <d v="2011-06-24T00:00:00"/>
    <x v="2"/>
    <s v="TB-21280"/>
    <x v="509"/>
    <x v="0"/>
    <s v="United States"/>
    <s v="New York City"/>
    <x v="15"/>
    <n v="10024"/>
    <x v="3"/>
    <s v="TEC-PH-10003963"/>
    <x v="2"/>
    <x v="7"/>
    <x v="512"/>
    <x v="903"/>
    <n v="3"/>
    <n v="0"/>
    <n v="160.6722"/>
  </r>
  <r>
    <n v="4414"/>
    <s v="CA-2011-130624"/>
    <x v="2"/>
    <x v="261"/>
    <d v="2011-06-24T00:00:00"/>
    <x v="2"/>
    <s v="TB-21280"/>
    <x v="509"/>
    <x v="0"/>
    <s v="United States"/>
    <s v="New York City"/>
    <x v="15"/>
    <n v="10024"/>
    <x v="3"/>
    <s v="OFF-AP-10001303"/>
    <x v="1"/>
    <x v="9"/>
    <x v="925"/>
    <x v="3359"/>
    <n v="3"/>
    <n v="0"/>
    <n v="26.864999999999995"/>
  </r>
  <r>
    <n v="4415"/>
    <s v="CA-2014-132339"/>
    <x v="3"/>
    <x v="971"/>
    <d v="2014-08-24T00:00:00"/>
    <x v="1"/>
    <s v="JB-15400"/>
    <x v="80"/>
    <x v="1"/>
    <s v="United States"/>
    <s v="Lawrence"/>
    <x v="31"/>
    <n v="1841"/>
    <x v="3"/>
    <s v="OFF-BI-10003925"/>
    <x v="1"/>
    <x v="8"/>
    <x v="751"/>
    <x v="3360"/>
    <n v="1"/>
    <n v="0"/>
    <n v="182.3553"/>
  </r>
  <r>
    <n v="4416"/>
    <s v="CA-2011-153983"/>
    <x v="2"/>
    <x v="503"/>
    <d v="2011-12-06T00:00:00"/>
    <x v="1"/>
    <s v="AH-10210"/>
    <x v="117"/>
    <x v="0"/>
    <s v="United States"/>
    <s v="San Francisco"/>
    <x v="1"/>
    <n v="94122"/>
    <x v="1"/>
    <s v="TEC-PH-10004586"/>
    <x v="2"/>
    <x v="7"/>
    <x v="890"/>
    <x v="1181"/>
    <n v="2"/>
    <n v="0.2"/>
    <n v="71.989999999999981"/>
  </r>
  <r>
    <n v="4417"/>
    <s v="CA-2011-153983"/>
    <x v="2"/>
    <x v="503"/>
    <d v="2011-12-06T00:00:00"/>
    <x v="1"/>
    <s v="AH-10210"/>
    <x v="117"/>
    <x v="0"/>
    <s v="United States"/>
    <s v="San Francisco"/>
    <x v="1"/>
    <n v="94122"/>
    <x v="1"/>
    <s v="OFF-FA-10003495"/>
    <x v="1"/>
    <x v="13"/>
    <x v="33"/>
    <x v="3361"/>
    <n v="5"/>
    <n v="0"/>
    <n v="15.2"/>
  </r>
  <r>
    <n v="4418"/>
    <s v="CA-2014-112900"/>
    <x v="3"/>
    <x v="359"/>
    <d v="2014-04-13T00:00:00"/>
    <x v="0"/>
    <s v="KL-16645"/>
    <x v="107"/>
    <x v="0"/>
    <s v="United States"/>
    <s v="Detroit"/>
    <x v="12"/>
    <n v="48205"/>
    <x v="2"/>
    <s v="OFF-BI-10002867"/>
    <x v="1"/>
    <x v="8"/>
    <x v="963"/>
    <x v="3362"/>
    <n v="8"/>
    <n v="0"/>
    <n v="219.99039999999997"/>
  </r>
  <r>
    <n v="4419"/>
    <s v="CA-2011-160157"/>
    <x v="2"/>
    <x v="414"/>
    <d v="2011-12-27T00:00:00"/>
    <x v="1"/>
    <s v="MH-17455"/>
    <x v="708"/>
    <x v="0"/>
    <s v="United States"/>
    <s v="Hamilton"/>
    <x v="24"/>
    <n v="45011"/>
    <x v="3"/>
    <s v="FUR-FU-10003773"/>
    <x v="0"/>
    <x v="5"/>
    <x v="125"/>
    <x v="3363"/>
    <n v="3"/>
    <n v="0.2"/>
    <n v="-21.470400000000026"/>
  </r>
  <r>
    <n v="4420"/>
    <s v="CA-2011-139633"/>
    <x v="2"/>
    <x v="506"/>
    <d v="2011-12-24T00:00:00"/>
    <x v="1"/>
    <s v="EC-14050"/>
    <x v="685"/>
    <x v="0"/>
    <s v="United States"/>
    <s v="Columbus"/>
    <x v="24"/>
    <n v="43229"/>
    <x v="3"/>
    <s v="OFF-BI-10002954"/>
    <x v="1"/>
    <x v="8"/>
    <x v="1179"/>
    <x v="3364"/>
    <n v="4"/>
    <n v="0.7"/>
    <n v="-4.0215999999999994"/>
  </r>
  <r>
    <n v="4421"/>
    <s v="CA-2012-163090"/>
    <x v="1"/>
    <x v="972"/>
    <d v="2012-11-21T00:00:00"/>
    <x v="0"/>
    <s v="GH-14665"/>
    <x v="348"/>
    <x v="0"/>
    <s v="United States"/>
    <s v="Chicago"/>
    <x v="10"/>
    <n v="60610"/>
    <x v="2"/>
    <s v="OFF-SU-10002537"/>
    <x v="1"/>
    <x v="14"/>
    <x v="676"/>
    <x v="3365"/>
    <n v="5"/>
    <n v="0.2"/>
    <n v="3.0690000000000026"/>
  </r>
  <r>
    <n v="4422"/>
    <s v="CA-2011-117016"/>
    <x v="2"/>
    <x v="530"/>
    <d v="2011-03-09T00:00:00"/>
    <x v="1"/>
    <s v="SC-20095"/>
    <x v="183"/>
    <x v="0"/>
    <s v="United States"/>
    <s v="Margate"/>
    <x v="2"/>
    <n v="33063"/>
    <x v="0"/>
    <s v="OFF-AR-10001374"/>
    <x v="1"/>
    <x v="6"/>
    <x v="310"/>
    <x v="12"/>
    <n v="3"/>
    <n v="0.2"/>
    <n v="2.3327999999999989"/>
  </r>
  <r>
    <n v="4423"/>
    <s v="CA-2014-159464"/>
    <x v="3"/>
    <x v="796"/>
    <d v="2014-05-20T00:00:00"/>
    <x v="2"/>
    <s v="TB-21355"/>
    <x v="422"/>
    <x v="1"/>
    <s v="United States"/>
    <s v="Sandy Springs"/>
    <x v="32"/>
    <n v="30328"/>
    <x v="0"/>
    <s v="OFF-AP-10001492"/>
    <x v="1"/>
    <x v="9"/>
    <x v="22"/>
    <x v="3366"/>
    <n v="2"/>
    <n v="0"/>
    <n v="4.4824000000000002"/>
  </r>
  <r>
    <n v="4424"/>
    <s v="CA-2014-159464"/>
    <x v="3"/>
    <x v="796"/>
    <d v="2014-05-20T00:00:00"/>
    <x v="2"/>
    <s v="TB-21355"/>
    <x v="422"/>
    <x v="1"/>
    <s v="United States"/>
    <s v="Sandy Springs"/>
    <x v="32"/>
    <n v="30328"/>
    <x v="0"/>
    <s v="FUR-BO-10003546"/>
    <x v="0"/>
    <x v="0"/>
    <x v="1638"/>
    <x v="3367"/>
    <n v="3"/>
    <n v="0"/>
    <n v="75.735000000000014"/>
  </r>
  <r>
    <n v="4425"/>
    <s v="CA-2014-159464"/>
    <x v="3"/>
    <x v="796"/>
    <d v="2014-05-20T00:00:00"/>
    <x v="2"/>
    <s v="TB-21355"/>
    <x v="422"/>
    <x v="1"/>
    <s v="United States"/>
    <s v="Sandy Springs"/>
    <x v="32"/>
    <n v="30328"/>
    <x v="0"/>
    <s v="TEC-PH-10002185"/>
    <x v="2"/>
    <x v="7"/>
    <x v="1072"/>
    <x v="3368"/>
    <n v="5"/>
    <n v="0"/>
    <n v="15.637499999999999"/>
  </r>
  <r>
    <n v="4426"/>
    <s v="CA-2014-159464"/>
    <x v="3"/>
    <x v="796"/>
    <d v="2014-05-20T00:00:00"/>
    <x v="2"/>
    <s v="TB-21355"/>
    <x v="422"/>
    <x v="1"/>
    <s v="United States"/>
    <s v="Sandy Springs"/>
    <x v="32"/>
    <n v="30328"/>
    <x v="0"/>
    <s v="OFF-BI-10000315"/>
    <x v="1"/>
    <x v="8"/>
    <x v="407"/>
    <x v="3369"/>
    <n v="6"/>
    <n v="0"/>
    <n v="54.691199999999995"/>
  </r>
  <r>
    <n v="4427"/>
    <s v="CA-2014-159464"/>
    <x v="3"/>
    <x v="796"/>
    <d v="2014-05-20T00:00:00"/>
    <x v="2"/>
    <s v="TB-21355"/>
    <x v="422"/>
    <x v="1"/>
    <s v="United States"/>
    <s v="Sandy Springs"/>
    <x v="32"/>
    <n v="30328"/>
    <x v="0"/>
    <s v="TEC-PH-10002350"/>
    <x v="2"/>
    <x v="7"/>
    <x v="1458"/>
    <x v="392"/>
    <n v="2"/>
    <n v="0"/>
    <n v="15.674399999999999"/>
  </r>
  <r>
    <n v="4428"/>
    <s v="US-2014-103226"/>
    <x v="3"/>
    <x v="585"/>
    <d v="2014-09-29T00:00:00"/>
    <x v="1"/>
    <s v="DW-13195"/>
    <x v="694"/>
    <x v="1"/>
    <s v="United States"/>
    <s v="Albuquerque"/>
    <x v="27"/>
    <n v="87105"/>
    <x v="1"/>
    <s v="OFF-PA-10002666"/>
    <x v="1"/>
    <x v="10"/>
    <x v="186"/>
    <x v="3370"/>
    <n v="3"/>
    <n v="0"/>
    <n v="12.231"/>
  </r>
  <r>
    <n v="4429"/>
    <s v="CA-2014-119452"/>
    <x v="3"/>
    <x v="708"/>
    <d v="2014-03-28T00:00:00"/>
    <x v="1"/>
    <s v="CL-12565"/>
    <x v="52"/>
    <x v="0"/>
    <s v="United States"/>
    <s v="Tulsa"/>
    <x v="26"/>
    <n v="74133"/>
    <x v="2"/>
    <s v="FUR-CH-10004495"/>
    <x v="0"/>
    <x v="1"/>
    <x v="1475"/>
    <x v="3371"/>
    <n v="6"/>
    <n v="0"/>
    <n v="523.70519999999988"/>
  </r>
  <r>
    <n v="4430"/>
    <s v="CA-2014-147725"/>
    <x v="3"/>
    <x v="32"/>
    <d v="2014-09-15T00:00:00"/>
    <x v="3"/>
    <s v="LT-17110"/>
    <x v="299"/>
    <x v="0"/>
    <s v="United States"/>
    <s v="Orange"/>
    <x v="30"/>
    <n v="7050"/>
    <x v="3"/>
    <s v="OFF-AR-10001725"/>
    <x v="1"/>
    <x v="6"/>
    <x v="1540"/>
    <x v="421"/>
    <n v="3"/>
    <n v="0"/>
    <n v="18.447000000000003"/>
  </r>
  <r>
    <n v="4431"/>
    <s v="CA-2013-168893"/>
    <x v="0"/>
    <x v="54"/>
    <d v="2013-11-09T00:00:00"/>
    <x v="0"/>
    <s v="AP-10915"/>
    <x v="275"/>
    <x v="0"/>
    <s v="United States"/>
    <s v="Henderson"/>
    <x v="0"/>
    <n v="42420"/>
    <x v="0"/>
    <s v="OFF-FA-10002280"/>
    <x v="1"/>
    <x v="13"/>
    <x v="653"/>
    <x v="3372"/>
    <n v="4"/>
    <n v="0"/>
    <n v="9.6"/>
  </r>
  <r>
    <n v="4432"/>
    <s v="CA-2013-168893"/>
    <x v="0"/>
    <x v="54"/>
    <d v="2013-11-09T00:00:00"/>
    <x v="0"/>
    <s v="AP-10915"/>
    <x v="275"/>
    <x v="0"/>
    <s v="United States"/>
    <s v="Henderson"/>
    <x v="0"/>
    <n v="42420"/>
    <x v="0"/>
    <s v="OFF-AR-10001770"/>
    <x v="1"/>
    <x v="6"/>
    <x v="1579"/>
    <x v="3373"/>
    <n v="3"/>
    <n v="0"/>
    <n v="2.0747999999999998"/>
  </r>
  <r>
    <n v="4433"/>
    <s v="CA-2013-168893"/>
    <x v="0"/>
    <x v="54"/>
    <d v="2013-11-09T00:00:00"/>
    <x v="0"/>
    <s v="AP-10915"/>
    <x v="275"/>
    <x v="0"/>
    <s v="United States"/>
    <s v="Henderson"/>
    <x v="0"/>
    <n v="42420"/>
    <x v="0"/>
    <s v="FUR-FU-10002885"/>
    <x v="0"/>
    <x v="5"/>
    <x v="755"/>
    <x v="906"/>
    <n v="5"/>
    <n v="0"/>
    <n v="9.1580000000000013"/>
  </r>
  <r>
    <n v="4434"/>
    <s v="CA-2013-168893"/>
    <x v="0"/>
    <x v="54"/>
    <d v="2013-11-09T00:00:00"/>
    <x v="0"/>
    <s v="AP-10915"/>
    <x v="275"/>
    <x v="0"/>
    <s v="United States"/>
    <s v="Henderson"/>
    <x v="0"/>
    <n v="42420"/>
    <x v="0"/>
    <s v="OFF-AR-10003772"/>
    <x v="1"/>
    <x v="6"/>
    <x v="1429"/>
    <x v="3374"/>
    <n v="1"/>
    <n v="0"/>
    <n v="2.6249999999999991"/>
  </r>
  <r>
    <n v="4435"/>
    <s v="CA-2013-168893"/>
    <x v="0"/>
    <x v="54"/>
    <d v="2013-11-09T00:00:00"/>
    <x v="0"/>
    <s v="AP-10915"/>
    <x v="275"/>
    <x v="0"/>
    <s v="United States"/>
    <s v="Henderson"/>
    <x v="0"/>
    <n v="42420"/>
    <x v="0"/>
    <s v="FUR-TA-10003392"/>
    <x v="0"/>
    <x v="3"/>
    <x v="1639"/>
    <x v="3375"/>
    <n v="3"/>
    <n v="0"/>
    <n v="160.15860000000001"/>
  </r>
  <r>
    <n v="4436"/>
    <s v="CA-2013-163398"/>
    <x v="0"/>
    <x v="973"/>
    <d v="2013-05-09T00:00:00"/>
    <x v="1"/>
    <s v="CB-12415"/>
    <x v="558"/>
    <x v="0"/>
    <s v="United States"/>
    <s v="Chicago"/>
    <x v="10"/>
    <n v="60653"/>
    <x v="2"/>
    <s v="OFF-BI-10000014"/>
    <x v="1"/>
    <x v="8"/>
    <x v="628"/>
    <x v="3376"/>
    <n v="1"/>
    <n v="0.8"/>
    <n v="-3.6002999999999998"/>
  </r>
  <r>
    <n v="4437"/>
    <s v="CA-2013-163398"/>
    <x v="0"/>
    <x v="973"/>
    <d v="2013-05-09T00:00:00"/>
    <x v="1"/>
    <s v="CB-12415"/>
    <x v="558"/>
    <x v="0"/>
    <s v="United States"/>
    <s v="Chicago"/>
    <x v="10"/>
    <n v="60653"/>
    <x v="2"/>
    <s v="OFF-AR-10003217"/>
    <x v="1"/>
    <x v="6"/>
    <x v="1640"/>
    <x v="3377"/>
    <n v="7"/>
    <n v="0.2"/>
    <n v="2.7384000000000022"/>
  </r>
  <r>
    <n v="4438"/>
    <s v="CA-2013-163398"/>
    <x v="0"/>
    <x v="973"/>
    <d v="2013-05-09T00:00:00"/>
    <x v="1"/>
    <s v="CB-12415"/>
    <x v="558"/>
    <x v="0"/>
    <s v="United States"/>
    <s v="Chicago"/>
    <x v="10"/>
    <n v="60653"/>
    <x v="2"/>
    <s v="OFF-AP-10002403"/>
    <x v="1"/>
    <x v="9"/>
    <x v="1302"/>
    <x v="3378"/>
    <n v="3"/>
    <n v="0.8"/>
    <n v="-71.296199999999999"/>
  </r>
  <r>
    <n v="4439"/>
    <s v="CA-2013-162726"/>
    <x v="0"/>
    <x v="797"/>
    <d v="2014-01-03T00:00:00"/>
    <x v="1"/>
    <s v="MT-17815"/>
    <x v="363"/>
    <x v="0"/>
    <s v="United States"/>
    <s v="Port Arthur"/>
    <x v="5"/>
    <n v="77642"/>
    <x v="2"/>
    <s v="OFF-PA-10001972"/>
    <x v="1"/>
    <x v="10"/>
    <x v="1169"/>
    <x v="563"/>
    <n v="2"/>
    <n v="0.2"/>
    <n v="3.6288"/>
  </r>
  <r>
    <n v="4440"/>
    <s v="CA-2013-162726"/>
    <x v="0"/>
    <x v="797"/>
    <d v="2014-01-03T00:00:00"/>
    <x v="1"/>
    <s v="MT-17815"/>
    <x v="363"/>
    <x v="0"/>
    <s v="United States"/>
    <s v="Port Arthur"/>
    <x v="5"/>
    <n v="77642"/>
    <x v="2"/>
    <s v="OFF-PA-10004041"/>
    <x v="1"/>
    <x v="10"/>
    <x v="940"/>
    <x v="208"/>
    <n v="4"/>
    <n v="0.2"/>
    <n v="7.3999999999999995"/>
  </r>
  <r>
    <n v="4441"/>
    <s v="US-2013-111290"/>
    <x v="0"/>
    <x v="405"/>
    <d v="2013-07-27T00:00:00"/>
    <x v="1"/>
    <s v="DK-13375"/>
    <x v="589"/>
    <x v="0"/>
    <s v="United States"/>
    <s v="Westland"/>
    <x v="12"/>
    <n v="48185"/>
    <x v="2"/>
    <s v="TEC-AC-10004975"/>
    <x v="2"/>
    <x v="11"/>
    <x v="973"/>
    <x v="3379"/>
    <n v="1"/>
    <n v="0"/>
    <n v="36.283500000000004"/>
  </r>
  <r>
    <n v="4442"/>
    <s v="US-2013-111290"/>
    <x v="0"/>
    <x v="405"/>
    <d v="2013-07-27T00:00:00"/>
    <x v="1"/>
    <s v="DK-13375"/>
    <x v="589"/>
    <x v="0"/>
    <s v="United States"/>
    <s v="Westland"/>
    <x v="12"/>
    <n v="48185"/>
    <x v="2"/>
    <s v="OFF-ST-10001932"/>
    <x v="1"/>
    <x v="4"/>
    <x v="1641"/>
    <x v="3380"/>
    <n v="5"/>
    <n v="0"/>
    <n v="135.21900000000002"/>
  </r>
  <r>
    <n v="4443"/>
    <s v="US-2013-111290"/>
    <x v="0"/>
    <x v="405"/>
    <d v="2013-07-27T00:00:00"/>
    <x v="1"/>
    <s v="DK-13375"/>
    <x v="589"/>
    <x v="0"/>
    <s v="United States"/>
    <s v="Westland"/>
    <x v="12"/>
    <n v="48185"/>
    <x v="2"/>
    <s v="OFF-AR-10001761"/>
    <x v="1"/>
    <x v="6"/>
    <x v="1642"/>
    <x v="2640"/>
    <n v="5"/>
    <n v="0"/>
    <n v="10.511999999999999"/>
  </r>
  <r>
    <n v="4444"/>
    <s v="US-2013-111290"/>
    <x v="0"/>
    <x v="405"/>
    <d v="2013-07-27T00:00:00"/>
    <x v="1"/>
    <s v="DK-13375"/>
    <x v="589"/>
    <x v="0"/>
    <s v="United States"/>
    <s v="Westland"/>
    <x v="12"/>
    <n v="48185"/>
    <x v="2"/>
    <s v="OFF-PA-10002262"/>
    <x v="1"/>
    <x v="10"/>
    <x v="992"/>
    <x v="56"/>
    <n v="5"/>
    <n v="0"/>
    <n v="15.552000000000001"/>
  </r>
  <r>
    <n v="4445"/>
    <s v="US-2011-147704"/>
    <x v="2"/>
    <x v="912"/>
    <d v="2011-11-21T00:00:00"/>
    <x v="1"/>
    <s v="SR-20740"/>
    <x v="256"/>
    <x v="2"/>
    <s v="United States"/>
    <s v="Bloomington"/>
    <x v="14"/>
    <n v="47401"/>
    <x v="2"/>
    <s v="OFF-EN-10004483"/>
    <x v="1"/>
    <x v="12"/>
    <x v="1335"/>
    <x v="2561"/>
    <n v="5"/>
    <n v="0"/>
    <n v="36.824499999999993"/>
  </r>
  <r>
    <n v="4446"/>
    <s v="US-2011-147704"/>
    <x v="2"/>
    <x v="912"/>
    <d v="2011-11-21T00:00:00"/>
    <x v="1"/>
    <s v="SR-20740"/>
    <x v="256"/>
    <x v="2"/>
    <s v="United States"/>
    <s v="Bloomington"/>
    <x v="14"/>
    <n v="47401"/>
    <x v="2"/>
    <s v="OFF-PA-10003270"/>
    <x v="1"/>
    <x v="10"/>
    <x v="1415"/>
    <x v="3381"/>
    <n v="6"/>
    <n v="0"/>
    <n v="14.256"/>
  </r>
  <r>
    <n v="4447"/>
    <s v="US-2011-147704"/>
    <x v="2"/>
    <x v="912"/>
    <d v="2011-11-21T00:00:00"/>
    <x v="1"/>
    <s v="SR-20740"/>
    <x v="256"/>
    <x v="2"/>
    <s v="United States"/>
    <s v="Bloomington"/>
    <x v="14"/>
    <n v="47401"/>
    <x v="2"/>
    <s v="OFF-BI-10001634"/>
    <x v="1"/>
    <x v="8"/>
    <x v="24"/>
    <x v="2769"/>
    <n v="4"/>
    <n v="0"/>
    <n v="14.268800000000001"/>
  </r>
  <r>
    <n v="4448"/>
    <s v="US-2011-147704"/>
    <x v="2"/>
    <x v="912"/>
    <d v="2011-11-21T00:00:00"/>
    <x v="1"/>
    <s v="SR-20740"/>
    <x v="256"/>
    <x v="2"/>
    <s v="United States"/>
    <s v="Bloomington"/>
    <x v="14"/>
    <n v="47401"/>
    <x v="2"/>
    <s v="OFF-ST-10000675"/>
    <x v="1"/>
    <x v="4"/>
    <x v="295"/>
    <x v="3382"/>
    <n v="5"/>
    <n v="0"/>
    <n v="42.362499999999997"/>
  </r>
  <r>
    <n v="4449"/>
    <s v="CA-2012-121965"/>
    <x v="1"/>
    <x v="974"/>
    <d v="2012-06-23T00:00:00"/>
    <x v="1"/>
    <s v="LH-17155"/>
    <x v="109"/>
    <x v="0"/>
    <s v="United States"/>
    <s v="Los Angeles"/>
    <x v="1"/>
    <n v="90032"/>
    <x v="1"/>
    <s v="FUR-FU-10000732"/>
    <x v="0"/>
    <x v="5"/>
    <x v="540"/>
    <x v="2391"/>
    <n v="2"/>
    <n v="0"/>
    <n v="4.0191999999999997"/>
  </r>
  <r>
    <n v="4450"/>
    <s v="CA-2012-121965"/>
    <x v="1"/>
    <x v="974"/>
    <d v="2012-06-23T00:00:00"/>
    <x v="1"/>
    <s v="LH-17155"/>
    <x v="109"/>
    <x v="0"/>
    <s v="United States"/>
    <s v="Los Angeles"/>
    <x v="1"/>
    <n v="90032"/>
    <x v="1"/>
    <s v="OFF-PA-10004355"/>
    <x v="1"/>
    <x v="10"/>
    <x v="1094"/>
    <x v="90"/>
    <n v="1"/>
    <n v="0"/>
    <n v="3.1104000000000003"/>
  </r>
  <r>
    <n v="4451"/>
    <s v="CA-2012-121965"/>
    <x v="1"/>
    <x v="974"/>
    <d v="2012-06-23T00:00:00"/>
    <x v="1"/>
    <s v="LH-17155"/>
    <x v="109"/>
    <x v="0"/>
    <s v="United States"/>
    <s v="Los Angeles"/>
    <x v="1"/>
    <n v="90032"/>
    <x v="1"/>
    <s v="OFF-EN-10000056"/>
    <x v="1"/>
    <x v="12"/>
    <x v="627"/>
    <x v="737"/>
    <n v="3"/>
    <n v="0"/>
    <n v="87.744299999999981"/>
  </r>
  <r>
    <n v="4452"/>
    <s v="CA-2013-147137"/>
    <x v="0"/>
    <x v="975"/>
    <d v="2013-07-07T00:00:00"/>
    <x v="2"/>
    <s v="AA-10645"/>
    <x v="731"/>
    <x v="0"/>
    <s v="United States"/>
    <s v="San Francisco"/>
    <x v="1"/>
    <n v="94109"/>
    <x v="1"/>
    <s v="FUR-FU-10000221"/>
    <x v="0"/>
    <x v="5"/>
    <x v="529"/>
    <x v="3383"/>
    <n v="5"/>
    <n v="0"/>
    <n v="8.6359999999999992"/>
  </r>
  <r>
    <n v="4453"/>
    <s v="CA-2013-147137"/>
    <x v="0"/>
    <x v="975"/>
    <d v="2013-07-07T00:00:00"/>
    <x v="2"/>
    <s v="AA-10645"/>
    <x v="731"/>
    <x v="0"/>
    <s v="United States"/>
    <s v="San Francisco"/>
    <x v="1"/>
    <n v="94109"/>
    <x v="1"/>
    <s v="OFF-EN-10003567"/>
    <x v="1"/>
    <x v="12"/>
    <x v="1643"/>
    <x v="3384"/>
    <n v="2"/>
    <n v="0"/>
    <n v="20.661200000000001"/>
  </r>
  <r>
    <n v="4454"/>
    <s v="CA-2013-147137"/>
    <x v="0"/>
    <x v="975"/>
    <d v="2013-07-07T00:00:00"/>
    <x v="2"/>
    <s v="AA-10645"/>
    <x v="731"/>
    <x v="0"/>
    <s v="United States"/>
    <s v="San Francisco"/>
    <x v="1"/>
    <n v="94109"/>
    <x v="1"/>
    <s v="FUR-BO-10001811"/>
    <x v="0"/>
    <x v="0"/>
    <x v="779"/>
    <x v="3385"/>
    <n v="5"/>
    <n v="0.15"/>
    <n v="225.73499999999993"/>
  </r>
  <r>
    <n v="4455"/>
    <s v="CA-2013-147137"/>
    <x v="0"/>
    <x v="975"/>
    <d v="2013-07-07T00:00:00"/>
    <x v="2"/>
    <s v="AA-10645"/>
    <x v="731"/>
    <x v="0"/>
    <s v="United States"/>
    <s v="San Francisco"/>
    <x v="1"/>
    <n v="94109"/>
    <x v="1"/>
    <s v="OFF-ST-10002486"/>
    <x v="1"/>
    <x v="4"/>
    <x v="693"/>
    <x v="3386"/>
    <n v="4"/>
    <n v="0"/>
    <n v="0.5583999999999989"/>
  </r>
  <r>
    <n v="4456"/>
    <s v="US-2012-146745"/>
    <x v="1"/>
    <x v="37"/>
    <d v="2012-09-08T00:00:00"/>
    <x v="1"/>
    <s v="AS-10630"/>
    <x v="357"/>
    <x v="2"/>
    <s v="United States"/>
    <s v="San Francisco"/>
    <x v="1"/>
    <n v="94110"/>
    <x v="1"/>
    <s v="FUR-CH-10002372"/>
    <x v="0"/>
    <x v="1"/>
    <x v="390"/>
    <x v="434"/>
    <n v="2"/>
    <n v="0.2"/>
    <n v="-12.956799999999994"/>
  </r>
  <r>
    <n v="4457"/>
    <s v="US-2012-146745"/>
    <x v="1"/>
    <x v="37"/>
    <d v="2012-09-08T00:00:00"/>
    <x v="1"/>
    <s v="AS-10630"/>
    <x v="357"/>
    <x v="2"/>
    <s v="United States"/>
    <s v="San Francisco"/>
    <x v="1"/>
    <n v="94110"/>
    <x v="1"/>
    <s v="OFF-BI-10003274"/>
    <x v="1"/>
    <x v="8"/>
    <x v="122"/>
    <x v="2925"/>
    <n v="2"/>
    <n v="0.2"/>
    <n v="2.1492"/>
  </r>
  <r>
    <n v="4458"/>
    <s v="CA-2014-115175"/>
    <x v="3"/>
    <x v="783"/>
    <d v="2014-08-13T00:00:00"/>
    <x v="1"/>
    <s v="MC-17575"/>
    <x v="430"/>
    <x v="0"/>
    <s v="United States"/>
    <s v="San Jose"/>
    <x v="1"/>
    <n v="95123"/>
    <x v="1"/>
    <s v="OFF-PA-10001878"/>
    <x v="1"/>
    <x v="10"/>
    <x v="1161"/>
    <x v="1672"/>
    <n v="5"/>
    <n v="0"/>
    <n v="114.93849999999998"/>
  </r>
  <r>
    <n v="4459"/>
    <s v="CA-2014-105851"/>
    <x v="3"/>
    <x v="677"/>
    <d v="2014-03-21T00:00:00"/>
    <x v="1"/>
    <s v="SE-20110"/>
    <x v="339"/>
    <x v="0"/>
    <s v="United States"/>
    <s v="Denver"/>
    <x v="22"/>
    <n v="80219"/>
    <x v="1"/>
    <s v="OFF-SU-10002881"/>
    <x v="1"/>
    <x v="14"/>
    <x v="461"/>
    <x v="3387"/>
    <n v="2"/>
    <n v="0.2"/>
    <n v="-299.8116"/>
  </r>
  <r>
    <n v="4460"/>
    <s v="US-2014-125717"/>
    <x v="3"/>
    <x v="394"/>
    <d v="2014-10-02T00:00:00"/>
    <x v="2"/>
    <s v="DS-13030"/>
    <x v="284"/>
    <x v="2"/>
    <s v="United States"/>
    <s v="Aurora"/>
    <x v="22"/>
    <n v="80013"/>
    <x v="1"/>
    <s v="FUR-FU-10001979"/>
    <x v="0"/>
    <x v="5"/>
    <x v="509"/>
    <x v="3388"/>
    <n v="1"/>
    <n v="0.2"/>
    <n v="3.2776000000000014"/>
  </r>
  <r>
    <n v="4461"/>
    <s v="US-2014-125717"/>
    <x v="3"/>
    <x v="394"/>
    <d v="2014-10-02T00:00:00"/>
    <x v="2"/>
    <s v="DS-13030"/>
    <x v="284"/>
    <x v="2"/>
    <s v="United States"/>
    <s v="Aurora"/>
    <x v="22"/>
    <n v="80013"/>
    <x v="1"/>
    <s v="OFF-ST-10001522"/>
    <x v="1"/>
    <x v="4"/>
    <x v="195"/>
    <x v="2772"/>
    <n v="2"/>
    <n v="0.2"/>
    <n v="-29.436800000000012"/>
  </r>
  <r>
    <n v="4462"/>
    <s v="US-2014-125717"/>
    <x v="3"/>
    <x v="394"/>
    <d v="2014-10-02T00:00:00"/>
    <x v="2"/>
    <s v="DS-13030"/>
    <x v="284"/>
    <x v="2"/>
    <s v="United States"/>
    <s v="Aurora"/>
    <x v="22"/>
    <n v="80013"/>
    <x v="1"/>
    <s v="TEC-AC-10003657"/>
    <x v="2"/>
    <x v="11"/>
    <x v="151"/>
    <x v="157"/>
    <n v="2"/>
    <n v="0.2"/>
    <n v="1.359599999999995"/>
  </r>
  <r>
    <n v="4463"/>
    <s v="US-2014-125717"/>
    <x v="3"/>
    <x v="394"/>
    <d v="2014-10-02T00:00:00"/>
    <x v="2"/>
    <s v="DS-13030"/>
    <x v="284"/>
    <x v="2"/>
    <s v="United States"/>
    <s v="Aurora"/>
    <x v="22"/>
    <n v="80013"/>
    <x v="1"/>
    <s v="OFF-BI-10001718"/>
    <x v="1"/>
    <x v="8"/>
    <x v="1216"/>
    <x v="1996"/>
    <n v="4"/>
    <n v="0.7"/>
    <n v="-58.861599999999981"/>
  </r>
  <r>
    <n v="4464"/>
    <s v="US-2014-125717"/>
    <x v="3"/>
    <x v="394"/>
    <d v="2014-10-02T00:00:00"/>
    <x v="2"/>
    <s v="DS-13030"/>
    <x v="284"/>
    <x v="2"/>
    <s v="United States"/>
    <s v="Aurora"/>
    <x v="22"/>
    <n v="80013"/>
    <x v="1"/>
    <s v="OFF-PA-10003022"/>
    <x v="1"/>
    <x v="10"/>
    <x v="1644"/>
    <x v="646"/>
    <n v="3"/>
    <n v="0.2"/>
    <n v="5.2026000000000003"/>
  </r>
  <r>
    <n v="4465"/>
    <s v="US-2014-125717"/>
    <x v="3"/>
    <x v="394"/>
    <d v="2014-10-02T00:00:00"/>
    <x v="2"/>
    <s v="DS-13030"/>
    <x v="284"/>
    <x v="2"/>
    <s v="United States"/>
    <s v="Aurora"/>
    <x v="22"/>
    <n v="80013"/>
    <x v="1"/>
    <s v="OFF-AP-10000891"/>
    <x v="1"/>
    <x v="9"/>
    <x v="163"/>
    <x v="3389"/>
    <n v="2"/>
    <n v="0.2"/>
    <n v="26.22399999999999"/>
  </r>
  <r>
    <n v="4466"/>
    <s v="CA-2012-163895"/>
    <x v="1"/>
    <x v="976"/>
    <d v="2012-08-11T00:00:00"/>
    <x v="1"/>
    <s v="NS-18640"/>
    <x v="374"/>
    <x v="1"/>
    <s v="United States"/>
    <s v="Boise"/>
    <x v="45"/>
    <n v="83704"/>
    <x v="1"/>
    <s v="OFF-BI-10004970"/>
    <x v="1"/>
    <x v="8"/>
    <x v="908"/>
    <x v="106"/>
    <n v="1"/>
    <n v="0.2"/>
    <n v="1.1151"/>
  </r>
  <r>
    <n v="4467"/>
    <s v="CA-2014-168641"/>
    <x v="3"/>
    <x v="221"/>
    <d v="2014-12-02T00:00:00"/>
    <x v="1"/>
    <s v="KA-16525"/>
    <x v="567"/>
    <x v="0"/>
    <s v="United States"/>
    <s v="New York City"/>
    <x v="15"/>
    <n v="10035"/>
    <x v="3"/>
    <s v="OFF-AR-10003759"/>
    <x v="1"/>
    <x v="6"/>
    <x v="838"/>
    <x v="3390"/>
    <n v="9"/>
    <n v="0"/>
    <n v="7.3709999999999996"/>
  </r>
  <r>
    <n v="4468"/>
    <s v="CA-2014-168641"/>
    <x v="3"/>
    <x v="221"/>
    <d v="2014-12-02T00:00:00"/>
    <x v="1"/>
    <s v="KA-16525"/>
    <x v="567"/>
    <x v="0"/>
    <s v="United States"/>
    <s v="New York City"/>
    <x v="15"/>
    <n v="10035"/>
    <x v="3"/>
    <s v="OFF-EN-10003001"/>
    <x v="1"/>
    <x v="12"/>
    <x v="955"/>
    <x v="1244"/>
    <n v="2"/>
    <n v="0"/>
    <n v="78.941199999999995"/>
  </r>
  <r>
    <n v="4469"/>
    <s v="CA-2014-168641"/>
    <x v="3"/>
    <x v="221"/>
    <d v="2014-12-02T00:00:00"/>
    <x v="1"/>
    <s v="KA-16525"/>
    <x v="567"/>
    <x v="0"/>
    <s v="United States"/>
    <s v="New York City"/>
    <x v="15"/>
    <n v="10035"/>
    <x v="3"/>
    <s v="FUR-BO-10000780"/>
    <x v="0"/>
    <x v="0"/>
    <x v="1309"/>
    <x v="244"/>
    <n v="2"/>
    <n v="0.2"/>
    <n v="-16.078399999999988"/>
  </r>
  <r>
    <n v="4470"/>
    <s v="CA-2014-168641"/>
    <x v="3"/>
    <x v="221"/>
    <d v="2014-12-02T00:00:00"/>
    <x v="1"/>
    <s v="KA-16525"/>
    <x v="567"/>
    <x v="0"/>
    <s v="United States"/>
    <s v="New York City"/>
    <x v="15"/>
    <n v="10035"/>
    <x v="3"/>
    <s v="OFF-PA-10001972"/>
    <x v="1"/>
    <x v="10"/>
    <x v="1169"/>
    <x v="91"/>
    <n v="2"/>
    <n v="0"/>
    <n v="6.2208000000000006"/>
  </r>
  <r>
    <n v="4471"/>
    <s v="CA-2014-156895"/>
    <x v="3"/>
    <x v="540"/>
    <d v="2014-05-13T00:00:00"/>
    <x v="1"/>
    <s v="DJ-13510"/>
    <x v="137"/>
    <x v="1"/>
    <s v="United States"/>
    <s v="Philadelphia"/>
    <x v="9"/>
    <n v="19140"/>
    <x v="3"/>
    <s v="FUR-CH-10003535"/>
    <x v="0"/>
    <x v="1"/>
    <x v="1513"/>
    <x v="3391"/>
    <n v="3"/>
    <n v="0.3"/>
    <n v="-23.782199999999996"/>
  </r>
  <r>
    <n v="4472"/>
    <s v="CA-2014-121300"/>
    <x v="3"/>
    <x v="365"/>
    <d v="2014-09-30T00:00:00"/>
    <x v="3"/>
    <s v="MG-17680"/>
    <x v="67"/>
    <x v="2"/>
    <s v="United States"/>
    <s v="Mentor"/>
    <x v="24"/>
    <n v="44060"/>
    <x v="3"/>
    <s v="FUR-CH-10003774"/>
    <x v="0"/>
    <x v="1"/>
    <x v="1185"/>
    <x v="1346"/>
    <n v="1"/>
    <n v="0.3"/>
    <n v="-15.466600000000003"/>
  </r>
  <r>
    <n v="4473"/>
    <s v="CA-2014-121300"/>
    <x v="3"/>
    <x v="365"/>
    <d v="2014-09-30T00:00:00"/>
    <x v="3"/>
    <s v="MG-17680"/>
    <x v="67"/>
    <x v="2"/>
    <s v="United States"/>
    <s v="Mentor"/>
    <x v="24"/>
    <n v="44060"/>
    <x v="3"/>
    <s v="TEC-AC-10004571"/>
    <x v="2"/>
    <x v="11"/>
    <x v="404"/>
    <x v="1977"/>
    <n v="3"/>
    <n v="0.2"/>
    <n v="65.993400000000008"/>
  </r>
  <r>
    <n v="4474"/>
    <s v="CA-2014-121300"/>
    <x v="3"/>
    <x v="365"/>
    <d v="2014-09-30T00:00:00"/>
    <x v="3"/>
    <s v="MG-17680"/>
    <x v="67"/>
    <x v="2"/>
    <s v="United States"/>
    <s v="Mentor"/>
    <x v="24"/>
    <n v="44060"/>
    <x v="3"/>
    <s v="FUR-TA-10004442"/>
    <x v="0"/>
    <x v="3"/>
    <x v="1645"/>
    <x v="2458"/>
    <n v="2"/>
    <n v="0.4"/>
    <n v="-189.32100000000003"/>
  </r>
  <r>
    <n v="4475"/>
    <s v="CA-2014-121300"/>
    <x v="3"/>
    <x v="365"/>
    <d v="2014-09-30T00:00:00"/>
    <x v="3"/>
    <s v="MG-17680"/>
    <x v="67"/>
    <x v="2"/>
    <s v="United States"/>
    <s v="Mentor"/>
    <x v="24"/>
    <n v="44060"/>
    <x v="3"/>
    <s v="OFF-PA-10002787"/>
    <x v="1"/>
    <x v="10"/>
    <x v="1267"/>
    <x v="12"/>
    <n v="3"/>
    <n v="0.2"/>
    <n v="5.4432"/>
  </r>
  <r>
    <n v="4476"/>
    <s v="CA-2014-121300"/>
    <x v="3"/>
    <x v="365"/>
    <d v="2014-09-30T00:00:00"/>
    <x v="3"/>
    <s v="MG-17680"/>
    <x v="67"/>
    <x v="2"/>
    <s v="United States"/>
    <s v="Mentor"/>
    <x v="24"/>
    <n v="44060"/>
    <x v="3"/>
    <s v="FUR-FU-10004586"/>
    <x v="0"/>
    <x v="5"/>
    <x v="1473"/>
    <x v="3392"/>
    <n v="4"/>
    <n v="0.2"/>
    <n v="7.436799999999999"/>
  </r>
  <r>
    <n v="4477"/>
    <s v="CA-2014-121300"/>
    <x v="3"/>
    <x v="365"/>
    <d v="2014-09-30T00:00:00"/>
    <x v="3"/>
    <s v="MG-17680"/>
    <x v="67"/>
    <x v="2"/>
    <s v="United States"/>
    <s v="Mentor"/>
    <x v="24"/>
    <n v="44060"/>
    <x v="3"/>
    <s v="OFF-PA-10002606"/>
    <x v="1"/>
    <x v="10"/>
    <x v="1592"/>
    <x v="582"/>
    <n v="2"/>
    <n v="0.2"/>
    <n v="2.6399999999999997"/>
  </r>
  <r>
    <n v="4478"/>
    <s v="CA-2014-130211"/>
    <x v="3"/>
    <x v="760"/>
    <d v="2014-10-23T00:00:00"/>
    <x v="3"/>
    <s v="BD-11620"/>
    <x v="379"/>
    <x v="0"/>
    <s v="United States"/>
    <s v="Lawton"/>
    <x v="26"/>
    <n v="73505"/>
    <x v="2"/>
    <s v="OFF-ST-10000129"/>
    <x v="1"/>
    <x v="4"/>
    <x v="1646"/>
    <x v="3393"/>
    <n v="3"/>
    <n v="0"/>
    <n v="23.316299999999984"/>
  </r>
  <r>
    <n v="4479"/>
    <s v="CA-2014-130211"/>
    <x v="3"/>
    <x v="760"/>
    <d v="2014-10-23T00:00:00"/>
    <x v="3"/>
    <s v="BD-11620"/>
    <x v="379"/>
    <x v="0"/>
    <s v="United States"/>
    <s v="Lawton"/>
    <x v="26"/>
    <n v="73505"/>
    <x v="2"/>
    <s v="FUR-TA-10003748"/>
    <x v="0"/>
    <x v="3"/>
    <x v="208"/>
    <x v="3394"/>
    <n v="2"/>
    <n v="0"/>
    <n v="54.775599999999997"/>
  </r>
  <r>
    <n v="4480"/>
    <s v="CA-2011-147235"/>
    <x v="2"/>
    <x v="977"/>
    <d v="2011-03-28T00:00:00"/>
    <x v="1"/>
    <s v="CD-11920"/>
    <x v="303"/>
    <x v="0"/>
    <s v="United States"/>
    <s v="New York City"/>
    <x v="15"/>
    <n v="10024"/>
    <x v="3"/>
    <s v="OFF-PA-10004948"/>
    <x v="1"/>
    <x v="10"/>
    <x v="1647"/>
    <x v="1691"/>
    <n v="5"/>
    <n v="0"/>
    <n v="11.703000000000001"/>
  </r>
  <r>
    <n v="4481"/>
    <s v="CA-2013-109365"/>
    <x v="0"/>
    <x v="54"/>
    <d v="2013-11-09T00:00:00"/>
    <x v="1"/>
    <s v="XP-21865"/>
    <x v="190"/>
    <x v="0"/>
    <s v="United States"/>
    <s v="Los Angeles"/>
    <x v="1"/>
    <n v="90049"/>
    <x v="1"/>
    <s v="OFF-FA-10001561"/>
    <x v="1"/>
    <x v="13"/>
    <x v="831"/>
    <x v="53"/>
    <n v="7"/>
    <n v="0"/>
    <n v="5.0358000000000001"/>
  </r>
  <r>
    <n v="4482"/>
    <s v="CA-2013-109365"/>
    <x v="0"/>
    <x v="54"/>
    <d v="2013-11-09T00:00:00"/>
    <x v="1"/>
    <s v="XP-21865"/>
    <x v="190"/>
    <x v="0"/>
    <s v="United States"/>
    <s v="Los Angeles"/>
    <x v="1"/>
    <n v="90049"/>
    <x v="1"/>
    <s v="OFF-AP-10002998"/>
    <x v="1"/>
    <x v="9"/>
    <x v="1635"/>
    <x v="3395"/>
    <n v="2"/>
    <n v="0"/>
    <n v="14.295599999999997"/>
  </r>
  <r>
    <n v="4483"/>
    <s v="CA-2013-109365"/>
    <x v="0"/>
    <x v="54"/>
    <d v="2013-11-09T00:00:00"/>
    <x v="1"/>
    <s v="XP-21865"/>
    <x v="190"/>
    <x v="0"/>
    <s v="United States"/>
    <s v="Los Angeles"/>
    <x v="1"/>
    <n v="90049"/>
    <x v="1"/>
    <s v="OFF-BI-10003981"/>
    <x v="1"/>
    <x v="8"/>
    <x v="109"/>
    <x v="2226"/>
    <n v="12"/>
    <n v="0.2"/>
    <n v="15.799199999999999"/>
  </r>
  <r>
    <n v="4484"/>
    <s v="CA-2013-109365"/>
    <x v="0"/>
    <x v="54"/>
    <d v="2013-11-09T00:00:00"/>
    <x v="1"/>
    <s v="XP-21865"/>
    <x v="190"/>
    <x v="0"/>
    <s v="United States"/>
    <s v="Los Angeles"/>
    <x v="1"/>
    <n v="90049"/>
    <x v="1"/>
    <s v="OFF-PA-10001725"/>
    <x v="1"/>
    <x v="10"/>
    <x v="1648"/>
    <x v="2248"/>
    <n v="3"/>
    <n v="0"/>
    <n v="56.977199999999996"/>
  </r>
  <r>
    <n v="4485"/>
    <s v="CA-2013-109365"/>
    <x v="0"/>
    <x v="54"/>
    <d v="2013-11-09T00:00:00"/>
    <x v="1"/>
    <s v="XP-21865"/>
    <x v="190"/>
    <x v="0"/>
    <s v="United States"/>
    <s v="Los Angeles"/>
    <x v="1"/>
    <n v="90049"/>
    <x v="1"/>
    <s v="OFF-BI-10002071"/>
    <x v="1"/>
    <x v="8"/>
    <x v="692"/>
    <x v="3396"/>
    <n v="2"/>
    <n v="0.2"/>
    <n v="3.0211999999999994"/>
  </r>
  <r>
    <n v="4486"/>
    <s v="CA-2013-109365"/>
    <x v="0"/>
    <x v="54"/>
    <d v="2013-11-09T00:00:00"/>
    <x v="1"/>
    <s v="XP-21865"/>
    <x v="190"/>
    <x v="0"/>
    <s v="United States"/>
    <s v="Los Angeles"/>
    <x v="1"/>
    <n v="90049"/>
    <x v="1"/>
    <s v="OFF-PA-10000477"/>
    <x v="1"/>
    <x v="10"/>
    <x v="1261"/>
    <x v="541"/>
    <n v="3"/>
    <n v="0"/>
    <n v="9.3312000000000008"/>
  </r>
  <r>
    <n v="4487"/>
    <s v="CA-2013-109365"/>
    <x v="0"/>
    <x v="54"/>
    <d v="2013-11-09T00:00:00"/>
    <x v="1"/>
    <s v="XP-21865"/>
    <x v="190"/>
    <x v="0"/>
    <s v="United States"/>
    <s v="Los Angeles"/>
    <x v="1"/>
    <n v="90049"/>
    <x v="1"/>
    <s v="OFF-PA-10004359"/>
    <x v="1"/>
    <x v="10"/>
    <x v="1059"/>
    <x v="1836"/>
    <n v="3"/>
    <n v="0"/>
    <n v="150.98399999999998"/>
  </r>
  <r>
    <n v="4488"/>
    <s v="CA-2012-162621"/>
    <x v="1"/>
    <x v="577"/>
    <d v="2012-09-11T00:00:00"/>
    <x v="1"/>
    <s v="CA-12055"/>
    <x v="402"/>
    <x v="2"/>
    <s v="United States"/>
    <s v="Houston"/>
    <x v="5"/>
    <n v="77036"/>
    <x v="2"/>
    <s v="OFF-BI-10000962"/>
    <x v="1"/>
    <x v="8"/>
    <x v="1504"/>
    <x v="3397"/>
    <n v="5"/>
    <n v="0.8"/>
    <n v="-25.218500000000006"/>
  </r>
  <r>
    <n v="4489"/>
    <s v="CA-2012-162621"/>
    <x v="1"/>
    <x v="577"/>
    <d v="2012-09-11T00:00:00"/>
    <x v="1"/>
    <s v="CA-12055"/>
    <x v="402"/>
    <x v="2"/>
    <s v="United States"/>
    <s v="Houston"/>
    <x v="5"/>
    <n v="77036"/>
    <x v="2"/>
    <s v="OFF-SU-10003567"/>
    <x v="1"/>
    <x v="14"/>
    <x v="1489"/>
    <x v="3398"/>
    <n v="9"/>
    <n v="0.2"/>
    <n v="-14.687999999999999"/>
  </r>
  <r>
    <n v="4490"/>
    <s v="CA-2012-162621"/>
    <x v="1"/>
    <x v="577"/>
    <d v="2012-09-11T00:00:00"/>
    <x v="1"/>
    <s v="CA-12055"/>
    <x v="402"/>
    <x v="2"/>
    <s v="United States"/>
    <s v="Houston"/>
    <x v="5"/>
    <n v="77036"/>
    <x v="2"/>
    <s v="OFF-BI-10003708"/>
    <x v="1"/>
    <x v="8"/>
    <x v="969"/>
    <x v="3399"/>
    <n v="3"/>
    <n v="0.8"/>
    <n v="-7.8225000000000016"/>
  </r>
  <r>
    <n v="4491"/>
    <s v="CA-2014-105921"/>
    <x v="3"/>
    <x v="718"/>
    <d v="2014-08-22T00:00:00"/>
    <x v="1"/>
    <s v="JM-15250"/>
    <x v="49"/>
    <x v="0"/>
    <s v="United States"/>
    <s v="Los Angeles"/>
    <x v="1"/>
    <n v="90032"/>
    <x v="1"/>
    <s v="FUR-TA-10001095"/>
    <x v="0"/>
    <x v="3"/>
    <x v="611"/>
    <x v="3400"/>
    <n v="3"/>
    <n v="0.2"/>
    <n v="5.2287000000000035"/>
  </r>
  <r>
    <n v="4492"/>
    <s v="CA-2011-150798"/>
    <x v="2"/>
    <x v="588"/>
    <d v="2011-12-03T00:00:00"/>
    <x v="0"/>
    <s v="JK-15730"/>
    <x v="300"/>
    <x v="0"/>
    <s v="United States"/>
    <s v="Columbus"/>
    <x v="24"/>
    <n v="43229"/>
    <x v="3"/>
    <s v="TEC-CO-10001571"/>
    <x v="2"/>
    <x v="16"/>
    <x v="1554"/>
    <x v="3401"/>
    <n v="2"/>
    <n v="0.4"/>
    <n v="109.99799999999999"/>
  </r>
  <r>
    <n v="4493"/>
    <s v="CA-2011-150798"/>
    <x v="2"/>
    <x v="588"/>
    <d v="2011-12-03T00:00:00"/>
    <x v="0"/>
    <s v="JK-15730"/>
    <x v="300"/>
    <x v="0"/>
    <s v="United States"/>
    <s v="Columbus"/>
    <x v="24"/>
    <n v="43229"/>
    <x v="3"/>
    <s v="FUR-FU-10000221"/>
    <x v="0"/>
    <x v="5"/>
    <x v="529"/>
    <x v="3402"/>
    <n v="2"/>
    <n v="0.2"/>
    <n v="1.4223999999999997"/>
  </r>
  <r>
    <n v="4494"/>
    <s v="CA-2011-150798"/>
    <x v="2"/>
    <x v="588"/>
    <d v="2011-12-03T00:00:00"/>
    <x v="0"/>
    <s v="JK-15730"/>
    <x v="300"/>
    <x v="0"/>
    <s v="United States"/>
    <s v="Columbus"/>
    <x v="24"/>
    <n v="43229"/>
    <x v="3"/>
    <s v="OFF-PA-10001972"/>
    <x v="1"/>
    <x v="10"/>
    <x v="1169"/>
    <x v="1590"/>
    <n v="7"/>
    <n v="0.2"/>
    <n v="12.700800000000001"/>
  </r>
  <r>
    <n v="4495"/>
    <s v="CA-2011-150798"/>
    <x v="2"/>
    <x v="588"/>
    <d v="2011-12-03T00:00:00"/>
    <x v="0"/>
    <s v="JK-15730"/>
    <x v="300"/>
    <x v="0"/>
    <s v="United States"/>
    <s v="Columbus"/>
    <x v="24"/>
    <n v="43229"/>
    <x v="3"/>
    <s v="FUR-CH-10000015"/>
    <x v="0"/>
    <x v="1"/>
    <x v="373"/>
    <x v="3403"/>
    <n v="6"/>
    <n v="0.3"/>
    <n v="-51.983999999999924"/>
  </r>
  <r>
    <n v="4496"/>
    <s v="CA-2014-112753"/>
    <x v="3"/>
    <x v="978"/>
    <d v="2014-06-24T00:00:00"/>
    <x v="1"/>
    <s v="CC-12670"/>
    <x v="113"/>
    <x v="0"/>
    <s v="United States"/>
    <s v="Los Angeles"/>
    <x v="1"/>
    <n v="90032"/>
    <x v="1"/>
    <s v="FUR-BO-10004015"/>
    <x v="0"/>
    <x v="0"/>
    <x v="569"/>
    <x v="3404"/>
    <n v="9"/>
    <n v="0.15"/>
    <n v="75.593699999999899"/>
  </r>
  <r>
    <n v="4497"/>
    <s v="CA-2014-112753"/>
    <x v="3"/>
    <x v="978"/>
    <d v="2014-06-24T00:00:00"/>
    <x v="1"/>
    <s v="CC-12670"/>
    <x v="113"/>
    <x v="0"/>
    <s v="United States"/>
    <s v="Los Angeles"/>
    <x v="1"/>
    <n v="90032"/>
    <x v="1"/>
    <s v="OFF-PA-10002036"/>
    <x v="1"/>
    <x v="10"/>
    <x v="325"/>
    <x v="789"/>
    <n v="6"/>
    <n v="0"/>
    <n v="19.051200000000001"/>
  </r>
  <r>
    <n v="4498"/>
    <s v="CA-2014-155075"/>
    <x v="3"/>
    <x v="574"/>
    <d v="2014-12-10T00:00:00"/>
    <x v="1"/>
    <s v="GW-14605"/>
    <x v="543"/>
    <x v="0"/>
    <s v="United States"/>
    <s v="Philadelphia"/>
    <x v="9"/>
    <n v="19140"/>
    <x v="3"/>
    <s v="OFF-BI-10003650"/>
    <x v="1"/>
    <x v="8"/>
    <x v="115"/>
    <x v="3405"/>
    <n v="4"/>
    <n v="0.7"/>
    <n v="-462.86239999999998"/>
  </r>
  <r>
    <n v="4499"/>
    <s v="CA-2011-103401"/>
    <x v="2"/>
    <x v="871"/>
    <d v="2011-11-26T00:00:00"/>
    <x v="1"/>
    <s v="GR-14560"/>
    <x v="744"/>
    <x v="1"/>
    <s v="United States"/>
    <s v="San Francisco"/>
    <x v="1"/>
    <n v="94110"/>
    <x v="1"/>
    <s v="OFF-PA-10003309"/>
    <x v="1"/>
    <x v="10"/>
    <x v="1143"/>
    <x v="91"/>
    <n v="2"/>
    <n v="0"/>
    <n v="6.2208000000000006"/>
  </r>
  <r>
    <n v="4500"/>
    <s v="CA-2013-124814"/>
    <x v="0"/>
    <x v="342"/>
    <d v="2013-04-17T00:00:00"/>
    <x v="1"/>
    <s v="FM-14215"/>
    <x v="524"/>
    <x v="1"/>
    <s v="United States"/>
    <s v="Bakersfield"/>
    <x v="1"/>
    <n v="93309"/>
    <x v="1"/>
    <s v="OFF-PA-10002787"/>
    <x v="1"/>
    <x v="10"/>
    <x v="1267"/>
    <x v="91"/>
    <n v="2"/>
    <n v="0"/>
    <n v="6.2208000000000006"/>
  </r>
  <r>
    <n v="4501"/>
    <s v="CA-2013-124814"/>
    <x v="0"/>
    <x v="342"/>
    <d v="2013-04-17T00:00:00"/>
    <x v="1"/>
    <s v="FM-14215"/>
    <x v="524"/>
    <x v="1"/>
    <s v="United States"/>
    <s v="Bakersfield"/>
    <x v="1"/>
    <n v="93309"/>
    <x v="1"/>
    <s v="OFF-BI-10000174"/>
    <x v="1"/>
    <x v="8"/>
    <x v="1435"/>
    <x v="350"/>
    <n v="5"/>
    <n v="0.2"/>
    <n v="8.1199999999999974"/>
  </r>
  <r>
    <n v="4502"/>
    <s v="CA-2011-116757"/>
    <x v="2"/>
    <x v="479"/>
    <d v="2011-07-04T00:00:00"/>
    <x v="1"/>
    <s v="MS-17980"/>
    <x v="99"/>
    <x v="1"/>
    <s v="United States"/>
    <s v="Houston"/>
    <x v="5"/>
    <n v="77095"/>
    <x v="2"/>
    <s v="OFF-PA-10002005"/>
    <x v="1"/>
    <x v="10"/>
    <x v="505"/>
    <x v="233"/>
    <n v="5"/>
    <n v="0.2"/>
    <n v="9.0719999999999992"/>
  </r>
  <r>
    <n v="4503"/>
    <s v="CA-2011-116757"/>
    <x v="2"/>
    <x v="479"/>
    <d v="2011-07-04T00:00:00"/>
    <x v="1"/>
    <s v="MS-17980"/>
    <x v="99"/>
    <x v="1"/>
    <s v="United States"/>
    <s v="Houston"/>
    <x v="5"/>
    <n v="77095"/>
    <x v="2"/>
    <s v="OFF-FA-10002815"/>
    <x v="1"/>
    <x v="13"/>
    <x v="33"/>
    <x v="3406"/>
    <n v="6"/>
    <n v="0.2"/>
    <n v="7.1928000000000001"/>
  </r>
  <r>
    <n v="4504"/>
    <s v="US-2011-138247"/>
    <x v="2"/>
    <x v="163"/>
    <d v="2011-12-29T00:00:00"/>
    <x v="1"/>
    <s v="BF-11170"/>
    <x v="408"/>
    <x v="2"/>
    <s v="United States"/>
    <s v="Los Angeles"/>
    <x v="1"/>
    <n v="90045"/>
    <x v="1"/>
    <s v="TEC-PH-10000213"/>
    <x v="2"/>
    <x v="7"/>
    <x v="1649"/>
    <x v="3407"/>
    <n v="7"/>
    <n v="0.2"/>
    <n v="17.365599999999993"/>
  </r>
  <r>
    <n v="4505"/>
    <s v="US-2011-138247"/>
    <x v="2"/>
    <x v="163"/>
    <d v="2011-12-29T00:00:00"/>
    <x v="1"/>
    <s v="BF-11170"/>
    <x v="408"/>
    <x v="2"/>
    <s v="United States"/>
    <s v="Los Angeles"/>
    <x v="1"/>
    <n v="90045"/>
    <x v="1"/>
    <s v="OFF-AP-10000828"/>
    <x v="1"/>
    <x v="9"/>
    <x v="1087"/>
    <x v="2759"/>
    <n v="2"/>
    <n v="0"/>
    <n v="101.34879999999998"/>
  </r>
  <r>
    <n v="4506"/>
    <s v="US-2011-138247"/>
    <x v="2"/>
    <x v="163"/>
    <d v="2011-12-29T00:00:00"/>
    <x v="1"/>
    <s v="BF-11170"/>
    <x v="408"/>
    <x v="2"/>
    <s v="United States"/>
    <s v="Los Angeles"/>
    <x v="1"/>
    <n v="90045"/>
    <x v="1"/>
    <s v="TEC-AC-10004708"/>
    <x v="2"/>
    <x v="11"/>
    <x v="337"/>
    <x v="3408"/>
    <n v="3"/>
    <n v="0"/>
    <n v="13.198499999999999"/>
  </r>
  <r>
    <n v="4507"/>
    <s v="US-2011-138247"/>
    <x v="2"/>
    <x v="163"/>
    <d v="2011-12-29T00:00:00"/>
    <x v="1"/>
    <s v="BF-11170"/>
    <x v="408"/>
    <x v="2"/>
    <s v="United States"/>
    <s v="Los Angeles"/>
    <x v="1"/>
    <n v="90045"/>
    <x v="1"/>
    <s v="TEC-PH-10001530"/>
    <x v="2"/>
    <x v="7"/>
    <x v="632"/>
    <x v="3409"/>
    <n v="3"/>
    <n v="0.2"/>
    <n v="51.148499999999984"/>
  </r>
  <r>
    <n v="4508"/>
    <s v="US-2011-138247"/>
    <x v="2"/>
    <x v="163"/>
    <d v="2011-12-29T00:00:00"/>
    <x v="1"/>
    <s v="BF-11170"/>
    <x v="408"/>
    <x v="2"/>
    <s v="United States"/>
    <s v="Los Angeles"/>
    <x v="1"/>
    <n v="90045"/>
    <x v="1"/>
    <s v="OFF-ST-10002301"/>
    <x v="1"/>
    <x v="4"/>
    <x v="1490"/>
    <x v="2422"/>
    <n v="1"/>
    <n v="0"/>
    <n v="0.20339999999999847"/>
  </r>
  <r>
    <n v="4509"/>
    <s v="US-2011-138247"/>
    <x v="2"/>
    <x v="163"/>
    <d v="2011-12-29T00:00:00"/>
    <x v="1"/>
    <s v="BF-11170"/>
    <x v="408"/>
    <x v="2"/>
    <s v="United States"/>
    <s v="Los Angeles"/>
    <x v="1"/>
    <n v="90045"/>
    <x v="1"/>
    <s v="FUR-FU-10002554"/>
    <x v="0"/>
    <x v="5"/>
    <x v="912"/>
    <x v="1169"/>
    <n v="1"/>
    <n v="0"/>
    <n v="5.5176999999999978"/>
  </r>
  <r>
    <n v="4510"/>
    <s v="CA-2014-167003"/>
    <x v="3"/>
    <x v="979"/>
    <d v="2014-05-30T00:00:00"/>
    <x v="1"/>
    <s v="VS-21820"/>
    <x v="745"/>
    <x v="0"/>
    <s v="United States"/>
    <s v="Los Angeles"/>
    <x v="1"/>
    <n v="90036"/>
    <x v="1"/>
    <s v="FUR-TA-10001520"/>
    <x v="0"/>
    <x v="3"/>
    <x v="711"/>
    <x v="2473"/>
    <n v="3"/>
    <n v="0.2"/>
    <n v="-6.423300000000026"/>
  </r>
  <r>
    <n v="4511"/>
    <s v="CA-2013-119935"/>
    <x v="0"/>
    <x v="338"/>
    <d v="2013-11-15T00:00:00"/>
    <x v="1"/>
    <s v="KM-16225"/>
    <x v="366"/>
    <x v="1"/>
    <s v="United States"/>
    <s v="Springfield"/>
    <x v="25"/>
    <n v="65807"/>
    <x v="2"/>
    <s v="FUR-FU-10001085"/>
    <x v="0"/>
    <x v="5"/>
    <x v="1590"/>
    <x v="3410"/>
    <n v="2"/>
    <n v="0"/>
    <n v="17.157999999999998"/>
  </r>
  <r>
    <n v="4512"/>
    <s v="CA-2013-119935"/>
    <x v="0"/>
    <x v="338"/>
    <d v="2013-11-15T00:00:00"/>
    <x v="1"/>
    <s v="KM-16225"/>
    <x v="366"/>
    <x v="1"/>
    <s v="United States"/>
    <s v="Springfield"/>
    <x v="25"/>
    <n v="65807"/>
    <x v="2"/>
    <s v="OFF-BI-10001597"/>
    <x v="1"/>
    <x v="8"/>
    <x v="790"/>
    <x v="3411"/>
    <n v="2"/>
    <n v="0"/>
    <n v="39.340799999999994"/>
  </r>
  <r>
    <n v="4513"/>
    <s v="CA-2013-118969"/>
    <x v="0"/>
    <x v="824"/>
    <d v="2013-10-04T00:00:00"/>
    <x v="2"/>
    <s v="LP-17095"/>
    <x v="431"/>
    <x v="0"/>
    <s v="United States"/>
    <s v="Phoenix"/>
    <x v="16"/>
    <n v="85023"/>
    <x v="1"/>
    <s v="OFF-BI-10002429"/>
    <x v="1"/>
    <x v="8"/>
    <x v="467"/>
    <x v="3412"/>
    <n v="6"/>
    <n v="0.7"/>
    <n v="-40.180799999999991"/>
  </r>
  <r>
    <n v="4514"/>
    <s v="CA-2013-145240"/>
    <x v="0"/>
    <x v="47"/>
    <d v="2013-09-09T00:00:00"/>
    <x v="2"/>
    <s v="BG-11740"/>
    <x v="696"/>
    <x v="0"/>
    <s v="United States"/>
    <s v="Houston"/>
    <x v="5"/>
    <n v="77070"/>
    <x v="2"/>
    <s v="OFF-ST-10001590"/>
    <x v="1"/>
    <x v="4"/>
    <x v="146"/>
    <x v="3413"/>
    <n v="1"/>
    <n v="0.2"/>
    <n v="0.8087999999999993"/>
  </r>
  <r>
    <n v="4515"/>
    <s v="CA-2013-120873"/>
    <x v="0"/>
    <x v="189"/>
    <d v="2013-11-02T00:00:00"/>
    <x v="0"/>
    <s v="BW-11200"/>
    <x v="572"/>
    <x v="0"/>
    <s v="United States"/>
    <s v="Hampton"/>
    <x v="17"/>
    <n v="23666"/>
    <x v="0"/>
    <s v="FUR-CH-10000847"/>
    <x v="0"/>
    <x v="1"/>
    <x v="986"/>
    <x v="3414"/>
    <n v="1"/>
    <n v="0"/>
    <n v="75.654799999999994"/>
  </r>
  <r>
    <n v="4516"/>
    <s v="US-2014-111920"/>
    <x v="3"/>
    <x v="760"/>
    <d v="2014-10-27T00:00:00"/>
    <x v="1"/>
    <s v="PS-18970"/>
    <x v="28"/>
    <x v="2"/>
    <s v="United States"/>
    <s v="Tulsa"/>
    <x v="26"/>
    <n v="74133"/>
    <x v="2"/>
    <s v="OFF-AR-10003179"/>
    <x v="1"/>
    <x v="6"/>
    <x v="1565"/>
    <x v="2978"/>
    <n v="4"/>
    <n v="0"/>
    <n v="12.025199999999998"/>
  </r>
  <r>
    <n v="4517"/>
    <s v="US-2013-128678"/>
    <x v="0"/>
    <x v="306"/>
    <d v="2013-09-21T00:00:00"/>
    <x v="1"/>
    <s v="RB-19570"/>
    <x v="262"/>
    <x v="0"/>
    <s v="United States"/>
    <s v="Seattle"/>
    <x v="4"/>
    <n v="98105"/>
    <x v="1"/>
    <s v="OFF-PA-10000807"/>
    <x v="1"/>
    <x v="10"/>
    <x v="1650"/>
    <x v="1591"/>
    <n v="5"/>
    <n v="0"/>
    <n v="10.058"/>
  </r>
  <r>
    <n v="4518"/>
    <s v="US-2013-128678"/>
    <x v="0"/>
    <x v="306"/>
    <d v="2013-09-21T00:00:00"/>
    <x v="1"/>
    <s v="RB-19570"/>
    <x v="262"/>
    <x v="0"/>
    <s v="United States"/>
    <s v="Seattle"/>
    <x v="4"/>
    <n v="98105"/>
    <x v="1"/>
    <s v="OFF-BI-10002103"/>
    <x v="1"/>
    <x v="8"/>
    <x v="525"/>
    <x v="3415"/>
    <n v="7"/>
    <n v="0.2"/>
    <n v="15.815799999999999"/>
  </r>
  <r>
    <n v="4519"/>
    <s v="CA-2013-101385"/>
    <x v="0"/>
    <x v="477"/>
    <d v="2013-10-02T00:00:00"/>
    <x v="1"/>
    <s v="JW-16075"/>
    <x v="493"/>
    <x v="0"/>
    <s v="United States"/>
    <s v="San Francisco"/>
    <x v="1"/>
    <n v="94109"/>
    <x v="1"/>
    <s v="OFF-AR-10004441"/>
    <x v="1"/>
    <x v="6"/>
    <x v="153"/>
    <x v="3416"/>
    <n v="4"/>
    <n v="0"/>
    <n v="6.9551999999999996"/>
  </r>
  <r>
    <n v="4520"/>
    <s v="CA-2014-107167"/>
    <x v="3"/>
    <x v="193"/>
    <d v="2014-06-15T00:00:00"/>
    <x v="1"/>
    <s v="ND-18460"/>
    <x v="540"/>
    <x v="1"/>
    <s v="United States"/>
    <s v="Jacksonville"/>
    <x v="2"/>
    <n v="32216"/>
    <x v="0"/>
    <s v="OFF-ST-10003805"/>
    <x v="1"/>
    <x v="4"/>
    <x v="1651"/>
    <x v="3417"/>
    <n v="8"/>
    <n v="0.2"/>
    <n v="84.219999999999857"/>
  </r>
  <r>
    <n v="4521"/>
    <s v="CA-2011-109491"/>
    <x v="2"/>
    <x v="980"/>
    <d v="2011-02-27T00:00:00"/>
    <x v="1"/>
    <s v="LC-16930"/>
    <x v="18"/>
    <x v="1"/>
    <s v="United States"/>
    <s v="Richmond"/>
    <x v="14"/>
    <n v="47374"/>
    <x v="2"/>
    <s v="TEC-AC-10001284"/>
    <x v="2"/>
    <x v="11"/>
    <x v="1172"/>
    <x v="1038"/>
    <n v="3"/>
    <n v="0"/>
    <n v="22.4316"/>
  </r>
  <r>
    <n v="4522"/>
    <s v="CA-2011-109491"/>
    <x v="2"/>
    <x v="980"/>
    <d v="2011-02-27T00:00:00"/>
    <x v="1"/>
    <s v="LC-16930"/>
    <x v="18"/>
    <x v="1"/>
    <s v="United States"/>
    <s v="Richmond"/>
    <x v="14"/>
    <n v="47374"/>
    <x v="2"/>
    <s v="FUR-FU-10000221"/>
    <x v="0"/>
    <x v="5"/>
    <x v="529"/>
    <x v="2352"/>
    <n v="4"/>
    <n v="0"/>
    <n v="6.9087999999999994"/>
  </r>
  <r>
    <n v="4523"/>
    <s v="CA-2014-105445"/>
    <x v="3"/>
    <x v="297"/>
    <d v="2014-02-26T00:00:00"/>
    <x v="0"/>
    <s v="BP-11095"/>
    <x v="162"/>
    <x v="1"/>
    <s v="United States"/>
    <s v="Louisville"/>
    <x v="22"/>
    <n v="80027"/>
    <x v="1"/>
    <s v="OFF-FA-10001229"/>
    <x v="1"/>
    <x v="13"/>
    <x v="33"/>
    <x v="3418"/>
    <n v="3"/>
    <n v="0.2"/>
    <n v="3.065399999999999"/>
  </r>
  <r>
    <n v="4524"/>
    <s v="CA-2011-107454"/>
    <x v="2"/>
    <x v="981"/>
    <d v="2011-11-06T00:00:00"/>
    <x v="1"/>
    <s v="RD-19720"/>
    <x v="742"/>
    <x v="0"/>
    <s v="United States"/>
    <s v="New York City"/>
    <x v="15"/>
    <n v="10024"/>
    <x v="3"/>
    <s v="OFF-LA-10001569"/>
    <x v="1"/>
    <x v="2"/>
    <x v="633"/>
    <x v="1981"/>
    <n v="7"/>
    <n v="0"/>
    <n v="16.035599999999999"/>
  </r>
  <r>
    <n v="4525"/>
    <s v="CA-2011-107454"/>
    <x v="2"/>
    <x v="981"/>
    <d v="2011-11-06T00:00:00"/>
    <x v="1"/>
    <s v="RD-19720"/>
    <x v="742"/>
    <x v="0"/>
    <s v="United States"/>
    <s v="New York City"/>
    <x v="15"/>
    <n v="10024"/>
    <x v="3"/>
    <s v="FUR-FU-10004018"/>
    <x v="0"/>
    <x v="5"/>
    <x v="927"/>
    <x v="3419"/>
    <n v="6"/>
    <n v="0"/>
    <n v="24.121800000000004"/>
  </r>
  <r>
    <n v="4526"/>
    <s v="US-2014-105046"/>
    <x v="3"/>
    <x v="729"/>
    <d v="2014-07-24T00:00:00"/>
    <x v="1"/>
    <s v="BE-11335"/>
    <x v="336"/>
    <x v="2"/>
    <s v="United States"/>
    <s v="Rome"/>
    <x v="15"/>
    <n v="13440"/>
    <x v="3"/>
    <s v="TEC-PH-10004536"/>
    <x v="2"/>
    <x v="7"/>
    <x v="149"/>
    <x v="3420"/>
    <n v="2"/>
    <n v="0"/>
    <n v="67.495000000000005"/>
  </r>
  <r>
    <n v="4527"/>
    <s v="US-2014-105046"/>
    <x v="3"/>
    <x v="729"/>
    <d v="2014-07-24T00:00:00"/>
    <x v="1"/>
    <s v="BE-11335"/>
    <x v="336"/>
    <x v="2"/>
    <s v="United States"/>
    <s v="Rome"/>
    <x v="15"/>
    <n v="13440"/>
    <x v="3"/>
    <s v="OFF-PA-10004353"/>
    <x v="1"/>
    <x v="10"/>
    <x v="1652"/>
    <x v="3421"/>
    <n v="5"/>
    <n v="0"/>
    <n v="47.952000000000005"/>
  </r>
  <r>
    <n v="4528"/>
    <s v="US-2014-105046"/>
    <x v="3"/>
    <x v="729"/>
    <d v="2014-07-24T00:00:00"/>
    <x v="1"/>
    <s v="BE-11335"/>
    <x v="336"/>
    <x v="2"/>
    <s v="United States"/>
    <s v="Rome"/>
    <x v="15"/>
    <n v="13440"/>
    <x v="3"/>
    <s v="FUR-FU-10004848"/>
    <x v="0"/>
    <x v="5"/>
    <x v="1301"/>
    <x v="3422"/>
    <n v="4"/>
    <n v="0"/>
    <n v="14.459599999999998"/>
  </r>
  <r>
    <n v="4529"/>
    <s v="CA-2014-152856"/>
    <x v="3"/>
    <x v="565"/>
    <d v="2014-09-11T00:00:00"/>
    <x v="0"/>
    <s v="RS-19765"/>
    <x v="276"/>
    <x v="1"/>
    <s v="United States"/>
    <s v="Marion"/>
    <x v="24"/>
    <n v="43302"/>
    <x v="3"/>
    <s v="TEC-AC-10004864"/>
    <x v="2"/>
    <x v="11"/>
    <x v="1289"/>
    <x v="3423"/>
    <n v="4"/>
    <n v="0.2"/>
    <n v="33.589200000000005"/>
  </r>
  <r>
    <n v="4530"/>
    <s v="CA-2013-134691"/>
    <x v="0"/>
    <x v="696"/>
    <d v="2013-11-19T00:00:00"/>
    <x v="1"/>
    <s v="KC-16540"/>
    <x v="110"/>
    <x v="0"/>
    <s v="United States"/>
    <s v="Houston"/>
    <x v="5"/>
    <n v="77041"/>
    <x v="2"/>
    <s v="OFF-BI-10002393"/>
    <x v="1"/>
    <x v="8"/>
    <x v="1188"/>
    <x v="3424"/>
    <n v="2"/>
    <n v="0.8"/>
    <n v="-3.9032000000000009"/>
  </r>
  <r>
    <n v="4531"/>
    <s v="CA-2013-118759"/>
    <x v="0"/>
    <x v="696"/>
    <d v="2013-11-18T00:00:00"/>
    <x v="2"/>
    <s v="MB-17305"/>
    <x v="93"/>
    <x v="0"/>
    <s v="United States"/>
    <s v="New York City"/>
    <x v="15"/>
    <n v="10009"/>
    <x v="3"/>
    <s v="FUR-CH-10002335"/>
    <x v="0"/>
    <x v="1"/>
    <x v="623"/>
    <x v="1262"/>
    <n v="2"/>
    <n v="0.1"/>
    <n v="72.534400000000005"/>
  </r>
  <r>
    <n v="4532"/>
    <s v="CA-2013-118759"/>
    <x v="0"/>
    <x v="696"/>
    <d v="2013-11-18T00:00:00"/>
    <x v="2"/>
    <s v="MB-17305"/>
    <x v="93"/>
    <x v="0"/>
    <s v="United States"/>
    <s v="New York City"/>
    <x v="15"/>
    <n v="10009"/>
    <x v="3"/>
    <s v="OFF-ST-10001590"/>
    <x v="1"/>
    <x v="4"/>
    <x v="146"/>
    <x v="3425"/>
    <n v="3"/>
    <n v="0"/>
    <n v="10.514399999999998"/>
  </r>
  <r>
    <n v="4533"/>
    <s v="CA-2011-140403"/>
    <x v="2"/>
    <x v="982"/>
    <d v="2011-10-10T00:00:00"/>
    <x v="3"/>
    <s v="TN-21040"/>
    <x v="184"/>
    <x v="2"/>
    <s v="United States"/>
    <s v="Manteca"/>
    <x v="1"/>
    <n v="95336"/>
    <x v="1"/>
    <s v="FUR-CH-10002774"/>
    <x v="0"/>
    <x v="1"/>
    <x v="23"/>
    <x v="1919"/>
    <n v="3"/>
    <n v="0.2"/>
    <n v="13.764599999999994"/>
  </r>
  <r>
    <n v="4534"/>
    <s v="CA-2011-140403"/>
    <x v="2"/>
    <x v="982"/>
    <d v="2011-10-10T00:00:00"/>
    <x v="3"/>
    <s v="TN-21040"/>
    <x v="184"/>
    <x v="2"/>
    <s v="United States"/>
    <s v="Manteca"/>
    <x v="1"/>
    <n v="95336"/>
    <x v="1"/>
    <s v="OFF-EN-10001219"/>
    <x v="1"/>
    <x v="12"/>
    <x v="583"/>
    <x v="770"/>
    <n v="2"/>
    <n v="0"/>
    <n v="7.4871999999999996"/>
  </r>
  <r>
    <n v="4535"/>
    <s v="CA-2012-163104"/>
    <x v="1"/>
    <x v="531"/>
    <d v="2012-03-26T00:00:00"/>
    <x v="1"/>
    <s v="MC-18130"/>
    <x v="305"/>
    <x v="1"/>
    <s v="United States"/>
    <s v="Los Angeles"/>
    <x v="1"/>
    <n v="90004"/>
    <x v="1"/>
    <s v="OFF-PA-10001947"/>
    <x v="1"/>
    <x v="10"/>
    <x v="354"/>
    <x v="493"/>
    <n v="2"/>
    <n v="0"/>
    <n v="5.8604000000000003"/>
  </r>
  <r>
    <n v="4536"/>
    <s v="CA-2014-138464"/>
    <x v="3"/>
    <x v="141"/>
    <d v="2014-07-13T00:00:00"/>
    <x v="1"/>
    <s v="VF-21715"/>
    <x v="665"/>
    <x v="2"/>
    <s v="United States"/>
    <s v="Seattle"/>
    <x v="4"/>
    <n v="98115"/>
    <x v="1"/>
    <s v="FUR-FU-10003142"/>
    <x v="0"/>
    <x v="5"/>
    <x v="1201"/>
    <x v="3426"/>
    <n v="3"/>
    <n v="0"/>
    <n v="4.9103999999999992"/>
  </r>
  <r>
    <n v="4537"/>
    <s v="CA-2014-138464"/>
    <x v="3"/>
    <x v="141"/>
    <d v="2014-07-13T00:00:00"/>
    <x v="1"/>
    <s v="VF-21715"/>
    <x v="665"/>
    <x v="2"/>
    <s v="United States"/>
    <s v="Seattle"/>
    <x v="4"/>
    <n v="98115"/>
    <x v="1"/>
    <s v="OFF-BI-10001543"/>
    <x v="1"/>
    <x v="8"/>
    <x v="375"/>
    <x v="1808"/>
    <n v="3"/>
    <n v="0.2"/>
    <n v="30.231600000000007"/>
  </r>
  <r>
    <n v="4538"/>
    <s v="CA-2014-138464"/>
    <x v="3"/>
    <x v="141"/>
    <d v="2014-07-13T00:00:00"/>
    <x v="1"/>
    <s v="VF-21715"/>
    <x v="665"/>
    <x v="2"/>
    <s v="United States"/>
    <s v="Seattle"/>
    <x v="4"/>
    <n v="98115"/>
    <x v="1"/>
    <s v="OFF-AR-10003560"/>
    <x v="1"/>
    <x v="6"/>
    <x v="482"/>
    <x v="2614"/>
    <n v="3"/>
    <n v="0"/>
    <n v="6.2015999999999991"/>
  </r>
  <r>
    <n v="4539"/>
    <s v="CA-2014-138464"/>
    <x v="3"/>
    <x v="141"/>
    <d v="2014-07-13T00:00:00"/>
    <x v="1"/>
    <s v="VF-21715"/>
    <x v="665"/>
    <x v="2"/>
    <s v="United States"/>
    <s v="Seattle"/>
    <x v="4"/>
    <n v="98115"/>
    <x v="1"/>
    <s v="OFF-AR-10004757"/>
    <x v="1"/>
    <x v="6"/>
    <x v="342"/>
    <x v="2805"/>
    <n v="4"/>
    <n v="0"/>
    <n v="4.3295999999999992"/>
  </r>
  <r>
    <n v="4540"/>
    <s v="CA-2012-104129"/>
    <x v="1"/>
    <x v="914"/>
    <d v="2012-03-02T00:00:00"/>
    <x v="1"/>
    <s v="ES-14080"/>
    <x v="20"/>
    <x v="1"/>
    <s v="United States"/>
    <s v="Providence"/>
    <x v="34"/>
    <n v="2908"/>
    <x v="3"/>
    <s v="TEC-PH-10003800"/>
    <x v="2"/>
    <x v="7"/>
    <x v="504"/>
    <x v="2815"/>
    <n v="2"/>
    <n v="0"/>
    <n v="1.0597999999999956"/>
  </r>
  <r>
    <n v="4541"/>
    <s v="CA-2012-104129"/>
    <x v="1"/>
    <x v="914"/>
    <d v="2012-03-02T00:00:00"/>
    <x v="1"/>
    <s v="ES-14080"/>
    <x v="20"/>
    <x v="1"/>
    <s v="United States"/>
    <s v="Providence"/>
    <x v="34"/>
    <n v="2908"/>
    <x v="3"/>
    <s v="FUR-TA-10004152"/>
    <x v="0"/>
    <x v="3"/>
    <x v="1507"/>
    <x v="3427"/>
    <n v="7"/>
    <n v="0.3"/>
    <n v="-28.22399999999999"/>
  </r>
  <r>
    <n v="4542"/>
    <s v="US-2014-132206"/>
    <x v="3"/>
    <x v="114"/>
    <d v="2014-06-22T00:00:00"/>
    <x v="1"/>
    <s v="MK-17905"/>
    <x v="149"/>
    <x v="1"/>
    <s v="United States"/>
    <s v="Chicago"/>
    <x v="10"/>
    <n v="60653"/>
    <x v="2"/>
    <s v="OFF-BI-10000756"/>
    <x v="1"/>
    <x v="8"/>
    <x v="15"/>
    <x v="3428"/>
    <n v="7"/>
    <n v="0.8"/>
    <n v="-8.9040000000000035"/>
  </r>
  <r>
    <n v="4543"/>
    <s v="CA-2014-113474"/>
    <x v="3"/>
    <x v="983"/>
    <d v="2014-04-01T00:00:00"/>
    <x v="2"/>
    <s v="TM-21490"/>
    <x v="746"/>
    <x v="0"/>
    <s v="United States"/>
    <s v="Oklahoma City"/>
    <x v="26"/>
    <n v="73120"/>
    <x v="2"/>
    <s v="OFF-EN-10004206"/>
    <x v="1"/>
    <x v="12"/>
    <x v="1653"/>
    <x v="3429"/>
    <n v="2"/>
    <n v="0"/>
    <n v="149.8956"/>
  </r>
  <r>
    <n v="4544"/>
    <s v="CA-2012-126557"/>
    <x v="1"/>
    <x v="984"/>
    <d v="2012-07-17T00:00:00"/>
    <x v="0"/>
    <s v="RL-19615"/>
    <x v="210"/>
    <x v="0"/>
    <s v="United States"/>
    <s v="Chicago"/>
    <x v="10"/>
    <n v="60610"/>
    <x v="2"/>
    <s v="FUR-CH-10004477"/>
    <x v="0"/>
    <x v="1"/>
    <x v="211"/>
    <x v="3430"/>
    <n v="9"/>
    <n v="0.3"/>
    <n v="-5.4801000000000215"/>
  </r>
  <r>
    <n v="4545"/>
    <s v="CA-2012-126557"/>
    <x v="1"/>
    <x v="984"/>
    <d v="2012-07-17T00:00:00"/>
    <x v="0"/>
    <s v="RL-19615"/>
    <x v="210"/>
    <x v="0"/>
    <s v="United States"/>
    <s v="Chicago"/>
    <x v="10"/>
    <n v="60610"/>
    <x v="2"/>
    <s v="TEC-PH-10003505"/>
    <x v="2"/>
    <x v="7"/>
    <x v="901"/>
    <x v="1490"/>
    <n v="2"/>
    <n v="0.2"/>
    <n v="16.703999999999986"/>
  </r>
  <r>
    <n v="4546"/>
    <s v="CA-2012-126557"/>
    <x v="1"/>
    <x v="984"/>
    <d v="2012-07-17T00:00:00"/>
    <x v="0"/>
    <s v="RL-19615"/>
    <x v="210"/>
    <x v="0"/>
    <s v="United States"/>
    <s v="Chicago"/>
    <x v="10"/>
    <n v="60610"/>
    <x v="2"/>
    <s v="TEC-PH-10000526"/>
    <x v="2"/>
    <x v="7"/>
    <x v="1463"/>
    <x v="3431"/>
    <n v="7"/>
    <n v="0.2"/>
    <n v="53.754400000000004"/>
  </r>
  <r>
    <n v="4547"/>
    <s v="CA-2012-126557"/>
    <x v="1"/>
    <x v="984"/>
    <d v="2012-07-17T00:00:00"/>
    <x v="0"/>
    <s v="RL-19615"/>
    <x v="210"/>
    <x v="0"/>
    <s v="United States"/>
    <s v="Chicago"/>
    <x v="10"/>
    <n v="60610"/>
    <x v="2"/>
    <s v="OFF-BI-10003314"/>
    <x v="1"/>
    <x v="8"/>
    <x v="305"/>
    <x v="3432"/>
    <n v="2"/>
    <n v="0.8"/>
    <n v="-2.9884000000000004"/>
  </r>
  <r>
    <n v="4548"/>
    <s v="CA-2012-126557"/>
    <x v="1"/>
    <x v="984"/>
    <d v="2012-07-17T00:00:00"/>
    <x v="0"/>
    <s v="RL-19615"/>
    <x v="210"/>
    <x v="0"/>
    <s v="United States"/>
    <s v="Chicago"/>
    <x v="10"/>
    <n v="60610"/>
    <x v="2"/>
    <s v="OFF-AR-10003190"/>
    <x v="1"/>
    <x v="6"/>
    <x v="643"/>
    <x v="2789"/>
    <n v="3"/>
    <n v="0.2"/>
    <n v="0.69120000000000026"/>
  </r>
  <r>
    <n v="4549"/>
    <s v="CA-2012-126557"/>
    <x v="1"/>
    <x v="984"/>
    <d v="2012-07-17T00:00:00"/>
    <x v="0"/>
    <s v="RL-19615"/>
    <x v="210"/>
    <x v="0"/>
    <s v="United States"/>
    <s v="Chicago"/>
    <x v="10"/>
    <n v="60610"/>
    <x v="2"/>
    <s v="FUR-FU-10001861"/>
    <x v="0"/>
    <x v="5"/>
    <x v="272"/>
    <x v="3433"/>
    <n v="1"/>
    <n v="0.6"/>
    <n v="-2.1340000000000003"/>
  </r>
  <r>
    <n v="4550"/>
    <s v="CA-2012-126557"/>
    <x v="1"/>
    <x v="984"/>
    <d v="2012-07-17T00:00:00"/>
    <x v="0"/>
    <s v="RL-19615"/>
    <x v="210"/>
    <x v="0"/>
    <s v="United States"/>
    <s v="Chicago"/>
    <x v="10"/>
    <n v="60610"/>
    <x v="2"/>
    <s v="TEC-PH-10003963"/>
    <x v="2"/>
    <x v="7"/>
    <x v="512"/>
    <x v="3434"/>
    <n v="4"/>
    <n v="0.2"/>
    <n v="49.437599999999975"/>
  </r>
  <r>
    <n v="4551"/>
    <s v="US-2014-107636"/>
    <x v="3"/>
    <x v="504"/>
    <d v="2014-05-03T00:00:00"/>
    <x v="2"/>
    <s v="NM-18520"/>
    <x v="392"/>
    <x v="0"/>
    <s v="United States"/>
    <s v="Manchester"/>
    <x v="29"/>
    <n v="6040"/>
    <x v="3"/>
    <s v="OFF-LA-10003388"/>
    <x v="1"/>
    <x v="2"/>
    <x v="1654"/>
    <x v="1784"/>
    <n v="2"/>
    <n v="0"/>
    <n v="2.8224"/>
  </r>
  <r>
    <n v="4552"/>
    <s v="US-2011-165862"/>
    <x v="2"/>
    <x v="985"/>
    <d v="2011-07-17T00:00:00"/>
    <x v="1"/>
    <s v="GK-14620"/>
    <x v="136"/>
    <x v="1"/>
    <s v="United States"/>
    <s v="Los Angeles"/>
    <x v="1"/>
    <n v="90049"/>
    <x v="1"/>
    <s v="FUR-TA-10002855"/>
    <x v="0"/>
    <x v="3"/>
    <x v="1189"/>
    <x v="3435"/>
    <n v="3"/>
    <n v="0.2"/>
    <n v="4.3901999999999788"/>
  </r>
  <r>
    <n v="4553"/>
    <s v="US-2011-106334"/>
    <x v="2"/>
    <x v="422"/>
    <d v="2012-01-02T00:00:00"/>
    <x v="1"/>
    <s v="JF-15490"/>
    <x v="223"/>
    <x v="0"/>
    <s v="United States"/>
    <s v="San Francisco"/>
    <x v="1"/>
    <n v="94122"/>
    <x v="1"/>
    <s v="FUR-CH-10004886"/>
    <x v="0"/>
    <x v="1"/>
    <x v="366"/>
    <x v="2186"/>
    <n v="3"/>
    <n v="0.2"/>
    <n v="23.027999999999992"/>
  </r>
  <r>
    <n v="4554"/>
    <s v="US-2011-106334"/>
    <x v="2"/>
    <x v="422"/>
    <d v="2012-01-02T00:00:00"/>
    <x v="1"/>
    <s v="JF-15490"/>
    <x v="223"/>
    <x v="0"/>
    <s v="United States"/>
    <s v="San Francisco"/>
    <x v="1"/>
    <n v="94122"/>
    <x v="1"/>
    <s v="OFF-PA-10003657"/>
    <x v="1"/>
    <x v="10"/>
    <x v="624"/>
    <x v="1387"/>
    <n v="3"/>
    <n v="0"/>
    <n v="5.7779999999999987"/>
  </r>
  <r>
    <n v="4555"/>
    <s v="CA-2013-101448"/>
    <x v="0"/>
    <x v="535"/>
    <d v="2013-03-02T00:00:00"/>
    <x v="0"/>
    <s v="EB-13930"/>
    <x v="518"/>
    <x v="0"/>
    <s v="United States"/>
    <s v="La Crosse"/>
    <x v="6"/>
    <n v="54601"/>
    <x v="2"/>
    <s v="OFF-BI-10004738"/>
    <x v="1"/>
    <x v="8"/>
    <x v="92"/>
    <x v="3436"/>
    <n v="3"/>
    <n v="0"/>
    <n v="28.410000000000004"/>
  </r>
  <r>
    <n v="4556"/>
    <s v="CA-2012-130218"/>
    <x v="1"/>
    <x v="391"/>
    <d v="2012-03-26T00:00:00"/>
    <x v="2"/>
    <s v="SG-20470"/>
    <x v="495"/>
    <x v="0"/>
    <s v="United States"/>
    <s v="Florence"/>
    <x v="20"/>
    <n v="29501"/>
    <x v="0"/>
    <s v="OFF-FA-10003112"/>
    <x v="1"/>
    <x v="13"/>
    <x v="33"/>
    <x v="1629"/>
    <n v="4"/>
    <n v="0"/>
    <n v="14.201999999999998"/>
  </r>
  <r>
    <n v="4557"/>
    <s v="CA-2012-130218"/>
    <x v="1"/>
    <x v="391"/>
    <d v="2012-03-26T00:00:00"/>
    <x v="2"/>
    <s v="SG-20470"/>
    <x v="495"/>
    <x v="0"/>
    <s v="United States"/>
    <s v="Florence"/>
    <x v="20"/>
    <n v="29501"/>
    <x v="0"/>
    <s v="OFF-ST-10002486"/>
    <x v="1"/>
    <x v="4"/>
    <x v="693"/>
    <x v="3386"/>
    <n v="4"/>
    <n v="0"/>
    <n v="0.5583999999999989"/>
  </r>
  <r>
    <n v="4558"/>
    <s v="US-2014-117331"/>
    <x v="3"/>
    <x v="208"/>
    <d v="2014-10-29T00:00:00"/>
    <x v="1"/>
    <s v="ND-18370"/>
    <x v="444"/>
    <x v="0"/>
    <s v="United States"/>
    <s v="Glendale"/>
    <x v="16"/>
    <n v="85301"/>
    <x v="1"/>
    <s v="OFF-BI-10003984"/>
    <x v="1"/>
    <x v="8"/>
    <x v="690"/>
    <x v="3437"/>
    <n v="1"/>
    <n v="0.7"/>
    <n v="-6.5618999999999996"/>
  </r>
  <r>
    <n v="4559"/>
    <s v="CA-2011-127383"/>
    <x v="2"/>
    <x v="520"/>
    <d v="2012-01-05T00:00:00"/>
    <x v="1"/>
    <s v="CM-11815"/>
    <x v="698"/>
    <x v="1"/>
    <s v="United States"/>
    <s v="El Paso"/>
    <x v="5"/>
    <n v="79907"/>
    <x v="2"/>
    <s v="OFF-EN-10004773"/>
    <x v="1"/>
    <x v="12"/>
    <x v="33"/>
    <x v="2000"/>
    <n v="2"/>
    <n v="0.2"/>
    <n v="17.968399999999995"/>
  </r>
  <r>
    <n v="4560"/>
    <s v="CA-2011-110219"/>
    <x v="2"/>
    <x v="952"/>
    <d v="2011-05-08T00:00:00"/>
    <x v="2"/>
    <s v="EB-13870"/>
    <x v="12"/>
    <x v="0"/>
    <s v="United States"/>
    <s v="San Antonio"/>
    <x v="5"/>
    <n v="78207"/>
    <x v="2"/>
    <s v="FUR-CH-10001146"/>
    <x v="0"/>
    <x v="1"/>
    <x v="64"/>
    <x v="3438"/>
    <n v="3"/>
    <n v="0.3"/>
    <n v="-9.1335000000000122"/>
  </r>
  <r>
    <n v="4561"/>
    <s v="CA-2012-118871"/>
    <x v="1"/>
    <x v="784"/>
    <d v="2012-12-09T00:00:00"/>
    <x v="0"/>
    <s v="HM-14860"/>
    <x v="447"/>
    <x v="1"/>
    <s v="United States"/>
    <s v="Los Angeles"/>
    <x v="1"/>
    <n v="90049"/>
    <x v="1"/>
    <s v="OFF-EN-10003296"/>
    <x v="1"/>
    <x v="12"/>
    <x v="229"/>
    <x v="3439"/>
    <n v="3"/>
    <n v="0"/>
    <n v="122.148"/>
  </r>
  <r>
    <n v="4562"/>
    <s v="CA-2012-118871"/>
    <x v="1"/>
    <x v="784"/>
    <d v="2012-12-09T00:00:00"/>
    <x v="0"/>
    <s v="HM-14860"/>
    <x v="447"/>
    <x v="1"/>
    <s v="United States"/>
    <s v="Los Angeles"/>
    <x v="1"/>
    <n v="90049"/>
    <x v="1"/>
    <s v="TEC-PH-10000193"/>
    <x v="2"/>
    <x v="7"/>
    <x v="1655"/>
    <x v="3440"/>
    <n v="3"/>
    <n v="0.2"/>
    <n v="8.2763999999999953"/>
  </r>
  <r>
    <n v="4563"/>
    <s v="CA-2012-118871"/>
    <x v="1"/>
    <x v="784"/>
    <d v="2012-12-09T00:00:00"/>
    <x v="0"/>
    <s v="HM-14860"/>
    <x v="447"/>
    <x v="1"/>
    <s v="United States"/>
    <s v="Los Angeles"/>
    <x v="1"/>
    <n v="90049"/>
    <x v="1"/>
    <s v="FUR-FU-10002111"/>
    <x v="0"/>
    <x v="5"/>
    <x v="1656"/>
    <x v="3441"/>
    <n v="5"/>
    <n v="0"/>
    <n v="13.832000000000001"/>
  </r>
  <r>
    <n v="4564"/>
    <s v="CA-2014-129490"/>
    <x v="3"/>
    <x v="986"/>
    <d v="2014-10-01T00:00:00"/>
    <x v="1"/>
    <s v="SJ-20125"/>
    <x v="319"/>
    <x v="2"/>
    <s v="United States"/>
    <s v="Miramar"/>
    <x v="2"/>
    <n v="33023"/>
    <x v="0"/>
    <s v="FUR-CH-10003298"/>
    <x v="0"/>
    <x v="1"/>
    <x v="1567"/>
    <x v="3442"/>
    <n v="4"/>
    <n v="0.2"/>
    <n v="-57.631200000000035"/>
  </r>
  <r>
    <n v="4565"/>
    <s v="CA-2011-101175"/>
    <x v="2"/>
    <x v="337"/>
    <d v="2011-12-14T00:00:00"/>
    <x v="1"/>
    <s v="DM-12955"/>
    <x v="678"/>
    <x v="1"/>
    <s v="United States"/>
    <s v="Mesa"/>
    <x v="16"/>
    <n v="85204"/>
    <x v="1"/>
    <s v="OFF-ST-10004950"/>
    <x v="1"/>
    <x v="4"/>
    <x v="1000"/>
    <x v="997"/>
    <n v="6"/>
    <n v="0.2"/>
    <n v="-1.2588000000000008"/>
  </r>
  <r>
    <n v="4566"/>
    <s v="US-2014-149510"/>
    <x v="3"/>
    <x v="734"/>
    <d v="2014-12-11T00:00:00"/>
    <x v="1"/>
    <s v="MC-17575"/>
    <x v="430"/>
    <x v="0"/>
    <s v="United States"/>
    <s v="Fayetteville"/>
    <x v="3"/>
    <n v="28314"/>
    <x v="0"/>
    <s v="OFF-AP-10002350"/>
    <x v="1"/>
    <x v="9"/>
    <x v="545"/>
    <x v="962"/>
    <n v="3"/>
    <n v="0.2"/>
    <n v="4.5215999999999994"/>
  </r>
  <r>
    <n v="4567"/>
    <s v="US-2014-149510"/>
    <x v="3"/>
    <x v="734"/>
    <d v="2014-12-11T00:00:00"/>
    <x v="1"/>
    <s v="MC-17575"/>
    <x v="430"/>
    <x v="0"/>
    <s v="United States"/>
    <s v="Fayetteville"/>
    <x v="3"/>
    <n v="28314"/>
    <x v="0"/>
    <s v="OFF-BI-10004233"/>
    <x v="1"/>
    <x v="8"/>
    <x v="1377"/>
    <x v="3443"/>
    <n v="6"/>
    <n v="0.7"/>
    <n v="-21.1068"/>
  </r>
  <r>
    <n v="4568"/>
    <s v="US-2014-149510"/>
    <x v="3"/>
    <x v="734"/>
    <d v="2014-12-11T00:00:00"/>
    <x v="1"/>
    <s v="MC-17575"/>
    <x v="430"/>
    <x v="0"/>
    <s v="United States"/>
    <s v="Fayetteville"/>
    <x v="3"/>
    <n v="28314"/>
    <x v="0"/>
    <s v="OFF-PA-10001892"/>
    <x v="1"/>
    <x v="10"/>
    <x v="815"/>
    <x v="671"/>
    <n v="4"/>
    <n v="0.2"/>
    <n v="8.8623999999999992"/>
  </r>
  <r>
    <n v="4569"/>
    <s v="CA-2012-111990"/>
    <x v="1"/>
    <x v="627"/>
    <d v="2012-11-13T00:00:00"/>
    <x v="1"/>
    <s v="DB-13660"/>
    <x v="551"/>
    <x v="0"/>
    <s v="United States"/>
    <s v="Houston"/>
    <x v="5"/>
    <n v="77095"/>
    <x v="2"/>
    <s v="OFF-BI-10003291"/>
    <x v="1"/>
    <x v="8"/>
    <x v="44"/>
    <x v="3444"/>
    <n v="6"/>
    <n v="0.8"/>
    <n v="-17.285400000000006"/>
  </r>
  <r>
    <n v="4570"/>
    <s v="CA-2011-169460"/>
    <x v="2"/>
    <x v="987"/>
    <d v="2011-04-21T00:00:00"/>
    <x v="0"/>
    <s v="NF-18595"/>
    <x v="376"/>
    <x v="2"/>
    <s v="United States"/>
    <s v="San Jose"/>
    <x v="1"/>
    <n v="95123"/>
    <x v="1"/>
    <s v="FUR-FU-10004017"/>
    <x v="0"/>
    <x v="5"/>
    <x v="1570"/>
    <x v="3001"/>
    <n v="3"/>
    <n v="0"/>
    <n v="26.648999999999997"/>
  </r>
  <r>
    <n v="4571"/>
    <s v="US-2012-152128"/>
    <x v="1"/>
    <x v="442"/>
    <d v="2012-05-27T00:00:00"/>
    <x v="0"/>
    <s v="NM-18445"/>
    <x v="134"/>
    <x v="2"/>
    <s v="United States"/>
    <s v="Wichita"/>
    <x v="41"/>
    <n v="67212"/>
    <x v="2"/>
    <s v="OFF-AR-10002445"/>
    <x v="1"/>
    <x v="6"/>
    <x v="1637"/>
    <x v="3355"/>
    <n v="3"/>
    <n v="0"/>
    <n v="8.071200000000001"/>
  </r>
  <r>
    <n v="4572"/>
    <s v="US-2012-152128"/>
    <x v="1"/>
    <x v="442"/>
    <d v="2012-05-27T00:00:00"/>
    <x v="0"/>
    <s v="NM-18445"/>
    <x v="134"/>
    <x v="2"/>
    <s v="United States"/>
    <s v="Wichita"/>
    <x v="41"/>
    <n v="67212"/>
    <x v="2"/>
    <s v="OFF-BI-10001718"/>
    <x v="1"/>
    <x v="8"/>
    <x v="1216"/>
    <x v="3445"/>
    <n v="2"/>
    <n v="0"/>
    <n v="60.141199999999998"/>
  </r>
  <r>
    <n v="4573"/>
    <s v="CA-2014-126662"/>
    <x v="3"/>
    <x v="729"/>
    <d v="2014-07-22T00:00:00"/>
    <x v="1"/>
    <s v="AB-10255"/>
    <x v="437"/>
    <x v="2"/>
    <s v="United States"/>
    <s v="Los Angeles"/>
    <x v="1"/>
    <n v="90036"/>
    <x v="1"/>
    <s v="TEC-CO-10004202"/>
    <x v="2"/>
    <x v="16"/>
    <x v="836"/>
    <x v="2006"/>
    <n v="2"/>
    <n v="0.2"/>
    <n v="89.996999999999986"/>
  </r>
  <r>
    <n v="4574"/>
    <s v="CA-2013-139395"/>
    <x v="0"/>
    <x v="939"/>
    <d v="2013-12-19T00:00:00"/>
    <x v="1"/>
    <s v="MG-17650"/>
    <x v="377"/>
    <x v="2"/>
    <s v="United States"/>
    <s v="Jackson"/>
    <x v="12"/>
    <n v="49201"/>
    <x v="2"/>
    <s v="TEC-PH-10002103"/>
    <x v="2"/>
    <x v="7"/>
    <x v="534"/>
    <x v="2854"/>
    <n v="7"/>
    <n v="0"/>
    <n v="184.22039999999998"/>
  </r>
  <r>
    <n v="4575"/>
    <s v="CA-2013-139395"/>
    <x v="0"/>
    <x v="939"/>
    <d v="2013-12-19T00:00:00"/>
    <x v="1"/>
    <s v="MG-17650"/>
    <x v="377"/>
    <x v="2"/>
    <s v="United States"/>
    <s v="Jackson"/>
    <x v="12"/>
    <n v="49201"/>
    <x v="2"/>
    <s v="FUR-FU-10003724"/>
    <x v="0"/>
    <x v="5"/>
    <x v="887"/>
    <x v="3446"/>
    <n v="4"/>
    <n v="0"/>
    <n v="8.7047999999999988"/>
  </r>
  <r>
    <n v="4576"/>
    <s v="CA-2013-139395"/>
    <x v="0"/>
    <x v="939"/>
    <d v="2013-12-19T00:00:00"/>
    <x v="1"/>
    <s v="MG-17650"/>
    <x v="377"/>
    <x v="2"/>
    <s v="United States"/>
    <s v="Jackson"/>
    <x v="12"/>
    <n v="49201"/>
    <x v="2"/>
    <s v="OFF-AR-10003732"/>
    <x v="1"/>
    <x v="6"/>
    <x v="321"/>
    <x v="2255"/>
    <n v="5"/>
    <n v="0"/>
    <n v="3.6139999999999994"/>
  </r>
  <r>
    <n v="4577"/>
    <s v="CA-2013-139395"/>
    <x v="0"/>
    <x v="939"/>
    <d v="2013-12-19T00:00:00"/>
    <x v="1"/>
    <s v="MG-17650"/>
    <x v="377"/>
    <x v="2"/>
    <s v="United States"/>
    <s v="Jackson"/>
    <x v="12"/>
    <n v="49201"/>
    <x v="2"/>
    <s v="OFF-ST-10000885"/>
    <x v="1"/>
    <x v="4"/>
    <x v="1657"/>
    <x v="3447"/>
    <n v="2"/>
    <n v="0"/>
    <n v="6.7149999999999999"/>
  </r>
  <r>
    <n v="4578"/>
    <s v="US-2011-121734"/>
    <x v="2"/>
    <x v="909"/>
    <d v="2011-04-16T00:00:00"/>
    <x v="1"/>
    <s v="SE-20110"/>
    <x v="339"/>
    <x v="0"/>
    <s v="United States"/>
    <s v="Lewiston"/>
    <x v="45"/>
    <n v="83501"/>
    <x v="1"/>
    <s v="OFF-BI-10004817"/>
    <x v="1"/>
    <x v="8"/>
    <x v="1199"/>
    <x v="2094"/>
    <n v="1"/>
    <n v="0.2"/>
    <n v="3.3543999999999996"/>
  </r>
  <r>
    <n v="4579"/>
    <s v="CA-2012-110947"/>
    <x v="1"/>
    <x v="988"/>
    <d v="2012-06-15T00:00:00"/>
    <x v="1"/>
    <s v="AG-10765"/>
    <x v="326"/>
    <x v="2"/>
    <s v="United States"/>
    <s v="Hampton"/>
    <x v="17"/>
    <n v="23666"/>
    <x v="0"/>
    <s v="OFF-BI-10001670"/>
    <x v="1"/>
    <x v="8"/>
    <x v="438"/>
    <x v="3448"/>
    <n v="3"/>
    <n v="0"/>
    <n v="56.550000000000004"/>
  </r>
  <r>
    <n v="4580"/>
    <s v="US-2011-150126"/>
    <x v="2"/>
    <x v="923"/>
    <d v="2011-08-02T00:00:00"/>
    <x v="1"/>
    <s v="AS-10045"/>
    <x v="442"/>
    <x v="1"/>
    <s v="United States"/>
    <s v="New York City"/>
    <x v="15"/>
    <n v="10035"/>
    <x v="3"/>
    <s v="OFF-PA-10002709"/>
    <x v="1"/>
    <x v="10"/>
    <x v="1658"/>
    <x v="3449"/>
    <n v="11"/>
    <n v="0"/>
    <n v="32.232199999999999"/>
  </r>
  <r>
    <n v="4581"/>
    <s v="CA-2012-164427"/>
    <x v="1"/>
    <x v="374"/>
    <d v="2012-08-06T00:00:00"/>
    <x v="1"/>
    <s v="AR-10405"/>
    <x v="153"/>
    <x v="1"/>
    <s v="United States"/>
    <s v="Hattiesburg"/>
    <x v="35"/>
    <n v="39401"/>
    <x v="0"/>
    <s v="TEC-AC-10004469"/>
    <x v="2"/>
    <x v="11"/>
    <x v="238"/>
    <x v="3450"/>
    <n v="6"/>
    <n v="0"/>
    <n v="105.46800000000002"/>
  </r>
  <r>
    <n v="4582"/>
    <s v="CA-2013-120250"/>
    <x v="0"/>
    <x v="251"/>
    <d v="2013-09-23T00:00:00"/>
    <x v="2"/>
    <s v="AP-10720"/>
    <x v="399"/>
    <x v="2"/>
    <s v="United States"/>
    <s v="Philadelphia"/>
    <x v="9"/>
    <n v="19140"/>
    <x v="3"/>
    <s v="FUR-FU-10003424"/>
    <x v="0"/>
    <x v="5"/>
    <x v="1659"/>
    <x v="3451"/>
    <n v="3"/>
    <n v="0.2"/>
    <n v="3.8447999999999967"/>
  </r>
  <r>
    <n v="4583"/>
    <s v="CA-2013-121993"/>
    <x v="0"/>
    <x v="224"/>
    <d v="2013-06-13T00:00:00"/>
    <x v="2"/>
    <s v="JB-16000"/>
    <x v="677"/>
    <x v="0"/>
    <s v="United States"/>
    <s v="Philadelphia"/>
    <x v="9"/>
    <n v="19140"/>
    <x v="3"/>
    <s v="OFF-LA-10003720"/>
    <x v="1"/>
    <x v="2"/>
    <x v="1627"/>
    <x v="3452"/>
    <n v="8"/>
    <n v="0.2"/>
    <n v="7.9703999999999997"/>
  </r>
  <r>
    <n v="4584"/>
    <s v="US-2013-100405"/>
    <x v="0"/>
    <x v="370"/>
    <d v="2013-08-29T00:00:00"/>
    <x v="0"/>
    <s v="TS-21430"/>
    <x v="747"/>
    <x v="1"/>
    <s v="United States"/>
    <s v="Los Angeles"/>
    <x v="1"/>
    <n v="90045"/>
    <x v="1"/>
    <s v="OFF-AR-10000390"/>
    <x v="1"/>
    <x v="6"/>
    <x v="105"/>
    <x v="341"/>
    <n v="2"/>
    <n v="0"/>
    <n v="3.7995999999999999"/>
  </r>
  <r>
    <n v="4585"/>
    <s v="US-2014-163790"/>
    <x v="3"/>
    <x v="808"/>
    <d v="2014-11-05T00:00:00"/>
    <x v="0"/>
    <s v="NL-18310"/>
    <x v="644"/>
    <x v="2"/>
    <s v="United States"/>
    <s v="Danville"/>
    <x v="1"/>
    <n v="94526"/>
    <x v="1"/>
    <s v="OFF-EN-10001335"/>
    <x v="1"/>
    <x v="12"/>
    <x v="462"/>
    <x v="3453"/>
    <n v="7"/>
    <n v="0"/>
    <n v="38.29"/>
  </r>
  <r>
    <n v="4586"/>
    <s v="US-2014-163790"/>
    <x v="3"/>
    <x v="808"/>
    <d v="2014-11-05T00:00:00"/>
    <x v="0"/>
    <s v="NL-18310"/>
    <x v="644"/>
    <x v="2"/>
    <s v="United States"/>
    <s v="Danville"/>
    <x v="1"/>
    <n v="94526"/>
    <x v="1"/>
    <s v="OFF-AR-10003469"/>
    <x v="1"/>
    <x v="6"/>
    <x v="1249"/>
    <x v="3454"/>
    <n v="5"/>
    <n v="0"/>
    <n v="4.2240000000000002"/>
  </r>
  <r>
    <n v="4587"/>
    <s v="US-2014-163790"/>
    <x v="3"/>
    <x v="808"/>
    <d v="2014-11-05T00:00:00"/>
    <x v="0"/>
    <s v="NL-18310"/>
    <x v="644"/>
    <x v="2"/>
    <s v="United States"/>
    <s v="Danville"/>
    <x v="1"/>
    <n v="94526"/>
    <x v="1"/>
    <s v="OFF-BI-10003718"/>
    <x v="1"/>
    <x v="8"/>
    <x v="1660"/>
    <x v="3455"/>
    <n v="6"/>
    <n v="0.2"/>
    <n v="206.62319999999997"/>
  </r>
  <r>
    <n v="4588"/>
    <s v="US-2014-163790"/>
    <x v="3"/>
    <x v="808"/>
    <d v="2014-11-05T00:00:00"/>
    <x v="0"/>
    <s v="NL-18310"/>
    <x v="644"/>
    <x v="2"/>
    <s v="United States"/>
    <s v="Danville"/>
    <x v="1"/>
    <n v="94526"/>
    <x v="1"/>
    <s v="OFF-FA-10004838"/>
    <x v="1"/>
    <x v="13"/>
    <x v="792"/>
    <x v="2271"/>
    <n v="3"/>
    <n v="0"/>
    <n v="0.16740000000000022"/>
  </r>
  <r>
    <n v="4589"/>
    <s v="US-2014-163790"/>
    <x v="3"/>
    <x v="808"/>
    <d v="2014-11-05T00:00:00"/>
    <x v="0"/>
    <s v="NL-18310"/>
    <x v="644"/>
    <x v="2"/>
    <s v="United States"/>
    <s v="Danville"/>
    <x v="1"/>
    <n v="94526"/>
    <x v="1"/>
    <s v="FUR-FU-10002508"/>
    <x v="0"/>
    <x v="5"/>
    <x v="1661"/>
    <x v="3456"/>
    <n v="3"/>
    <n v="0"/>
    <n v="10.508400000000002"/>
  </r>
  <r>
    <n v="4590"/>
    <s v="US-2014-163790"/>
    <x v="3"/>
    <x v="808"/>
    <d v="2014-11-05T00:00:00"/>
    <x v="0"/>
    <s v="NL-18310"/>
    <x v="644"/>
    <x v="2"/>
    <s v="United States"/>
    <s v="Danville"/>
    <x v="1"/>
    <n v="94526"/>
    <x v="1"/>
    <s v="OFF-ST-10001511"/>
    <x v="1"/>
    <x v="4"/>
    <x v="551"/>
    <x v="3457"/>
    <n v="7"/>
    <n v="0"/>
    <n v="22.627499999999962"/>
  </r>
  <r>
    <n v="4591"/>
    <s v="CA-2013-129868"/>
    <x v="0"/>
    <x v="482"/>
    <d v="2014-01-01T00:00:00"/>
    <x v="1"/>
    <s v="MC-18130"/>
    <x v="305"/>
    <x v="1"/>
    <s v="United States"/>
    <s v="Los Angeles"/>
    <x v="1"/>
    <n v="90004"/>
    <x v="1"/>
    <s v="OFF-SU-10000952"/>
    <x v="1"/>
    <x v="14"/>
    <x v="1256"/>
    <x v="2788"/>
    <n v="2"/>
    <n v="0"/>
    <n v="4.9728000000000012"/>
  </r>
  <r>
    <n v="4592"/>
    <s v="CA-2013-129868"/>
    <x v="0"/>
    <x v="482"/>
    <d v="2014-01-01T00:00:00"/>
    <x v="1"/>
    <s v="MC-18130"/>
    <x v="305"/>
    <x v="1"/>
    <s v="United States"/>
    <s v="Los Angeles"/>
    <x v="1"/>
    <n v="90004"/>
    <x v="1"/>
    <s v="TEC-PH-10002275"/>
    <x v="2"/>
    <x v="7"/>
    <x v="7"/>
    <x v="3164"/>
    <n v="2"/>
    <n v="0.2"/>
    <n v="30.238400000000013"/>
  </r>
  <r>
    <n v="4593"/>
    <s v="CA-2013-129868"/>
    <x v="0"/>
    <x v="482"/>
    <d v="2014-01-01T00:00:00"/>
    <x v="1"/>
    <s v="MC-18130"/>
    <x v="305"/>
    <x v="1"/>
    <s v="United States"/>
    <s v="Los Angeles"/>
    <x v="1"/>
    <n v="90004"/>
    <x v="1"/>
    <s v="FUR-CH-10003535"/>
    <x v="0"/>
    <x v="1"/>
    <x v="1513"/>
    <x v="1770"/>
    <n v="3"/>
    <n v="0.2"/>
    <n v="-5.4882000000000062"/>
  </r>
  <r>
    <n v="4594"/>
    <s v="CA-2013-129868"/>
    <x v="0"/>
    <x v="482"/>
    <d v="2014-01-01T00:00:00"/>
    <x v="1"/>
    <s v="MC-18130"/>
    <x v="305"/>
    <x v="1"/>
    <s v="United States"/>
    <s v="Los Angeles"/>
    <x v="1"/>
    <n v="90004"/>
    <x v="1"/>
    <s v="OFF-AP-10004052"/>
    <x v="1"/>
    <x v="9"/>
    <x v="1662"/>
    <x v="2307"/>
    <n v="2"/>
    <n v="0"/>
    <n v="2.0540000000000003"/>
  </r>
  <r>
    <n v="4595"/>
    <s v="CA-2013-129868"/>
    <x v="0"/>
    <x v="482"/>
    <d v="2014-01-01T00:00:00"/>
    <x v="1"/>
    <s v="MC-18130"/>
    <x v="305"/>
    <x v="1"/>
    <s v="United States"/>
    <s v="Los Angeles"/>
    <x v="1"/>
    <n v="90004"/>
    <x v="1"/>
    <s v="FUR-TA-10003473"/>
    <x v="0"/>
    <x v="3"/>
    <x v="214"/>
    <x v="3458"/>
    <n v="3"/>
    <n v="0.2"/>
    <n v="33.851700000000051"/>
  </r>
  <r>
    <n v="4596"/>
    <s v="CA-2013-129868"/>
    <x v="0"/>
    <x v="482"/>
    <d v="2014-01-01T00:00:00"/>
    <x v="1"/>
    <s v="MC-18130"/>
    <x v="305"/>
    <x v="1"/>
    <s v="United States"/>
    <s v="Los Angeles"/>
    <x v="1"/>
    <n v="90004"/>
    <x v="1"/>
    <s v="OFF-AR-10001897"/>
    <x v="1"/>
    <x v="6"/>
    <x v="640"/>
    <x v="3459"/>
    <n v="3"/>
    <n v="0"/>
    <n v="15.111600000000001"/>
  </r>
  <r>
    <n v="4597"/>
    <s v="CA-2013-140564"/>
    <x v="0"/>
    <x v="5"/>
    <d v="2013-12-11T00:00:00"/>
    <x v="0"/>
    <s v="TC-21475"/>
    <x v="679"/>
    <x v="2"/>
    <s v="United States"/>
    <s v="Washington"/>
    <x v="40"/>
    <n v="20016"/>
    <x v="3"/>
    <s v="OFF-AR-10000034"/>
    <x v="1"/>
    <x v="6"/>
    <x v="744"/>
    <x v="3460"/>
    <n v="8"/>
    <n v="0"/>
    <n v="13.2288"/>
  </r>
  <r>
    <n v="4598"/>
    <s v="US-2014-169502"/>
    <x v="3"/>
    <x v="735"/>
    <d v="2014-09-02T00:00:00"/>
    <x v="1"/>
    <s v="MG-17650"/>
    <x v="377"/>
    <x v="2"/>
    <s v="United States"/>
    <s v="Milwaukee"/>
    <x v="6"/>
    <n v="53209"/>
    <x v="2"/>
    <s v="OFF-SU-10004115"/>
    <x v="1"/>
    <x v="14"/>
    <x v="510"/>
    <x v="3461"/>
    <n v="3"/>
    <n v="0"/>
    <n v="5.8887000000000009"/>
  </r>
  <r>
    <n v="4599"/>
    <s v="US-2014-169502"/>
    <x v="3"/>
    <x v="735"/>
    <d v="2014-09-02T00:00:00"/>
    <x v="1"/>
    <s v="MG-17650"/>
    <x v="377"/>
    <x v="2"/>
    <s v="United States"/>
    <s v="Milwaukee"/>
    <x v="6"/>
    <n v="53209"/>
    <x v="2"/>
    <s v="OFF-AP-10001947"/>
    <x v="1"/>
    <x v="9"/>
    <x v="1528"/>
    <x v="3462"/>
    <n v="5"/>
    <n v="0"/>
    <n v="26.563999999999997"/>
  </r>
  <r>
    <n v="4600"/>
    <s v="CA-2012-146948"/>
    <x v="1"/>
    <x v="747"/>
    <d v="2012-07-20T00:00:00"/>
    <x v="1"/>
    <s v="MG-17890"/>
    <x v="450"/>
    <x v="2"/>
    <s v="United States"/>
    <s v="Baltimore"/>
    <x v="39"/>
    <n v="21215"/>
    <x v="3"/>
    <s v="FUR-CH-10004853"/>
    <x v="0"/>
    <x v="1"/>
    <x v="526"/>
    <x v="3463"/>
    <n v="1"/>
    <n v="0"/>
    <n v="43.784199999999984"/>
  </r>
  <r>
    <n v="4601"/>
    <s v="CA-2012-146948"/>
    <x v="1"/>
    <x v="747"/>
    <d v="2012-07-20T00:00:00"/>
    <x v="1"/>
    <s v="MG-17890"/>
    <x v="450"/>
    <x v="2"/>
    <s v="United States"/>
    <s v="Baltimore"/>
    <x v="39"/>
    <n v="21215"/>
    <x v="3"/>
    <s v="OFF-EN-10000483"/>
    <x v="1"/>
    <x v="12"/>
    <x v="369"/>
    <x v="3464"/>
    <n v="9"/>
    <n v="0"/>
    <n v="63.134999999999991"/>
  </r>
  <r>
    <n v="4602"/>
    <s v="CA-2012-146948"/>
    <x v="1"/>
    <x v="747"/>
    <d v="2012-07-20T00:00:00"/>
    <x v="1"/>
    <s v="MG-17890"/>
    <x v="450"/>
    <x v="2"/>
    <s v="United States"/>
    <s v="Baltimore"/>
    <x v="39"/>
    <n v="21215"/>
    <x v="3"/>
    <s v="OFF-FA-10001332"/>
    <x v="1"/>
    <x v="13"/>
    <x v="1561"/>
    <x v="132"/>
    <n v="4"/>
    <n v="0"/>
    <n v="5.4143999999999997"/>
  </r>
  <r>
    <n v="4603"/>
    <s v="US-2012-113327"/>
    <x v="1"/>
    <x v="989"/>
    <d v="2012-05-29T00:00:00"/>
    <x v="0"/>
    <s v="BF-11170"/>
    <x v="408"/>
    <x v="2"/>
    <s v="United States"/>
    <s v="Jacksonville"/>
    <x v="3"/>
    <n v="28540"/>
    <x v="0"/>
    <s v="OFF-PA-10003790"/>
    <x v="1"/>
    <x v="10"/>
    <x v="1250"/>
    <x v="3465"/>
    <n v="1"/>
    <n v="0.2"/>
    <n v="5.9383999999999988"/>
  </r>
  <r>
    <n v="4604"/>
    <s v="US-2012-113327"/>
    <x v="1"/>
    <x v="989"/>
    <d v="2012-05-29T00:00:00"/>
    <x v="0"/>
    <s v="BF-11170"/>
    <x v="408"/>
    <x v="2"/>
    <s v="United States"/>
    <s v="Jacksonville"/>
    <x v="3"/>
    <n v="28540"/>
    <x v="0"/>
    <s v="OFF-PA-10003134"/>
    <x v="1"/>
    <x v="10"/>
    <x v="1663"/>
    <x v="3466"/>
    <n v="4"/>
    <n v="0.2"/>
    <n v="53.804799999999986"/>
  </r>
  <r>
    <n v="4605"/>
    <s v="US-2012-113327"/>
    <x v="1"/>
    <x v="989"/>
    <d v="2012-05-29T00:00:00"/>
    <x v="0"/>
    <s v="BF-11170"/>
    <x v="408"/>
    <x v="2"/>
    <s v="United States"/>
    <s v="Jacksonville"/>
    <x v="3"/>
    <n v="28540"/>
    <x v="0"/>
    <s v="OFF-EN-10004459"/>
    <x v="1"/>
    <x v="12"/>
    <x v="655"/>
    <x v="2096"/>
    <n v="2"/>
    <n v="0.2"/>
    <n v="4.4311999999999996"/>
  </r>
  <r>
    <n v="4606"/>
    <s v="US-2012-113327"/>
    <x v="1"/>
    <x v="989"/>
    <d v="2012-05-29T00:00:00"/>
    <x v="0"/>
    <s v="BF-11170"/>
    <x v="408"/>
    <x v="2"/>
    <s v="United States"/>
    <s v="Jacksonville"/>
    <x v="3"/>
    <n v="28540"/>
    <x v="0"/>
    <s v="TEC-AC-10003628"/>
    <x v="2"/>
    <x v="11"/>
    <x v="244"/>
    <x v="3467"/>
    <n v="7"/>
    <n v="0.2"/>
    <n v="50.383200000000016"/>
  </r>
  <r>
    <n v="4607"/>
    <s v="CA-2012-135020"/>
    <x v="1"/>
    <x v="71"/>
    <d v="2012-06-02T00:00:00"/>
    <x v="1"/>
    <s v="MS-17770"/>
    <x v="474"/>
    <x v="0"/>
    <s v="United States"/>
    <s v="Rochester"/>
    <x v="15"/>
    <n v="14609"/>
    <x v="3"/>
    <s v="TEC-PH-10004093"/>
    <x v="2"/>
    <x v="7"/>
    <x v="40"/>
    <x v="3468"/>
    <n v="1"/>
    <n v="0"/>
    <n v="13.3371"/>
  </r>
  <r>
    <n v="4608"/>
    <s v="CA-2012-135020"/>
    <x v="1"/>
    <x v="71"/>
    <d v="2012-06-02T00:00:00"/>
    <x v="1"/>
    <s v="MS-17770"/>
    <x v="474"/>
    <x v="0"/>
    <s v="United States"/>
    <s v="Rochester"/>
    <x v="15"/>
    <n v="14609"/>
    <x v="3"/>
    <s v="OFF-ST-10001490"/>
    <x v="1"/>
    <x v="4"/>
    <x v="513"/>
    <x v="3469"/>
    <n v="3"/>
    <n v="0"/>
    <n v="160.62299999999993"/>
  </r>
  <r>
    <n v="4609"/>
    <s v="CA-2012-135020"/>
    <x v="1"/>
    <x v="71"/>
    <d v="2012-06-02T00:00:00"/>
    <x v="1"/>
    <s v="MS-17770"/>
    <x v="474"/>
    <x v="0"/>
    <s v="United States"/>
    <s v="Rochester"/>
    <x v="15"/>
    <n v="14609"/>
    <x v="3"/>
    <s v="OFF-BI-10000605"/>
    <x v="1"/>
    <x v="8"/>
    <x v="531"/>
    <x v="861"/>
    <n v="2"/>
    <n v="0.2"/>
    <n v="2.0573999999999995"/>
  </r>
  <r>
    <n v="4610"/>
    <s v="CA-2012-135020"/>
    <x v="1"/>
    <x v="71"/>
    <d v="2012-06-02T00:00:00"/>
    <x v="1"/>
    <s v="MS-17770"/>
    <x v="474"/>
    <x v="0"/>
    <s v="United States"/>
    <s v="Rochester"/>
    <x v="15"/>
    <n v="14609"/>
    <x v="3"/>
    <s v="OFF-PA-10004255"/>
    <x v="1"/>
    <x v="10"/>
    <x v="1306"/>
    <x v="1568"/>
    <n v="7"/>
    <n v="0"/>
    <n v="21.772800000000004"/>
  </r>
  <r>
    <n v="4611"/>
    <s v="US-2014-141852"/>
    <x v="3"/>
    <x v="45"/>
    <d v="2014-11-15T00:00:00"/>
    <x v="1"/>
    <s v="JE-15745"/>
    <x v="32"/>
    <x v="0"/>
    <s v="United States"/>
    <s v="Oceanside"/>
    <x v="1"/>
    <n v="92054"/>
    <x v="1"/>
    <s v="FUR-FU-10000023"/>
    <x v="0"/>
    <x v="5"/>
    <x v="322"/>
    <x v="349"/>
    <n v="8"/>
    <n v="0"/>
    <n v="20.732800000000001"/>
  </r>
  <r>
    <n v="4612"/>
    <s v="CA-2013-109407"/>
    <x v="0"/>
    <x v="990"/>
    <d v="2013-01-26T00:00:00"/>
    <x v="0"/>
    <s v="HG-14965"/>
    <x v="428"/>
    <x v="1"/>
    <s v="United States"/>
    <s v="Gulfport"/>
    <x v="35"/>
    <n v="39503"/>
    <x v="0"/>
    <s v="OFF-BI-10000285"/>
    <x v="1"/>
    <x v="8"/>
    <x v="456"/>
    <x v="3470"/>
    <n v="4"/>
    <n v="0"/>
    <n v="15.68"/>
  </r>
  <r>
    <n v="4613"/>
    <s v="US-2014-165953"/>
    <x v="3"/>
    <x v="413"/>
    <d v="2014-01-07T00:00:00"/>
    <x v="1"/>
    <s v="EP-13915"/>
    <x v="212"/>
    <x v="0"/>
    <s v="United States"/>
    <s v="Jacksonville"/>
    <x v="2"/>
    <n v="32216"/>
    <x v="0"/>
    <s v="OFF-AR-10000588"/>
    <x v="1"/>
    <x v="6"/>
    <x v="393"/>
    <x v="1662"/>
    <n v="3"/>
    <n v="0.2"/>
    <n v="3.571200000000001"/>
  </r>
  <r>
    <n v="4614"/>
    <s v="US-2014-165953"/>
    <x v="3"/>
    <x v="413"/>
    <d v="2014-01-07T00:00:00"/>
    <x v="1"/>
    <s v="EP-13915"/>
    <x v="212"/>
    <x v="0"/>
    <s v="United States"/>
    <s v="Jacksonville"/>
    <x v="2"/>
    <n v="32216"/>
    <x v="0"/>
    <s v="OFF-PA-10002250"/>
    <x v="1"/>
    <x v="10"/>
    <x v="699"/>
    <x v="3471"/>
    <n v="5"/>
    <n v="0.2"/>
    <n v="8.218"/>
  </r>
  <r>
    <n v="4615"/>
    <s v="CA-2013-144540"/>
    <x v="0"/>
    <x v="64"/>
    <d v="2013-09-11T00:00:00"/>
    <x v="1"/>
    <s v="GH-14410"/>
    <x v="689"/>
    <x v="2"/>
    <s v="United States"/>
    <s v="Houston"/>
    <x v="5"/>
    <n v="77070"/>
    <x v="2"/>
    <s v="OFF-AP-10002457"/>
    <x v="1"/>
    <x v="9"/>
    <x v="544"/>
    <x v="3472"/>
    <n v="3"/>
    <n v="0.8"/>
    <n v="-166.39350000000002"/>
  </r>
  <r>
    <n v="4616"/>
    <s v="CA-2013-144540"/>
    <x v="0"/>
    <x v="64"/>
    <d v="2013-09-11T00:00:00"/>
    <x v="1"/>
    <s v="GH-14410"/>
    <x v="689"/>
    <x v="2"/>
    <s v="United States"/>
    <s v="Houston"/>
    <x v="5"/>
    <n v="77070"/>
    <x v="2"/>
    <s v="OFF-FA-10002763"/>
    <x v="1"/>
    <x v="13"/>
    <x v="1411"/>
    <x v="2696"/>
    <n v="9"/>
    <n v="0.2"/>
    <n v="4.2659999999999973"/>
  </r>
  <r>
    <n v="4617"/>
    <s v="CA-2012-159863"/>
    <x v="1"/>
    <x v="406"/>
    <d v="2012-09-07T00:00:00"/>
    <x v="0"/>
    <s v="DS-13180"/>
    <x v="103"/>
    <x v="1"/>
    <s v="United States"/>
    <s v="Houston"/>
    <x v="5"/>
    <n v="77095"/>
    <x v="2"/>
    <s v="TEC-AC-10000109"/>
    <x v="2"/>
    <x v="11"/>
    <x v="200"/>
    <x v="3473"/>
    <n v="3"/>
    <n v="0.2"/>
    <n v="6.7188000000000088"/>
  </r>
  <r>
    <n v="4618"/>
    <s v="CA-2012-117800"/>
    <x v="1"/>
    <x v="481"/>
    <d v="2012-09-26T00:00:00"/>
    <x v="1"/>
    <s v="TH-21550"/>
    <x v="274"/>
    <x v="2"/>
    <s v="United States"/>
    <s v="Everett"/>
    <x v="31"/>
    <n v="2149"/>
    <x v="3"/>
    <s v="TEC-PH-10002415"/>
    <x v="2"/>
    <x v="7"/>
    <x v="1517"/>
    <x v="3474"/>
    <n v="2"/>
    <n v="0"/>
    <n v="147.47500000000002"/>
  </r>
  <r>
    <n v="4619"/>
    <s v="CA-2012-117800"/>
    <x v="1"/>
    <x v="481"/>
    <d v="2012-09-26T00:00:00"/>
    <x v="1"/>
    <s v="TH-21550"/>
    <x v="274"/>
    <x v="2"/>
    <s v="United States"/>
    <s v="Everett"/>
    <x v="31"/>
    <n v="2149"/>
    <x v="3"/>
    <s v="FUR-CH-10000785"/>
    <x v="0"/>
    <x v="1"/>
    <x v="320"/>
    <x v="3116"/>
    <n v="3"/>
    <n v="0"/>
    <n v="141.1644"/>
  </r>
  <r>
    <n v="4620"/>
    <s v="CA-2014-145219"/>
    <x v="3"/>
    <x v="165"/>
    <d v="2014-12-26T00:00:00"/>
    <x v="2"/>
    <s v="RM-19675"/>
    <x v="84"/>
    <x v="2"/>
    <s v="United States"/>
    <s v="Los Angeles"/>
    <x v="1"/>
    <n v="90049"/>
    <x v="1"/>
    <s v="TEC-CO-10001449"/>
    <x v="2"/>
    <x v="16"/>
    <x v="303"/>
    <x v="3475"/>
    <n v="6"/>
    <n v="0.2"/>
    <n v="1007.9831999999999"/>
  </r>
  <r>
    <n v="4621"/>
    <s v="CA-2014-145219"/>
    <x v="3"/>
    <x v="165"/>
    <d v="2014-12-26T00:00:00"/>
    <x v="2"/>
    <s v="RM-19675"/>
    <x v="84"/>
    <x v="2"/>
    <s v="United States"/>
    <s v="Los Angeles"/>
    <x v="1"/>
    <n v="90049"/>
    <x v="1"/>
    <s v="OFF-BI-10001670"/>
    <x v="1"/>
    <x v="8"/>
    <x v="438"/>
    <x v="3476"/>
    <n v="3"/>
    <n v="0.2"/>
    <n v="33.93"/>
  </r>
  <r>
    <n v="4622"/>
    <s v="CA-2012-161214"/>
    <x v="1"/>
    <x v="348"/>
    <d v="2012-10-08T00:00:00"/>
    <x v="0"/>
    <s v="SF-20965"/>
    <x v="245"/>
    <x v="1"/>
    <s v="United States"/>
    <s v="Wilmington"/>
    <x v="13"/>
    <n v="19805"/>
    <x v="3"/>
    <s v="OFF-ST-10001328"/>
    <x v="1"/>
    <x v="4"/>
    <x v="176"/>
    <x v="3477"/>
    <n v="5"/>
    <n v="0"/>
    <n v="21.714000000000002"/>
  </r>
  <r>
    <n v="4623"/>
    <s v="CA-2014-147228"/>
    <x v="3"/>
    <x v="428"/>
    <d v="2014-09-15T00:00:00"/>
    <x v="1"/>
    <s v="SO-20335"/>
    <x v="2"/>
    <x v="0"/>
    <s v="United States"/>
    <s v="Columbia"/>
    <x v="18"/>
    <n v="38401"/>
    <x v="0"/>
    <s v="OFF-SU-10001225"/>
    <x v="1"/>
    <x v="14"/>
    <x v="33"/>
    <x v="3478"/>
    <n v="3"/>
    <n v="0.2"/>
    <n v="-1.9872000000000005"/>
  </r>
  <r>
    <n v="4624"/>
    <s v="CA-2014-147228"/>
    <x v="3"/>
    <x v="428"/>
    <d v="2014-09-15T00:00:00"/>
    <x v="1"/>
    <s v="SO-20335"/>
    <x v="2"/>
    <x v="0"/>
    <s v="United States"/>
    <s v="Columbia"/>
    <x v="18"/>
    <n v="38401"/>
    <x v="0"/>
    <s v="OFF-PA-10000357"/>
    <x v="1"/>
    <x v="10"/>
    <x v="1219"/>
    <x v="3479"/>
    <n v="4"/>
    <n v="0.2"/>
    <n v="62.137599999999992"/>
  </r>
  <r>
    <n v="4625"/>
    <s v="CA-2014-147228"/>
    <x v="3"/>
    <x v="428"/>
    <d v="2014-09-15T00:00:00"/>
    <x v="1"/>
    <s v="SO-20335"/>
    <x v="2"/>
    <x v="0"/>
    <s v="United States"/>
    <s v="Columbia"/>
    <x v="18"/>
    <n v="38401"/>
    <x v="0"/>
    <s v="OFF-ST-10000046"/>
    <x v="1"/>
    <x v="4"/>
    <x v="757"/>
    <x v="3480"/>
    <n v="2"/>
    <n v="0.2"/>
    <n v="-3.2309999999999945"/>
  </r>
  <r>
    <n v="4626"/>
    <s v="CA-2014-147228"/>
    <x v="3"/>
    <x v="428"/>
    <d v="2014-09-15T00:00:00"/>
    <x v="1"/>
    <s v="SO-20335"/>
    <x v="2"/>
    <x v="0"/>
    <s v="United States"/>
    <s v="Columbia"/>
    <x v="18"/>
    <n v="38401"/>
    <x v="0"/>
    <s v="FUR-FU-10000023"/>
    <x v="0"/>
    <x v="5"/>
    <x v="322"/>
    <x v="3481"/>
    <n v="3"/>
    <n v="0.2"/>
    <n v="4.240800000000001"/>
  </r>
  <r>
    <n v="4627"/>
    <s v="CA-2013-101336"/>
    <x v="0"/>
    <x v="373"/>
    <d v="2013-11-19T00:00:00"/>
    <x v="1"/>
    <s v="CK-12760"/>
    <x v="316"/>
    <x v="1"/>
    <s v="United States"/>
    <s v="New York City"/>
    <x v="15"/>
    <n v="10011"/>
    <x v="3"/>
    <s v="OFF-ST-10003455"/>
    <x v="1"/>
    <x v="4"/>
    <x v="169"/>
    <x v="3477"/>
    <n v="5"/>
    <n v="0"/>
    <n v="20.163000000000004"/>
  </r>
  <r>
    <n v="4628"/>
    <s v="CA-2013-101336"/>
    <x v="0"/>
    <x v="373"/>
    <d v="2013-11-19T00:00:00"/>
    <x v="1"/>
    <s v="CK-12760"/>
    <x v="316"/>
    <x v="1"/>
    <s v="United States"/>
    <s v="New York City"/>
    <x v="15"/>
    <n v="10011"/>
    <x v="3"/>
    <s v="OFF-ST-10000876"/>
    <x v="1"/>
    <x v="4"/>
    <x v="251"/>
    <x v="3482"/>
    <n v="2"/>
    <n v="0"/>
    <n v="6.9664000000000001"/>
  </r>
  <r>
    <n v="4629"/>
    <s v="CA-2013-101336"/>
    <x v="0"/>
    <x v="373"/>
    <d v="2013-11-19T00:00:00"/>
    <x v="1"/>
    <s v="CK-12760"/>
    <x v="316"/>
    <x v="1"/>
    <s v="United States"/>
    <s v="New York City"/>
    <x v="15"/>
    <n v="10011"/>
    <x v="3"/>
    <s v="OFF-AR-10003582"/>
    <x v="1"/>
    <x v="6"/>
    <x v="1451"/>
    <x v="3483"/>
    <n v="5"/>
    <n v="0"/>
    <n v="39.410000000000011"/>
  </r>
  <r>
    <n v="4630"/>
    <s v="CA-2013-101336"/>
    <x v="0"/>
    <x v="373"/>
    <d v="2013-11-19T00:00:00"/>
    <x v="1"/>
    <s v="CK-12760"/>
    <x v="316"/>
    <x v="1"/>
    <s v="United States"/>
    <s v="New York City"/>
    <x v="15"/>
    <n v="10011"/>
    <x v="3"/>
    <s v="OFF-ST-10004258"/>
    <x v="1"/>
    <x v="4"/>
    <x v="754"/>
    <x v="905"/>
    <n v="3"/>
    <n v="0"/>
    <n v="9.8901000000000039"/>
  </r>
  <r>
    <n v="4631"/>
    <s v="US-2012-126235"/>
    <x v="1"/>
    <x v="52"/>
    <d v="2012-10-15T00:00:00"/>
    <x v="3"/>
    <s v="GA-14725"/>
    <x v="315"/>
    <x v="0"/>
    <s v="United States"/>
    <s v="Mount Pleasant"/>
    <x v="12"/>
    <n v="48858"/>
    <x v="2"/>
    <s v="FUR-FU-10000719"/>
    <x v="0"/>
    <x v="5"/>
    <x v="1664"/>
    <x v="1819"/>
    <n v="2"/>
    <n v="0"/>
    <n v="6.1704000000000008"/>
  </r>
  <r>
    <n v="4632"/>
    <s v="CA-2014-168396"/>
    <x v="3"/>
    <x v="646"/>
    <d v="2014-08-09T00:00:00"/>
    <x v="0"/>
    <s v="BD-11725"/>
    <x v="232"/>
    <x v="0"/>
    <s v="United States"/>
    <s v="San Francisco"/>
    <x v="1"/>
    <n v="94122"/>
    <x v="1"/>
    <s v="OFF-LA-10001297"/>
    <x v="1"/>
    <x v="2"/>
    <x v="483"/>
    <x v="2678"/>
    <n v="5"/>
    <n v="0"/>
    <n v="24.84"/>
  </r>
  <r>
    <n v="4633"/>
    <s v="CA-2014-168396"/>
    <x v="3"/>
    <x v="646"/>
    <d v="2014-08-09T00:00:00"/>
    <x v="0"/>
    <s v="BD-11725"/>
    <x v="232"/>
    <x v="0"/>
    <s v="United States"/>
    <s v="San Francisco"/>
    <x v="1"/>
    <n v="94122"/>
    <x v="1"/>
    <s v="FUR-FU-10000723"/>
    <x v="0"/>
    <x v="5"/>
    <x v="475"/>
    <x v="3484"/>
    <n v="3"/>
    <n v="0"/>
    <n v="11.156400000000005"/>
  </r>
  <r>
    <n v="4634"/>
    <s v="CA-2012-130456"/>
    <x v="1"/>
    <x v="291"/>
    <d v="2012-08-26T00:00:00"/>
    <x v="1"/>
    <s v="DS-13180"/>
    <x v="103"/>
    <x v="1"/>
    <s v="United States"/>
    <s v="San Francisco"/>
    <x v="1"/>
    <n v="94122"/>
    <x v="1"/>
    <s v="FUR-BO-10003893"/>
    <x v="0"/>
    <x v="0"/>
    <x v="1665"/>
    <x v="3485"/>
    <n v="6"/>
    <n v="0.15"/>
    <n v="34.493999999999971"/>
  </r>
  <r>
    <n v="4635"/>
    <s v="CA-2012-130456"/>
    <x v="1"/>
    <x v="291"/>
    <d v="2012-08-26T00:00:00"/>
    <x v="1"/>
    <s v="DS-13180"/>
    <x v="103"/>
    <x v="1"/>
    <s v="United States"/>
    <s v="San Francisco"/>
    <x v="1"/>
    <n v="94122"/>
    <x v="1"/>
    <s v="OFF-ST-10000736"/>
    <x v="1"/>
    <x v="4"/>
    <x v="455"/>
    <x v="1240"/>
    <n v="1"/>
    <n v="0"/>
    <n v="3.2391999999999967"/>
  </r>
  <r>
    <n v="4636"/>
    <s v="CA-2014-116288"/>
    <x v="3"/>
    <x v="846"/>
    <d v="2014-03-18T00:00:00"/>
    <x v="1"/>
    <s v="BS-11380"/>
    <x v="510"/>
    <x v="1"/>
    <s v="United States"/>
    <s v="San Francisco"/>
    <x v="1"/>
    <n v="94122"/>
    <x v="1"/>
    <s v="OFF-ST-10000736"/>
    <x v="1"/>
    <x v="4"/>
    <x v="455"/>
    <x v="423"/>
    <n v="3"/>
    <n v="0"/>
    <n v="9.7175999999999902"/>
  </r>
  <r>
    <n v="4637"/>
    <s v="CA-2014-168228"/>
    <x v="3"/>
    <x v="842"/>
    <d v="2014-04-30T00:00:00"/>
    <x v="2"/>
    <s v="AP-10915"/>
    <x v="275"/>
    <x v="0"/>
    <s v="United States"/>
    <s v="Los Angeles"/>
    <x v="1"/>
    <n v="90045"/>
    <x v="1"/>
    <s v="OFF-AR-10003373"/>
    <x v="1"/>
    <x v="6"/>
    <x v="287"/>
    <x v="1862"/>
    <n v="4"/>
    <n v="0"/>
    <n v="33.458399999999997"/>
  </r>
  <r>
    <n v="4638"/>
    <s v="CA-2014-168228"/>
    <x v="3"/>
    <x v="842"/>
    <d v="2014-04-30T00:00:00"/>
    <x v="2"/>
    <s v="AP-10915"/>
    <x v="275"/>
    <x v="0"/>
    <s v="United States"/>
    <s v="Los Angeles"/>
    <x v="1"/>
    <n v="90045"/>
    <x v="1"/>
    <s v="OFF-AR-10000390"/>
    <x v="1"/>
    <x v="6"/>
    <x v="105"/>
    <x v="714"/>
    <n v="3"/>
    <n v="0"/>
    <n v="5.6993999999999998"/>
  </r>
  <r>
    <n v="4639"/>
    <s v="CA-2014-168228"/>
    <x v="3"/>
    <x v="842"/>
    <d v="2014-04-30T00:00:00"/>
    <x v="2"/>
    <s v="AP-10915"/>
    <x v="275"/>
    <x v="0"/>
    <s v="United States"/>
    <s v="Los Angeles"/>
    <x v="1"/>
    <n v="90045"/>
    <x v="1"/>
    <s v="OFF-AR-10001725"/>
    <x v="1"/>
    <x v="6"/>
    <x v="1540"/>
    <x v="2885"/>
    <n v="2"/>
    <n v="0"/>
    <n v="12.298000000000002"/>
  </r>
  <r>
    <n v="4640"/>
    <s v="CA-2013-102162"/>
    <x v="0"/>
    <x v="108"/>
    <d v="2013-09-17T00:00:00"/>
    <x v="1"/>
    <s v="JF-15565"/>
    <x v="535"/>
    <x v="0"/>
    <s v="United States"/>
    <s v="Newport News"/>
    <x v="17"/>
    <n v="23602"/>
    <x v="0"/>
    <s v="TEC-CO-10001943"/>
    <x v="2"/>
    <x v="16"/>
    <x v="1666"/>
    <x v="3486"/>
    <n v="8"/>
    <n v="0"/>
    <n v="751.9624"/>
  </r>
  <r>
    <n v="4641"/>
    <s v="CA-2013-102162"/>
    <x v="0"/>
    <x v="108"/>
    <d v="2013-09-17T00:00:00"/>
    <x v="1"/>
    <s v="JF-15565"/>
    <x v="535"/>
    <x v="0"/>
    <s v="United States"/>
    <s v="Newport News"/>
    <x v="17"/>
    <n v="23602"/>
    <x v="0"/>
    <s v="OFF-EN-10002312"/>
    <x v="1"/>
    <x v="12"/>
    <x v="1453"/>
    <x v="3487"/>
    <n v="1"/>
    <n v="0"/>
    <n v="5.4340999999999999"/>
  </r>
  <r>
    <n v="4642"/>
    <s v="CA-2014-130141"/>
    <x v="3"/>
    <x v="760"/>
    <d v="2014-10-25T00:00:00"/>
    <x v="0"/>
    <s v="HA-14905"/>
    <x v="456"/>
    <x v="0"/>
    <s v="United States"/>
    <s v="Fort Collins"/>
    <x v="22"/>
    <n v="80525"/>
    <x v="1"/>
    <s v="OFF-BI-10000831"/>
    <x v="1"/>
    <x v="8"/>
    <x v="441"/>
    <x v="3488"/>
    <n v="4"/>
    <n v="0.7"/>
    <n v="-2.5343999999999998"/>
  </r>
  <r>
    <n v="4643"/>
    <s v="CA-2014-130141"/>
    <x v="3"/>
    <x v="760"/>
    <d v="2014-10-25T00:00:00"/>
    <x v="0"/>
    <s v="HA-14905"/>
    <x v="456"/>
    <x v="0"/>
    <s v="United States"/>
    <s v="Fort Collins"/>
    <x v="22"/>
    <n v="80525"/>
    <x v="1"/>
    <s v="FUR-CH-10000749"/>
    <x v="0"/>
    <x v="1"/>
    <x v="1667"/>
    <x v="1087"/>
    <n v="4"/>
    <n v="0.2"/>
    <n v="-28.95679999999993"/>
  </r>
  <r>
    <n v="4644"/>
    <s v="CA-2012-147501"/>
    <x v="1"/>
    <x v="991"/>
    <d v="2012-08-06T00:00:00"/>
    <x v="1"/>
    <s v="Co-12640"/>
    <x v="476"/>
    <x v="0"/>
    <s v="United States"/>
    <s v="Seattle"/>
    <x v="4"/>
    <n v="98105"/>
    <x v="1"/>
    <s v="OFF-BI-10002003"/>
    <x v="1"/>
    <x v="8"/>
    <x v="1384"/>
    <x v="2925"/>
    <n v="2"/>
    <n v="0.2"/>
    <n v="2.1492"/>
  </r>
  <r>
    <n v="4645"/>
    <s v="CA-2012-147501"/>
    <x v="1"/>
    <x v="991"/>
    <d v="2012-08-06T00:00:00"/>
    <x v="1"/>
    <s v="Co-12640"/>
    <x v="476"/>
    <x v="0"/>
    <s v="United States"/>
    <s v="Seattle"/>
    <x v="4"/>
    <n v="98105"/>
    <x v="1"/>
    <s v="TEC-MA-10001972"/>
    <x v="2"/>
    <x v="15"/>
    <x v="1469"/>
    <x v="2729"/>
    <n v="2"/>
    <n v="0.2"/>
    <n v="41.880000000000024"/>
  </r>
  <r>
    <n v="4646"/>
    <s v="CA-2013-143910"/>
    <x v="0"/>
    <x v="399"/>
    <d v="2013-08-17T00:00:00"/>
    <x v="1"/>
    <s v="BC-11125"/>
    <x v="604"/>
    <x v="2"/>
    <s v="United States"/>
    <s v="New York City"/>
    <x v="15"/>
    <n v="10011"/>
    <x v="3"/>
    <s v="FUR-CH-10000225"/>
    <x v="0"/>
    <x v="1"/>
    <x v="401"/>
    <x v="3489"/>
    <n v="2"/>
    <n v="0.1"/>
    <n v="-8.0980000000000167"/>
  </r>
  <r>
    <n v="4647"/>
    <s v="CA-2011-146885"/>
    <x v="2"/>
    <x v="992"/>
    <d v="2011-06-05T00:00:00"/>
    <x v="1"/>
    <s v="EB-13840"/>
    <x v="225"/>
    <x v="1"/>
    <s v="United States"/>
    <s v="Richmond"/>
    <x v="17"/>
    <n v="23223"/>
    <x v="0"/>
    <s v="OFF-PA-10001622"/>
    <x v="1"/>
    <x v="10"/>
    <x v="695"/>
    <x v="3490"/>
    <n v="3"/>
    <n v="0"/>
    <n v="6.1289999999999996"/>
  </r>
  <r>
    <n v="4648"/>
    <s v="CA-2013-139556"/>
    <x v="0"/>
    <x v="993"/>
    <d v="2013-05-02T00:00:00"/>
    <x v="1"/>
    <s v="DB-13360"/>
    <x v="748"/>
    <x v="2"/>
    <s v="United States"/>
    <s v="New York City"/>
    <x v="15"/>
    <n v="10009"/>
    <x v="3"/>
    <s v="FUR-CH-10004983"/>
    <x v="0"/>
    <x v="1"/>
    <x v="1560"/>
    <x v="3491"/>
    <n v="3"/>
    <n v="0.1"/>
    <n v="62.782199999999975"/>
  </r>
  <r>
    <n v="4649"/>
    <s v="CA-2014-129357"/>
    <x v="3"/>
    <x v="304"/>
    <d v="2014-05-20T00:00:00"/>
    <x v="1"/>
    <s v="KB-16585"/>
    <x v="10"/>
    <x v="1"/>
    <s v="United States"/>
    <s v="Seattle"/>
    <x v="4"/>
    <n v="98103"/>
    <x v="1"/>
    <s v="OFF-PA-10003228"/>
    <x v="1"/>
    <x v="10"/>
    <x v="1668"/>
    <x v="3492"/>
    <n v="9"/>
    <n v="0"/>
    <n v="206.88929999999996"/>
  </r>
  <r>
    <n v="4650"/>
    <s v="CA-2014-129357"/>
    <x v="3"/>
    <x v="304"/>
    <d v="2014-05-20T00:00:00"/>
    <x v="1"/>
    <s v="KB-16585"/>
    <x v="10"/>
    <x v="1"/>
    <s v="United States"/>
    <s v="Seattle"/>
    <x v="4"/>
    <n v="98103"/>
    <x v="1"/>
    <s v="OFF-SU-10004498"/>
    <x v="1"/>
    <x v="14"/>
    <x v="500"/>
    <x v="3493"/>
    <n v="5"/>
    <n v="0"/>
    <n v="1.9320000000000004"/>
  </r>
  <r>
    <n v="4651"/>
    <s v="CA-2014-150987"/>
    <x v="3"/>
    <x v="798"/>
    <d v="2014-04-13T00:00:00"/>
    <x v="1"/>
    <s v="AH-10120"/>
    <x v="571"/>
    <x v="2"/>
    <s v="United States"/>
    <s v="San Francisco"/>
    <x v="1"/>
    <n v="94110"/>
    <x v="1"/>
    <s v="OFF-PA-10001878"/>
    <x v="1"/>
    <x v="10"/>
    <x v="1161"/>
    <x v="1672"/>
    <n v="5"/>
    <n v="0"/>
    <n v="114.93849999999998"/>
  </r>
  <r>
    <n v="4652"/>
    <s v="CA-2014-150987"/>
    <x v="3"/>
    <x v="798"/>
    <d v="2014-04-13T00:00:00"/>
    <x v="1"/>
    <s v="AH-10120"/>
    <x v="571"/>
    <x v="2"/>
    <s v="United States"/>
    <s v="San Francisco"/>
    <x v="1"/>
    <n v="94110"/>
    <x v="1"/>
    <s v="OFF-PA-10002923"/>
    <x v="1"/>
    <x v="10"/>
    <x v="1417"/>
    <x v="3494"/>
    <n v="4"/>
    <n v="0"/>
    <n v="97.88"/>
  </r>
  <r>
    <n v="4653"/>
    <s v="CA-2014-132647"/>
    <x v="3"/>
    <x v="922"/>
    <d v="2014-02-24T00:00:00"/>
    <x v="1"/>
    <s v="GH-14410"/>
    <x v="689"/>
    <x v="2"/>
    <s v="United States"/>
    <s v="Perth Amboy"/>
    <x v="30"/>
    <n v="8861"/>
    <x v="3"/>
    <s v="OFF-PA-10001838"/>
    <x v="1"/>
    <x v="10"/>
    <x v="999"/>
    <x v="2722"/>
    <n v="2"/>
    <n v="0"/>
    <n v="5.7623999999999995"/>
  </r>
  <r>
    <n v="4654"/>
    <s v="CA-2014-132647"/>
    <x v="3"/>
    <x v="922"/>
    <d v="2014-02-24T00:00:00"/>
    <x v="1"/>
    <s v="GH-14410"/>
    <x v="689"/>
    <x v="2"/>
    <s v="United States"/>
    <s v="Perth Amboy"/>
    <x v="30"/>
    <n v="8861"/>
    <x v="3"/>
    <s v="OFF-ST-10003123"/>
    <x v="1"/>
    <x v="4"/>
    <x v="1268"/>
    <x v="3495"/>
    <n v="5"/>
    <n v="0"/>
    <n v="39.947999999999993"/>
  </r>
  <r>
    <n v="4655"/>
    <s v="CA-2014-159107"/>
    <x v="3"/>
    <x v="92"/>
    <d v="2014-06-27T00:00:00"/>
    <x v="0"/>
    <s v="KT-16480"/>
    <x v="409"/>
    <x v="0"/>
    <s v="United States"/>
    <s v="San Francisco"/>
    <x v="1"/>
    <n v="94110"/>
    <x v="1"/>
    <s v="OFF-FA-10001332"/>
    <x v="1"/>
    <x v="13"/>
    <x v="1561"/>
    <x v="709"/>
    <n v="1"/>
    <n v="0"/>
    <n v="1.3535999999999999"/>
  </r>
  <r>
    <n v="4656"/>
    <s v="CA-2011-160738"/>
    <x v="2"/>
    <x v="952"/>
    <d v="2011-05-10T00:00:00"/>
    <x v="1"/>
    <s v="KH-16330"/>
    <x v="542"/>
    <x v="1"/>
    <s v="United States"/>
    <s v="Freeport"/>
    <x v="10"/>
    <n v="61032"/>
    <x v="2"/>
    <s v="OFF-ST-10003442"/>
    <x v="1"/>
    <x v="4"/>
    <x v="86"/>
    <x v="3496"/>
    <n v="2"/>
    <n v="0.2"/>
    <n v="3.9591999999999992"/>
  </r>
  <r>
    <n v="4657"/>
    <s v="CA-2012-112130"/>
    <x v="1"/>
    <x v="910"/>
    <d v="2012-05-07T00:00:00"/>
    <x v="1"/>
    <s v="SV-20785"/>
    <x v="647"/>
    <x v="0"/>
    <s v="United States"/>
    <s v="Philadelphia"/>
    <x v="9"/>
    <n v="19140"/>
    <x v="3"/>
    <s v="OFF-AR-10001468"/>
    <x v="1"/>
    <x v="6"/>
    <x v="718"/>
    <x v="3497"/>
    <n v="2"/>
    <n v="0.2"/>
    <n v="14.227200000000003"/>
  </r>
  <r>
    <n v="4658"/>
    <s v="CA-2012-112130"/>
    <x v="1"/>
    <x v="910"/>
    <d v="2012-05-07T00:00:00"/>
    <x v="1"/>
    <s v="SV-20785"/>
    <x v="647"/>
    <x v="0"/>
    <s v="United States"/>
    <s v="Philadelphia"/>
    <x v="9"/>
    <n v="19140"/>
    <x v="3"/>
    <s v="OFF-AP-10003266"/>
    <x v="1"/>
    <x v="9"/>
    <x v="661"/>
    <x v="775"/>
    <n v="2"/>
    <n v="0.2"/>
    <n v="6.5164"/>
  </r>
  <r>
    <n v="4659"/>
    <s v="CA-2012-112130"/>
    <x v="1"/>
    <x v="910"/>
    <d v="2012-05-07T00:00:00"/>
    <x v="1"/>
    <s v="SV-20785"/>
    <x v="647"/>
    <x v="0"/>
    <s v="United States"/>
    <s v="Philadelphia"/>
    <x v="9"/>
    <n v="19140"/>
    <x v="3"/>
    <s v="OFF-PA-10002230"/>
    <x v="1"/>
    <x v="10"/>
    <x v="384"/>
    <x v="892"/>
    <n v="2"/>
    <n v="0.2"/>
    <n v="2.8884000000000007"/>
  </r>
  <r>
    <n v="4660"/>
    <s v="CA-2012-112130"/>
    <x v="1"/>
    <x v="910"/>
    <d v="2012-05-07T00:00:00"/>
    <x v="1"/>
    <s v="SV-20785"/>
    <x v="647"/>
    <x v="0"/>
    <s v="United States"/>
    <s v="Philadelphia"/>
    <x v="9"/>
    <n v="19140"/>
    <x v="3"/>
    <s v="OFF-AP-10003622"/>
    <x v="1"/>
    <x v="9"/>
    <x v="188"/>
    <x v="3498"/>
    <n v="7"/>
    <n v="0.2"/>
    <n v="2.0474999999999994"/>
  </r>
  <r>
    <n v="4661"/>
    <s v="CA-2012-112130"/>
    <x v="1"/>
    <x v="910"/>
    <d v="2012-05-07T00:00:00"/>
    <x v="1"/>
    <s v="SV-20785"/>
    <x v="647"/>
    <x v="0"/>
    <s v="United States"/>
    <s v="Philadelphia"/>
    <x v="9"/>
    <n v="19140"/>
    <x v="3"/>
    <s v="TEC-AC-10001542"/>
    <x v="2"/>
    <x v="11"/>
    <x v="1669"/>
    <x v="289"/>
    <n v="3"/>
    <n v="0.2"/>
    <n v="-0.3444000000000047"/>
  </r>
  <r>
    <n v="4662"/>
    <s v="CA-2012-112130"/>
    <x v="1"/>
    <x v="910"/>
    <d v="2012-05-07T00:00:00"/>
    <x v="1"/>
    <s v="SV-20785"/>
    <x v="647"/>
    <x v="0"/>
    <s v="United States"/>
    <s v="Philadelphia"/>
    <x v="9"/>
    <n v="19140"/>
    <x v="3"/>
    <s v="FUR-CH-10002965"/>
    <x v="0"/>
    <x v="1"/>
    <x v="226"/>
    <x v="2818"/>
    <n v="6"/>
    <n v="0.3"/>
    <n v="-36.176400000000001"/>
  </r>
  <r>
    <n v="4663"/>
    <s v="CA-2012-112130"/>
    <x v="1"/>
    <x v="910"/>
    <d v="2012-05-07T00:00:00"/>
    <x v="1"/>
    <s v="SV-20785"/>
    <x v="647"/>
    <x v="0"/>
    <s v="United States"/>
    <s v="Philadelphia"/>
    <x v="9"/>
    <n v="19140"/>
    <x v="3"/>
    <s v="OFF-ST-10000563"/>
    <x v="1"/>
    <x v="4"/>
    <x v="894"/>
    <x v="3499"/>
    <n v="3"/>
    <n v="0.2"/>
    <n v="-9.5940000000000012"/>
  </r>
  <r>
    <n v="4664"/>
    <s v="CA-2013-111409"/>
    <x v="0"/>
    <x v="31"/>
    <d v="2013-09-23T00:00:00"/>
    <x v="1"/>
    <s v="PO-18850"/>
    <x v="138"/>
    <x v="0"/>
    <s v="United States"/>
    <s v="Jacksonville"/>
    <x v="2"/>
    <n v="32216"/>
    <x v="0"/>
    <s v="OFF-LA-10002787"/>
    <x v="1"/>
    <x v="2"/>
    <x v="542"/>
    <x v="3500"/>
    <n v="1"/>
    <n v="0.2"/>
    <n v="1.0499999999999998"/>
  </r>
  <r>
    <n v="4665"/>
    <s v="CA-2013-116232"/>
    <x v="0"/>
    <x v="897"/>
    <d v="2013-09-27T00:00:00"/>
    <x v="1"/>
    <s v="AC-10450"/>
    <x v="549"/>
    <x v="0"/>
    <s v="United States"/>
    <s v="Pembroke Pines"/>
    <x v="2"/>
    <n v="33024"/>
    <x v="0"/>
    <s v="OFF-BI-10004022"/>
    <x v="1"/>
    <x v="8"/>
    <x v="748"/>
    <x v="3501"/>
    <n v="9"/>
    <n v="0.7"/>
    <n v="-6.0047999999999977"/>
  </r>
  <r>
    <n v="4666"/>
    <s v="CA-2013-116232"/>
    <x v="0"/>
    <x v="897"/>
    <d v="2013-09-27T00:00:00"/>
    <x v="1"/>
    <s v="AC-10450"/>
    <x v="549"/>
    <x v="0"/>
    <s v="United States"/>
    <s v="Pembroke Pines"/>
    <x v="2"/>
    <n v="33024"/>
    <x v="0"/>
    <s v="OFF-LA-10001158"/>
    <x v="1"/>
    <x v="2"/>
    <x v="319"/>
    <x v="3416"/>
    <n v="2"/>
    <n v="0.2"/>
    <n v="5.7960000000000003"/>
  </r>
  <r>
    <n v="4667"/>
    <s v="CA-2013-116547"/>
    <x v="0"/>
    <x v="994"/>
    <d v="2013-01-17T00:00:00"/>
    <x v="1"/>
    <s v="KB-16585"/>
    <x v="10"/>
    <x v="1"/>
    <s v="United States"/>
    <s v="Seattle"/>
    <x v="4"/>
    <n v="98115"/>
    <x v="1"/>
    <s v="FUR-FU-10000076"/>
    <x v="0"/>
    <x v="5"/>
    <x v="875"/>
    <x v="710"/>
    <n v="4"/>
    <n v="0"/>
    <n v="34.365600000000008"/>
  </r>
  <r>
    <n v="4668"/>
    <s v="CA-2013-116547"/>
    <x v="0"/>
    <x v="994"/>
    <d v="2013-01-17T00:00:00"/>
    <x v="1"/>
    <s v="KB-16585"/>
    <x v="10"/>
    <x v="1"/>
    <s v="United States"/>
    <s v="Seattle"/>
    <x v="4"/>
    <n v="98115"/>
    <x v="1"/>
    <s v="TEC-AC-10002335"/>
    <x v="2"/>
    <x v="11"/>
    <x v="339"/>
    <x v="3502"/>
    <n v="2"/>
    <n v="0"/>
    <n v="13.296199999999999"/>
  </r>
  <r>
    <n v="4669"/>
    <s v="US-2014-133200"/>
    <x v="3"/>
    <x v="636"/>
    <d v="2014-05-12T00:00:00"/>
    <x v="1"/>
    <s v="DB-13555"/>
    <x v="587"/>
    <x v="1"/>
    <s v="United States"/>
    <s v="Fort Worth"/>
    <x v="5"/>
    <n v="76106"/>
    <x v="2"/>
    <s v="OFF-BI-10002827"/>
    <x v="1"/>
    <x v="8"/>
    <x v="549"/>
    <x v="3503"/>
    <n v="10"/>
    <n v="0.8"/>
    <n v="-18.802"/>
  </r>
  <r>
    <n v="4670"/>
    <s v="US-2014-133200"/>
    <x v="3"/>
    <x v="636"/>
    <d v="2014-05-12T00:00:00"/>
    <x v="1"/>
    <s v="DB-13555"/>
    <x v="587"/>
    <x v="1"/>
    <s v="United States"/>
    <s v="Fort Worth"/>
    <x v="5"/>
    <n v="76106"/>
    <x v="2"/>
    <s v="FUR-BO-10001601"/>
    <x v="0"/>
    <x v="0"/>
    <x v="414"/>
    <x v="3504"/>
    <n v="7"/>
    <n v="0.32"/>
    <n v="-119.19180000000006"/>
  </r>
  <r>
    <n v="4671"/>
    <s v="US-2014-133200"/>
    <x v="3"/>
    <x v="636"/>
    <d v="2014-05-12T00:00:00"/>
    <x v="1"/>
    <s v="DB-13555"/>
    <x v="587"/>
    <x v="1"/>
    <s v="United States"/>
    <s v="Fort Worth"/>
    <x v="5"/>
    <n v="76106"/>
    <x v="2"/>
    <s v="OFF-ST-10001932"/>
    <x v="1"/>
    <x v="4"/>
    <x v="1641"/>
    <x v="3505"/>
    <n v="5"/>
    <n v="0.2"/>
    <n v="-57.950999999999993"/>
  </r>
  <r>
    <n v="4672"/>
    <s v="CA-2013-133550"/>
    <x v="0"/>
    <x v="995"/>
    <d v="2013-08-07T00:00:00"/>
    <x v="1"/>
    <s v="KL-16645"/>
    <x v="107"/>
    <x v="0"/>
    <s v="United States"/>
    <s v="Detroit"/>
    <x v="12"/>
    <n v="48205"/>
    <x v="2"/>
    <s v="OFF-AP-10001005"/>
    <x v="1"/>
    <x v="9"/>
    <x v="1131"/>
    <x v="3506"/>
    <n v="4"/>
    <n v="0.1"/>
    <n v="72.357999999999976"/>
  </r>
  <r>
    <n v="4673"/>
    <s v="CA-2013-133550"/>
    <x v="0"/>
    <x v="995"/>
    <d v="2013-08-07T00:00:00"/>
    <x v="1"/>
    <s v="KL-16645"/>
    <x v="107"/>
    <x v="0"/>
    <s v="United States"/>
    <s v="Detroit"/>
    <x v="12"/>
    <n v="48205"/>
    <x v="2"/>
    <s v="TEC-PH-10004042"/>
    <x v="2"/>
    <x v="7"/>
    <x v="553"/>
    <x v="3507"/>
    <n v="4"/>
    <n v="0"/>
    <n v="165.34960000000001"/>
  </r>
  <r>
    <n v="4674"/>
    <s v="CA-2013-133550"/>
    <x v="0"/>
    <x v="995"/>
    <d v="2013-08-07T00:00:00"/>
    <x v="1"/>
    <s v="KL-16645"/>
    <x v="107"/>
    <x v="0"/>
    <s v="United States"/>
    <s v="Detroit"/>
    <x v="12"/>
    <n v="48205"/>
    <x v="2"/>
    <s v="TEC-PH-10001079"/>
    <x v="2"/>
    <x v="7"/>
    <x v="1246"/>
    <x v="3508"/>
    <n v="1"/>
    <n v="0"/>
    <n v="33.3172"/>
  </r>
  <r>
    <n v="4675"/>
    <s v="CA-2013-133550"/>
    <x v="0"/>
    <x v="995"/>
    <d v="2013-08-07T00:00:00"/>
    <x v="1"/>
    <s v="KL-16645"/>
    <x v="107"/>
    <x v="0"/>
    <s v="United States"/>
    <s v="Detroit"/>
    <x v="12"/>
    <n v="48205"/>
    <x v="2"/>
    <s v="FUR-FU-10002918"/>
    <x v="0"/>
    <x v="5"/>
    <x v="266"/>
    <x v="1050"/>
    <n v="3"/>
    <n v="0"/>
    <n v="30.023400000000009"/>
  </r>
  <r>
    <n v="4676"/>
    <s v="CA-2014-139416"/>
    <x v="3"/>
    <x v="996"/>
    <d v="2014-03-30T00:00:00"/>
    <x v="0"/>
    <s v="AG-10270"/>
    <x v="8"/>
    <x v="0"/>
    <s v="United States"/>
    <s v="Philadelphia"/>
    <x v="9"/>
    <n v="19120"/>
    <x v="3"/>
    <s v="FUR-FU-10003832"/>
    <x v="0"/>
    <x v="5"/>
    <x v="1420"/>
    <x v="1660"/>
    <n v="2"/>
    <n v="0.2"/>
    <n v="1.5007999999999999"/>
  </r>
  <r>
    <n v="4677"/>
    <s v="CA-2011-114510"/>
    <x v="2"/>
    <x v="619"/>
    <d v="2011-03-19T00:00:00"/>
    <x v="1"/>
    <s v="JF-15295"/>
    <x v="639"/>
    <x v="0"/>
    <s v="United States"/>
    <s v="Logan"/>
    <x v="7"/>
    <n v="84321"/>
    <x v="1"/>
    <s v="OFF-BI-10001617"/>
    <x v="1"/>
    <x v="8"/>
    <x v="1315"/>
    <x v="3509"/>
    <n v="4"/>
    <n v="0.2"/>
    <n v="11.167199999999999"/>
  </r>
  <r>
    <n v="4678"/>
    <s v="CA-2011-114510"/>
    <x v="2"/>
    <x v="619"/>
    <d v="2011-03-19T00:00:00"/>
    <x v="1"/>
    <s v="JF-15295"/>
    <x v="639"/>
    <x v="0"/>
    <s v="United States"/>
    <s v="Logan"/>
    <x v="7"/>
    <n v="84321"/>
    <x v="1"/>
    <s v="OFF-ST-10000736"/>
    <x v="1"/>
    <x v="4"/>
    <x v="455"/>
    <x v="1240"/>
    <n v="1"/>
    <n v="0"/>
    <n v="3.2391999999999967"/>
  </r>
  <r>
    <n v="4679"/>
    <s v="CA-2011-114510"/>
    <x v="2"/>
    <x v="619"/>
    <d v="2011-03-19T00:00:00"/>
    <x v="1"/>
    <s v="JF-15295"/>
    <x v="639"/>
    <x v="0"/>
    <s v="United States"/>
    <s v="Logan"/>
    <x v="7"/>
    <n v="84321"/>
    <x v="1"/>
    <s v="TEC-AC-10004877"/>
    <x v="2"/>
    <x v="11"/>
    <x v="1670"/>
    <x v="137"/>
    <n v="12"/>
    <n v="0"/>
    <n v="6.6239999999999952"/>
  </r>
  <r>
    <n v="4680"/>
    <s v="CA-2011-114510"/>
    <x v="2"/>
    <x v="619"/>
    <d v="2011-03-19T00:00:00"/>
    <x v="1"/>
    <s v="JF-15295"/>
    <x v="639"/>
    <x v="0"/>
    <s v="United States"/>
    <s v="Logan"/>
    <x v="7"/>
    <n v="84321"/>
    <x v="1"/>
    <s v="OFF-ST-10003221"/>
    <x v="1"/>
    <x v="4"/>
    <x v="33"/>
    <x v="794"/>
    <n v="2"/>
    <n v="0"/>
    <n v="5.7672000000000008"/>
  </r>
  <r>
    <n v="4681"/>
    <s v="CA-2011-114510"/>
    <x v="2"/>
    <x v="619"/>
    <d v="2011-03-19T00:00:00"/>
    <x v="1"/>
    <s v="JF-15295"/>
    <x v="639"/>
    <x v="0"/>
    <s v="United States"/>
    <s v="Logan"/>
    <x v="7"/>
    <n v="84321"/>
    <x v="1"/>
    <s v="OFF-BI-10003007"/>
    <x v="1"/>
    <x v="8"/>
    <x v="1542"/>
    <x v="3510"/>
    <n v="2"/>
    <n v="0.2"/>
    <n v="20.165599999999998"/>
  </r>
  <r>
    <n v="4682"/>
    <s v="CA-2013-169215"/>
    <x v="0"/>
    <x v="216"/>
    <d v="2013-07-19T00:00:00"/>
    <x v="0"/>
    <s v="RE-19450"/>
    <x v="681"/>
    <x v="0"/>
    <s v="United States"/>
    <s v="Auburn"/>
    <x v="15"/>
    <n v="13021"/>
    <x v="3"/>
    <s v="OFF-FA-10000936"/>
    <x v="1"/>
    <x v="13"/>
    <x v="1298"/>
    <x v="3511"/>
    <n v="9"/>
    <n v="0"/>
    <n v="13.324499999999999"/>
  </r>
  <r>
    <n v="4683"/>
    <s v="CA-2013-127698"/>
    <x v="0"/>
    <x v="49"/>
    <d v="2013-12-02T00:00:00"/>
    <x v="3"/>
    <s v="MV-18190"/>
    <x v="160"/>
    <x v="0"/>
    <s v="United States"/>
    <s v="Raleigh"/>
    <x v="3"/>
    <n v="27604"/>
    <x v="0"/>
    <s v="TEC-PH-10003811"/>
    <x v="2"/>
    <x v="7"/>
    <x v="1187"/>
    <x v="3512"/>
    <n v="9"/>
    <n v="0.2"/>
    <n v="86.392799999999994"/>
  </r>
  <r>
    <n v="4684"/>
    <s v="CA-2013-159912"/>
    <x v="0"/>
    <x v="48"/>
    <d v="2013-09-04T00:00:00"/>
    <x v="1"/>
    <s v="GB-14530"/>
    <x v="334"/>
    <x v="1"/>
    <s v="United States"/>
    <s v="Philadelphia"/>
    <x v="9"/>
    <n v="19120"/>
    <x v="3"/>
    <s v="FUR-TA-10004152"/>
    <x v="0"/>
    <x v="3"/>
    <x v="1507"/>
    <x v="3513"/>
    <n v="4"/>
    <n v="0.4"/>
    <n v="-56.448000000000008"/>
  </r>
  <r>
    <n v="4685"/>
    <s v="CA-2013-159912"/>
    <x v="0"/>
    <x v="48"/>
    <d v="2013-09-04T00:00:00"/>
    <x v="1"/>
    <s v="GB-14530"/>
    <x v="334"/>
    <x v="1"/>
    <s v="United States"/>
    <s v="Philadelphia"/>
    <x v="9"/>
    <n v="19120"/>
    <x v="3"/>
    <s v="FUR-BO-10002853"/>
    <x v="0"/>
    <x v="0"/>
    <x v="1613"/>
    <x v="3514"/>
    <n v="4"/>
    <n v="0.5"/>
    <n v="-81.94"/>
  </r>
  <r>
    <n v="4686"/>
    <s v="CA-2013-159912"/>
    <x v="0"/>
    <x v="48"/>
    <d v="2013-09-04T00:00:00"/>
    <x v="1"/>
    <s v="GB-14530"/>
    <x v="334"/>
    <x v="1"/>
    <s v="United States"/>
    <s v="Philadelphia"/>
    <x v="9"/>
    <n v="19120"/>
    <x v="3"/>
    <s v="OFF-BI-10002071"/>
    <x v="1"/>
    <x v="8"/>
    <x v="692"/>
    <x v="3515"/>
    <n v="2"/>
    <n v="0.7"/>
    <n v="-2.7887999999999993"/>
  </r>
  <r>
    <n v="4687"/>
    <s v="CA-2013-159912"/>
    <x v="0"/>
    <x v="48"/>
    <d v="2013-09-04T00:00:00"/>
    <x v="1"/>
    <s v="GB-14530"/>
    <x v="334"/>
    <x v="1"/>
    <s v="United States"/>
    <s v="Philadelphia"/>
    <x v="9"/>
    <n v="19120"/>
    <x v="3"/>
    <s v="OFF-FA-10000053"/>
    <x v="1"/>
    <x v="13"/>
    <x v="953"/>
    <x v="1814"/>
    <n v="7"/>
    <n v="0.2"/>
    <n v="-2.3813999999999993"/>
  </r>
  <r>
    <n v="4688"/>
    <s v="CA-2013-101987"/>
    <x v="0"/>
    <x v="890"/>
    <d v="2013-07-01T00:00:00"/>
    <x v="1"/>
    <s v="HL-15040"/>
    <x v="332"/>
    <x v="0"/>
    <s v="United States"/>
    <s v="Richmond"/>
    <x v="14"/>
    <n v="47374"/>
    <x v="2"/>
    <s v="TEC-PH-10001305"/>
    <x v="2"/>
    <x v="7"/>
    <x v="1671"/>
    <x v="3516"/>
    <n v="9"/>
    <n v="0"/>
    <n v="123.45480000000005"/>
  </r>
  <r>
    <n v="4689"/>
    <s v="US-2014-154851"/>
    <x v="3"/>
    <x v="983"/>
    <d v="2014-04-04T00:00:00"/>
    <x v="1"/>
    <s v="BP-11155"/>
    <x v="669"/>
    <x v="0"/>
    <s v="United States"/>
    <s v="Lancaster"/>
    <x v="9"/>
    <n v="17602"/>
    <x v="3"/>
    <s v="OFF-BI-10001525"/>
    <x v="1"/>
    <x v="8"/>
    <x v="31"/>
    <x v="3517"/>
    <n v="5"/>
    <n v="0.7"/>
    <n v="-4.7625000000000011"/>
  </r>
  <r>
    <n v="4690"/>
    <s v="CA-2011-138681"/>
    <x v="2"/>
    <x v="414"/>
    <d v="2011-12-22T00:00:00"/>
    <x v="2"/>
    <s v="CT-11995"/>
    <x v="564"/>
    <x v="0"/>
    <s v="United States"/>
    <s v="Tucson"/>
    <x v="16"/>
    <n v="85705"/>
    <x v="1"/>
    <s v="FUR-FU-10001876"/>
    <x v="0"/>
    <x v="5"/>
    <x v="1394"/>
    <x v="3518"/>
    <n v="2"/>
    <n v="0.2"/>
    <n v="10.393599999999998"/>
  </r>
  <r>
    <n v="4691"/>
    <s v="CA-2011-138681"/>
    <x v="2"/>
    <x v="414"/>
    <d v="2011-12-22T00:00:00"/>
    <x v="2"/>
    <s v="CT-11995"/>
    <x v="564"/>
    <x v="0"/>
    <s v="United States"/>
    <s v="Tucson"/>
    <x v="16"/>
    <n v="85705"/>
    <x v="1"/>
    <s v="TEC-AC-10003628"/>
    <x v="2"/>
    <x v="11"/>
    <x v="244"/>
    <x v="981"/>
    <n v="3"/>
    <n v="0.2"/>
    <n v="21.592800000000011"/>
  </r>
  <r>
    <n v="4692"/>
    <s v="CA-2011-138681"/>
    <x v="2"/>
    <x v="414"/>
    <d v="2011-12-22T00:00:00"/>
    <x v="2"/>
    <s v="CT-11995"/>
    <x v="564"/>
    <x v="0"/>
    <s v="United States"/>
    <s v="Tucson"/>
    <x v="16"/>
    <n v="85705"/>
    <x v="1"/>
    <s v="FUR-CH-10004860"/>
    <x v="0"/>
    <x v="1"/>
    <x v="210"/>
    <x v="2516"/>
    <n v="3"/>
    <n v="0.2"/>
    <n v="-42.411600000000035"/>
  </r>
  <r>
    <n v="4693"/>
    <s v="CA-2011-138681"/>
    <x v="2"/>
    <x v="414"/>
    <d v="2011-12-22T00:00:00"/>
    <x v="2"/>
    <s v="CT-11995"/>
    <x v="564"/>
    <x v="0"/>
    <s v="United States"/>
    <s v="Tucson"/>
    <x v="16"/>
    <n v="85705"/>
    <x v="1"/>
    <s v="OFF-PA-10000357"/>
    <x v="1"/>
    <x v="10"/>
    <x v="1219"/>
    <x v="3519"/>
    <n v="5"/>
    <n v="0.2"/>
    <n v="77.671999999999983"/>
  </r>
  <r>
    <n v="4694"/>
    <s v="CA-2011-138681"/>
    <x v="2"/>
    <x v="414"/>
    <d v="2011-12-22T00:00:00"/>
    <x v="2"/>
    <s v="CT-11995"/>
    <x v="564"/>
    <x v="0"/>
    <s v="United States"/>
    <s v="Tucson"/>
    <x v="16"/>
    <n v="85705"/>
    <x v="1"/>
    <s v="OFF-PA-10003270"/>
    <x v="1"/>
    <x v="10"/>
    <x v="1415"/>
    <x v="582"/>
    <n v="2"/>
    <n v="0.2"/>
    <n v="2.6399999999999997"/>
  </r>
  <r>
    <n v="4695"/>
    <s v="US-2012-138121"/>
    <x v="1"/>
    <x v="997"/>
    <d v="2012-12-17T00:00:00"/>
    <x v="3"/>
    <s v="JL-15835"/>
    <x v="252"/>
    <x v="0"/>
    <s v="United States"/>
    <s v="Detroit"/>
    <x v="12"/>
    <n v="48205"/>
    <x v="2"/>
    <s v="OFF-BI-10000320"/>
    <x v="1"/>
    <x v="8"/>
    <x v="768"/>
    <x v="3520"/>
    <n v="4"/>
    <n v="0"/>
    <n v="14.4648"/>
  </r>
  <r>
    <n v="4696"/>
    <s v="US-2012-138121"/>
    <x v="1"/>
    <x v="997"/>
    <d v="2012-12-17T00:00:00"/>
    <x v="3"/>
    <s v="JL-15835"/>
    <x v="252"/>
    <x v="0"/>
    <s v="United States"/>
    <s v="Detroit"/>
    <x v="12"/>
    <n v="48205"/>
    <x v="2"/>
    <s v="FUR-CH-10003846"/>
    <x v="0"/>
    <x v="1"/>
    <x v="915"/>
    <x v="3367"/>
    <n v="3"/>
    <n v="0"/>
    <n v="48.470400000000012"/>
  </r>
  <r>
    <n v="4697"/>
    <s v="US-2012-138121"/>
    <x v="1"/>
    <x v="997"/>
    <d v="2012-12-17T00:00:00"/>
    <x v="3"/>
    <s v="JL-15835"/>
    <x v="252"/>
    <x v="0"/>
    <s v="United States"/>
    <s v="Detroit"/>
    <x v="12"/>
    <n v="48205"/>
    <x v="2"/>
    <s v="FUR-CH-10004875"/>
    <x v="0"/>
    <x v="1"/>
    <x v="1436"/>
    <x v="3521"/>
    <n v="2"/>
    <n v="0"/>
    <n v="38.437200000000004"/>
  </r>
  <r>
    <n v="4698"/>
    <s v="US-2012-138121"/>
    <x v="1"/>
    <x v="997"/>
    <d v="2012-12-17T00:00:00"/>
    <x v="3"/>
    <s v="JL-15835"/>
    <x v="252"/>
    <x v="0"/>
    <s v="United States"/>
    <s v="Detroit"/>
    <x v="12"/>
    <n v="48205"/>
    <x v="2"/>
    <s v="FUR-CH-10003817"/>
    <x v="0"/>
    <x v="1"/>
    <x v="162"/>
    <x v="3522"/>
    <n v="9"/>
    <n v="0"/>
    <n v="136.66500000000002"/>
  </r>
  <r>
    <n v="4699"/>
    <s v="US-2012-138121"/>
    <x v="1"/>
    <x v="997"/>
    <d v="2012-12-17T00:00:00"/>
    <x v="3"/>
    <s v="JL-15835"/>
    <x v="252"/>
    <x v="0"/>
    <s v="United States"/>
    <s v="Detroit"/>
    <x v="12"/>
    <n v="48205"/>
    <x v="2"/>
    <s v="FUR-FU-10002116"/>
    <x v="0"/>
    <x v="5"/>
    <x v="1431"/>
    <x v="3523"/>
    <n v="3"/>
    <n v="0"/>
    <n v="14.849099999999979"/>
  </r>
  <r>
    <n v="4700"/>
    <s v="CA-2014-140298"/>
    <x v="3"/>
    <x v="943"/>
    <d v="2014-05-18T00:00:00"/>
    <x v="1"/>
    <s v="JK-16120"/>
    <x v="451"/>
    <x v="2"/>
    <s v="United States"/>
    <s v="Austin"/>
    <x v="5"/>
    <n v="78745"/>
    <x v="2"/>
    <s v="OFF-AR-10003481"/>
    <x v="1"/>
    <x v="6"/>
    <x v="1591"/>
    <x v="797"/>
    <n v="2"/>
    <n v="0.2"/>
    <n v="0.59039999999999915"/>
  </r>
  <r>
    <n v="4701"/>
    <s v="CA-2014-140298"/>
    <x v="3"/>
    <x v="943"/>
    <d v="2014-05-18T00:00:00"/>
    <x v="1"/>
    <s v="JK-16120"/>
    <x v="451"/>
    <x v="2"/>
    <s v="United States"/>
    <s v="Austin"/>
    <x v="5"/>
    <n v="78745"/>
    <x v="2"/>
    <s v="OFF-ST-10004180"/>
    <x v="1"/>
    <x v="4"/>
    <x v="241"/>
    <x v="3524"/>
    <n v="2"/>
    <n v="0.2"/>
    <n v="-14.883200000000002"/>
  </r>
  <r>
    <n v="4702"/>
    <s v="CA-2014-140298"/>
    <x v="3"/>
    <x v="943"/>
    <d v="2014-05-18T00:00:00"/>
    <x v="1"/>
    <s v="JK-16120"/>
    <x v="451"/>
    <x v="2"/>
    <s v="United States"/>
    <s v="Austin"/>
    <x v="5"/>
    <n v="78745"/>
    <x v="2"/>
    <s v="OFF-PA-10003657"/>
    <x v="1"/>
    <x v="10"/>
    <x v="624"/>
    <x v="1312"/>
    <n v="2"/>
    <n v="0.2"/>
    <n v="2.1399999999999992"/>
  </r>
  <r>
    <n v="4703"/>
    <s v="CA-2014-140298"/>
    <x v="3"/>
    <x v="943"/>
    <d v="2014-05-18T00:00:00"/>
    <x v="1"/>
    <s v="JK-16120"/>
    <x v="451"/>
    <x v="2"/>
    <s v="United States"/>
    <s v="Austin"/>
    <x v="5"/>
    <n v="78745"/>
    <x v="2"/>
    <s v="FUR-FU-10001967"/>
    <x v="0"/>
    <x v="5"/>
    <x v="293"/>
    <x v="3525"/>
    <n v="1"/>
    <n v="0.6"/>
    <n v="-6.9964999999999993"/>
  </r>
  <r>
    <n v="4704"/>
    <s v="CA-2013-166240"/>
    <x v="0"/>
    <x v="890"/>
    <d v="2013-06-29T00:00:00"/>
    <x v="1"/>
    <s v="DH-13075"/>
    <x v="704"/>
    <x v="1"/>
    <s v="United States"/>
    <s v="Houston"/>
    <x v="5"/>
    <n v="77095"/>
    <x v="2"/>
    <s v="OFF-AP-10002082"/>
    <x v="1"/>
    <x v="9"/>
    <x v="1092"/>
    <x v="3526"/>
    <n v="2"/>
    <n v="0.8"/>
    <n v="-19.602000000000007"/>
  </r>
  <r>
    <n v="4705"/>
    <s v="CA-2013-158435"/>
    <x v="0"/>
    <x v="624"/>
    <d v="2013-05-19T00:00:00"/>
    <x v="2"/>
    <s v="AG-10900"/>
    <x v="151"/>
    <x v="0"/>
    <s v="United States"/>
    <s v="Waterbury"/>
    <x v="29"/>
    <n v="6708"/>
    <x v="3"/>
    <s v="OFF-SU-10000381"/>
    <x v="1"/>
    <x v="14"/>
    <x v="654"/>
    <x v="3527"/>
    <n v="7"/>
    <n v="0"/>
    <n v="18.899299999999997"/>
  </r>
  <r>
    <n v="4706"/>
    <s v="CA-2013-158435"/>
    <x v="0"/>
    <x v="624"/>
    <d v="2013-05-19T00:00:00"/>
    <x v="2"/>
    <s v="AG-10900"/>
    <x v="151"/>
    <x v="0"/>
    <s v="United States"/>
    <s v="Waterbury"/>
    <x v="29"/>
    <n v="6708"/>
    <x v="3"/>
    <s v="OFF-LA-10002475"/>
    <x v="1"/>
    <x v="2"/>
    <x v="148"/>
    <x v="2"/>
    <n v="2"/>
    <n v="0"/>
    <n v="6.8713999999999995"/>
  </r>
  <r>
    <n v="4707"/>
    <s v="CA-2013-158435"/>
    <x v="0"/>
    <x v="624"/>
    <d v="2013-05-19T00:00:00"/>
    <x v="2"/>
    <s v="AG-10900"/>
    <x v="151"/>
    <x v="0"/>
    <s v="United States"/>
    <s v="Waterbury"/>
    <x v="29"/>
    <n v="6708"/>
    <x v="3"/>
    <s v="FUR-FU-10003975"/>
    <x v="0"/>
    <x v="5"/>
    <x v="775"/>
    <x v="3528"/>
    <n v="4"/>
    <n v="0"/>
    <n v="17.323999999999984"/>
  </r>
  <r>
    <n v="4708"/>
    <s v="CA-2014-138149"/>
    <x v="3"/>
    <x v="222"/>
    <d v="2014-07-01T00:00:00"/>
    <x v="2"/>
    <s v="WB-21850"/>
    <x v="576"/>
    <x v="0"/>
    <s v="United States"/>
    <s v="Los Angeles"/>
    <x v="1"/>
    <n v="90049"/>
    <x v="1"/>
    <s v="OFF-BI-10003091"/>
    <x v="1"/>
    <x v="8"/>
    <x v="1165"/>
    <x v="1658"/>
    <n v="5"/>
    <n v="0.2"/>
    <n v="302.37299999999993"/>
  </r>
  <r>
    <n v="4709"/>
    <s v="CA-2014-138149"/>
    <x v="3"/>
    <x v="222"/>
    <d v="2014-07-01T00:00:00"/>
    <x v="2"/>
    <s v="WB-21850"/>
    <x v="576"/>
    <x v="0"/>
    <s v="United States"/>
    <s v="Los Angeles"/>
    <x v="1"/>
    <n v="90049"/>
    <x v="1"/>
    <s v="OFF-ST-10002974"/>
    <x v="1"/>
    <x v="4"/>
    <x v="123"/>
    <x v="3529"/>
    <n v="3"/>
    <n v="0"/>
    <n v="39.212999999999994"/>
  </r>
  <r>
    <n v="4710"/>
    <s v="CA-2014-138149"/>
    <x v="3"/>
    <x v="222"/>
    <d v="2014-07-01T00:00:00"/>
    <x v="2"/>
    <s v="WB-21850"/>
    <x v="576"/>
    <x v="0"/>
    <s v="United States"/>
    <s v="Los Angeles"/>
    <x v="1"/>
    <n v="90049"/>
    <x v="1"/>
    <s v="OFF-AR-10000255"/>
    <x v="1"/>
    <x v="6"/>
    <x v="799"/>
    <x v="2643"/>
    <n v="2"/>
    <n v="0"/>
    <n v="3.0367999999999995"/>
  </r>
  <r>
    <n v="4711"/>
    <s v="CA-2014-138149"/>
    <x v="3"/>
    <x v="222"/>
    <d v="2014-07-01T00:00:00"/>
    <x v="2"/>
    <s v="WB-21850"/>
    <x v="576"/>
    <x v="0"/>
    <s v="United States"/>
    <s v="Los Angeles"/>
    <x v="1"/>
    <n v="90049"/>
    <x v="1"/>
    <s v="TEC-AC-10001284"/>
    <x v="2"/>
    <x v="11"/>
    <x v="1172"/>
    <x v="1038"/>
    <n v="3"/>
    <n v="0"/>
    <n v="22.4316"/>
  </r>
  <r>
    <n v="4712"/>
    <s v="CA-2011-112403"/>
    <x v="2"/>
    <x v="691"/>
    <d v="2011-03-31T00:00:00"/>
    <x v="3"/>
    <s v="JO-15280"/>
    <x v="123"/>
    <x v="0"/>
    <s v="United States"/>
    <s v="Philadelphia"/>
    <x v="9"/>
    <n v="19120"/>
    <x v="3"/>
    <s v="OFF-BI-10003529"/>
    <x v="1"/>
    <x v="8"/>
    <x v="788"/>
    <x v="3530"/>
    <n v="1"/>
    <n v="0.7"/>
    <n v="-0.59639999999999982"/>
  </r>
  <r>
    <n v="4713"/>
    <s v="CA-2011-108273"/>
    <x v="2"/>
    <x v="757"/>
    <d v="2011-12-21T00:00:00"/>
    <x v="1"/>
    <s v="EJ-13720"/>
    <x v="719"/>
    <x v="0"/>
    <s v="United States"/>
    <s v="Huntsville"/>
    <x v="5"/>
    <n v="77340"/>
    <x v="2"/>
    <s v="OFF-PA-10000029"/>
    <x v="1"/>
    <x v="10"/>
    <x v="803"/>
    <x v="1590"/>
    <n v="7"/>
    <n v="0.2"/>
    <n v="12.700800000000001"/>
  </r>
  <r>
    <n v="4714"/>
    <s v="CA-2011-108273"/>
    <x v="2"/>
    <x v="757"/>
    <d v="2011-12-21T00:00:00"/>
    <x v="1"/>
    <s v="EJ-13720"/>
    <x v="719"/>
    <x v="0"/>
    <s v="United States"/>
    <s v="Huntsville"/>
    <x v="5"/>
    <n v="77340"/>
    <x v="2"/>
    <s v="FUR-FU-10002116"/>
    <x v="0"/>
    <x v="5"/>
    <x v="1431"/>
    <x v="3531"/>
    <n v="2"/>
    <n v="0.6"/>
    <n v="-74.952600000000004"/>
  </r>
  <r>
    <n v="4715"/>
    <s v="CA-2014-121643"/>
    <x v="3"/>
    <x v="796"/>
    <d v="2014-05-21T00:00:00"/>
    <x v="2"/>
    <s v="AB-10105"/>
    <x v="455"/>
    <x v="0"/>
    <s v="United States"/>
    <s v="Portland"/>
    <x v="21"/>
    <n v="97206"/>
    <x v="1"/>
    <s v="TEC-PH-10002200"/>
    <x v="2"/>
    <x v="7"/>
    <x v="1471"/>
    <x v="3532"/>
    <n v="2"/>
    <n v="0.2"/>
    <n v="38.779199999999989"/>
  </r>
  <r>
    <n v="4716"/>
    <s v="US-2012-122910"/>
    <x v="1"/>
    <x v="793"/>
    <d v="2012-05-16T00:00:00"/>
    <x v="1"/>
    <s v="LT-16765"/>
    <x v="398"/>
    <x v="0"/>
    <s v="United States"/>
    <s v="Louisville"/>
    <x v="22"/>
    <n v="80027"/>
    <x v="1"/>
    <s v="TEC-PH-10000441"/>
    <x v="2"/>
    <x v="7"/>
    <x v="1046"/>
    <x v="1227"/>
    <n v="2"/>
    <n v="0.2"/>
    <n v="20.158400000000015"/>
  </r>
  <r>
    <n v="4717"/>
    <s v="CA-2014-143126"/>
    <x v="3"/>
    <x v="734"/>
    <d v="2014-12-08T00:00:00"/>
    <x v="0"/>
    <s v="CM-12655"/>
    <x v="475"/>
    <x v="2"/>
    <s v="United States"/>
    <s v="Seattle"/>
    <x v="4"/>
    <n v="98115"/>
    <x v="1"/>
    <s v="FUR-TA-10002958"/>
    <x v="0"/>
    <x v="3"/>
    <x v="956"/>
    <x v="3533"/>
    <n v="2"/>
    <n v="0"/>
    <n v="88.733199999999954"/>
  </r>
  <r>
    <n v="4718"/>
    <s v="CA-2012-129042"/>
    <x v="1"/>
    <x v="295"/>
    <d v="2012-12-17T00:00:00"/>
    <x v="1"/>
    <s v="EM-13960"/>
    <x v="75"/>
    <x v="0"/>
    <s v="United States"/>
    <s v="Baltimore"/>
    <x v="39"/>
    <n v="21215"/>
    <x v="3"/>
    <s v="OFF-AR-10001662"/>
    <x v="1"/>
    <x v="6"/>
    <x v="443"/>
    <x v="3534"/>
    <n v="3"/>
    <n v="0"/>
    <n v="2.2194000000000007"/>
  </r>
  <r>
    <n v="4719"/>
    <s v="CA-2012-109736"/>
    <x v="1"/>
    <x v="998"/>
    <d v="2012-10-11T00:00:00"/>
    <x v="2"/>
    <s v="DJ-13420"/>
    <x v="249"/>
    <x v="1"/>
    <s v="United States"/>
    <s v="San Francisco"/>
    <x v="1"/>
    <n v="94109"/>
    <x v="1"/>
    <s v="OFF-PA-10004101"/>
    <x v="1"/>
    <x v="10"/>
    <x v="506"/>
    <x v="1568"/>
    <n v="7"/>
    <n v="0"/>
    <n v="21.772800000000004"/>
  </r>
  <r>
    <n v="4720"/>
    <s v="CA-2012-142601"/>
    <x v="1"/>
    <x v="24"/>
    <d v="2012-04-20T00:00:00"/>
    <x v="0"/>
    <s v="DE-13255"/>
    <x v="368"/>
    <x v="2"/>
    <s v="United States"/>
    <s v="Los Angeles"/>
    <x v="1"/>
    <n v="90004"/>
    <x v="1"/>
    <s v="OFF-ST-10002756"/>
    <x v="1"/>
    <x v="4"/>
    <x v="270"/>
    <x v="3535"/>
    <n v="7"/>
    <n v="0"/>
    <n v="9.4717000000000837"/>
  </r>
  <r>
    <n v="4721"/>
    <s v="CA-2012-142601"/>
    <x v="1"/>
    <x v="24"/>
    <d v="2012-04-20T00:00:00"/>
    <x v="0"/>
    <s v="DE-13255"/>
    <x v="368"/>
    <x v="2"/>
    <s v="United States"/>
    <s v="Los Angeles"/>
    <x v="1"/>
    <n v="90004"/>
    <x v="1"/>
    <s v="OFF-PA-10000483"/>
    <x v="1"/>
    <x v="10"/>
    <x v="1672"/>
    <x v="1168"/>
    <n v="2"/>
    <n v="0"/>
    <n v="27.881999999999998"/>
  </r>
  <r>
    <n v="4722"/>
    <s v="CA-2011-106229"/>
    <x v="2"/>
    <x v="159"/>
    <d v="2011-06-11T00:00:00"/>
    <x v="0"/>
    <s v="NR-18550"/>
    <x v="749"/>
    <x v="0"/>
    <s v="United States"/>
    <s v="Aurora"/>
    <x v="10"/>
    <n v="60505"/>
    <x v="2"/>
    <s v="FUR-TA-10002041"/>
    <x v="0"/>
    <x v="3"/>
    <x v="358"/>
    <x v="3536"/>
    <n v="3"/>
    <n v="0.5"/>
    <n v="-209.76929999999999"/>
  </r>
  <r>
    <n v="4723"/>
    <s v="US-2014-135230"/>
    <x v="3"/>
    <x v="853"/>
    <d v="2014-09-08T00:00:00"/>
    <x v="1"/>
    <s v="CK-12325"/>
    <x v="278"/>
    <x v="2"/>
    <s v="United States"/>
    <s v="Seattle"/>
    <x v="4"/>
    <n v="98103"/>
    <x v="1"/>
    <s v="OFF-AR-10001166"/>
    <x v="1"/>
    <x v="6"/>
    <x v="33"/>
    <x v="3537"/>
    <n v="1"/>
    <n v="0"/>
    <n v="2.9561999999999999"/>
  </r>
  <r>
    <n v="4724"/>
    <s v="CA-2013-159653"/>
    <x v="0"/>
    <x v="730"/>
    <d v="2013-05-23T00:00:00"/>
    <x v="3"/>
    <s v="JF-15490"/>
    <x v="223"/>
    <x v="0"/>
    <s v="United States"/>
    <s v="Athens"/>
    <x v="32"/>
    <n v="30605"/>
    <x v="0"/>
    <s v="OFF-LA-10004345"/>
    <x v="1"/>
    <x v="2"/>
    <x v="517"/>
    <x v="1674"/>
    <n v="3"/>
    <n v="0"/>
    <n v="7.2176999999999998"/>
  </r>
  <r>
    <n v="4725"/>
    <s v="CA-2013-131968"/>
    <x v="0"/>
    <x v="583"/>
    <d v="2013-11-16T00:00:00"/>
    <x v="1"/>
    <s v="LB-16795"/>
    <x v="697"/>
    <x v="2"/>
    <s v="United States"/>
    <s v="Apopka"/>
    <x v="2"/>
    <n v="32712"/>
    <x v="0"/>
    <s v="OFF-BI-10002852"/>
    <x v="1"/>
    <x v="8"/>
    <x v="91"/>
    <x v="3538"/>
    <n v="2"/>
    <n v="0.7"/>
    <n v="-6.921599999999998"/>
  </r>
  <r>
    <n v="4726"/>
    <s v="CA-2013-131968"/>
    <x v="0"/>
    <x v="583"/>
    <d v="2013-11-16T00:00:00"/>
    <x v="1"/>
    <s v="LB-16795"/>
    <x v="697"/>
    <x v="2"/>
    <s v="United States"/>
    <s v="Apopka"/>
    <x v="2"/>
    <n v="32712"/>
    <x v="0"/>
    <s v="OFF-AP-10001058"/>
    <x v="1"/>
    <x v="9"/>
    <x v="137"/>
    <x v="3539"/>
    <n v="3"/>
    <n v="0.2"/>
    <n v="50.36579999999995"/>
  </r>
  <r>
    <n v="4727"/>
    <s v="CA-2011-119151"/>
    <x v="2"/>
    <x v="641"/>
    <d v="2011-11-29T00:00:00"/>
    <x v="0"/>
    <s v="MP-18175"/>
    <x v="486"/>
    <x v="2"/>
    <s v="United States"/>
    <s v="New York City"/>
    <x v="15"/>
    <n v="10009"/>
    <x v="3"/>
    <s v="OFF-ST-10003470"/>
    <x v="1"/>
    <x v="4"/>
    <x v="1339"/>
    <x v="2105"/>
    <n v="4"/>
    <n v="0"/>
    <n v="55.895999999999958"/>
  </r>
  <r>
    <n v="4728"/>
    <s v="CA-2011-119151"/>
    <x v="2"/>
    <x v="641"/>
    <d v="2011-11-29T00:00:00"/>
    <x v="0"/>
    <s v="MP-18175"/>
    <x v="486"/>
    <x v="2"/>
    <s v="United States"/>
    <s v="New York City"/>
    <x v="15"/>
    <n v="10009"/>
    <x v="3"/>
    <s v="FUR-BO-10003159"/>
    <x v="0"/>
    <x v="0"/>
    <x v="1100"/>
    <x v="3540"/>
    <n v="3"/>
    <n v="0.2"/>
    <n v="-37.943400000000025"/>
  </r>
  <r>
    <n v="4729"/>
    <s v="CA-2011-123323"/>
    <x v="2"/>
    <x v="845"/>
    <d v="2011-11-12T00:00:00"/>
    <x v="1"/>
    <s v="LH-16900"/>
    <x v="23"/>
    <x v="0"/>
    <s v="United States"/>
    <s v="San Francisco"/>
    <x v="1"/>
    <n v="94110"/>
    <x v="1"/>
    <s v="OFF-BI-10003684"/>
    <x v="1"/>
    <x v="8"/>
    <x v="707"/>
    <x v="3541"/>
    <n v="7"/>
    <n v="0.2"/>
    <n v="46.178999999999988"/>
  </r>
  <r>
    <n v="4730"/>
    <s v="CA-2013-124681"/>
    <x v="0"/>
    <x v="427"/>
    <d v="2013-07-24T00:00:00"/>
    <x v="0"/>
    <s v="SV-20935"/>
    <x v="603"/>
    <x v="0"/>
    <s v="United States"/>
    <s v="Dallas"/>
    <x v="5"/>
    <n v="75217"/>
    <x v="2"/>
    <s v="TEC-AC-10000487"/>
    <x v="2"/>
    <x v="11"/>
    <x v="1673"/>
    <x v="3542"/>
    <n v="3"/>
    <n v="0.2"/>
    <n v="3.3098999999999998"/>
  </r>
  <r>
    <n v="4731"/>
    <s v="US-2012-103996"/>
    <x v="1"/>
    <x v="368"/>
    <d v="2012-03-31T00:00:00"/>
    <x v="0"/>
    <s v="RB-19435"/>
    <x v="579"/>
    <x v="0"/>
    <s v="United States"/>
    <s v="San Diego"/>
    <x v="1"/>
    <n v="92105"/>
    <x v="1"/>
    <s v="OFF-PA-10001736"/>
    <x v="1"/>
    <x v="10"/>
    <x v="129"/>
    <x v="3543"/>
    <n v="6"/>
    <n v="0"/>
    <n v="99.940799999999982"/>
  </r>
  <r>
    <n v="4732"/>
    <s v="US-2012-103996"/>
    <x v="1"/>
    <x v="368"/>
    <d v="2012-03-31T00:00:00"/>
    <x v="0"/>
    <s v="RB-19435"/>
    <x v="579"/>
    <x v="0"/>
    <s v="United States"/>
    <s v="San Diego"/>
    <x v="1"/>
    <n v="92105"/>
    <x v="1"/>
    <s v="OFF-PA-10001609"/>
    <x v="1"/>
    <x v="10"/>
    <x v="1107"/>
    <x v="3544"/>
    <n v="3"/>
    <n v="0"/>
    <n v="4.5401999999999996"/>
  </r>
  <r>
    <n v="4733"/>
    <s v="US-2012-103996"/>
    <x v="1"/>
    <x v="368"/>
    <d v="2012-03-31T00:00:00"/>
    <x v="0"/>
    <s v="RB-19435"/>
    <x v="579"/>
    <x v="0"/>
    <s v="United States"/>
    <s v="San Diego"/>
    <x v="1"/>
    <n v="92105"/>
    <x v="1"/>
    <s v="TEC-AC-10003116"/>
    <x v="2"/>
    <x v="11"/>
    <x v="920"/>
    <x v="3545"/>
    <n v="3"/>
    <n v="0"/>
    <n v="20.767499999999998"/>
  </r>
  <r>
    <n v="4734"/>
    <s v="US-2012-103996"/>
    <x v="1"/>
    <x v="368"/>
    <d v="2012-03-31T00:00:00"/>
    <x v="0"/>
    <s v="RB-19435"/>
    <x v="579"/>
    <x v="0"/>
    <s v="United States"/>
    <s v="San Diego"/>
    <x v="1"/>
    <n v="92105"/>
    <x v="1"/>
    <s v="FUR-FU-10004586"/>
    <x v="0"/>
    <x v="5"/>
    <x v="1473"/>
    <x v="3546"/>
    <n v="3"/>
    <n v="0"/>
    <n v="9.5615999999999985"/>
  </r>
  <r>
    <n v="4735"/>
    <s v="CA-2013-120530"/>
    <x v="0"/>
    <x v="281"/>
    <d v="2013-04-13T00:00:00"/>
    <x v="1"/>
    <s v="Dl-13600"/>
    <x v="114"/>
    <x v="1"/>
    <s v="United States"/>
    <s v="New York City"/>
    <x v="15"/>
    <n v="10035"/>
    <x v="3"/>
    <s v="FUR-CH-10000454"/>
    <x v="0"/>
    <x v="1"/>
    <x v="1"/>
    <x v="3547"/>
    <n v="3"/>
    <n v="0.1"/>
    <n v="146.38799999999998"/>
  </r>
  <r>
    <n v="4736"/>
    <s v="CA-2012-155054"/>
    <x v="1"/>
    <x v="385"/>
    <d v="2012-06-19T00:00:00"/>
    <x v="1"/>
    <s v="PS-19045"/>
    <x v="390"/>
    <x v="2"/>
    <s v="United States"/>
    <s v="Lewiston"/>
    <x v="43"/>
    <n v="4240"/>
    <x v="3"/>
    <s v="OFF-BI-10004970"/>
    <x v="1"/>
    <x v="8"/>
    <x v="908"/>
    <x v="341"/>
    <n v="2"/>
    <n v="0"/>
    <n v="3.8822000000000001"/>
  </r>
  <r>
    <n v="4737"/>
    <s v="CA-2012-155054"/>
    <x v="1"/>
    <x v="385"/>
    <d v="2012-06-19T00:00:00"/>
    <x v="1"/>
    <s v="PS-19045"/>
    <x v="390"/>
    <x v="2"/>
    <s v="United States"/>
    <s v="Lewiston"/>
    <x v="43"/>
    <n v="4240"/>
    <x v="3"/>
    <s v="OFF-BI-10002824"/>
    <x v="1"/>
    <x v="8"/>
    <x v="523"/>
    <x v="3548"/>
    <n v="2"/>
    <n v="0"/>
    <n v="13.427999999999997"/>
  </r>
  <r>
    <n v="4738"/>
    <s v="CA-2012-155054"/>
    <x v="1"/>
    <x v="385"/>
    <d v="2012-06-19T00:00:00"/>
    <x v="1"/>
    <s v="PS-19045"/>
    <x v="390"/>
    <x v="2"/>
    <s v="United States"/>
    <s v="Lewiston"/>
    <x v="43"/>
    <n v="4240"/>
    <x v="3"/>
    <s v="TEC-AC-10003657"/>
    <x v="2"/>
    <x v="11"/>
    <x v="151"/>
    <x v="3549"/>
    <n v="2"/>
    <n v="0"/>
    <n v="14.955599999999997"/>
  </r>
  <r>
    <n v="4739"/>
    <s v="CA-2012-105725"/>
    <x v="1"/>
    <x v="954"/>
    <d v="2012-02-24T00:00:00"/>
    <x v="1"/>
    <s v="GT-14755"/>
    <x v="150"/>
    <x v="0"/>
    <s v="United States"/>
    <s v="Long Beach"/>
    <x v="1"/>
    <n v="90805"/>
    <x v="1"/>
    <s v="OFF-LA-10003510"/>
    <x v="1"/>
    <x v="2"/>
    <x v="575"/>
    <x v="3550"/>
    <n v="2"/>
    <n v="0"/>
    <n v="28.087600000000002"/>
  </r>
  <r>
    <n v="4740"/>
    <s v="CA-2012-105725"/>
    <x v="1"/>
    <x v="954"/>
    <d v="2012-02-24T00:00:00"/>
    <x v="1"/>
    <s v="GT-14755"/>
    <x v="150"/>
    <x v="0"/>
    <s v="United States"/>
    <s v="Long Beach"/>
    <x v="1"/>
    <n v="90805"/>
    <x v="1"/>
    <s v="FUR-TA-10001676"/>
    <x v="0"/>
    <x v="3"/>
    <x v="957"/>
    <x v="3551"/>
    <n v="1"/>
    <n v="0.2"/>
    <n v="-0.88860000000000205"/>
  </r>
  <r>
    <n v="4741"/>
    <s v="CA-2014-164364"/>
    <x v="3"/>
    <x v="105"/>
    <d v="2014-11-17T00:00:00"/>
    <x v="1"/>
    <s v="CS-12355"/>
    <x v="394"/>
    <x v="0"/>
    <s v="United States"/>
    <s v="Seattle"/>
    <x v="4"/>
    <n v="98115"/>
    <x v="1"/>
    <s v="OFF-LA-10004853"/>
    <x v="1"/>
    <x v="2"/>
    <x v="683"/>
    <x v="745"/>
    <n v="2"/>
    <n v="0"/>
    <n v="4.5815999999999999"/>
  </r>
  <r>
    <n v="4742"/>
    <s v="CA-2014-164364"/>
    <x v="3"/>
    <x v="105"/>
    <d v="2014-11-17T00:00:00"/>
    <x v="1"/>
    <s v="CS-12355"/>
    <x v="394"/>
    <x v="0"/>
    <s v="United States"/>
    <s v="Seattle"/>
    <x v="4"/>
    <n v="98115"/>
    <x v="1"/>
    <s v="OFF-AR-10000315"/>
    <x v="1"/>
    <x v="6"/>
    <x v="1297"/>
    <x v="3307"/>
    <n v="3"/>
    <n v="0"/>
    <n v="2.3025000000000002"/>
  </r>
  <r>
    <n v="4743"/>
    <s v="CA-2014-164364"/>
    <x v="3"/>
    <x v="105"/>
    <d v="2014-11-17T00:00:00"/>
    <x v="1"/>
    <s v="CS-12355"/>
    <x v="394"/>
    <x v="0"/>
    <s v="United States"/>
    <s v="Seattle"/>
    <x v="4"/>
    <n v="98115"/>
    <x v="1"/>
    <s v="OFF-SU-10000381"/>
    <x v="1"/>
    <x v="14"/>
    <x v="654"/>
    <x v="1056"/>
    <n v="3"/>
    <n v="0"/>
    <n v="8.0996999999999986"/>
  </r>
  <r>
    <n v="4744"/>
    <s v="CA-2014-168123"/>
    <x v="3"/>
    <x v="916"/>
    <d v="2014-03-06T00:00:00"/>
    <x v="3"/>
    <s v="JD-16060"/>
    <x v="148"/>
    <x v="0"/>
    <s v="United States"/>
    <s v="Rochester"/>
    <x v="11"/>
    <n v="55901"/>
    <x v="2"/>
    <s v="OFF-FA-10002763"/>
    <x v="1"/>
    <x v="13"/>
    <x v="1411"/>
    <x v="2307"/>
    <n v="2"/>
    <n v="0"/>
    <n v="2.5279999999999996"/>
  </r>
  <r>
    <n v="4745"/>
    <s v="CA-2014-168123"/>
    <x v="3"/>
    <x v="916"/>
    <d v="2014-03-06T00:00:00"/>
    <x v="3"/>
    <s v="JD-16060"/>
    <x v="148"/>
    <x v="0"/>
    <s v="United States"/>
    <s v="Rochester"/>
    <x v="11"/>
    <n v="55901"/>
    <x v="2"/>
    <s v="OFF-ST-10000877"/>
    <x v="1"/>
    <x v="4"/>
    <x v="1104"/>
    <x v="3552"/>
    <n v="4"/>
    <n v="0"/>
    <n v="57.501599999999996"/>
  </r>
  <r>
    <n v="4746"/>
    <s v="CA-2014-168123"/>
    <x v="3"/>
    <x v="916"/>
    <d v="2014-03-06T00:00:00"/>
    <x v="3"/>
    <s v="JD-16060"/>
    <x v="148"/>
    <x v="0"/>
    <s v="United States"/>
    <s v="Rochester"/>
    <x v="11"/>
    <n v="55901"/>
    <x v="2"/>
    <s v="OFF-BI-10001071"/>
    <x v="1"/>
    <x v="8"/>
    <x v="663"/>
    <x v="3445"/>
    <n v="2"/>
    <n v="0"/>
    <n v="62.700400000000002"/>
  </r>
  <r>
    <n v="4747"/>
    <s v="CA-2014-168123"/>
    <x v="3"/>
    <x v="916"/>
    <d v="2014-03-06T00:00:00"/>
    <x v="3"/>
    <s v="JD-16060"/>
    <x v="148"/>
    <x v="0"/>
    <s v="United States"/>
    <s v="Rochester"/>
    <x v="11"/>
    <n v="55901"/>
    <x v="2"/>
    <s v="OFF-BI-10001097"/>
    <x v="1"/>
    <x v="8"/>
    <x v="789"/>
    <x v="3553"/>
    <n v="3"/>
    <n v="0"/>
    <n v="9.158100000000001"/>
  </r>
  <r>
    <n v="4748"/>
    <s v="CA-2013-120005"/>
    <x v="0"/>
    <x v="840"/>
    <d v="2013-03-04T00:00:00"/>
    <x v="3"/>
    <s v="TS-21160"/>
    <x v="378"/>
    <x v="1"/>
    <s v="United States"/>
    <s v="San Francisco"/>
    <x v="1"/>
    <n v="94110"/>
    <x v="1"/>
    <s v="OFF-SU-10004782"/>
    <x v="1"/>
    <x v="14"/>
    <x v="1548"/>
    <x v="3554"/>
    <n v="3"/>
    <n v="0"/>
    <n v="7.6049999999999978"/>
  </r>
  <r>
    <n v="4749"/>
    <s v="CA-2013-120005"/>
    <x v="0"/>
    <x v="840"/>
    <d v="2013-03-04T00:00:00"/>
    <x v="3"/>
    <s v="TS-21160"/>
    <x v="378"/>
    <x v="1"/>
    <s v="United States"/>
    <s v="San Francisco"/>
    <x v="1"/>
    <n v="94110"/>
    <x v="1"/>
    <s v="FUR-FU-10000672"/>
    <x v="0"/>
    <x v="5"/>
    <x v="1508"/>
    <x v="2691"/>
    <n v="3"/>
    <n v="0"/>
    <n v="11.995199999999997"/>
  </r>
  <r>
    <n v="4750"/>
    <s v="CA-2013-123526"/>
    <x v="0"/>
    <x v="435"/>
    <d v="2013-12-26T00:00:00"/>
    <x v="2"/>
    <s v="BV-11245"/>
    <x v="296"/>
    <x v="1"/>
    <s v="United States"/>
    <s v="Seattle"/>
    <x v="4"/>
    <n v="98103"/>
    <x v="1"/>
    <s v="OFF-PA-10002986"/>
    <x v="1"/>
    <x v="10"/>
    <x v="477"/>
    <x v="657"/>
    <n v="5"/>
    <n v="0"/>
    <n v="16.032"/>
  </r>
  <r>
    <n v="4751"/>
    <s v="CA-2013-127649"/>
    <x v="0"/>
    <x v="877"/>
    <d v="2013-10-10T00:00:00"/>
    <x v="2"/>
    <s v="DL-13495"/>
    <x v="393"/>
    <x v="1"/>
    <s v="United States"/>
    <s v="Spokane"/>
    <x v="4"/>
    <n v="99207"/>
    <x v="1"/>
    <s v="TEC-MA-10001972"/>
    <x v="2"/>
    <x v="15"/>
    <x v="1469"/>
    <x v="2524"/>
    <n v="3"/>
    <n v="0.2"/>
    <n v="62.82000000000005"/>
  </r>
  <r>
    <n v="4752"/>
    <s v="CA-2013-159989"/>
    <x v="0"/>
    <x v="10"/>
    <d v="2013-12-14T00:00:00"/>
    <x v="1"/>
    <s v="EB-13870"/>
    <x v="12"/>
    <x v="0"/>
    <s v="United States"/>
    <s v="Franklin"/>
    <x v="18"/>
    <n v="37064"/>
    <x v="0"/>
    <s v="TEC-PH-10000169"/>
    <x v="2"/>
    <x v="7"/>
    <x v="1029"/>
    <x v="1390"/>
    <n v="3"/>
    <n v="0.2"/>
    <n v="-9.153000000000004"/>
  </r>
  <r>
    <n v="4753"/>
    <s v="CA-2014-103499"/>
    <x v="3"/>
    <x v="225"/>
    <d v="2014-11-25T00:00:00"/>
    <x v="1"/>
    <s v="ES-14020"/>
    <x v="301"/>
    <x v="0"/>
    <s v="United States"/>
    <s v="Jackson"/>
    <x v="18"/>
    <n v="38301"/>
    <x v="0"/>
    <s v="FUR-CH-10001482"/>
    <x v="0"/>
    <x v="1"/>
    <x v="536"/>
    <x v="3555"/>
    <n v="2"/>
    <n v="0.2"/>
    <n v="-23.576400000000007"/>
  </r>
  <r>
    <n v="4754"/>
    <s v="US-2012-167220"/>
    <x v="1"/>
    <x v="295"/>
    <d v="2012-12-16T00:00:00"/>
    <x v="1"/>
    <s v="JB-15925"/>
    <x v="102"/>
    <x v="0"/>
    <s v="United States"/>
    <s v="Austin"/>
    <x v="5"/>
    <n v="78745"/>
    <x v="2"/>
    <s v="TEC-AC-10002018"/>
    <x v="2"/>
    <x v="11"/>
    <x v="1674"/>
    <x v="4"/>
    <n v="4"/>
    <n v="0.2"/>
    <n v="6.4308000000000014"/>
  </r>
  <r>
    <n v="4755"/>
    <s v="CA-2014-126354"/>
    <x v="3"/>
    <x v="447"/>
    <d v="2014-02-09T00:00:00"/>
    <x v="1"/>
    <s v="SC-20380"/>
    <x v="618"/>
    <x v="0"/>
    <s v="United States"/>
    <s v="Pembroke Pines"/>
    <x v="2"/>
    <n v="33024"/>
    <x v="0"/>
    <s v="OFF-BI-10000301"/>
    <x v="1"/>
    <x v="8"/>
    <x v="619"/>
    <x v="3556"/>
    <n v="2"/>
    <n v="0.7"/>
    <n v="-2.5880000000000001"/>
  </r>
  <r>
    <n v="4756"/>
    <s v="CA-2014-126354"/>
    <x v="3"/>
    <x v="447"/>
    <d v="2014-02-09T00:00:00"/>
    <x v="1"/>
    <s v="SC-20380"/>
    <x v="618"/>
    <x v="0"/>
    <s v="United States"/>
    <s v="Pembroke Pines"/>
    <x v="2"/>
    <n v="33024"/>
    <x v="0"/>
    <s v="OFF-PA-10004381"/>
    <x v="1"/>
    <x v="10"/>
    <x v="1675"/>
    <x v="912"/>
    <n v="3"/>
    <n v="0.2"/>
    <n v="40.353599999999986"/>
  </r>
  <r>
    <n v="4757"/>
    <s v="CA-2014-169817"/>
    <x v="3"/>
    <x v="296"/>
    <d v="2014-09-26T00:00:00"/>
    <x v="1"/>
    <s v="EB-13870"/>
    <x v="12"/>
    <x v="0"/>
    <s v="United States"/>
    <s v="Philadelphia"/>
    <x v="9"/>
    <n v="19143"/>
    <x v="3"/>
    <s v="OFF-BI-10004141"/>
    <x v="1"/>
    <x v="8"/>
    <x v="1287"/>
    <x v="3557"/>
    <n v="2"/>
    <n v="0.7"/>
    <n v="-1.5264000000000002"/>
  </r>
  <r>
    <n v="4758"/>
    <s v="US-2014-144582"/>
    <x v="3"/>
    <x v="504"/>
    <d v="2014-05-06T00:00:00"/>
    <x v="1"/>
    <s v="TC-21475"/>
    <x v="679"/>
    <x v="2"/>
    <s v="United States"/>
    <s v="Danville"/>
    <x v="10"/>
    <n v="61832"/>
    <x v="2"/>
    <s v="OFF-BI-10001575"/>
    <x v="1"/>
    <x v="8"/>
    <x v="577"/>
    <x v="3558"/>
    <n v="7"/>
    <n v="0.8"/>
    <n v="-69.395200000000031"/>
  </r>
  <r>
    <n v="4759"/>
    <s v="CA-2011-121573"/>
    <x v="2"/>
    <x v="935"/>
    <d v="2011-11-07T00:00:00"/>
    <x v="1"/>
    <s v="SG-20605"/>
    <x v="611"/>
    <x v="0"/>
    <s v="United States"/>
    <s v="New York City"/>
    <x v="15"/>
    <n v="10009"/>
    <x v="3"/>
    <s v="TEC-PH-10000984"/>
    <x v="2"/>
    <x v="7"/>
    <x v="465"/>
    <x v="3559"/>
    <n v="4"/>
    <n v="0"/>
    <n v="219.50880000000006"/>
  </r>
  <r>
    <n v="4760"/>
    <s v="CA-2011-121573"/>
    <x v="2"/>
    <x v="935"/>
    <d v="2011-11-07T00:00:00"/>
    <x v="1"/>
    <s v="SG-20605"/>
    <x v="611"/>
    <x v="0"/>
    <s v="United States"/>
    <s v="New York City"/>
    <x v="15"/>
    <n v="10009"/>
    <x v="3"/>
    <s v="OFF-BI-10000666"/>
    <x v="1"/>
    <x v="8"/>
    <x v="980"/>
    <x v="786"/>
    <n v="2"/>
    <n v="0.2"/>
    <n v="18.335999999999999"/>
  </r>
  <r>
    <n v="4761"/>
    <s v="CA-2011-121573"/>
    <x v="2"/>
    <x v="935"/>
    <d v="2011-11-07T00:00:00"/>
    <x v="1"/>
    <s v="SG-20605"/>
    <x v="611"/>
    <x v="0"/>
    <s v="United States"/>
    <s v="New York City"/>
    <x v="15"/>
    <n v="10009"/>
    <x v="3"/>
    <s v="OFF-BI-10003712"/>
    <x v="1"/>
    <x v="8"/>
    <x v="689"/>
    <x v="3560"/>
    <n v="2"/>
    <n v="0.2"/>
    <n v="2.8477999999999994"/>
  </r>
  <r>
    <n v="4762"/>
    <s v="CA-2013-117660"/>
    <x v="0"/>
    <x v="945"/>
    <d v="2014-01-05T00:00:00"/>
    <x v="1"/>
    <s v="BM-11785"/>
    <x v="298"/>
    <x v="0"/>
    <s v="United States"/>
    <s v="Columbus"/>
    <x v="24"/>
    <n v="43229"/>
    <x v="3"/>
    <s v="OFF-LA-10003720"/>
    <x v="1"/>
    <x v="2"/>
    <x v="1627"/>
    <x v="2184"/>
    <n v="2"/>
    <n v="0.2"/>
    <n v="1.9925999999999999"/>
  </r>
  <r>
    <n v="4763"/>
    <s v="CA-2013-117660"/>
    <x v="0"/>
    <x v="945"/>
    <d v="2014-01-05T00:00:00"/>
    <x v="1"/>
    <s v="BM-11785"/>
    <x v="298"/>
    <x v="0"/>
    <s v="United States"/>
    <s v="Columbus"/>
    <x v="24"/>
    <n v="43229"/>
    <x v="3"/>
    <s v="OFF-SU-10001664"/>
    <x v="1"/>
    <x v="14"/>
    <x v="1232"/>
    <x v="3561"/>
    <n v="2"/>
    <n v="0.2"/>
    <n v="1.0284"/>
  </r>
  <r>
    <n v="4764"/>
    <s v="CA-2011-112851"/>
    <x v="2"/>
    <x v="328"/>
    <d v="2011-09-21T00:00:00"/>
    <x v="1"/>
    <s v="NR-18550"/>
    <x v="749"/>
    <x v="0"/>
    <s v="United States"/>
    <s v="Chula Vista"/>
    <x v="1"/>
    <n v="91911"/>
    <x v="1"/>
    <s v="OFF-EN-10001453"/>
    <x v="1"/>
    <x v="12"/>
    <x v="1676"/>
    <x v="1101"/>
    <n v="3"/>
    <n v="0"/>
    <n v="85.981799999999993"/>
  </r>
  <r>
    <n v="4765"/>
    <s v="CA-2014-123701"/>
    <x v="3"/>
    <x v="221"/>
    <d v="2014-11-28T00:00:00"/>
    <x v="2"/>
    <s v="PG-18820"/>
    <x v="310"/>
    <x v="0"/>
    <s v="United States"/>
    <s v="San Francisco"/>
    <x v="1"/>
    <n v="94110"/>
    <x v="1"/>
    <s v="OFF-AR-10001860"/>
    <x v="1"/>
    <x v="6"/>
    <x v="907"/>
    <x v="3562"/>
    <n v="4"/>
    <n v="0"/>
    <n v="9.9936000000000007"/>
  </r>
  <r>
    <n v="4766"/>
    <s v="CA-2012-118227"/>
    <x v="1"/>
    <x v="999"/>
    <d v="2012-04-28T00:00:00"/>
    <x v="1"/>
    <s v="DB-13270"/>
    <x v="489"/>
    <x v="2"/>
    <s v="United States"/>
    <s v="New York City"/>
    <x v="15"/>
    <n v="10009"/>
    <x v="3"/>
    <s v="OFF-AR-10001044"/>
    <x v="1"/>
    <x v="6"/>
    <x v="1042"/>
    <x v="2467"/>
    <n v="1"/>
    <n v="0"/>
    <n v="7.5370999999999988"/>
  </r>
  <r>
    <n v="4767"/>
    <s v="CA-2012-123155"/>
    <x v="1"/>
    <x v="1000"/>
    <d v="2012-03-12T00:00:00"/>
    <x v="2"/>
    <s v="NS-18640"/>
    <x v="374"/>
    <x v="1"/>
    <s v="United States"/>
    <s v="San Antonio"/>
    <x v="5"/>
    <n v="78207"/>
    <x v="2"/>
    <s v="TEC-AC-10002473"/>
    <x v="2"/>
    <x v="11"/>
    <x v="713"/>
    <x v="3563"/>
    <n v="5"/>
    <n v="0.2"/>
    <n v="29.798999999999999"/>
  </r>
  <r>
    <n v="4768"/>
    <s v="CA-2012-123155"/>
    <x v="1"/>
    <x v="1000"/>
    <d v="2012-03-12T00:00:00"/>
    <x v="2"/>
    <s v="NS-18640"/>
    <x v="374"/>
    <x v="1"/>
    <s v="United States"/>
    <s v="San Antonio"/>
    <x v="5"/>
    <n v="78207"/>
    <x v="2"/>
    <s v="TEC-PH-10001809"/>
    <x v="2"/>
    <x v="7"/>
    <x v="1164"/>
    <x v="3564"/>
    <n v="3"/>
    <n v="0.2"/>
    <n v="22.492499999999993"/>
  </r>
  <r>
    <n v="4769"/>
    <s v="CA-2014-158883"/>
    <x v="3"/>
    <x v="455"/>
    <d v="2014-06-04T00:00:00"/>
    <x v="3"/>
    <s v="CS-11860"/>
    <x v="750"/>
    <x v="0"/>
    <s v="United States"/>
    <s v="Jacksonville"/>
    <x v="3"/>
    <n v="28540"/>
    <x v="0"/>
    <s v="OFF-PA-10004733"/>
    <x v="1"/>
    <x v="10"/>
    <x v="1571"/>
    <x v="869"/>
    <n v="4"/>
    <n v="0.2"/>
    <n v="9.1871999999999989"/>
  </r>
  <r>
    <n v="4770"/>
    <s v="US-2013-114888"/>
    <x v="0"/>
    <x v="251"/>
    <d v="2013-09-25T00:00:00"/>
    <x v="0"/>
    <s v="CC-12430"/>
    <x v="254"/>
    <x v="2"/>
    <s v="United States"/>
    <s v="San Francisco"/>
    <x v="1"/>
    <n v="94109"/>
    <x v="1"/>
    <s v="OFF-BI-10003355"/>
    <x v="1"/>
    <x v="8"/>
    <x v="586"/>
    <x v="1655"/>
    <n v="3"/>
    <n v="0.2"/>
    <n v="4.1832000000000003"/>
  </r>
  <r>
    <n v="4771"/>
    <s v="US-2013-114888"/>
    <x v="0"/>
    <x v="251"/>
    <d v="2013-09-25T00:00:00"/>
    <x v="0"/>
    <s v="CC-12430"/>
    <x v="254"/>
    <x v="2"/>
    <s v="United States"/>
    <s v="San Francisco"/>
    <x v="1"/>
    <n v="94109"/>
    <x v="1"/>
    <s v="OFF-SU-10001212"/>
    <x v="1"/>
    <x v="14"/>
    <x v="1677"/>
    <x v="875"/>
    <n v="3"/>
    <n v="0"/>
    <n v="1.8719999999999997"/>
  </r>
  <r>
    <n v="4772"/>
    <s v="US-2011-167262"/>
    <x v="2"/>
    <x v="656"/>
    <d v="2011-11-03T00:00:00"/>
    <x v="0"/>
    <s v="AC-10450"/>
    <x v="549"/>
    <x v="0"/>
    <s v="United States"/>
    <s v="Avondale"/>
    <x v="16"/>
    <n v="85323"/>
    <x v="1"/>
    <s v="TEC-PH-10000486"/>
    <x v="2"/>
    <x v="7"/>
    <x v="39"/>
    <x v="3565"/>
    <n v="8"/>
    <n v="0.2"/>
    <n v="83.512799999999913"/>
  </r>
  <r>
    <n v="4773"/>
    <s v="CA-2014-119746"/>
    <x v="3"/>
    <x v="51"/>
    <d v="2014-11-28T00:00:00"/>
    <x v="1"/>
    <s v="CM-12385"/>
    <x v="200"/>
    <x v="0"/>
    <s v="United States"/>
    <s v="Chicago"/>
    <x v="10"/>
    <n v="60610"/>
    <x v="2"/>
    <s v="FUR-FU-10004909"/>
    <x v="0"/>
    <x v="5"/>
    <x v="1348"/>
    <x v="3566"/>
    <n v="1"/>
    <n v="0.6"/>
    <n v="-4.0400000000000009"/>
  </r>
  <r>
    <n v="4774"/>
    <s v="CA-2014-119746"/>
    <x v="3"/>
    <x v="51"/>
    <d v="2014-11-28T00:00:00"/>
    <x v="1"/>
    <s v="CM-12385"/>
    <x v="200"/>
    <x v="0"/>
    <s v="United States"/>
    <s v="Chicago"/>
    <x v="10"/>
    <n v="60610"/>
    <x v="2"/>
    <s v="OFF-LA-10001613"/>
    <x v="1"/>
    <x v="2"/>
    <x v="736"/>
    <x v="132"/>
    <n v="5"/>
    <n v="0.2"/>
    <n v="4.1760000000000002"/>
  </r>
  <r>
    <n v="4775"/>
    <s v="CA-2014-119746"/>
    <x v="3"/>
    <x v="51"/>
    <d v="2014-11-28T00:00:00"/>
    <x v="1"/>
    <s v="CM-12385"/>
    <x v="200"/>
    <x v="0"/>
    <s v="United States"/>
    <s v="Chicago"/>
    <x v="10"/>
    <n v="60610"/>
    <x v="2"/>
    <s v="TEC-PH-10004447"/>
    <x v="2"/>
    <x v="7"/>
    <x v="857"/>
    <x v="2705"/>
    <n v="2"/>
    <n v="0.2"/>
    <n v="16.678799999999995"/>
  </r>
  <r>
    <n v="4776"/>
    <s v="CA-2014-108091"/>
    <x v="3"/>
    <x v="673"/>
    <d v="2014-11-22T00:00:00"/>
    <x v="1"/>
    <s v="EK-13795"/>
    <x v="735"/>
    <x v="2"/>
    <s v="United States"/>
    <s v="Escondido"/>
    <x v="1"/>
    <n v="92025"/>
    <x v="1"/>
    <s v="OFF-AR-10000255"/>
    <x v="1"/>
    <x v="6"/>
    <x v="799"/>
    <x v="371"/>
    <n v="4"/>
    <n v="0"/>
    <n v="6.073599999999999"/>
  </r>
  <r>
    <n v="4777"/>
    <s v="CA-2013-101630"/>
    <x v="0"/>
    <x v="317"/>
    <d v="2013-02-23T00:00:00"/>
    <x v="0"/>
    <s v="CK-12760"/>
    <x v="316"/>
    <x v="1"/>
    <s v="United States"/>
    <s v="Long Beach"/>
    <x v="15"/>
    <n v="11561"/>
    <x v="3"/>
    <s v="OFF-LA-10004425"/>
    <x v="1"/>
    <x v="2"/>
    <x v="33"/>
    <x v="1313"/>
    <n v="3"/>
    <n v="0"/>
    <n v="4.0749000000000004"/>
  </r>
  <r>
    <n v="4778"/>
    <s v="CA-2013-101630"/>
    <x v="0"/>
    <x v="317"/>
    <d v="2013-02-23T00:00:00"/>
    <x v="0"/>
    <s v="CK-12760"/>
    <x v="316"/>
    <x v="1"/>
    <s v="United States"/>
    <s v="Long Beach"/>
    <x v="15"/>
    <n v="11561"/>
    <x v="3"/>
    <s v="OFF-SU-10001664"/>
    <x v="1"/>
    <x v="14"/>
    <x v="1232"/>
    <x v="3567"/>
    <n v="3"/>
    <n v="0"/>
    <n v="6.6846000000000005"/>
  </r>
  <r>
    <n v="4779"/>
    <s v="CA-2014-132346"/>
    <x v="3"/>
    <x v="659"/>
    <d v="2014-11-12T00:00:00"/>
    <x v="1"/>
    <s v="PK-19075"/>
    <x v="7"/>
    <x v="0"/>
    <s v="United States"/>
    <s v="Newark"/>
    <x v="13"/>
    <n v="19711"/>
    <x v="3"/>
    <s v="OFF-AP-10000696"/>
    <x v="1"/>
    <x v="9"/>
    <x v="332"/>
    <x v="3568"/>
    <n v="7"/>
    <n v="0"/>
    <n v="33.310199999999995"/>
  </r>
  <r>
    <n v="4780"/>
    <s v="CA-2011-150301"/>
    <x v="2"/>
    <x v="1001"/>
    <d v="2011-07-10T00:00:00"/>
    <x v="2"/>
    <s v="MH-18025"/>
    <x v="659"/>
    <x v="0"/>
    <s v="United States"/>
    <s v="Buffalo"/>
    <x v="15"/>
    <n v="14215"/>
    <x v="3"/>
    <s v="FUR-CH-10002647"/>
    <x v="0"/>
    <x v="1"/>
    <x v="470"/>
    <x v="3569"/>
    <n v="1"/>
    <n v="0.1"/>
    <n v="10.647000000000004"/>
  </r>
  <r>
    <n v="4781"/>
    <s v="CA-2011-159310"/>
    <x v="2"/>
    <x v="845"/>
    <d v="2011-11-12T00:00:00"/>
    <x v="1"/>
    <s v="SC-20725"/>
    <x v="56"/>
    <x v="0"/>
    <s v="United States"/>
    <s v="Houston"/>
    <x v="5"/>
    <n v="77070"/>
    <x v="2"/>
    <s v="FUR-CH-10002758"/>
    <x v="0"/>
    <x v="1"/>
    <x v="1402"/>
    <x v="3570"/>
    <n v="4"/>
    <n v="0.3"/>
    <n v="0"/>
  </r>
  <r>
    <n v="4782"/>
    <s v="CA-2011-159310"/>
    <x v="2"/>
    <x v="845"/>
    <d v="2011-11-12T00:00:00"/>
    <x v="1"/>
    <s v="SC-20725"/>
    <x v="56"/>
    <x v="0"/>
    <s v="United States"/>
    <s v="Houston"/>
    <x v="5"/>
    <n v="77070"/>
    <x v="2"/>
    <s v="OFF-BI-10000201"/>
    <x v="1"/>
    <x v="8"/>
    <x v="1678"/>
    <x v="3571"/>
    <n v="3"/>
    <n v="0.8"/>
    <n v="-2.214"/>
  </r>
  <r>
    <n v="4783"/>
    <s v="CA-2011-159310"/>
    <x v="2"/>
    <x v="845"/>
    <d v="2011-11-12T00:00:00"/>
    <x v="1"/>
    <s v="SC-20725"/>
    <x v="56"/>
    <x v="0"/>
    <s v="United States"/>
    <s v="Houston"/>
    <x v="5"/>
    <n v="77070"/>
    <x v="2"/>
    <s v="OFF-SU-10004115"/>
    <x v="1"/>
    <x v="14"/>
    <x v="510"/>
    <x v="3572"/>
    <n v="7"/>
    <n v="0.2"/>
    <n v="3.5623000000000022"/>
  </r>
  <r>
    <n v="4784"/>
    <s v="US-2014-147984"/>
    <x v="3"/>
    <x v="480"/>
    <d v="2014-02-02T00:00:00"/>
    <x v="1"/>
    <s v="GB-14575"/>
    <x v="673"/>
    <x v="0"/>
    <s v="United States"/>
    <s v="Wichita"/>
    <x v="41"/>
    <n v="67212"/>
    <x v="2"/>
    <s v="OFF-PA-10000806"/>
    <x v="1"/>
    <x v="10"/>
    <x v="948"/>
    <x v="1007"/>
    <n v="5"/>
    <n v="0"/>
    <n v="137.15100000000001"/>
  </r>
  <r>
    <n v="4785"/>
    <s v="CA-2012-104346"/>
    <x v="1"/>
    <x v="555"/>
    <d v="2012-12-16T00:00:00"/>
    <x v="1"/>
    <s v="IM-15070"/>
    <x v="5"/>
    <x v="0"/>
    <s v="United States"/>
    <s v="Colorado Springs"/>
    <x v="22"/>
    <n v="80906"/>
    <x v="1"/>
    <s v="OFF-AR-10001473"/>
    <x v="1"/>
    <x v="6"/>
    <x v="1332"/>
    <x v="1332"/>
    <n v="5"/>
    <n v="0.2"/>
    <n v="1.1480000000000006"/>
  </r>
  <r>
    <n v="4786"/>
    <s v="CA-2012-104346"/>
    <x v="1"/>
    <x v="555"/>
    <d v="2012-12-16T00:00:00"/>
    <x v="1"/>
    <s v="IM-15070"/>
    <x v="5"/>
    <x v="0"/>
    <s v="United States"/>
    <s v="Colorado Springs"/>
    <x v="22"/>
    <n v="80906"/>
    <x v="1"/>
    <s v="FUR-BO-10003450"/>
    <x v="0"/>
    <x v="0"/>
    <x v="1344"/>
    <x v="3573"/>
    <n v="4"/>
    <n v="0.7"/>
    <n v="-143.79040000000001"/>
  </r>
  <r>
    <n v="4787"/>
    <s v="CA-2012-104346"/>
    <x v="1"/>
    <x v="555"/>
    <d v="2012-12-16T00:00:00"/>
    <x v="1"/>
    <s v="IM-15070"/>
    <x v="5"/>
    <x v="0"/>
    <s v="United States"/>
    <s v="Colorado Springs"/>
    <x v="22"/>
    <n v="80906"/>
    <x v="1"/>
    <s v="OFF-AR-10001545"/>
    <x v="1"/>
    <x v="6"/>
    <x v="812"/>
    <x v="1728"/>
    <n v="3"/>
    <n v="0.2"/>
    <n v="0.47519999999999984"/>
  </r>
  <r>
    <n v="4788"/>
    <s v="CA-2012-104346"/>
    <x v="1"/>
    <x v="555"/>
    <d v="2012-12-16T00:00:00"/>
    <x v="1"/>
    <s v="IM-15070"/>
    <x v="5"/>
    <x v="0"/>
    <s v="United States"/>
    <s v="Colorado Springs"/>
    <x v="22"/>
    <n v="80906"/>
    <x v="1"/>
    <s v="TEC-AC-10004396"/>
    <x v="2"/>
    <x v="11"/>
    <x v="1679"/>
    <x v="3574"/>
    <n v="4"/>
    <n v="0.2"/>
    <n v="-6.5339999999999954"/>
  </r>
  <r>
    <n v="4789"/>
    <s v="CA-2012-104346"/>
    <x v="1"/>
    <x v="555"/>
    <d v="2012-12-16T00:00:00"/>
    <x v="1"/>
    <s v="IM-15070"/>
    <x v="5"/>
    <x v="0"/>
    <s v="United States"/>
    <s v="Colorado Springs"/>
    <x v="22"/>
    <n v="80906"/>
    <x v="1"/>
    <s v="FUR-FU-10002456"/>
    <x v="0"/>
    <x v="5"/>
    <x v="1009"/>
    <x v="3575"/>
    <n v="9"/>
    <n v="0.2"/>
    <n v="15.069600000000007"/>
  </r>
  <r>
    <n v="4790"/>
    <s v="CA-2012-104346"/>
    <x v="1"/>
    <x v="555"/>
    <d v="2012-12-16T00:00:00"/>
    <x v="1"/>
    <s v="IM-15070"/>
    <x v="5"/>
    <x v="0"/>
    <s v="United States"/>
    <s v="Colorado Springs"/>
    <x v="22"/>
    <n v="80906"/>
    <x v="1"/>
    <s v="FUR-FU-10001473"/>
    <x v="0"/>
    <x v="5"/>
    <x v="984"/>
    <x v="3576"/>
    <n v="5"/>
    <n v="0.2"/>
    <n v="10.983999999999996"/>
  </r>
  <r>
    <n v="4791"/>
    <s v="CA-2012-104346"/>
    <x v="1"/>
    <x v="555"/>
    <d v="2012-12-16T00:00:00"/>
    <x v="1"/>
    <s v="IM-15070"/>
    <x v="5"/>
    <x v="0"/>
    <s v="United States"/>
    <s v="Colorado Springs"/>
    <x v="22"/>
    <n v="80906"/>
    <x v="1"/>
    <s v="FUR-TA-10000849"/>
    <x v="0"/>
    <x v="3"/>
    <x v="1318"/>
    <x v="3577"/>
    <n v="5"/>
    <n v="0.5"/>
    <n v="-248.16599999999994"/>
  </r>
  <r>
    <n v="4792"/>
    <s v="CA-2012-104346"/>
    <x v="1"/>
    <x v="555"/>
    <d v="2012-12-16T00:00:00"/>
    <x v="1"/>
    <s v="IM-15070"/>
    <x v="5"/>
    <x v="0"/>
    <s v="United States"/>
    <s v="Colorado Springs"/>
    <x v="22"/>
    <n v="80906"/>
    <x v="1"/>
    <s v="OFF-PA-10001166"/>
    <x v="1"/>
    <x v="10"/>
    <x v="1680"/>
    <x v="633"/>
    <n v="3"/>
    <n v="0.2"/>
    <n v="28.706399999999991"/>
  </r>
  <r>
    <n v="4793"/>
    <s v="CA-2012-104346"/>
    <x v="1"/>
    <x v="555"/>
    <d v="2012-12-16T00:00:00"/>
    <x v="1"/>
    <s v="IM-15070"/>
    <x v="5"/>
    <x v="0"/>
    <s v="United States"/>
    <s v="Colorado Springs"/>
    <x v="22"/>
    <n v="80906"/>
    <x v="1"/>
    <s v="OFF-PA-10003256"/>
    <x v="1"/>
    <x v="10"/>
    <x v="96"/>
    <x v="3578"/>
    <n v="3"/>
    <n v="0.2"/>
    <n v="9.6935999999999964"/>
  </r>
  <r>
    <n v="4794"/>
    <s v="US-2012-141684"/>
    <x v="1"/>
    <x v="685"/>
    <d v="2012-07-04T00:00:00"/>
    <x v="1"/>
    <s v="MM-18055"/>
    <x v="514"/>
    <x v="0"/>
    <s v="United States"/>
    <s v="New York City"/>
    <x v="15"/>
    <n v="10011"/>
    <x v="3"/>
    <s v="OFF-PA-10002870"/>
    <x v="1"/>
    <x v="10"/>
    <x v="893"/>
    <x v="1614"/>
    <n v="4"/>
    <n v="0"/>
    <n v="11.231999999999999"/>
  </r>
  <r>
    <n v="4795"/>
    <s v="CA-2012-144722"/>
    <x v="1"/>
    <x v="199"/>
    <d v="2012-03-23T00:00:00"/>
    <x v="1"/>
    <s v="MF-18250"/>
    <x v="751"/>
    <x v="1"/>
    <s v="United States"/>
    <s v="Los Angeles"/>
    <x v="1"/>
    <n v="90036"/>
    <x v="1"/>
    <s v="FUR-FU-10001215"/>
    <x v="0"/>
    <x v="5"/>
    <x v="1600"/>
    <x v="3579"/>
    <n v="1"/>
    <n v="0"/>
    <n v="18.114600000000003"/>
  </r>
  <r>
    <n v="4796"/>
    <s v="CA-2012-120516"/>
    <x v="1"/>
    <x v="863"/>
    <d v="2012-08-17T00:00:00"/>
    <x v="1"/>
    <s v="CK-12595"/>
    <x v="242"/>
    <x v="0"/>
    <s v="United States"/>
    <s v="Marietta"/>
    <x v="32"/>
    <n v="30062"/>
    <x v="0"/>
    <s v="OFF-BI-10004187"/>
    <x v="1"/>
    <x v="8"/>
    <x v="33"/>
    <x v="719"/>
    <n v="3"/>
    <n v="0"/>
    <n v="2.7071999999999994"/>
  </r>
  <r>
    <n v="4797"/>
    <s v="US-2013-148901"/>
    <x v="0"/>
    <x v="675"/>
    <d v="2013-05-20T00:00:00"/>
    <x v="1"/>
    <s v="MK-17905"/>
    <x v="149"/>
    <x v="1"/>
    <s v="United States"/>
    <s v="Jacksonville"/>
    <x v="2"/>
    <n v="32216"/>
    <x v="0"/>
    <s v="OFF-BI-10001718"/>
    <x v="1"/>
    <x v="8"/>
    <x v="1216"/>
    <x v="3580"/>
    <n v="3"/>
    <n v="0.7"/>
    <n v="-44.146199999999979"/>
  </r>
  <r>
    <n v="4798"/>
    <s v="US-2013-148901"/>
    <x v="0"/>
    <x v="675"/>
    <d v="2013-05-20T00:00:00"/>
    <x v="1"/>
    <s v="MK-17905"/>
    <x v="149"/>
    <x v="1"/>
    <s v="United States"/>
    <s v="Jacksonville"/>
    <x v="2"/>
    <n v="32216"/>
    <x v="0"/>
    <s v="OFF-PA-10004983"/>
    <x v="1"/>
    <x v="10"/>
    <x v="1323"/>
    <x v="277"/>
    <n v="6"/>
    <n v="0.2"/>
    <n v="10.8864"/>
  </r>
  <r>
    <n v="4799"/>
    <s v="US-2013-148901"/>
    <x v="0"/>
    <x v="675"/>
    <d v="2013-05-20T00:00:00"/>
    <x v="1"/>
    <s v="MK-17905"/>
    <x v="149"/>
    <x v="1"/>
    <s v="United States"/>
    <s v="Jacksonville"/>
    <x v="2"/>
    <n v="32216"/>
    <x v="0"/>
    <s v="FUR-FU-10002396"/>
    <x v="0"/>
    <x v="5"/>
    <x v="1581"/>
    <x v="3581"/>
    <n v="3"/>
    <n v="0.2"/>
    <n v="8.3028000000000031"/>
  </r>
  <r>
    <n v="4800"/>
    <s v="US-2013-148901"/>
    <x v="0"/>
    <x v="675"/>
    <d v="2013-05-20T00:00:00"/>
    <x v="1"/>
    <s v="MK-17905"/>
    <x v="149"/>
    <x v="1"/>
    <s v="United States"/>
    <s v="Jacksonville"/>
    <x v="2"/>
    <n v="32216"/>
    <x v="0"/>
    <s v="TEC-PH-10003988"/>
    <x v="2"/>
    <x v="7"/>
    <x v="47"/>
    <x v="3582"/>
    <n v="5"/>
    <n v="0.2"/>
    <n v="4.3600000000000012"/>
  </r>
  <r>
    <n v="4801"/>
    <s v="US-2013-148901"/>
    <x v="0"/>
    <x v="675"/>
    <d v="2013-05-20T00:00:00"/>
    <x v="1"/>
    <s v="MK-17905"/>
    <x v="149"/>
    <x v="1"/>
    <s v="United States"/>
    <s v="Jacksonville"/>
    <x v="2"/>
    <n v="32216"/>
    <x v="0"/>
    <s v="OFF-AR-10002467"/>
    <x v="1"/>
    <x v="6"/>
    <x v="1681"/>
    <x v="411"/>
    <n v="2"/>
    <n v="0.2"/>
    <n v="0.41720000000000046"/>
  </r>
  <r>
    <n v="4802"/>
    <s v="US-2013-148901"/>
    <x v="0"/>
    <x v="675"/>
    <d v="2013-05-20T00:00:00"/>
    <x v="1"/>
    <s v="MK-17905"/>
    <x v="149"/>
    <x v="1"/>
    <s v="United States"/>
    <s v="Jacksonville"/>
    <x v="2"/>
    <n v="32216"/>
    <x v="0"/>
    <s v="OFF-BI-10004002"/>
    <x v="1"/>
    <x v="8"/>
    <x v="152"/>
    <x v="3583"/>
    <n v="2"/>
    <n v="0.7"/>
    <n v="-7.6119999999999983"/>
  </r>
  <r>
    <n v="4803"/>
    <s v="US-2013-148901"/>
    <x v="0"/>
    <x v="675"/>
    <d v="2013-05-20T00:00:00"/>
    <x v="1"/>
    <s v="MK-17905"/>
    <x v="149"/>
    <x v="1"/>
    <s v="United States"/>
    <s v="Jacksonville"/>
    <x v="2"/>
    <n v="32216"/>
    <x v="0"/>
    <s v="OFF-BI-10002309"/>
    <x v="1"/>
    <x v="8"/>
    <x v="78"/>
    <x v="3584"/>
    <n v="8"/>
    <n v="0.7"/>
    <n v="-9.8207999999999984"/>
  </r>
  <r>
    <n v="4804"/>
    <s v="CA-2014-136364"/>
    <x v="3"/>
    <x v="1002"/>
    <d v="2014-07-18T00:00:00"/>
    <x v="0"/>
    <s v="MH-17455"/>
    <x v="708"/>
    <x v="0"/>
    <s v="United States"/>
    <s v="Philadelphia"/>
    <x v="9"/>
    <n v="19140"/>
    <x v="3"/>
    <s v="TEC-PH-10003885"/>
    <x v="2"/>
    <x v="7"/>
    <x v="772"/>
    <x v="3585"/>
    <n v="1"/>
    <n v="0.4"/>
    <n v="-7.2589000000000041"/>
  </r>
  <r>
    <n v="4805"/>
    <s v="CA-2014-136364"/>
    <x v="3"/>
    <x v="1002"/>
    <d v="2014-07-18T00:00:00"/>
    <x v="0"/>
    <s v="MH-17455"/>
    <x v="708"/>
    <x v="0"/>
    <s v="United States"/>
    <s v="Philadelphia"/>
    <x v="9"/>
    <n v="19140"/>
    <x v="3"/>
    <s v="FUR-FU-10002501"/>
    <x v="0"/>
    <x v="5"/>
    <x v="1284"/>
    <x v="3586"/>
    <n v="9"/>
    <n v="0.2"/>
    <n v="19.339199999999998"/>
  </r>
  <r>
    <n v="4806"/>
    <s v="CA-2012-137708"/>
    <x v="1"/>
    <x v="6"/>
    <d v="2012-11-25T00:00:00"/>
    <x v="0"/>
    <s v="NG-18430"/>
    <x v="159"/>
    <x v="0"/>
    <s v="United States"/>
    <s v="Los Angeles"/>
    <x v="1"/>
    <n v="90008"/>
    <x v="1"/>
    <s v="OFF-PA-10000176"/>
    <x v="1"/>
    <x v="10"/>
    <x v="634"/>
    <x v="2479"/>
    <n v="2"/>
    <n v="0"/>
    <n v="18.211199999999998"/>
  </r>
  <r>
    <n v="4807"/>
    <s v="CA-2012-137708"/>
    <x v="1"/>
    <x v="6"/>
    <d v="2012-11-25T00:00:00"/>
    <x v="0"/>
    <s v="NG-18430"/>
    <x v="159"/>
    <x v="0"/>
    <s v="United States"/>
    <s v="Los Angeles"/>
    <x v="1"/>
    <n v="90008"/>
    <x v="1"/>
    <s v="OFF-PA-10000327"/>
    <x v="1"/>
    <x v="10"/>
    <x v="1428"/>
    <x v="3587"/>
    <n v="10"/>
    <n v="0"/>
    <n v="19.259999999999998"/>
  </r>
  <r>
    <n v="4808"/>
    <s v="CA-2012-137708"/>
    <x v="1"/>
    <x v="6"/>
    <d v="2012-11-25T00:00:00"/>
    <x v="0"/>
    <s v="NG-18430"/>
    <x v="159"/>
    <x v="0"/>
    <s v="United States"/>
    <s v="Los Angeles"/>
    <x v="1"/>
    <n v="90008"/>
    <x v="1"/>
    <s v="OFF-ST-10004634"/>
    <x v="1"/>
    <x v="4"/>
    <x v="597"/>
    <x v="687"/>
    <n v="3"/>
    <n v="0"/>
    <n v="10.088999999999999"/>
  </r>
  <r>
    <n v="4809"/>
    <s v="CA-2011-149055"/>
    <x v="2"/>
    <x v="533"/>
    <d v="2011-11-28T00:00:00"/>
    <x v="1"/>
    <s v="PB-19210"/>
    <x v="536"/>
    <x v="1"/>
    <s v="United States"/>
    <s v="Philadelphia"/>
    <x v="9"/>
    <n v="19134"/>
    <x v="3"/>
    <s v="OFF-EN-10003040"/>
    <x v="1"/>
    <x v="12"/>
    <x v="1224"/>
    <x v="3588"/>
    <n v="3"/>
    <n v="0.2"/>
    <n v="21.197700000000001"/>
  </r>
  <r>
    <n v="4810"/>
    <s v="CA-2012-151589"/>
    <x v="1"/>
    <x v="17"/>
    <d v="2012-12-30T00:00:00"/>
    <x v="2"/>
    <s v="RE-19450"/>
    <x v="681"/>
    <x v="0"/>
    <s v="United States"/>
    <s v="Eau Claire"/>
    <x v="6"/>
    <n v="54703"/>
    <x v="2"/>
    <s v="OFF-PA-10003228"/>
    <x v="1"/>
    <x v="10"/>
    <x v="1668"/>
    <x v="3589"/>
    <n v="4"/>
    <n v="0"/>
    <n v="91.950799999999987"/>
  </r>
  <r>
    <n v="4811"/>
    <s v="CA-2012-151589"/>
    <x v="1"/>
    <x v="17"/>
    <d v="2012-12-30T00:00:00"/>
    <x v="2"/>
    <s v="RE-19450"/>
    <x v="681"/>
    <x v="0"/>
    <s v="United States"/>
    <s v="Eau Claire"/>
    <x v="6"/>
    <n v="54703"/>
    <x v="2"/>
    <s v="TEC-PH-10004345"/>
    <x v="2"/>
    <x v="7"/>
    <x v="1167"/>
    <x v="3590"/>
    <n v="2"/>
    <n v="0"/>
    <n v="71.97"/>
  </r>
  <r>
    <n v="4812"/>
    <s v="CA-2013-121370"/>
    <x v="0"/>
    <x v="696"/>
    <d v="2013-11-20T00:00:00"/>
    <x v="0"/>
    <s v="EB-14110"/>
    <x v="686"/>
    <x v="0"/>
    <s v="United States"/>
    <s v="Philadelphia"/>
    <x v="9"/>
    <n v="19134"/>
    <x v="3"/>
    <s v="FUR-CH-10000785"/>
    <x v="0"/>
    <x v="1"/>
    <x v="320"/>
    <x v="3591"/>
    <n v="3"/>
    <n v="0.3"/>
    <n v="-21.717600000000004"/>
  </r>
  <r>
    <n v="4813"/>
    <s v="CA-2013-121370"/>
    <x v="0"/>
    <x v="696"/>
    <d v="2013-11-20T00:00:00"/>
    <x v="0"/>
    <s v="EB-14110"/>
    <x v="686"/>
    <x v="0"/>
    <s v="United States"/>
    <s v="Philadelphia"/>
    <x v="9"/>
    <n v="19134"/>
    <x v="3"/>
    <s v="TEC-CO-10004115"/>
    <x v="2"/>
    <x v="16"/>
    <x v="356"/>
    <x v="3592"/>
    <n v="4"/>
    <n v="0.4"/>
    <n v="179.99639999999999"/>
  </r>
  <r>
    <n v="4814"/>
    <s v="CA-2013-121370"/>
    <x v="0"/>
    <x v="696"/>
    <d v="2013-11-20T00:00:00"/>
    <x v="0"/>
    <s v="EB-14110"/>
    <x v="686"/>
    <x v="0"/>
    <s v="United States"/>
    <s v="Philadelphia"/>
    <x v="9"/>
    <n v="19134"/>
    <x v="3"/>
    <s v="FUR-FU-10002813"/>
    <x v="0"/>
    <x v="5"/>
    <x v="1682"/>
    <x v="3593"/>
    <n v="3"/>
    <n v="0.2"/>
    <n v="9.7151999999999941"/>
  </r>
  <r>
    <n v="4815"/>
    <s v="CA-2013-111696"/>
    <x v="0"/>
    <x v="541"/>
    <d v="2013-05-11T00:00:00"/>
    <x v="2"/>
    <s v="TB-21625"/>
    <x v="577"/>
    <x v="0"/>
    <s v="United States"/>
    <s v="Los Angeles"/>
    <x v="1"/>
    <n v="90004"/>
    <x v="1"/>
    <s v="OFF-PA-10002751"/>
    <x v="1"/>
    <x v="10"/>
    <x v="150"/>
    <x v="1465"/>
    <n v="3"/>
    <n v="0"/>
    <n v="8.0730000000000004"/>
  </r>
  <r>
    <n v="4816"/>
    <s v="CA-2011-139598"/>
    <x v="2"/>
    <x v="58"/>
    <d v="2011-12-31T00:00:00"/>
    <x v="1"/>
    <s v="MG-17695"/>
    <x v="726"/>
    <x v="0"/>
    <s v="United States"/>
    <s v="Philadelphia"/>
    <x v="9"/>
    <n v="19134"/>
    <x v="3"/>
    <s v="OFF-PA-10004569"/>
    <x v="1"/>
    <x v="10"/>
    <x v="227"/>
    <x v="3594"/>
    <n v="3"/>
    <n v="0.2"/>
    <n v="6.1640999999999995"/>
  </r>
  <r>
    <n v="4817"/>
    <s v="CA-2011-139598"/>
    <x v="2"/>
    <x v="58"/>
    <d v="2011-12-31T00:00:00"/>
    <x v="1"/>
    <s v="MG-17695"/>
    <x v="726"/>
    <x v="0"/>
    <s v="United States"/>
    <s v="Philadelphia"/>
    <x v="9"/>
    <n v="19134"/>
    <x v="3"/>
    <s v="OFF-AP-10002998"/>
    <x v="1"/>
    <x v="9"/>
    <x v="1635"/>
    <x v="3595"/>
    <n v="2"/>
    <n v="0.2"/>
    <n v="5.6315999999999971"/>
  </r>
  <r>
    <n v="4818"/>
    <s v="CA-2011-139598"/>
    <x v="2"/>
    <x v="58"/>
    <d v="2011-12-31T00:00:00"/>
    <x v="1"/>
    <s v="MG-17695"/>
    <x v="726"/>
    <x v="0"/>
    <s v="United States"/>
    <s v="Philadelphia"/>
    <x v="9"/>
    <n v="19134"/>
    <x v="3"/>
    <s v="OFF-AP-10003287"/>
    <x v="1"/>
    <x v="9"/>
    <x v="538"/>
    <x v="3596"/>
    <n v="2"/>
    <n v="0.2"/>
    <n v="8.1551999999999971"/>
  </r>
  <r>
    <n v="4819"/>
    <s v="CA-2011-139598"/>
    <x v="2"/>
    <x v="58"/>
    <d v="2011-12-31T00:00:00"/>
    <x v="1"/>
    <s v="MG-17695"/>
    <x v="726"/>
    <x v="0"/>
    <s v="United States"/>
    <s v="Philadelphia"/>
    <x v="9"/>
    <n v="19134"/>
    <x v="3"/>
    <s v="OFF-ST-10001370"/>
    <x v="1"/>
    <x v="4"/>
    <x v="1023"/>
    <x v="3597"/>
    <n v="4"/>
    <n v="0.2"/>
    <n v="-42.588000000000036"/>
  </r>
  <r>
    <n v="4820"/>
    <s v="CA-2014-117436"/>
    <x v="3"/>
    <x v="110"/>
    <d v="2014-06-15T00:00:00"/>
    <x v="1"/>
    <s v="LW-17125"/>
    <x v="752"/>
    <x v="0"/>
    <s v="United States"/>
    <s v="Norwich"/>
    <x v="29"/>
    <n v="6360"/>
    <x v="3"/>
    <s v="OFF-BI-10004040"/>
    <x v="1"/>
    <x v="8"/>
    <x v="1478"/>
    <x v="3598"/>
    <n v="2"/>
    <n v="0"/>
    <n v="5.0763999999999996"/>
  </r>
  <r>
    <n v="4821"/>
    <s v="CA-2012-140025"/>
    <x v="1"/>
    <x v="1003"/>
    <d v="2012-04-11T00:00:00"/>
    <x v="1"/>
    <s v="PF-19120"/>
    <x v="724"/>
    <x v="0"/>
    <s v="United States"/>
    <s v="San Antonio"/>
    <x v="5"/>
    <n v="78207"/>
    <x v="2"/>
    <s v="OFF-AP-10002651"/>
    <x v="1"/>
    <x v="9"/>
    <x v="1341"/>
    <x v="3599"/>
    <n v="8"/>
    <n v="0.8"/>
    <n v="-1181.2824000000003"/>
  </r>
  <r>
    <n v="4822"/>
    <s v="CA-2012-140025"/>
    <x v="1"/>
    <x v="1003"/>
    <d v="2012-04-11T00:00:00"/>
    <x v="1"/>
    <s v="PF-19120"/>
    <x v="724"/>
    <x v="0"/>
    <s v="United States"/>
    <s v="San Antonio"/>
    <x v="5"/>
    <n v="78207"/>
    <x v="2"/>
    <s v="TEC-AC-10002402"/>
    <x v="2"/>
    <x v="11"/>
    <x v="651"/>
    <x v="3130"/>
    <n v="6"/>
    <n v="0.2"/>
    <n v="47.993999999999971"/>
  </r>
  <r>
    <n v="4823"/>
    <s v="CA-2013-134222"/>
    <x v="0"/>
    <x v="212"/>
    <d v="2013-07-12T00:00:00"/>
    <x v="3"/>
    <s v="NZ-18565"/>
    <x v="125"/>
    <x v="2"/>
    <s v="United States"/>
    <s v="Yuma"/>
    <x v="16"/>
    <n v="85364"/>
    <x v="1"/>
    <s v="OFF-BI-10001658"/>
    <x v="1"/>
    <x v="8"/>
    <x v="439"/>
    <x v="3600"/>
    <n v="6"/>
    <n v="0.7"/>
    <n v="-35.884799999999984"/>
  </r>
  <r>
    <n v="4824"/>
    <s v="CA-2013-140018"/>
    <x v="0"/>
    <x v="831"/>
    <d v="2013-11-27T00:00:00"/>
    <x v="1"/>
    <s v="CK-12205"/>
    <x v="237"/>
    <x v="0"/>
    <s v="United States"/>
    <s v="Columbus"/>
    <x v="24"/>
    <n v="43229"/>
    <x v="3"/>
    <s v="TEC-MA-10000752"/>
    <x v="2"/>
    <x v="15"/>
    <x v="1683"/>
    <x v="3601"/>
    <n v="7"/>
    <n v="0.7"/>
    <n v="-24.275999999999996"/>
  </r>
  <r>
    <n v="4825"/>
    <s v="CA-2013-140018"/>
    <x v="0"/>
    <x v="831"/>
    <d v="2013-11-27T00:00:00"/>
    <x v="1"/>
    <s v="CK-12205"/>
    <x v="237"/>
    <x v="0"/>
    <s v="United States"/>
    <s v="Columbus"/>
    <x v="24"/>
    <n v="43229"/>
    <x v="3"/>
    <s v="FUR-CH-10003817"/>
    <x v="0"/>
    <x v="1"/>
    <x v="162"/>
    <x v="3602"/>
    <n v="3"/>
    <n v="0.3"/>
    <n v="-9.1109999999999971"/>
  </r>
  <r>
    <n v="4826"/>
    <s v="CA-2013-140018"/>
    <x v="0"/>
    <x v="831"/>
    <d v="2013-11-27T00:00:00"/>
    <x v="1"/>
    <s v="CK-12205"/>
    <x v="237"/>
    <x v="0"/>
    <s v="United States"/>
    <s v="Columbus"/>
    <x v="24"/>
    <n v="43229"/>
    <x v="3"/>
    <s v="FUR-FU-10001876"/>
    <x v="0"/>
    <x v="5"/>
    <x v="1394"/>
    <x v="2540"/>
    <n v="3"/>
    <n v="0.2"/>
    <n v="15.590399999999995"/>
  </r>
  <r>
    <n v="4827"/>
    <s v="US-2014-136707"/>
    <x v="3"/>
    <x v="105"/>
    <d v="2014-11-16T00:00:00"/>
    <x v="2"/>
    <s v="JE-15610"/>
    <x v="531"/>
    <x v="1"/>
    <s v="United States"/>
    <s v="Los Angeles"/>
    <x v="1"/>
    <n v="90036"/>
    <x v="1"/>
    <s v="OFF-BI-10003460"/>
    <x v="1"/>
    <x v="8"/>
    <x v="234"/>
    <x v="3603"/>
    <n v="4"/>
    <n v="0.2"/>
    <n v="4.9055999999999997"/>
  </r>
  <r>
    <n v="4828"/>
    <s v="CA-2011-152562"/>
    <x v="2"/>
    <x v="301"/>
    <d v="2011-11-08T00:00:00"/>
    <x v="1"/>
    <s v="JO-15145"/>
    <x v="705"/>
    <x v="1"/>
    <s v="United States"/>
    <s v="Richmond"/>
    <x v="0"/>
    <n v="40475"/>
    <x v="0"/>
    <s v="OFF-ST-10000464"/>
    <x v="1"/>
    <x v="4"/>
    <x v="1135"/>
    <x v="2876"/>
    <n v="2"/>
    <n v="0"/>
    <n v="19.465600000000002"/>
  </r>
  <r>
    <n v="4829"/>
    <s v="CA-2011-152562"/>
    <x v="2"/>
    <x v="301"/>
    <d v="2011-11-08T00:00:00"/>
    <x v="1"/>
    <s v="JO-15145"/>
    <x v="705"/>
    <x v="1"/>
    <s v="United States"/>
    <s v="Richmond"/>
    <x v="0"/>
    <n v="40475"/>
    <x v="0"/>
    <s v="OFF-AR-10001919"/>
    <x v="1"/>
    <x v="6"/>
    <x v="853"/>
    <x v="719"/>
    <n v="3"/>
    <n v="0"/>
    <n v="1.6355999999999997"/>
  </r>
  <r>
    <n v="4830"/>
    <s v="CA-2013-152408"/>
    <x v="0"/>
    <x v="666"/>
    <d v="2013-05-22T00:00:00"/>
    <x v="1"/>
    <s v="TT-21220"/>
    <x v="627"/>
    <x v="0"/>
    <s v="United States"/>
    <s v="New York City"/>
    <x v="15"/>
    <n v="10035"/>
    <x v="3"/>
    <s v="OFF-BI-10002393"/>
    <x v="1"/>
    <x v="8"/>
    <x v="1188"/>
    <x v="3604"/>
    <n v="3"/>
    <n v="0.2"/>
    <n v="4.4771999999999998"/>
  </r>
  <r>
    <n v="4831"/>
    <s v="CA-2011-120278"/>
    <x v="2"/>
    <x v="845"/>
    <d v="2011-11-12T00:00:00"/>
    <x v="1"/>
    <s v="MS-17365"/>
    <x v="333"/>
    <x v="0"/>
    <s v="United States"/>
    <s v="Wausau"/>
    <x v="6"/>
    <n v="54401"/>
    <x v="2"/>
    <s v="OFF-AP-10001293"/>
    <x v="1"/>
    <x v="9"/>
    <x v="1337"/>
    <x v="3605"/>
    <n v="6"/>
    <n v="0"/>
    <n v="68.846399999999988"/>
  </r>
  <r>
    <n v="4832"/>
    <s v="CA-2011-120278"/>
    <x v="2"/>
    <x v="845"/>
    <d v="2011-11-12T00:00:00"/>
    <x v="1"/>
    <s v="MS-17365"/>
    <x v="333"/>
    <x v="0"/>
    <s v="United States"/>
    <s v="Wausau"/>
    <x v="6"/>
    <n v="54401"/>
    <x v="2"/>
    <s v="OFF-ST-10004258"/>
    <x v="1"/>
    <x v="4"/>
    <x v="754"/>
    <x v="905"/>
    <n v="3"/>
    <n v="0"/>
    <n v="9.8901000000000039"/>
  </r>
  <r>
    <n v="4833"/>
    <s v="CA-2011-120278"/>
    <x v="2"/>
    <x v="845"/>
    <d v="2011-11-12T00:00:00"/>
    <x v="1"/>
    <s v="MS-17365"/>
    <x v="333"/>
    <x v="0"/>
    <s v="United States"/>
    <s v="Wausau"/>
    <x v="6"/>
    <n v="54401"/>
    <x v="2"/>
    <s v="OFF-ST-10002214"/>
    <x v="1"/>
    <x v="4"/>
    <x v="994"/>
    <x v="2433"/>
    <n v="2"/>
    <n v="0"/>
    <n v="5.8707999999999991"/>
  </r>
  <r>
    <n v="4834"/>
    <s v="CA-2011-120278"/>
    <x v="2"/>
    <x v="845"/>
    <d v="2011-11-12T00:00:00"/>
    <x v="1"/>
    <s v="MS-17365"/>
    <x v="333"/>
    <x v="0"/>
    <s v="United States"/>
    <s v="Wausau"/>
    <x v="6"/>
    <n v="54401"/>
    <x v="2"/>
    <s v="OFF-BI-10004970"/>
    <x v="1"/>
    <x v="8"/>
    <x v="908"/>
    <x v="714"/>
    <n v="3"/>
    <n v="0"/>
    <n v="5.8232999999999997"/>
  </r>
  <r>
    <n v="4835"/>
    <s v="CA-2014-167661"/>
    <x v="3"/>
    <x v="361"/>
    <d v="2014-10-11T00:00:00"/>
    <x v="1"/>
    <s v="MP-18175"/>
    <x v="486"/>
    <x v="2"/>
    <s v="United States"/>
    <s v="San Francisco"/>
    <x v="1"/>
    <n v="94110"/>
    <x v="1"/>
    <s v="OFF-BI-10002571"/>
    <x v="1"/>
    <x v="8"/>
    <x v="1204"/>
    <x v="3089"/>
    <n v="5"/>
    <n v="0.2"/>
    <n v="13.472999999999999"/>
  </r>
  <r>
    <n v="4836"/>
    <s v="CA-2014-167661"/>
    <x v="3"/>
    <x v="361"/>
    <d v="2014-10-11T00:00:00"/>
    <x v="1"/>
    <s v="MP-18175"/>
    <x v="486"/>
    <x v="2"/>
    <s v="United States"/>
    <s v="San Francisco"/>
    <x v="1"/>
    <n v="94110"/>
    <x v="1"/>
    <s v="OFF-PA-10002581"/>
    <x v="1"/>
    <x v="10"/>
    <x v="1300"/>
    <x v="1168"/>
    <n v="2"/>
    <n v="0"/>
    <n v="27.881999999999998"/>
  </r>
  <r>
    <n v="4837"/>
    <s v="CA-2014-167661"/>
    <x v="3"/>
    <x v="361"/>
    <d v="2014-10-11T00:00:00"/>
    <x v="1"/>
    <s v="MP-18175"/>
    <x v="486"/>
    <x v="2"/>
    <s v="United States"/>
    <s v="San Francisco"/>
    <x v="1"/>
    <n v="94110"/>
    <x v="1"/>
    <s v="OFF-BI-10001097"/>
    <x v="1"/>
    <x v="8"/>
    <x v="789"/>
    <x v="958"/>
    <n v="4"/>
    <n v="0.2"/>
    <n v="7.2267999999999999"/>
  </r>
  <r>
    <n v="4838"/>
    <s v="CA-2014-106831"/>
    <x v="3"/>
    <x v="702"/>
    <d v="2014-06-04T00:00:00"/>
    <x v="2"/>
    <s v="FH-14350"/>
    <x v="651"/>
    <x v="0"/>
    <s v="United States"/>
    <s v="Dublin"/>
    <x v="24"/>
    <n v="43017"/>
    <x v="3"/>
    <s v="OFF-BI-10003429"/>
    <x v="1"/>
    <x v="8"/>
    <x v="844"/>
    <x v="3606"/>
    <n v="2"/>
    <n v="0.7"/>
    <n v="-2.6585999999999999"/>
  </r>
  <r>
    <n v="4839"/>
    <s v="CA-2014-106831"/>
    <x v="3"/>
    <x v="702"/>
    <d v="2014-06-04T00:00:00"/>
    <x v="2"/>
    <s v="FH-14350"/>
    <x v="651"/>
    <x v="0"/>
    <s v="United States"/>
    <s v="Dublin"/>
    <x v="24"/>
    <n v="43017"/>
    <x v="3"/>
    <s v="OFF-PA-10000682"/>
    <x v="1"/>
    <x v="10"/>
    <x v="859"/>
    <x v="3607"/>
    <n v="6"/>
    <n v="0.2"/>
    <n v="10.057200000000002"/>
  </r>
  <r>
    <n v="4840"/>
    <s v="CA-2014-106831"/>
    <x v="3"/>
    <x v="702"/>
    <d v="2014-06-04T00:00:00"/>
    <x v="2"/>
    <s v="FH-14350"/>
    <x v="651"/>
    <x v="0"/>
    <s v="United States"/>
    <s v="Dublin"/>
    <x v="24"/>
    <n v="43017"/>
    <x v="3"/>
    <s v="TEC-PH-10001700"/>
    <x v="2"/>
    <x v="7"/>
    <x v="193"/>
    <x v="3608"/>
    <n v="4"/>
    <n v="0.4"/>
    <n v="-34.314799999999991"/>
  </r>
  <r>
    <n v="4841"/>
    <s v="CA-2014-154123"/>
    <x v="3"/>
    <x v="225"/>
    <d v="2014-11-26T00:00:00"/>
    <x v="1"/>
    <s v="SC-20050"/>
    <x v="337"/>
    <x v="2"/>
    <s v="United States"/>
    <s v="Henderson"/>
    <x v="0"/>
    <n v="42420"/>
    <x v="0"/>
    <s v="FUR-FU-10000629"/>
    <x v="0"/>
    <x v="5"/>
    <x v="93"/>
    <x v="3609"/>
    <n v="2"/>
    <n v="0"/>
    <n v="11.583600000000001"/>
  </r>
  <r>
    <n v="4842"/>
    <s v="CA-2013-136049"/>
    <x v="0"/>
    <x v="443"/>
    <d v="2013-12-29T00:00:00"/>
    <x v="1"/>
    <s v="NM-18520"/>
    <x v="392"/>
    <x v="0"/>
    <s v="United States"/>
    <s v="Bowling Green"/>
    <x v="24"/>
    <n v="43402"/>
    <x v="3"/>
    <s v="OFF-BI-10001267"/>
    <x v="1"/>
    <x v="8"/>
    <x v="1466"/>
    <x v="3610"/>
    <n v="3"/>
    <n v="0.7"/>
    <n v="-4.0722000000000023"/>
  </r>
  <r>
    <n v="4843"/>
    <s v="CA-2014-118402"/>
    <x v="3"/>
    <x v="365"/>
    <d v="2014-10-05T00:00:00"/>
    <x v="1"/>
    <s v="JO-15280"/>
    <x v="123"/>
    <x v="0"/>
    <s v="United States"/>
    <s v="Memphis"/>
    <x v="18"/>
    <n v="38109"/>
    <x v="0"/>
    <s v="OFF-ST-10001418"/>
    <x v="1"/>
    <x v="4"/>
    <x v="870"/>
    <x v="3611"/>
    <n v="5"/>
    <n v="0.2"/>
    <n v="-54.881999999999998"/>
  </r>
  <r>
    <n v="4844"/>
    <s v="US-2013-139388"/>
    <x v="0"/>
    <x v="77"/>
    <d v="2013-11-10T00:00:00"/>
    <x v="2"/>
    <s v="CC-12475"/>
    <x v="693"/>
    <x v="0"/>
    <s v="United States"/>
    <s v="Lakewood"/>
    <x v="30"/>
    <n v="8701"/>
    <x v="3"/>
    <s v="OFF-FA-10004968"/>
    <x v="1"/>
    <x v="13"/>
    <x v="1010"/>
    <x v="3612"/>
    <n v="4"/>
    <n v="0"/>
    <n v="0.2992000000000008"/>
  </r>
  <r>
    <n v="4845"/>
    <s v="US-2011-128685"/>
    <x v="2"/>
    <x v="527"/>
    <d v="2011-04-05T00:00:00"/>
    <x v="2"/>
    <s v="MZ-17515"/>
    <x v="89"/>
    <x v="1"/>
    <s v="United States"/>
    <s v="Los Angeles"/>
    <x v="1"/>
    <n v="90008"/>
    <x v="1"/>
    <s v="OFF-BI-10004140"/>
    <x v="1"/>
    <x v="8"/>
    <x v="304"/>
    <x v="1600"/>
    <n v="2"/>
    <n v="0.2"/>
    <n v="2.2449999999999992"/>
  </r>
  <r>
    <n v="4846"/>
    <s v="CA-2012-124044"/>
    <x v="1"/>
    <x v="862"/>
    <d v="2012-07-26T00:00:00"/>
    <x v="0"/>
    <s v="MS-17830"/>
    <x v="234"/>
    <x v="0"/>
    <s v="United States"/>
    <s v="Rochester"/>
    <x v="15"/>
    <n v="14609"/>
    <x v="3"/>
    <s v="OFF-BI-10003460"/>
    <x v="1"/>
    <x v="8"/>
    <x v="234"/>
    <x v="3613"/>
    <n v="3"/>
    <n v="0.2"/>
    <n v="3.6791999999999998"/>
  </r>
  <r>
    <n v="4847"/>
    <s v="CA-2011-164469"/>
    <x v="2"/>
    <x v="402"/>
    <d v="2011-06-27T00:00:00"/>
    <x v="0"/>
    <s v="GK-14620"/>
    <x v="136"/>
    <x v="1"/>
    <s v="United States"/>
    <s v="Salem"/>
    <x v="21"/>
    <n v="97301"/>
    <x v="1"/>
    <s v="TEC-PH-10002115"/>
    <x v="2"/>
    <x v="7"/>
    <x v="793"/>
    <x v="1274"/>
    <n v="5"/>
    <n v="0.2"/>
    <n v="19.796999999999997"/>
  </r>
  <r>
    <n v="4848"/>
    <s v="CA-2011-164469"/>
    <x v="2"/>
    <x v="402"/>
    <d v="2011-06-27T00:00:00"/>
    <x v="0"/>
    <s v="GK-14620"/>
    <x v="136"/>
    <x v="1"/>
    <s v="United States"/>
    <s v="Salem"/>
    <x v="21"/>
    <n v="97301"/>
    <x v="1"/>
    <s v="OFF-AR-10003478"/>
    <x v="1"/>
    <x v="6"/>
    <x v="355"/>
    <x v="3614"/>
    <n v="11"/>
    <n v="0.2"/>
    <n v="17.908000000000001"/>
  </r>
  <r>
    <n v="4849"/>
    <s v="CA-2011-164469"/>
    <x v="2"/>
    <x v="402"/>
    <d v="2011-06-27T00:00:00"/>
    <x v="0"/>
    <s v="GK-14620"/>
    <x v="136"/>
    <x v="1"/>
    <s v="United States"/>
    <s v="Salem"/>
    <x v="21"/>
    <n v="97301"/>
    <x v="1"/>
    <s v="OFF-AR-10000475"/>
    <x v="1"/>
    <x v="6"/>
    <x v="1111"/>
    <x v="1747"/>
    <n v="1"/>
    <n v="0.2"/>
    <n v="0.8162000000000007"/>
  </r>
  <r>
    <n v="4850"/>
    <s v="CA-2011-107818"/>
    <x v="2"/>
    <x v="78"/>
    <d v="2011-09-14T00:00:00"/>
    <x v="1"/>
    <s v="MC-17275"/>
    <x v="507"/>
    <x v="0"/>
    <s v="United States"/>
    <s v="Pasco"/>
    <x v="4"/>
    <n v="99301"/>
    <x v="1"/>
    <s v="OFF-AR-10003045"/>
    <x v="1"/>
    <x v="6"/>
    <x v="420"/>
    <x v="490"/>
    <n v="2"/>
    <n v="0"/>
    <n v="2.6459999999999999"/>
  </r>
  <r>
    <n v="4851"/>
    <s v="CA-2011-107818"/>
    <x v="2"/>
    <x v="78"/>
    <d v="2011-09-14T00:00:00"/>
    <x v="1"/>
    <s v="MC-17275"/>
    <x v="507"/>
    <x v="0"/>
    <s v="United States"/>
    <s v="Pasco"/>
    <x v="4"/>
    <n v="99301"/>
    <x v="1"/>
    <s v="FUR-CH-10000454"/>
    <x v="0"/>
    <x v="1"/>
    <x v="1"/>
    <x v="3615"/>
    <n v="5"/>
    <n v="0.2"/>
    <n v="121.98999999999992"/>
  </r>
  <r>
    <n v="4852"/>
    <s v="CA-2011-107818"/>
    <x v="2"/>
    <x v="78"/>
    <d v="2011-09-14T00:00:00"/>
    <x v="1"/>
    <s v="MC-17275"/>
    <x v="507"/>
    <x v="0"/>
    <s v="United States"/>
    <s v="Pasco"/>
    <x v="4"/>
    <n v="99301"/>
    <x v="1"/>
    <s v="OFF-AR-10000380"/>
    <x v="1"/>
    <x v="6"/>
    <x v="108"/>
    <x v="3616"/>
    <n v="8"/>
    <n v="0"/>
    <n v="91.151999999999958"/>
  </r>
  <r>
    <n v="4853"/>
    <s v="CA-2011-107818"/>
    <x v="2"/>
    <x v="78"/>
    <d v="2011-09-14T00:00:00"/>
    <x v="1"/>
    <s v="MC-17275"/>
    <x v="507"/>
    <x v="0"/>
    <s v="United States"/>
    <s v="Pasco"/>
    <x v="4"/>
    <n v="99301"/>
    <x v="1"/>
    <s v="OFF-ST-10000736"/>
    <x v="1"/>
    <x v="4"/>
    <x v="455"/>
    <x v="1065"/>
    <n v="6"/>
    <n v="0"/>
    <n v="19.43519999999998"/>
  </r>
  <r>
    <n v="4854"/>
    <s v="CA-2011-113320"/>
    <x v="2"/>
    <x v="432"/>
    <d v="2011-12-15T00:00:00"/>
    <x v="0"/>
    <s v="LH-17155"/>
    <x v="109"/>
    <x v="0"/>
    <s v="United States"/>
    <s v="Oakland"/>
    <x v="1"/>
    <n v="94601"/>
    <x v="1"/>
    <s v="FUR-FU-10004270"/>
    <x v="0"/>
    <x v="5"/>
    <x v="989"/>
    <x v="3617"/>
    <n v="3"/>
    <n v="0"/>
    <n v="4.5144000000000002"/>
  </r>
  <r>
    <n v="4855"/>
    <s v="CA-2011-113320"/>
    <x v="2"/>
    <x v="432"/>
    <d v="2011-12-15T00:00:00"/>
    <x v="0"/>
    <s v="LH-17155"/>
    <x v="109"/>
    <x v="0"/>
    <s v="United States"/>
    <s v="Oakland"/>
    <x v="1"/>
    <n v="94601"/>
    <x v="1"/>
    <s v="OFF-ST-10000617"/>
    <x v="1"/>
    <x v="4"/>
    <x v="379"/>
    <x v="3090"/>
    <n v="3"/>
    <n v="0"/>
    <n v="0.62579999999999902"/>
  </r>
  <r>
    <n v="4856"/>
    <s v="CA-2011-113320"/>
    <x v="2"/>
    <x v="432"/>
    <d v="2011-12-15T00:00:00"/>
    <x v="0"/>
    <s v="LH-17155"/>
    <x v="109"/>
    <x v="0"/>
    <s v="United States"/>
    <s v="Oakland"/>
    <x v="1"/>
    <n v="94601"/>
    <x v="1"/>
    <s v="FUR-FU-10001706"/>
    <x v="0"/>
    <x v="5"/>
    <x v="50"/>
    <x v="357"/>
    <n v="3"/>
    <n v="0"/>
    <n v="4.4352"/>
  </r>
  <r>
    <n v="4857"/>
    <s v="CA-2012-137526"/>
    <x v="1"/>
    <x v="1004"/>
    <d v="2012-01-17T00:00:00"/>
    <x v="1"/>
    <s v="PB-19150"/>
    <x v="171"/>
    <x v="0"/>
    <s v="United States"/>
    <s v="Los Angeles"/>
    <x v="1"/>
    <n v="90004"/>
    <x v="1"/>
    <s v="OFF-BI-10003364"/>
    <x v="1"/>
    <x v="8"/>
    <x v="698"/>
    <x v="823"/>
    <n v="3"/>
    <n v="0.2"/>
    <n v="24.502800000000001"/>
  </r>
  <r>
    <n v="4858"/>
    <s v="CA-2012-137526"/>
    <x v="1"/>
    <x v="1004"/>
    <d v="2012-01-17T00:00:00"/>
    <x v="1"/>
    <s v="PB-19150"/>
    <x v="171"/>
    <x v="0"/>
    <s v="United States"/>
    <s v="Los Angeles"/>
    <x v="1"/>
    <n v="90004"/>
    <x v="1"/>
    <s v="FUR-FU-10001861"/>
    <x v="0"/>
    <x v="5"/>
    <x v="272"/>
    <x v="292"/>
    <n v="4"/>
    <n v="0"/>
    <n v="38.023999999999994"/>
  </r>
  <r>
    <n v="4859"/>
    <s v="CA-2012-137526"/>
    <x v="1"/>
    <x v="1004"/>
    <d v="2012-01-17T00:00:00"/>
    <x v="1"/>
    <s v="PB-19150"/>
    <x v="171"/>
    <x v="0"/>
    <s v="United States"/>
    <s v="Los Angeles"/>
    <x v="1"/>
    <n v="90004"/>
    <x v="1"/>
    <s v="FUR-FU-10004845"/>
    <x v="0"/>
    <x v="5"/>
    <x v="1684"/>
    <x v="3618"/>
    <n v="9"/>
    <n v="0"/>
    <n v="92.969999999999985"/>
  </r>
  <r>
    <n v="4860"/>
    <s v="CA-2014-136063"/>
    <x v="3"/>
    <x v="934"/>
    <d v="2014-12-20T00:00:00"/>
    <x v="1"/>
    <s v="SS-20140"/>
    <x v="164"/>
    <x v="1"/>
    <s v="United States"/>
    <s v="Oak Park"/>
    <x v="10"/>
    <n v="60302"/>
    <x v="2"/>
    <s v="OFF-AR-10000823"/>
    <x v="1"/>
    <x v="6"/>
    <x v="1043"/>
    <x v="1330"/>
    <n v="7"/>
    <n v="0.2"/>
    <n v="1.0192000000000001"/>
  </r>
  <r>
    <n v="4861"/>
    <s v="CA-2013-101546"/>
    <x v="0"/>
    <x v="122"/>
    <d v="2013-12-25T00:00:00"/>
    <x v="1"/>
    <s v="GK-14620"/>
    <x v="136"/>
    <x v="1"/>
    <s v="United States"/>
    <s v="Morristown"/>
    <x v="30"/>
    <n v="7960"/>
    <x v="3"/>
    <s v="OFF-BI-10001359"/>
    <x v="1"/>
    <x v="8"/>
    <x v="1153"/>
    <x v="1639"/>
    <n v="2"/>
    <n v="0"/>
    <n v="843.17059999999992"/>
  </r>
  <r>
    <n v="4862"/>
    <s v="CA-2011-138940"/>
    <x v="2"/>
    <x v="909"/>
    <d v="2011-04-16T00:00:00"/>
    <x v="0"/>
    <s v="GM-14455"/>
    <x v="39"/>
    <x v="2"/>
    <s v="United States"/>
    <s v="Austin"/>
    <x v="5"/>
    <n v="78745"/>
    <x v="2"/>
    <s v="TEC-PH-10001835"/>
    <x v="2"/>
    <x v="7"/>
    <x v="1333"/>
    <x v="3619"/>
    <n v="6"/>
    <n v="0.2"/>
    <n v="265.42320000000001"/>
  </r>
  <r>
    <n v="4863"/>
    <s v="CA-2013-125164"/>
    <x v="0"/>
    <x v="338"/>
    <d v="2013-11-15T00:00:00"/>
    <x v="1"/>
    <s v="SH-19975"/>
    <x v="64"/>
    <x v="1"/>
    <s v="United States"/>
    <s v="New York City"/>
    <x v="15"/>
    <n v="10011"/>
    <x v="3"/>
    <s v="OFF-BI-10001191"/>
    <x v="1"/>
    <x v="8"/>
    <x v="970"/>
    <x v="3620"/>
    <n v="1"/>
    <n v="0.2"/>
    <n v="7.3834"/>
  </r>
  <r>
    <n v="4864"/>
    <s v="CA-2013-125164"/>
    <x v="0"/>
    <x v="338"/>
    <d v="2013-11-15T00:00:00"/>
    <x v="1"/>
    <s v="SH-19975"/>
    <x v="64"/>
    <x v="1"/>
    <s v="United States"/>
    <s v="New York City"/>
    <x v="15"/>
    <n v="10011"/>
    <x v="3"/>
    <s v="OFF-BI-10003982"/>
    <x v="1"/>
    <x v="8"/>
    <x v="346"/>
    <x v="3621"/>
    <n v="3"/>
    <n v="0.2"/>
    <n v="16.823699999999999"/>
  </r>
  <r>
    <n v="4865"/>
    <s v="CA-2014-163531"/>
    <x v="3"/>
    <x v="335"/>
    <d v="2014-07-01T00:00:00"/>
    <x v="1"/>
    <s v="SC-20725"/>
    <x v="56"/>
    <x v="0"/>
    <s v="United States"/>
    <s v="New York City"/>
    <x v="15"/>
    <n v="10024"/>
    <x v="3"/>
    <s v="TEC-PH-10001425"/>
    <x v="2"/>
    <x v="7"/>
    <x v="511"/>
    <x v="764"/>
    <n v="3"/>
    <n v="0"/>
    <n v="67.191599999999994"/>
  </r>
  <r>
    <n v="4866"/>
    <s v="CA-2014-122490"/>
    <x v="3"/>
    <x v="38"/>
    <d v="2014-11-19T00:00:00"/>
    <x v="1"/>
    <s v="TT-21070"/>
    <x v="74"/>
    <x v="0"/>
    <s v="United States"/>
    <s v="Seattle"/>
    <x v="4"/>
    <n v="98103"/>
    <x v="1"/>
    <s v="FUR-CH-10001215"/>
    <x v="0"/>
    <x v="1"/>
    <x v="440"/>
    <x v="3622"/>
    <n v="6"/>
    <n v="0.2"/>
    <n v="150.29399999999998"/>
  </r>
  <r>
    <n v="4867"/>
    <s v="CA-2014-122490"/>
    <x v="3"/>
    <x v="38"/>
    <d v="2014-11-19T00:00:00"/>
    <x v="1"/>
    <s v="TT-21070"/>
    <x v="74"/>
    <x v="0"/>
    <s v="United States"/>
    <s v="Seattle"/>
    <x v="4"/>
    <n v="98103"/>
    <x v="1"/>
    <s v="OFF-BI-10001718"/>
    <x v="1"/>
    <x v="8"/>
    <x v="1216"/>
    <x v="3623"/>
    <n v="11"/>
    <n v="0.2"/>
    <n v="190.02059999999997"/>
  </r>
  <r>
    <n v="4868"/>
    <s v="CA-2014-122490"/>
    <x v="3"/>
    <x v="38"/>
    <d v="2014-11-19T00:00:00"/>
    <x v="1"/>
    <s v="TT-21070"/>
    <x v="74"/>
    <x v="0"/>
    <s v="United States"/>
    <s v="Seattle"/>
    <x v="4"/>
    <n v="98103"/>
    <x v="1"/>
    <s v="OFF-ST-10000991"/>
    <x v="1"/>
    <x v="4"/>
    <x v="155"/>
    <x v="3216"/>
    <n v="3"/>
    <n v="0"/>
    <n v="10.347300000000004"/>
  </r>
  <r>
    <n v="4869"/>
    <s v="CA-2014-122490"/>
    <x v="3"/>
    <x v="38"/>
    <d v="2014-11-19T00:00:00"/>
    <x v="1"/>
    <s v="TT-21070"/>
    <x v="74"/>
    <x v="0"/>
    <s v="United States"/>
    <s v="Seattle"/>
    <x v="4"/>
    <n v="98103"/>
    <x v="1"/>
    <s v="OFF-LA-10001613"/>
    <x v="1"/>
    <x v="2"/>
    <x v="736"/>
    <x v="880"/>
    <n v="3"/>
    <n v="0"/>
    <n v="4.2336"/>
  </r>
  <r>
    <n v="4870"/>
    <s v="CA-2014-131366"/>
    <x v="3"/>
    <x v="221"/>
    <d v="2014-11-30T00:00:00"/>
    <x v="1"/>
    <s v="SC-20440"/>
    <x v="464"/>
    <x v="1"/>
    <s v="United States"/>
    <s v="Lancaster"/>
    <x v="9"/>
    <n v="17602"/>
    <x v="3"/>
    <s v="TEC-PH-10003437"/>
    <x v="2"/>
    <x v="7"/>
    <x v="913"/>
    <x v="3624"/>
    <n v="2"/>
    <n v="0.4"/>
    <n v="-14.998000000000012"/>
  </r>
  <r>
    <n v="4871"/>
    <s v="CA-2014-131366"/>
    <x v="3"/>
    <x v="221"/>
    <d v="2014-11-30T00:00:00"/>
    <x v="1"/>
    <s v="SC-20440"/>
    <x v="464"/>
    <x v="1"/>
    <s v="United States"/>
    <s v="Lancaster"/>
    <x v="9"/>
    <n v="17602"/>
    <x v="3"/>
    <s v="OFF-PA-10000675"/>
    <x v="1"/>
    <x v="10"/>
    <x v="1106"/>
    <x v="2343"/>
    <n v="7"/>
    <n v="0.2"/>
    <n v="83.209699999999998"/>
  </r>
  <r>
    <n v="4872"/>
    <s v="CA-2014-164042"/>
    <x v="3"/>
    <x v="979"/>
    <d v="2014-05-28T00:00:00"/>
    <x v="1"/>
    <s v="KL-16645"/>
    <x v="107"/>
    <x v="0"/>
    <s v="United States"/>
    <s v="Houston"/>
    <x v="5"/>
    <n v="77095"/>
    <x v="2"/>
    <s v="OFF-FA-10000840"/>
    <x v="1"/>
    <x v="13"/>
    <x v="1685"/>
    <x v="3625"/>
    <n v="2"/>
    <n v="0.2"/>
    <n v="0.61559999999999993"/>
  </r>
  <r>
    <n v="4873"/>
    <s v="CA-2014-164042"/>
    <x v="3"/>
    <x v="979"/>
    <d v="2014-05-28T00:00:00"/>
    <x v="1"/>
    <s v="KL-16645"/>
    <x v="107"/>
    <x v="0"/>
    <s v="United States"/>
    <s v="Houston"/>
    <x v="5"/>
    <n v="77095"/>
    <x v="2"/>
    <s v="OFF-AP-10001947"/>
    <x v="1"/>
    <x v="9"/>
    <x v="1528"/>
    <x v="3626"/>
    <n v="5"/>
    <n v="0.8"/>
    <n v="-46.716000000000008"/>
  </r>
  <r>
    <n v="4874"/>
    <s v="CA-2014-164042"/>
    <x v="3"/>
    <x v="979"/>
    <d v="2014-05-28T00:00:00"/>
    <x v="1"/>
    <s v="KL-16645"/>
    <x v="107"/>
    <x v="0"/>
    <s v="United States"/>
    <s v="Houston"/>
    <x v="5"/>
    <n v="77095"/>
    <x v="2"/>
    <s v="OFF-ST-10002301"/>
    <x v="1"/>
    <x v="4"/>
    <x v="1490"/>
    <x v="3627"/>
    <n v="3"/>
    <n v="0.2"/>
    <n v="-11.593800000000005"/>
  </r>
  <r>
    <n v="4875"/>
    <s v="CA-2014-164042"/>
    <x v="3"/>
    <x v="979"/>
    <d v="2014-05-28T00:00:00"/>
    <x v="1"/>
    <s v="KL-16645"/>
    <x v="107"/>
    <x v="0"/>
    <s v="United States"/>
    <s v="Houston"/>
    <x v="5"/>
    <n v="77095"/>
    <x v="2"/>
    <s v="OFF-BI-10001922"/>
    <x v="1"/>
    <x v="8"/>
    <x v="302"/>
    <x v="3628"/>
    <n v="1"/>
    <n v="0.8"/>
    <n v="-1.9602000000000008"/>
  </r>
  <r>
    <n v="4876"/>
    <s v="CA-2011-132864"/>
    <x v="2"/>
    <x v="266"/>
    <d v="2011-12-07T00:00:00"/>
    <x v="1"/>
    <s v="KN-16390"/>
    <x v="471"/>
    <x v="1"/>
    <s v="United States"/>
    <s v="Columbus"/>
    <x v="24"/>
    <n v="43229"/>
    <x v="3"/>
    <s v="TEC-AC-10001267"/>
    <x v="2"/>
    <x v="11"/>
    <x v="533"/>
    <x v="600"/>
    <n v="5"/>
    <n v="0.2"/>
    <n v="29.950000000000003"/>
  </r>
  <r>
    <n v="4877"/>
    <s v="US-2011-155817"/>
    <x v="2"/>
    <x v="462"/>
    <d v="2011-10-09T00:00:00"/>
    <x v="1"/>
    <s v="SL-20155"/>
    <x v="359"/>
    <x v="2"/>
    <s v="United States"/>
    <s v="Durham"/>
    <x v="3"/>
    <n v="27707"/>
    <x v="0"/>
    <s v="OFF-ST-10000532"/>
    <x v="1"/>
    <x v="4"/>
    <x v="1403"/>
    <x v="3629"/>
    <n v="2"/>
    <n v="0.2"/>
    <n v="4.6175999999999995"/>
  </r>
  <r>
    <n v="4878"/>
    <s v="US-2011-155817"/>
    <x v="2"/>
    <x v="462"/>
    <d v="2011-10-09T00:00:00"/>
    <x v="1"/>
    <s v="SL-20155"/>
    <x v="359"/>
    <x v="2"/>
    <s v="United States"/>
    <s v="Durham"/>
    <x v="3"/>
    <n v="27707"/>
    <x v="0"/>
    <s v="OFF-AR-10002335"/>
    <x v="1"/>
    <x v="6"/>
    <x v="673"/>
    <x v="3630"/>
    <n v="3"/>
    <n v="0.2"/>
    <n v="0.46440000000000037"/>
  </r>
  <r>
    <n v="4879"/>
    <s v="US-2013-131891"/>
    <x v="0"/>
    <x v="875"/>
    <d v="2013-08-01T00:00:00"/>
    <x v="2"/>
    <s v="PW-19240"/>
    <x v="617"/>
    <x v="0"/>
    <s v="United States"/>
    <s v="Pensacola"/>
    <x v="2"/>
    <n v="32503"/>
    <x v="0"/>
    <s v="OFF-BI-10000201"/>
    <x v="1"/>
    <x v="8"/>
    <x v="1678"/>
    <x v="3631"/>
    <n v="3"/>
    <n v="0.7"/>
    <n v="-1.4760000000000004"/>
  </r>
  <r>
    <n v="4880"/>
    <s v="CA-2014-143567"/>
    <x v="3"/>
    <x v="808"/>
    <d v="2014-11-06T00:00:00"/>
    <x v="0"/>
    <s v="TB-21175"/>
    <x v="533"/>
    <x v="1"/>
    <s v="United States"/>
    <s v="Henderson"/>
    <x v="0"/>
    <n v="42420"/>
    <x v="0"/>
    <s v="OFF-EN-10004846"/>
    <x v="1"/>
    <x v="12"/>
    <x v="1488"/>
    <x v="3632"/>
    <n v="2"/>
    <n v="0"/>
    <n v="2.6068000000000002"/>
  </r>
  <r>
    <n v="4881"/>
    <s v="CA-2014-143567"/>
    <x v="3"/>
    <x v="808"/>
    <d v="2014-11-06T00:00:00"/>
    <x v="0"/>
    <s v="TB-21175"/>
    <x v="533"/>
    <x v="1"/>
    <s v="United States"/>
    <s v="Henderson"/>
    <x v="0"/>
    <n v="42420"/>
    <x v="0"/>
    <s v="FUR-CH-10000454"/>
    <x v="0"/>
    <x v="1"/>
    <x v="1"/>
    <x v="3615"/>
    <n v="4"/>
    <n v="0"/>
    <n v="292.77599999999995"/>
  </r>
  <r>
    <n v="4882"/>
    <s v="CA-2014-143567"/>
    <x v="3"/>
    <x v="808"/>
    <d v="2014-11-06T00:00:00"/>
    <x v="0"/>
    <s v="TB-21175"/>
    <x v="533"/>
    <x v="1"/>
    <s v="United States"/>
    <s v="Henderson"/>
    <x v="0"/>
    <n v="42420"/>
    <x v="0"/>
    <s v="TEC-AC-10004145"/>
    <x v="2"/>
    <x v="11"/>
    <x v="1264"/>
    <x v="3633"/>
    <n v="9"/>
    <n v="0"/>
    <n v="517.47930000000008"/>
  </r>
  <r>
    <n v="4883"/>
    <s v="CA-2014-143567"/>
    <x v="3"/>
    <x v="808"/>
    <d v="2014-11-06T00:00:00"/>
    <x v="0"/>
    <s v="TB-21175"/>
    <x v="533"/>
    <x v="1"/>
    <s v="United States"/>
    <s v="Henderson"/>
    <x v="0"/>
    <n v="42420"/>
    <x v="0"/>
    <s v="OFF-ST-10001580"/>
    <x v="1"/>
    <x v="4"/>
    <x v="351"/>
    <x v="3634"/>
    <n v="4"/>
    <n v="0"/>
    <n v="16.7776"/>
  </r>
  <r>
    <n v="4884"/>
    <s v="CA-2014-104080"/>
    <x v="3"/>
    <x v="144"/>
    <d v="2014-03-16T00:00:00"/>
    <x v="1"/>
    <s v="AH-10210"/>
    <x v="117"/>
    <x v="0"/>
    <s v="United States"/>
    <s v="Anaheim"/>
    <x v="1"/>
    <n v="92804"/>
    <x v="1"/>
    <s v="OFF-BI-10003876"/>
    <x v="1"/>
    <x v="8"/>
    <x v="1617"/>
    <x v="3635"/>
    <n v="5"/>
    <n v="0.2"/>
    <n v="64.199999999999989"/>
  </r>
  <r>
    <n v="4885"/>
    <s v="CA-2014-104080"/>
    <x v="3"/>
    <x v="144"/>
    <d v="2014-03-16T00:00:00"/>
    <x v="1"/>
    <s v="AH-10210"/>
    <x v="117"/>
    <x v="0"/>
    <s v="United States"/>
    <s v="Anaheim"/>
    <x v="1"/>
    <n v="92804"/>
    <x v="1"/>
    <s v="OFF-AR-10001972"/>
    <x v="1"/>
    <x v="6"/>
    <x v="1623"/>
    <x v="3636"/>
    <n v="2"/>
    <n v="0"/>
    <n v="0.87360000000000015"/>
  </r>
  <r>
    <n v="4886"/>
    <s v="CA-2011-151379"/>
    <x v="2"/>
    <x v="757"/>
    <d v="2011-12-20T00:00:00"/>
    <x v="1"/>
    <s v="SC-20695"/>
    <x v="281"/>
    <x v="1"/>
    <s v="United States"/>
    <s v="Detroit"/>
    <x v="12"/>
    <n v="48227"/>
    <x v="2"/>
    <s v="OFF-PA-10000595"/>
    <x v="1"/>
    <x v="10"/>
    <x v="1117"/>
    <x v="1159"/>
    <n v="5"/>
    <n v="0"/>
    <n v="52.531999999999996"/>
  </r>
  <r>
    <n v="4887"/>
    <s v="CA-2013-163167"/>
    <x v="0"/>
    <x v="85"/>
    <d v="2013-12-02T00:00:00"/>
    <x v="0"/>
    <s v="RF-19345"/>
    <x v="575"/>
    <x v="1"/>
    <s v="United States"/>
    <s v="Marietta"/>
    <x v="32"/>
    <n v="30062"/>
    <x v="0"/>
    <s v="FUR-CH-10004477"/>
    <x v="0"/>
    <x v="1"/>
    <x v="211"/>
    <x v="3637"/>
    <n v="3"/>
    <n v="0"/>
    <n v="52.974299999999992"/>
  </r>
  <r>
    <n v="4888"/>
    <s v="CA-2013-163167"/>
    <x v="0"/>
    <x v="85"/>
    <d v="2013-12-02T00:00:00"/>
    <x v="0"/>
    <s v="RF-19345"/>
    <x v="575"/>
    <x v="1"/>
    <s v="United States"/>
    <s v="Marietta"/>
    <x v="32"/>
    <n v="30062"/>
    <x v="0"/>
    <s v="TEC-AC-10003441"/>
    <x v="2"/>
    <x v="11"/>
    <x v="652"/>
    <x v="3638"/>
    <n v="6"/>
    <n v="0"/>
    <n v="6.1019999999999968"/>
  </r>
  <r>
    <n v="4889"/>
    <s v="CA-2013-163167"/>
    <x v="0"/>
    <x v="85"/>
    <d v="2013-12-02T00:00:00"/>
    <x v="0"/>
    <s v="RF-19345"/>
    <x v="575"/>
    <x v="1"/>
    <s v="United States"/>
    <s v="Marietta"/>
    <x v="32"/>
    <n v="30062"/>
    <x v="0"/>
    <s v="OFF-ST-10004459"/>
    <x v="1"/>
    <x v="4"/>
    <x v="454"/>
    <x v="494"/>
    <n v="3"/>
    <n v="0"/>
    <n v="56.300999999999988"/>
  </r>
  <r>
    <n v="4890"/>
    <s v="CA-2013-163167"/>
    <x v="0"/>
    <x v="85"/>
    <d v="2013-12-02T00:00:00"/>
    <x v="0"/>
    <s v="RF-19345"/>
    <x v="575"/>
    <x v="1"/>
    <s v="United States"/>
    <s v="Marietta"/>
    <x v="32"/>
    <n v="30062"/>
    <x v="0"/>
    <s v="OFF-ST-10003805"/>
    <x v="1"/>
    <x v="4"/>
    <x v="1651"/>
    <x v="3639"/>
    <n v="6"/>
    <n v="0"/>
    <n v="315.82499999999993"/>
  </r>
  <r>
    <n v="4891"/>
    <s v="CA-2013-135776"/>
    <x v="0"/>
    <x v="443"/>
    <d v="2013-12-31T00:00:00"/>
    <x v="1"/>
    <s v="EH-13765"/>
    <x v="553"/>
    <x v="1"/>
    <s v="United States"/>
    <s v="Seattle"/>
    <x v="4"/>
    <n v="98103"/>
    <x v="1"/>
    <s v="OFF-AR-10001246"/>
    <x v="1"/>
    <x v="6"/>
    <x v="450"/>
    <x v="138"/>
    <n v="3"/>
    <n v="0"/>
    <n v="2.5577999999999994"/>
  </r>
  <r>
    <n v="4892"/>
    <s v="CA-2013-135776"/>
    <x v="0"/>
    <x v="443"/>
    <d v="2013-12-31T00:00:00"/>
    <x v="1"/>
    <s v="EH-13765"/>
    <x v="553"/>
    <x v="1"/>
    <s v="United States"/>
    <s v="Seattle"/>
    <x v="4"/>
    <n v="98103"/>
    <x v="1"/>
    <s v="OFF-PA-10001295"/>
    <x v="1"/>
    <x v="10"/>
    <x v="1211"/>
    <x v="2479"/>
    <n v="2"/>
    <n v="0"/>
    <n v="18.211199999999998"/>
  </r>
  <r>
    <n v="4893"/>
    <s v="CA-2013-135776"/>
    <x v="0"/>
    <x v="443"/>
    <d v="2013-12-31T00:00:00"/>
    <x v="1"/>
    <s v="EH-13765"/>
    <x v="553"/>
    <x v="1"/>
    <s v="United States"/>
    <s v="Seattle"/>
    <x v="4"/>
    <n v="98103"/>
    <x v="1"/>
    <s v="OFF-AR-10001231"/>
    <x v="1"/>
    <x v="6"/>
    <x v="1686"/>
    <x v="3640"/>
    <n v="2"/>
    <n v="0"/>
    <n v="1.1760000000000002"/>
  </r>
  <r>
    <n v="4894"/>
    <s v="CA-2013-135776"/>
    <x v="0"/>
    <x v="443"/>
    <d v="2013-12-31T00:00:00"/>
    <x v="1"/>
    <s v="EH-13765"/>
    <x v="553"/>
    <x v="1"/>
    <s v="United States"/>
    <s v="Seattle"/>
    <x v="4"/>
    <n v="98103"/>
    <x v="1"/>
    <s v="OFF-ST-10002743"/>
    <x v="1"/>
    <x v="4"/>
    <x v="413"/>
    <x v="3641"/>
    <n v="2"/>
    <n v="0"/>
    <n v="2.2727999999999895"/>
  </r>
  <r>
    <n v="4895"/>
    <s v="CA-2013-135776"/>
    <x v="0"/>
    <x v="443"/>
    <d v="2013-12-31T00:00:00"/>
    <x v="1"/>
    <s v="EH-13765"/>
    <x v="553"/>
    <x v="1"/>
    <s v="United States"/>
    <s v="Seattle"/>
    <x v="4"/>
    <n v="98103"/>
    <x v="1"/>
    <s v="OFF-PA-10004327"/>
    <x v="1"/>
    <x v="10"/>
    <x v="136"/>
    <x v="3642"/>
    <n v="1"/>
    <n v="0"/>
    <n v="22.991999999999997"/>
  </r>
  <r>
    <n v="4896"/>
    <s v="CA-2013-135776"/>
    <x v="0"/>
    <x v="443"/>
    <d v="2013-12-31T00:00:00"/>
    <x v="1"/>
    <s v="EH-13765"/>
    <x v="553"/>
    <x v="1"/>
    <s v="United States"/>
    <s v="Seattle"/>
    <x v="4"/>
    <n v="98103"/>
    <x v="1"/>
    <s v="OFF-EN-10004773"/>
    <x v="1"/>
    <x v="12"/>
    <x v="33"/>
    <x v="1168"/>
    <n v="2"/>
    <n v="0"/>
    <n v="30.360399999999998"/>
  </r>
  <r>
    <n v="4897"/>
    <s v="CA-2013-135776"/>
    <x v="0"/>
    <x v="443"/>
    <d v="2013-12-31T00:00:00"/>
    <x v="1"/>
    <s v="EH-13765"/>
    <x v="553"/>
    <x v="1"/>
    <s v="United States"/>
    <s v="Seattle"/>
    <x v="4"/>
    <n v="98103"/>
    <x v="1"/>
    <s v="OFF-ST-10003470"/>
    <x v="1"/>
    <x v="4"/>
    <x v="1339"/>
    <x v="2105"/>
    <n v="4"/>
    <n v="0"/>
    <n v="55.895999999999958"/>
  </r>
  <r>
    <n v="4898"/>
    <s v="US-2011-122021"/>
    <x v="2"/>
    <x v="771"/>
    <d v="2011-10-17T00:00:00"/>
    <x v="2"/>
    <s v="AC-10660"/>
    <x v="663"/>
    <x v="0"/>
    <s v="United States"/>
    <s v="Parma"/>
    <x v="24"/>
    <n v="44134"/>
    <x v="3"/>
    <s v="FUR-CH-10003761"/>
    <x v="0"/>
    <x v="1"/>
    <x v="1379"/>
    <x v="1727"/>
    <n v="2"/>
    <n v="0.3"/>
    <n v="-7.8588000000000022"/>
  </r>
  <r>
    <n v="4899"/>
    <s v="US-2011-122021"/>
    <x v="2"/>
    <x v="771"/>
    <d v="2011-10-17T00:00:00"/>
    <x v="2"/>
    <s v="AC-10660"/>
    <x v="663"/>
    <x v="0"/>
    <s v="United States"/>
    <s v="Parma"/>
    <x v="24"/>
    <n v="44134"/>
    <x v="3"/>
    <s v="OFF-PA-10002230"/>
    <x v="1"/>
    <x v="10"/>
    <x v="384"/>
    <x v="892"/>
    <n v="2"/>
    <n v="0.2"/>
    <n v="2.8884000000000007"/>
  </r>
  <r>
    <n v="4900"/>
    <s v="CA-2013-130484"/>
    <x v="0"/>
    <x v="250"/>
    <d v="2013-08-28T00:00:00"/>
    <x v="1"/>
    <s v="SG-20470"/>
    <x v="495"/>
    <x v="0"/>
    <s v="United States"/>
    <s v="Gresham"/>
    <x v="21"/>
    <n v="97030"/>
    <x v="1"/>
    <s v="OFF-BI-10000088"/>
    <x v="1"/>
    <x v="8"/>
    <x v="1025"/>
    <x v="3643"/>
    <n v="8"/>
    <n v="0.7"/>
    <n v="-18.446399999999997"/>
  </r>
  <r>
    <n v="4901"/>
    <s v="CA-2014-120936"/>
    <x v="3"/>
    <x v="94"/>
    <d v="2014-12-22T00:00:00"/>
    <x v="1"/>
    <s v="CA-12310"/>
    <x v="119"/>
    <x v="1"/>
    <s v="United States"/>
    <s v="Anaheim"/>
    <x v="1"/>
    <n v="92804"/>
    <x v="1"/>
    <s v="OFF-ST-10001526"/>
    <x v="1"/>
    <x v="4"/>
    <x v="764"/>
    <x v="2289"/>
    <n v="4"/>
    <n v="0"/>
    <n v="125.14319999999998"/>
  </r>
  <r>
    <n v="4902"/>
    <s v="CA-2014-120936"/>
    <x v="3"/>
    <x v="94"/>
    <d v="2014-12-22T00:00:00"/>
    <x v="1"/>
    <s v="CA-12310"/>
    <x v="119"/>
    <x v="1"/>
    <s v="United States"/>
    <s v="Anaheim"/>
    <x v="1"/>
    <n v="92804"/>
    <x v="1"/>
    <s v="OFF-SU-10002557"/>
    <x v="1"/>
    <x v="14"/>
    <x v="1329"/>
    <x v="62"/>
    <n v="1"/>
    <n v="0"/>
    <n v="3.6348000000000003"/>
  </r>
  <r>
    <n v="4903"/>
    <s v="CA-2014-110884"/>
    <x v="3"/>
    <x v="469"/>
    <d v="2014-03-13T00:00:00"/>
    <x v="1"/>
    <s v="SH-20395"/>
    <x v="129"/>
    <x v="0"/>
    <s v="United States"/>
    <s v="New York City"/>
    <x v="15"/>
    <n v="10035"/>
    <x v="3"/>
    <s v="OFF-BI-10003669"/>
    <x v="1"/>
    <x v="8"/>
    <x v="796"/>
    <x v="243"/>
    <n v="6"/>
    <n v="0.2"/>
    <n v="9.0719999999999992"/>
  </r>
  <r>
    <n v="4904"/>
    <s v="CA-2014-110884"/>
    <x v="3"/>
    <x v="469"/>
    <d v="2014-03-13T00:00:00"/>
    <x v="1"/>
    <s v="SH-20395"/>
    <x v="129"/>
    <x v="0"/>
    <s v="United States"/>
    <s v="New York City"/>
    <x v="15"/>
    <n v="10035"/>
    <x v="3"/>
    <s v="OFF-LA-10003510"/>
    <x v="1"/>
    <x v="2"/>
    <x v="575"/>
    <x v="3644"/>
    <n v="3"/>
    <n v="0"/>
    <n v="42.131399999999999"/>
  </r>
  <r>
    <n v="4905"/>
    <s v="US-2011-161613"/>
    <x v="2"/>
    <x v="588"/>
    <d v="2011-12-03T00:00:00"/>
    <x v="0"/>
    <s v="MC-17605"/>
    <x v="204"/>
    <x v="1"/>
    <s v="United States"/>
    <s v="Houston"/>
    <x v="5"/>
    <n v="77070"/>
    <x v="2"/>
    <s v="FUR-CH-10003746"/>
    <x v="0"/>
    <x v="1"/>
    <x v="617"/>
    <x v="3645"/>
    <n v="3"/>
    <n v="0.3"/>
    <n v="-19.258800000000008"/>
  </r>
  <r>
    <n v="4906"/>
    <s v="US-2011-146353"/>
    <x v="2"/>
    <x v="1005"/>
    <d v="2011-10-16T00:00:00"/>
    <x v="0"/>
    <s v="JE-15610"/>
    <x v="531"/>
    <x v="1"/>
    <s v="United States"/>
    <s v="Concord"/>
    <x v="38"/>
    <n v="3301"/>
    <x v="3"/>
    <s v="OFF-BI-10003476"/>
    <x v="1"/>
    <x v="8"/>
    <x v="1526"/>
    <x v="3310"/>
    <n v="4"/>
    <n v="0"/>
    <n v="11.0016"/>
  </r>
  <r>
    <n v="4907"/>
    <s v="US-2011-146353"/>
    <x v="2"/>
    <x v="1005"/>
    <d v="2011-10-16T00:00:00"/>
    <x v="0"/>
    <s v="JE-15610"/>
    <x v="531"/>
    <x v="1"/>
    <s v="United States"/>
    <s v="Concord"/>
    <x v="38"/>
    <n v="3301"/>
    <x v="3"/>
    <s v="OFF-ST-10001469"/>
    <x v="1"/>
    <x v="4"/>
    <x v="394"/>
    <x v="3646"/>
    <n v="5"/>
    <n v="0"/>
    <n v="16.193999999999988"/>
  </r>
  <r>
    <n v="4908"/>
    <s v="CA-2011-133809"/>
    <x v="2"/>
    <x v="728"/>
    <d v="2011-11-23T00:00:00"/>
    <x v="0"/>
    <s v="MS-17530"/>
    <x v="652"/>
    <x v="0"/>
    <s v="United States"/>
    <s v="Fairfield"/>
    <x v="24"/>
    <n v="45014"/>
    <x v="3"/>
    <s v="OFF-BI-10001757"/>
    <x v="1"/>
    <x v="8"/>
    <x v="1158"/>
    <x v="3647"/>
    <n v="8"/>
    <n v="0.7"/>
    <n v="-8.659200000000002"/>
  </r>
  <r>
    <n v="4909"/>
    <s v="CA-2011-133809"/>
    <x v="2"/>
    <x v="728"/>
    <d v="2011-11-23T00:00:00"/>
    <x v="0"/>
    <s v="MS-17530"/>
    <x v="652"/>
    <x v="0"/>
    <s v="United States"/>
    <s v="Fairfield"/>
    <x v="24"/>
    <n v="45014"/>
    <x v="3"/>
    <s v="TEC-PH-10004875"/>
    <x v="2"/>
    <x v="7"/>
    <x v="1687"/>
    <x v="3648"/>
    <n v="2"/>
    <n v="0.4"/>
    <n v="-2.0773999999999999"/>
  </r>
  <r>
    <n v="4910"/>
    <s v="CA-2014-127306"/>
    <x v="3"/>
    <x v="424"/>
    <d v="2014-01-19T00:00:00"/>
    <x v="1"/>
    <s v="BH-11710"/>
    <x v="3"/>
    <x v="0"/>
    <s v="United States"/>
    <s v="Johnson City"/>
    <x v="18"/>
    <n v="37604"/>
    <x v="0"/>
    <s v="OFF-EN-10001219"/>
    <x v="1"/>
    <x v="12"/>
    <x v="583"/>
    <x v="829"/>
    <n v="3"/>
    <n v="0.2"/>
    <n v="6.6467999999999989"/>
  </r>
  <r>
    <n v="4911"/>
    <s v="CA-2014-127306"/>
    <x v="3"/>
    <x v="424"/>
    <d v="2014-01-19T00:00:00"/>
    <x v="1"/>
    <s v="BH-11710"/>
    <x v="3"/>
    <x v="0"/>
    <s v="United States"/>
    <s v="Johnson City"/>
    <x v="18"/>
    <n v="37604"/>
    <x v="0"/>
    <s v="OFF-PA-10000019"/>
    <x v="1"/>
    <x v="10"/>
    <x v="704"/>
    <x v="1590"/>
    <n v="7"/>
    <n v="0.2"/>
    <n v="12.700800000000001"/>
  </r>
  <r>
    <n v="4912"/>
    <s v="CA-2014-127306"/>
    <x v="3"/>
    <x v="424"/>
    <d v="2014-01-19T00:00:00"/>
    <x v="1"/>
    <s v="BH-11710"/>
    <x v="3"/>
    <x v="0"/>
    <s v="United States"/>
    <s v="Johnson City"/>
    <x v="18"/>
    <n v="37604"/>
    <x v="0"/>
    <s v="TEC-PH-10001924"/>
    <x v="2"/>
    <x v="7"/>
    <x v="426"/>
    <x v="1781"/>
    <n v="2"/>
    <n v="0.2"/>
    <n v="6.9990000000000059"/>
  </r>
  <r>
    <n v="4913"/>
    <s v="CA-2014-127306"/>
    <x v="3"/>
    <x v="424"/>
    <d v="2014-01-19T00:00:00"/>
    <x v="1"/>
    <s v="BH-11710"/>
    <x v="3"/>
    <x v="0"/>
    <s v="United States"/>
    <s v="Johnson City"/>
    <x v="18"/>
    <n v="37604"/>
    <x v="0"/>
    <s v="OFF-BI-10002003"/>
    <x v="1"/>
    <x v="8"/>
    <x v="1384"/>
    <x v="3649"/>
    <n v="5"/>
    <n v="0.7"/>
    <n v="-4.577"/>
  </r>
  <r>
    <n v="4914"/>
    <s v="CA-2014-127306"/>
    <x v="3"/>
    <x v="424"/>
    <d v="2014-01-19T00:00:00"/>
    <x v="1"/>
    <s v="BH-11710"/>
    <x v="3"/>
    <x v="0"/>
    <s v="United States"/>
    <s v="Johnson City"/>
    <x v="18"/>
    <n v="37604"/>
    <x v="0"/>
    <s v="OFF-BI-10003727"/>
    <x v="1"/>
    <x v="8"/>
    <x v="797"/>
    <x v="3650"/>
    <n v="2"/>
    <n v="0.7"/>
    <n v="-1.8391999999999999"/>
  </r>
  <r>
    <n v="4915"/>
    <s v="CA-2012-161830"/>
    <x v="1"/>
    <x v="496"/>
    <d v="2012-09-26T00:00:00"/>
    <x v="0"/>
    <s v="ME-17725"/>
    <x v="250"/>
    <x v="0"/>
    <s v="United States"/>
    <s v="Seattle"/>
    <x v="4"/>
    <n v="98105"/>
    <x v="1"/>
    <s v="OFF-AR-10004042"/>
    <x v="1"/>
    <x v="6"/>
    <x v="30"/>
    <x v="3651"/>
    <n v="2"/>
    <n v="0"/>
    <n v="10.428399999999996"/>
  </r>
  <r>
    <n v="4916"/>
    <s v="CA-2012-161830"/>
    <x v="1"/>
    <x v="496"/>
    <d v="2012-09-26T00:00:00"/>
    <x v="0"/>
    <s v="ME-17725"/>
    <x v="250"/>
    <x v="0"/>
    <s v="United States"/>
    <s v="Seattle"/>
    <x v="4"/>
    <n v="98105"/>
    <x v="1"/>
    <s v="OFF-BI-10001097"/>
    <x v="1"/>
    <x v="8"/>
    <x v="789"/>
    <x v="3652"/>
    <n v="3"/>
    <n v="0.2"/>
    <n v="5.4201000000000006"/>
  </r>
  <r>
    <n v="4917"/>
    <s v="CA-2014-163125"/>
    <x v="3"/>
    <x v="449"/>
    <d v="2014-10-12T00:00:00"/>
    <x v="0"/>
    <s v="MB-17305"/>
    <x v="93"/>
    <x v="0"/>
    <s v="United States"/>
    <s v="League City"/>
    <x v="5"/>
    <n v="77573"/>
    <x v="2"/>
    <s v="OFF-AR-10004344"/>
    <x v="1"/>
    <x v="6"/>
    <x v="365"/>
    <x v="3653"/>
    <n v="7"/>
    <n v="0.2"/>
    <n v="5.8750999999999962"/>
  </r>
  <r>
    <n v="4918"/>
    <s v="CA-2014-163125"/>
    <x v="3"/>
    <x v="449"/>
    <d v="2014-10-12T00:00:00"/>
    <x v="0"/>
    <s v="MB-17305"/>
    <x v="93"/>
    <x v="0"/>
    <s v="United States"/>
    <s v="League City"/>
    <x v="5"/>
    <n v="77573"/>
    <x v="2"/>
    <s v="FUR-CH-10001802"/>
    <x v="0"/>
    <x v="1"/>
    <x v="1688"/>
    <x v="3654"/>
    <n v="3"/>
    <n v="0.3"/>
    <n v="-32.664599999999993"/>
  </r>
  <r>
    <n v="4919"/>
    <s v="CA-2013-160304"/>
    <x v="0"/>
    <x v="1006"/>
    <d v="2013-01-07T00:00:00"/>
    <x v="1"/>
    <s v="BM-11575"/>
    <x v="606"/>
    <x v="1"/>
    <s v="United States"/>
    <s v="Gaithersburg"/>
    <x v="39"/>
    <n v="20877"/>
    <x v="3"/>
    <s v="FUR-BO-10004709"/>
    <x v="0"/>
    <x v="0"/>
    <x v="263"/>
    <x v="2131"/>
    <n v="3"/>
    <n v="0"/>
    <n v="38.266800000000003"/>
  </r>
  <r>
    <n v="4920"/>
    <s v="CA-2013-160304"/>
    <x v="0"/>
    <x v="1006"/>
    <d v="2013-01-07T00:00:00"/>
    <x v="1"/>
    <s v="BM-11575"/>
    <x v="606"/>
    <x v="1"/>
    <s v="United States"/>
    <s v="Gaithersburg"/>
    <x v="39"/>
    <n v="20877"/>
    <x v="3"/>
    <s v="TEC-PH-10000455"/>
    <x v="2"/>
    <x v="7"/>
    <x v="1112"/>
    <x v="3655"/>
    <n v="2"/>
    <n v="0"/>
    <n v="67.274199999999979"/>
  </r>
  <r>
    <n v="4921"/>
    <s v="CA-2014-101728"/>
    <x v="3"/>
    <x v="971"/>
    <d v="2014-08-24T00:00:00"/>
    <x v="1"/>
    <s v="SC-20575"/>
    <x v="623"/>
    <x v="0"/>
    <s v="United States"/>
    <s v="Chicago"/>
    <x v="10"/>
    <n v="60653"/>
    <x v="2"/>
    <s v="OFF-BI-10002393"/>
    <x v="1"/>
    <x v="8"/>
    <x v="1188"/>
    <x v="3424"/>
    <n v="2"/>
    <n v="0.8"/>
    <n v="-3.9032000000000009"/>
  </r>
  <r>
    <n v="4922"/>
    <s v="CA-2014-114055"/>
    <x v="3"/>
    <x v="53"/>
    <d v="2014-12-30T00:00:00"/>
    <x v="0"/>
    <s v="MH-18115"/>
    <x v="414"/>
    <x v="2"/>
    <s v="United States"/>
    <s v="Huntsville"/>
    <x v="19"/>
    <n v="35810"/>
    <x v="0"/>
    <s v="OFF-PA-10004381"/>
    <x v="1"/>
    <x v="10"/>
    <x v="1675"/>
    <x v="3656"/>
    <n v="2"/>
    <n v="0"/>
    <n v="46.118399999999994"/>
  </r>
  <r>
    <n v="4923"/>
    <s v="CA-2014-114055"/>
    <x v="3"/>
    <x v="53"/>
    <d v="2014-12-30T00:00:00"/>
    <x v="0"/>
    <s v="MH-18115"/>
    <x v="414"/>
    <x v="2"/>
    <s v="United States"/>
    <s v="Huntsville"/>
    <x v="19"/>
    <n v="35810"/>
    <x v="0"/>
    <s v="OFF-FA-10003059"/>
    <x v="1"/>
    <x v="13"/>
    <x v="794"/>
    <x v="3657"/>
    <n v="2"/>
    <n v="0"/>
    <n v="1.1945999999999999"/>
  </r>
  <r>
    <n v="4924"/>
    <s v="CA-2014-114055"/>
    <x v="3"/>
    <x v="53"/>
    <d v="2014-12-30T00:00:00"/>
    <x v="0"/>
    <s v="MH-18115"/>
    <x v="414"/>
    <x v="2"/>
    <s v="United States"/>
    <s v="Huntsville"/>
    <x v="19"/>
    <n v="35810"/>
    <x v="0"/>
    <s v="OFF-PA-10000994"/>
    <x v="1"/>
    <x v="10"/>
    <x v="904"/>
    <x v="2713"/>
    <n v="6"/>
    <n v="0"/>
    <n v="301.96799999999996"/>
  </r>
  <r>
    <n v="4925"/>
    <s v="CA-2014-114055"/>
    <x v="3"/>
    <x v="53"/>
    <d v="2014-12-30T00:00:00"/>
    <x v="0"/>
    <s v="MH-18115"/>
    <x v="414"/>
    <x v="2"/>
    <s v="United States"/>
    <s v="Huntsville"/>
    <x v="19"/>
    <n v="35810"/>
    <x v="0"/>
    <s v="TEC-PH-10002890"/>
    <x v="2"/>
    <x v="7"/>
    <x v="1387"/>
    <x v="3658"/>
    <n v="2"/>
    <n v="0"/>
    <n v="23.524799999999999"/>
  </r>
  <r>
    <n v="4926"/>
    <s v="CA-2014-126438"/>
    <x v="3"/>
    <x v="18"/>
    <d v="2014-09-14T00:00:00"/>
    <x v="2"/>
    <s v="AR-10345"/>
    <x v="753"/>
    <x v="1"/>
    <s v="United States"/>
    <s v="Lawrence"/>
    <x v="31"/>
    <n v="1841"/>
    <x v="3"/>
    <s v="OFF-AR-10003338"/>
    <x v="1"/>
    <x v="6"/>
    <x v="1430"/>
    <x v="3659"/>
    <n v="2"/>
    <n v="0"/>
    <n v="3.7200000000000006"/>
  </r>
  <r>
    <n v="4927"/>
    <s v="CA-2014-117653"/>
    <x v="3"/>
    <x v="15"/>
    <d v="2014-10-24T00:00:00"/>
    <x v="1"/>
    <s v="MO-17500"/>
    <x v="373"/>
    <x v="0"/>
    <s v="United States"/>
    <s v="Chicago"/>
    <x v="10"/>
    <n v="60623"/>
    <x v="2"/>
    <s v="FUR-TA-10003008"/>
    <x v="0"/>
    <x v="3"/>
    <x v="946"/>
    <x v="3660"/>
    <n v="1"/>
    <n v="0.5"/>
    <n v="-67.543499999999995"/>
  </r>
  <r>
    <n v="4928"/>
    <s v="CA-2014-143245"/>
    <x v="3"/>
    <x v="96"/>
    <d v="2014-12-07T00:00:00"/>
    <x v="1"/>
    <s v="AD-10180"/>
    <x v="57"/>
    <x v="2"/>
    <s v="United States"/>
    <s v="Fairfield"/>
    <x v="29"/>
    <n v="6824"/>
    <x v="3"/>
    <s v="OFF-PA-10001972"/>
    <x v="1"/>
    <x v="10"/>
    <x v="1169"/>
    <x v="541"/>
    <n v="3"/>
    <n v="0"/>
    <n v="9.3312000000000008"/>
  </r>
  <r>
    <n v="4929"/>
    <s v="CA-2014-143245"/>
    <x v="3"/>
    <x v="96"/>
    <d v="2014-12-07T00:00:00"/>
    <x v="1"/>
    <s v="AD-10180"/>
    <x v="57"/>
    <x v="2"/>
    <s v="United States"/>
    <s v="Fairfield"/>
    <x v="29"/>
    <n v="6824"/>
    <x v="3"/>
    <s v="FUR-CH-10000155"/>
    <x v="0"/>
    <x v="1"/>
    <x v="1157"/>
    <x v="3661"/>
    <n v="3"/>
    <n v="0"/>
    <n v="251.20200000000003"/>
  </r>
  <r>
    <n v="4930"/>
    <s v="US-2011-138828"/>
    <x v="2"/>
    <x v="814"/>
    <d v="2011-09-03T00:00:00"/>
    <x v="2"/>
    <s v="KD-16345"/>
    <x v="44"/>
    <x v="0"/>
    <s v="United States"/>
    <s v="New York City"/>
    <x v="15"/>
    <n v="10009"/>
    <x v="3"/>
    <s v="OFF-AR-10000658"/>
    <x v="1"/>
    <x v="6"/>
    <x v="328"/>
    <x v="2495"/>
    <n v="5"/>
    <n v="0"/>
    <n v="16.170000000000002"/>
  </r>
  <r>
    <n v="4931"/>
    <s v="US-2011-138828"/>
    <x v="2"/>
    <x v="814"/>
    <d v="2011-09-03T00:00:00"/>
    <x v="2"/>
    <s v="KD-16345"/>
    <x v="44"/>
    <x v="0"/>
    <s v="United States"/>
    <s v="New York City"/>
    <x v="15"/>
    <n v="10009"/>
    <x v="3"/>
    <s v="OFF-PA-10000349"/>
    <x v="1"/>
    <x v="10"/>
    <x v="33"/>
    <x v="1830"/>
    <n v="3"/>
    <n v="0"/>
    <n v="7.0218000000000007"/>
  </r>
  <r>
    <n v="4932"/>
    <s v="CA-2014-143651"/>
    <x v="3"/>
    <x v="613"/>
    <d v="2014-03-31T00:00:00"/>
    <x v="1"/>
    <s v="FM-14215"/>
    <x v="524"/>
    <x v="1"/>
    <s v="United States"/>
    <s v="Seattle"/>
    <x v="4"/>
    <n v="98103"/>
    <x v="1"/>
    <s v="OFF-AR-10001446"/>
    <x v="1"/>
    <x v="6"/>
    <x v="1152"/>
    <x v="795"/>
    <n v="2"/>
    <n v="0"/>
    <n v="6.93"/>
  </r>
  <r>
    <n v="4933"/>
    <s v="CA-2012-106978"/>
    <x v="1"/>
    <x v="694"/>
    <d v="2012-10-04T00:00:00"/>
    <x v="1"/>
    <s v="ZC-21910"/>
    <x v="233"/>
    <x v="0"/>
    <s v="United States"/>
    <s v="Aurora"/>
    <x v="22"/>
    <n v="80013"/>
    <x v="1"/>
    <s v="OFF-EN-10004483"/>
    <x v="1"/>
    <x v="12"/>
    <x v="1335"/>
    <x v="3662"/>
    <n v="1"/>
    <n v="0.2"/>
    <n v="4.2308999999999983"/>
  </r>
  <r>
    <n v="4934"/>
    <s v="CA-2012-106978"/>
    <x v="1"/>
    <x v="694"/>
    <d v="2012-10-04T00:00:00"/>
    <x v="1"/>
    <s v="ZC-21910"/>
    <x v="233"/>
    <x v="0"/>
    <s v="United States"/>
    <s v="Aurora"/>
    <x v="22"/>
    <n v="80013"/>
    <x v="1"/>
    <s v="OFF-BI-10002012"/>
    <x v="1"/>
    <x v="8"/>
    <x v="742"/>
    <x v="886"/>
    <n v="2"/>
    <n v="0.7"/>
    <n v="-0.79200000000000004"/>
  </r>
  <r>
    <n v="4935"/>
    <s v="CA-2012-106978"/>
    <x v="1"/>
    <x v="694"/>
    <d v="2012-10-04T00:00:00"/>
    <x v="1"/>
    <s v="ZC-21910"/>
    <x v="233"/>
    <x v="0"/>
    <s v="United States"/>
    <s v="Aurora"/>
    <x v="22"/>
    <n v="80013"/>
    <x v="1"/>
    <s v="OFF-FA-10003021"/>
    <x v="1"/>
    <x v="13"/>
    <x v="33"/>
    <x v="3663"/>
    <n v="3"/>
    <n v="0.2"/>
    <n v="0.84599999999999964"/>
  </r>
  <r>
    <n v="4936"/>
    <s v="CA-2012-155124"/>
    <x v="1"/>
    <x v="1007"/>
    <d v="2012-03-21T00:00:00"/>
    <x v="1"/>
    <s v="KS-16300"/>
    <x v="754"/>
    <x v="1"/>
    <s v="United States"/>
    <s v="Lehi"/>
    <x v="7"/>
    <n v="84043"/>
    <x v="1"/>
    <s v="TEC-PH-10003356"/>
    <x v="2"/>
    <x v="7"/>
    <x v="1689"/>
    <x v="3664"/>
    <n v="3"/>
    <n v="0.2"/>
    <n v="1.6776"/>
  </r>
  <r>
    <n v="4937"/>
    <s v="CA-2014-150931"/>
    <x v="3"/>
    <x v="1008"/>
    <d v="2014-01-14T00:00:00"/>
    <x v="1"/>
    <s v="DP-13390"/>
    <x v="503"/>
    <x v="2"/>
    <s v="United States"/>
    <s v="Tuscaloosa"/>
    <x v="19"/>
    <n v="35401"/>
    <x v="0"/>
    <s v="OFF-BI-10004728"/>
    <x v="1"/>
    <x v="8"/>
    <x v="539"/>
    <x v="3665"/>
    <n v="7"/>
    <n v="0"/>
    <n v="15.5204"/>
  </r>
  <r>
    <n v="4938"/>
    <s v="CA-2011-157147"/>
    <x v="2"/>
    <x v="286"/>
    <d v="2011-01-19T00:00:00"/>
    <x v="1"/>
    <s v="BD-11605"/>
    <x v="205"/>
    <x v="0"/>
    <s v="United States"/>
    <s v="San Francisco"/>
    <x v="1"/>
    <n v="94109"/>
    <x v="1"/>
    <s v="OFF-ST-10000078"/>
    <x v="1"/>
    <x v="4"/>
    <x v="1218"/>
    <x v="2225"/>
    <n v="5"/>
    <n v="0"/>
    <n v="238.65299999999991"/>
  </r>
  <r>
    <n v="4939"/>
    <s v="CA-2011-157147"/>
    <x v="2"/>
    <x v="286"/>
    <d v="2011-01-19T00:00:00"/>
    <x v="1"/>
    <s v="BD-11605"/>
    <x v="205"/>
    <x v="0"/>
    <s v="United States"/>
    <s v="San Francisco"/>
    <x v="1"/>
    <n v="94109"/>
    <x v="1"/>
    <s v="FUR-BO-10003034"/>
    <x v="0"/>
    <x v="0"/>
    <x v="1194"/>
    <x v="3666"/>
    <n v="3"/>
    <n v="0.15"/>
    <n v="3.9294000000000082"/>
  </r>
  <r>
    <n v="4940"/>
    <s v="CA-2011-157147"/>
    <x v="2"/>
    <x v="286"/>
    <d v="2011-01-19T00:00:00"/>
    <x v="1"/>
    <s v="BD-11605"/>
    <x v="205"/>
    <x v="0"/>
    <s v="United States"/>
    <s v="San Francisco"/>
    <x v="1"/>
    <n v="94109"/>
    <x v="1"/>
    <s v="OFF-AR-10003514"/>
    <x v="1"/>
    <x v="6"/>
    <x v="180"/>
    <x v="189"/>
    <n v="5"/>
    <n v="0"/>
    <n v="6.5669999999999984"/>
  </r>
  <r>
    <n v="4941"/>
    <s v="CA-2012-156482"/>
    <x v="1"/>
    <x v="525"/>
    <d v="2012-02-13T00:00:00"/>
    <x v="1"/>
    <s v="IL-15100"/>
    <x v="582"/>
    <x v="0"/>
    <s v="United States"/>
    <s v="Wilmington"/>
    <x v="13"/>
    <n v="19805"/>
    <x v="3"/>
    <s v="FUR-CH-10001708"/>
    <x v="0"/>
    <x v="1"/>
    <x v="884"/>
    <x v="3667"/>
    <n v="9"/>
    <n v="0"/>
    <n v="266.45219999999989"/>
  </r>
  <r>
    <n v="4942"/>
    <s v="CA-2012-156482"/>
    <x v="1"/>
    <x v="525"/>
    <d v="2012-02-13T00:00:00"/>
    <x v="1"/>
    <s v="IL-15100"/>
    <x v="582"/>
    <x v="0"/>
    <s v="United States"/>
    <s v="Wilmington"/>
    <x v="13"/>
    <n v="19805"/>
    <x v="3"/>
    <s v="FUR-BO-10002598"/>
    <x v="0"/>
    <x v="0"/>
    <x v="1509"/>
    <x v="514"/>
    <n v="4"/>
    <n v="0"/>
    <n v="82.336799999999982"/>
  </r>
  <r>
    <n v="4943"/>
    <s v="CA-2012-156482"/>
    <x v="1"/>
    <x v="525"/>
    <d v="2012-02-13T00:00:00"/>
    <x v="1"/>
    <s v="IL-15100"/>
    <x v="582"/>
    <x v="0"/>
    <s v="United States"/>
    <s v="Wilmington"/>
    <x v="13"/>
    <n v="19805"/>
    <x v="3"/>
    <s v="OFF-AR-10001022"/>
    <x v="1"/>
    <x v="6"/>
    <x v="872"/>
    <x v="1103"/>
    <n v="2"/>
    <n v="0"/>
    <n v="1.7607999999999997"/>
  </r>
  <r>
    <n v="4944"/>
    <s v="CA-2014-106782"/>
    <x v="3"/>
    <x v="202"/>
    <d v="2014-12-28T00:00:00"/>
    <x v="1"/>
    <s v="LP-17095"/>
    <x v="431"/>
    <x v="0"/>
    <s v="United States"/>
    <s v="Lafayette"/>
    <x v="14"/>
    <n v="47905"/>
    <x v="2"/>
    <s v="OFF-ST-10004459"/>
    <x v="1"/>
    <x v="4"/>
    <x v="454"/>
    <x v="2602"/>
    <n v="1"/>
    <n v="0"/>
    <n v="18.766999999999996"/>
  </r>
  <r>
    <n v="4945"/>
    <s v="CA-2013-151372"/>
    <x v="0"/>
    <x v="64"/>
    <d v="2013-09-07T00:00:00"/>
    <x v="2"/>
    <s v="JH-15985"/>
    <x v="98"/>
    <x v="0"/>
    <s v="United States"/>
    <s v="Redondo Beach"/>
    <x v="1"/>
    <n v="90278"/>
    <x v="1"/>
    <s v="OFF-PA-10004381"/>
    <x v="1"/>
    <x v="10"/>
    <x v="1675"/>
    <x v="3656"/>
    <n v="2"/>
    <n v="0"/>
    <n v="46.118399999999994"/>
  </r>
  <r>
    <n v="4946"/>
    <s v="CA-2013-151372"/>
    <x v="0"/>
    <x v="64"/>
    <d v="2013-09-07T00:00:00"/>
    <x v="2"/>
    <s v="JH-15985"/>
    <x v="98"/>
    <x v="0"/>
    <s v="United States"/>
    <s v="Redondo Beach"/>
    <x v="1"/>
    <n v="90278"/>
    <x v="1"/>
    <s v="OFF-BI-10000050"/>
    <x v="1"/>
    <x v="8"/>
    <x v="343"/>
    <x v="2643"/>
    <n v="2"/>
    <n v="0.2"/>
    <n v="3.9419999999999993"/>
  </r>
  <r>
    <n v="4947"/>
    <s v="CA-2013-151372"/>
    <x v="0"/>
    <x v="64"/>
    <d v="2013-09-07T00:00:00"/>
    <x v="2"/>
    <s v="JH-15985"/>
    <x v="98"/>
    <x v="0"/>
    <s v="United States"/>
    <s v="Redondo Beach"/>
    <x v="1"/>
    <n v="90278"/>
    <x v="1"/>
    <s v="OFF-FA-10000304"/>
    <x v="1"/>
    <x v="13"/>
    <x v="52"/>
    <x v="1009"/>
    <n v="2"/>
    <n v="0"/>
    <n v="1.7876000000000003"/>
  </r>
  <r>
    <n v="4948"/>
    <s v="CA-2011-102085"/>
    <x v="2"/>
    <x v="777"/>
    <d v="2011-10-09T00:00:00"/>
    <x v="1"/>
    <s v="JD-16015"/>
    <x v="557"/>
    <x v="0"/>
    <s v="United States"/>
    <s v="Seattle"/>
    <x v="4"/>
    <n v="98115"/>
    <x v="1"/>
    <s v="OFF-LA-10002475"/>
    <x v="1"/>
    <x v="2"/>
    <x v="148"/>
    <x v="3204"/>
    <n v="4"/>
    <n v="0"/>
    <n v="13.742799999999999"/>
  </r>
  <r>
    <n v="4949"/>
    <s v="CA-2014-107125"/>
    <x v="3"/>
    <x v="344"/>
    <d v="2014-12-03T00:00:00"/>
    <x v="1"/>
    <s v="BD-11320"/>
    <x v="217"/>
    <x v="0"/>
    <s v="United States"/>
    <s v="Los Angeles"/>
    <x v="1"/>
    <n v="90045"/>
    <x v="1"/>
    <s v="OFF-BI-10001989"/>
    <x v="1"/>
    <x v="8"/>
    <x v="537"/>
    <x v="3668"/>
    <n v="7"/>
    <n v="0.2"/>
    <n v="41.120799999999988"/>
  </r>
  <r>
    <n v="4950"/>
    <s v="CA-2014-107125"/>
    <x v="3"/>
    <x v="344"/>
    <d v="2014-12-03T00:00:00"/>
    <x v="1"/>
    <s v="BD-11320"/>
    <x v="217"/>
    <x v="0"/>
    <s v="United States"/>
    <s v="Los Angeles"/>
    <x v="1"/>
    <n v="90045"/>
    <x v="1"/>
    <s v="FUR-FU-10000732"/>
    <x v="0"/>
    <x v="5"/>
    <x v="540"/>
    <x v="609"/>
    <n v="3"/>
    <n v="0"/>
    <n v="6.0287999999999995"/>
  </r>
  <r>
    <n v="4951"/>
    <s v="CA-2013-125815"/>
    <x v="0"/>
    <x v="99"/>
    <d v="2013-11-02T00:00:00"/>
    <x v="0"/>
    <s v="DL-13330"/>
    <x v="658"/>
    <x v="0"/>
    <s v="United States"/>
    <s v="New York City"/>
    <x v="15"/>
    <n v="10009"/>
    <x v="3"/>
    <s v="OFF-AR-10004441"/>
    <x v="1"/>
    <x v="6"/>
    <x v="153"/>
    <x v="2162"/>
    <n v="3"/>
    <n v="0"/>
    <n v="5.2164000000000001"/>
  </r>
  <r>
    <n v="4952"/>
    <s v="CA-2012-144190"/>
    <x v="1"/>
    <x v="988"/>
    <d v="2012-06-13T00:00:00"/>
    <x v="1"/>
    <s v="NC-18415"/>
    <x v="720"/>
    <x v="0"/>
    <s v="United States"/>
    <s v="Royal Oak"/>
    <x v="12"/>
    <n v="48073"/>
    <x v="2"/>
    <s v="OFF-PA-10000304"/>
    <x v="1"/>
    <x v="10"/>
    <x v="88"/>
    <x v="91"/>
    <n v="2"/>
    <n v="0"/>
    <n v="6.2208000000000006"/>
  </r>
  <r>
    <n v="4953"/>
    <s v="CA-2014-117926"/>
    <x v="3"/>
    <x v="166"/>
    <d v="2014-12-13T00:00:00"/>
    <x v="0"/>
    <s v="AS-10225"/>
    <x v="127"/>
    <x v="1"/>
    <s v="United States"/>
    <s v="San Francisco"/>
    <x v="1"/>
    <n v="94109"/>
    <x v="1"/>
    <s v="OFF-AP-10002670"/>
    <x v="1"/>
    <x v="9"/>
    <x v="1690"/>
    <x v="3669"/>
    <n v="1"/>
    <n v="0"/>
    <n v="20.843999999999994"/>
  </r>
  <r>
    <n v="4954"/>
    <s v="CA-2012-153906"/>
    <x v="1"/>
    <x v="199"/>
    <d v="2012-03-20T00:00:00"/>
    <x v="1"/>
    <s v="MS-17980"/>
    <x v="99"/>
    <x v="1"/>
    <s v="United States"/>
    <s v="New York City"/>
    <x v="15"/>
    <n v="10009"/>
    <x v="3"/>
    <s v="TEC-PH-10001527"/>
    <x v="2"/>
    <x v="7"/>
    <x v="1276"/>
    <x v="3670"/>
    <n v="2"/>
    <n v="0"/>
    <n v="2.5769999999999982"/>
  </r>
  <r>
    <n v="4955"/>
    <s v="CA-2011-160262"/>
    <x v="2"/>
    <x v="3"/>
    <d v="2011-06-13T00:00:00"/>
    <x v="0"/>
    <s v="TS-21205"/>
    <x v="131"/>
    <x v="1"/>
    <s v="United States"/>
    <s v="North Las Vegas"/>
    <x v="33"/>
    <n v="89031"/>
    <x v="1"/>
    <s v="OFF-AR-10002335"/>
    <x v="1"/>
    <x v="6"/>
    <x v="673"/>
    <x v="3671"/>
    <n v="7"/>
    <n v="0"/>
    <n v="4.6956000000000007"/>
  </r>
  <r>
    <n v="4956"/>
    <s v="CA-2011-160262"/>
    <x v="2"/>
    <x v="3"/>
    <d v="2011-06-13T00:00:00"/>
    <x v="0"/>
    <s v="TS-21205"/>
    <x v="131"/>
    <x v="1"/>
    <s v="United States"/>
    <s v="North Las Vegas"/>
    <x v="33"/>
    <n v="89031"/>
    <x v="1"/>
    <s v="OFF-PA-10003641"/>
    <x v="1"/>
    <x v="10"/>
    <x v="938"/>
    <x v="1219"/>
    <n v="3"/>
    <n v="0"/>
    <n v="36.404399999999995"/>
  </r>
  <r>
    <n v="4957"/>
    <s v="CA-2011-160262"/>
    <x v="2"/>
    <x v="3"/>
    <d v="2011-06-13T00:00:00"/>
    <x v="0"/>
    <s v="TS-21205"/>
    <x v="131"/>
    <x v="1"/>
    <s v="United States"/>
    <s v="North Las Vegas"/>
    <x v="33"/>
    <n v="89031"/>
    <x v="1"/>
    <s v="FUR-FU-10002685"/>
    <x v="0"/>
    <x v="5"/>
    <x v="1433"/>
    <x v="3672"/>
    <n v="2"/>
    <n v="0"/>
    <n v="14.212"/>
  </r>
  <r>
    <n v="4958"/>
    <s v="CA-2012-127607"/>
    <x v="1"/>
    <x v="305"/>
    <d v="2012-03-26T00:00:00"/>
    <x v="1"/>
    <s v="JK-15730"/>
    <x v="300"/>
    <x v="0"/>
    <s v="United States"/>
    <s v="Carrollton"/>
    <x v="5"/>
    <n v="75007"/>
    <x v="2"/>
    <s v="OFF-BI-10001308"/>
    <x v="1"/>
    <x v="8"/>
    <x v="1351"/>
    <x v="3673"/>
    <n v="2"/>
    <n v="0.8"/>
    <n v="-4.3960000000000026"/>
  </r>
  <r>
    <n v="4959"/>
    <s v="CA-2012-127607"/>
    <x v="1"/>
    <x v="305"/>
    <d v="2012-03-26T00:00:00"/>
    <x v="1"/>
    <s v="JK-15730"/>
    <x v="300"/>
    <x v="0"/>
    <s v="United States"/>
    <s v="Carrollton"/>
    <x v="5"/>
    <n v="75007"/>
    <x v="2"/>
    <s v="OFF-FA-10003485"/>
    <x v="1"/>
    <x v="13"/>
    <x v="33"/>
    <x v="3674"/>
    <n v="9"/>
    <n v="0.2"/>
    <n v="6.1307999999999998"/>
  </r>
  <r>
    <n v="4960"/>
    <s v="CA-2013-166226"/>
    <x v="0"/>
    <x v="741"/>
    <d v="2013-11-23T00:00:00"/>
    <x v="1"/>
    <s v="TC-21535"/>
    <x v="426"/>
    <x v="2"/>
    <s v="United States"/>
    <s v="Los Angeles"/>
    <x v="1"/>
    <n v="90008"/>
    <x v="1"/>
    <s v="TEC-PH-10003357"/>
    <x v="2"/>
    <x v="7"/>
    <x v="1062"/>
    <x v="3675"/>
    <n v="1"/>
    <n v="0.2"/>
    <n v="6.1192000000000011"/>
  </r>
  <r>
    <n v="4961"/>
    <s v="CA-2013-166226"/>
    <x v="0"/>
    <x v="741"/>
    <d v="2013-11-23T00:00:00"/>
    <x v="1"/>
    <s v="TC-21535"/>
    <x v="426"/>
    <x v="2"/>
    <s v="United States"/>
    <s v="Los Angeles"/>
    <x v="1"/>
    <n v="90008"/>
    <x v="1"/>
    <s v="OFF-AP-10002867"/>
    <x v="1"/>
    <x v="9"/>
    <x v="1505"/>
    <x v="3676"/>
    <n v="1"/>
    <n v="0"/>
    <n v="18.316800000000001"/>
  </r>
  <r>
    <n v="4962"/>
    <s v="CA-2011-156587"/>
    <x v="2"/>
    <x v="1009"/>
    <d v="2011-03-08T00:00:00"/>
    <x v="2"/>
    <s v="AB-10015"/>
    <x v="755"/>
    <x v="0"/>
    <s v="United States"/>
    <s v="Seattle"/>
    <x v="4"/>
    <n v="98103"/>
    <x v="1"/>
    <s v="FUR-CH-10004477"/>
    <x v="0"/>
    <x v="1"/>
    <x v="211"/>
    <x v="3677"/>
    <n v="1"/>
    <n v="0.2"/>
    <n v="5.4800999999999966"/>
  </r>
  <r>
    <n v="4963"/>
    <s v="CA-2011-156587"/>
    <x v="2"/>
    <x v="1009"/>
    <d v="2011-03-08T00:00:00"/>
    <x v="2"/>
    <s v="AB-10015"/>
    <x v="755"/>
    <x v="0"/>
    <s v="United States"/>
    <s v="Seattle"/>
    <x v="4"/>
    <n v="98103"/>
    <x v="1"/>
    <s v="OFF-AR-10001427"/>
    <x v="1"/>
    <x v="6"/>
    <x v="248"/>
    <x v="1465"/>
    <n v="3"/>
    <n v="0"/>
    <n v="4.6644000000000005"/>
  </r>
  <r>
    <n v="4964"/>
    <s v="CA-2011-156587"/>
    <x v="2"/>
    <x v="1009"/>
    <d v="2011-03-08T00:00:00"/>
    <x v="2"/>
    <s v="AB-10015"/>
    <x v="755"/>
    <x v="0"/>
    <s v="United States"/>
    <s v="Seattle"/>
    <x v="4"/>
    <n v="98103"/>
    <x v="1"/>
    <s v="OFF-ST-10002344"/>
    <x v="1"/>
    <x v="4"/>
    <x v="856"/>
    <x v="423"/>
    <n v="3"/>
    <n v="0"/>
    <n v="4.8588000000000164"/>
  </r>
  <r>
    <n v="4965"/>
    <s v="CA-2013-141180"/>
    <x v="0"/>
    <x v="666"/>
    <d v="2013-05-20T00:00:00"/>
    <x v="0"/>
    <s v="DP-13000"/>
    <x v="24"/>
    <x v="0"/>
    <s v="United States"/>
    <s v="Fort Lauderdale"/>
    <x v="2"/>
    <n v="33311"/>
    <x v="0"/>
    <s v="OFF-BI-10000301"/>
    <x v="1"/>
    <x v="8"/>
    <x v="619"/>
    <x v="3678"/>
    <n v="4"/>
    <n v="0.7"/>
    <n v="-5.1760000000000002"/>
  </r>
  <r>
    <n v="4966"/>
    <s v="CA-2012-109708"/>
    <x v="1"/>
    <x v="442"/>
    <d v="2012-05-28T00:00:00"/>
    <x v="0"/>
    <s v="CY-12745"/>
    <x v="388"/>
    <x v="1"/>
    <s v="United States"/>
    <s v="Columbia"/>
    <x v="18"/>
    <n v="38401"/>
    <x v="0"/>
    <s v="TEC-PH-10001944"/>
    <x v="2"/>
    <x v="7"/>
    <x v="1262"/>
    <x v="3679"/>
    <n v="4"/>
    <n v="0.2"/>
    <n v="58.379999999999939"/>
  </r>
  <r>
    <n v="4967"/>
    <s v="CA-2012-122406"/>
    <x v="1"/>
    <x v="991"/>
    <d v="2012-08-05T00:00:00"/>
    <x v="0"/>
    <s v="BE-11455"/>
    <x v="534"/>
    <x v="2"/>
    <s v="United States"/>
    <s v="Providence"/>
    <x v="34"/>
    <n v="2908"/>
    <x v="3"/>
    <s v="TEC-PH-10001527"/>
    <x v="2"/>
    <x v="7"/>
    <x v="1276"/>
    <x v="3680"/>
    <n v="3"/>
    <n v="0"/>
    <n v="3.8654999999999973"/>
  </r>
  <r>
    <n v="4968"/>
    <s v="CA-2012-122406"/>
    <x v="1"/>
    <x v="991"/>
    <d v="2012-08-05T00:00:00"/>
    <x v="0"/>
    <s v="BE-11455"/>
    <x v="534"/>
    <x v="2"/>
    <s v="United States"/>
    <s v="Providence"/>
    <x v="34"/>
    <n v="2908"/>
    <x v="3"/>
    <s v="OFF-PA-10001307"/>
    <x v="1"/>
    <x v="10"/>
    <x v="784"/>
    <x v="3681"/>
    <n v="2"/>
    <n v="0"/>
    <n v="4.1159999999999997"/>
  </r>
  <r>
    <n v="4969"/>
    <s v="CA-2012-122406"/>
    <x v="1"/>
    <x v="991"/>
    <d v="2012-08-05T00:00:00"/>
    <x v="0"/>
    <s v="BE-11455"/>
    <x v="534"/>
    <x v="2"/>
    <s v="United States"/>
    <s v="Providence"/>
    <x v="34"/>
    <n v="2908"/>
    <x v="3"/>
    <s v="TEC-AC-10004571"/>
    <x v="2"/>
    <x v="11"/>
    <x v="404"/>
    <x v="1664"/>
    <n v="2"/>
    <n v="0"/>
    <n v="83.991600000000005"/>
  </r>
  <r>
    <n v="4970"/>
    <s v="CA-2012-122406"/>
    <x v="1"/>
    <x v="991"/>
    <d v="2012-08-05T00:00:00"/>
    <x v="0"/>
    <s v="BE-11455"/>
    <x v="534"/>
    <x v="2"/>
    <s v="United States"/>
    <s v="Providence"/>
    <x v="34"/>
    <n v="2908"/>
    <x v="3"/>
    <s v="FUR-CH-10001973"/>
    <x v="0"/>
    <x v="1"/>
    <x v="896"/>
    <x v="3682"/>
    <n v="1"/>
    <n v="0"/>
    <n v="15.537199999999999"/>
  </r>
  <r>
    <n v="4971"/>
    <s v="US-2013-153815"/>
    <x v="0"/>
    <x v="61"/>
    <d v="2013-11-10T00:00:00"/>
    <x v="2"/>
    <s v="KL-16555"/>
    <x v="126"/>
    <x v="1"/>
    <s v="United States"/>
    <s v="Jacksonville"/>
    <x v="2"/>
    <n v="32216"/>
    <x v="0"/>
    <s v="FUR-CH-10000513"/>
    <x v="0"/>
    <x v="1"/>
    <x v="70"/>
    <x v="3683"/>
    <n v="2"/>
    <n v="0.2"/>
    <n v="-28.597800000000007"/>
  </r>
  <r>
    <n v="4972"/>
    <s v="US-2013-153815"/>
    <x v="0"/>
    <x v="61"/>
    <d v="2013-11-10T00:00:00"/>
    <x v="2"/>
    <s v="KL-16555"/>
    <x v="126"/>
    <x v="1"/>
    <s v="United States"/>
    <s v="Jacksonville"/>
    <x v="2"/>
    <n v="32216"/>
    <x v="0"/>
    <s v="OFF-PA-10002421"/>
    <x v="1"/>
    <x v="10"/>
    <x v="1416"/>
    <x v="3684"/>
    <n v="2"/>
    <n v="0.2"/>
    <n v="12.639200000000001"/>
  </r>
  <r>
    <n v="4973"/>
    <s v="US-2013-153815"/>
    <x v="0"/>
    <x v="61"/>
    <d v="2013-11-10T00:00:00"/>
    <x v="2"/>
    <s v="KL-16555"/>
    <x v="126"/>
    <x v="1"/>
    <s v="United States"/>
    <s v="Jacksonville"/>
    <x v="2"/>
    <n v="32216"/>
    <x v="0"/>
    <s v="FUR-FU-10004090"/>
    <x v="0"/>
    <x v="5"/>
    <x v="636"/>
    <x v="3685"/>
    <n v="2"/>
    <n v="0.2"/>
    <n v="5.7797999999999963"/>
  </r>
  <r>
    <n v="4974"/>
    <s v="US-2013-153815"/>
    <x v="0"/>
    <x v="61"/>
    <d v="2013-11-10T00:00:00"/>
    <x v="2"/>
    <s v="KL-16555"/>
    <x v="126"/>
    <x v="1"/>
    <s v="United States"/>
    <s v="Jacksonville"/>
    <x v="2"/>
    <n v="32216"/>
    <x v="0"/>
    <s v="OFF-PA-10004071"/>
    <x v="1"/>
    <x v="10"/>
    <x v="412"/>
    <x v="1666"/>
    <n v="2"/>
    <n v="0.2"/>
    <n v="31.068799999999996"/>
  </r>
  <r>
    <n v="4975"/>
    <s v="CA-2013-164896"/>
    <x v="0"/>
    <x v="77"/>
    <d v="2013-11-13T00:00:00"/>
    <x v="1"/>
    <s v="PS-19045"/>
    <x v="390"/>
    <x v="2"/>
    <s v="United States"/>
    <s v="Oceanside"/>
    <x v="1"/>
    <n v="92054"/>
    <x v="1"/>
    <s v="OFF-PA-10002246"/>
    <x v="1"/>
    <x v="10"/>
    <x v="1386"/>
    <x v="3686"/>
    <n v="2"/>
    <n v="0"/>
    <n v="6.3209999999999997"/>
  </r>
  <r>
    <n v="4976"/>
    <s v="CA-2012-142202"/>
    <x v="1"/>
    <x v="227"/>
    <d v="2012-09-23T00:00:00"/>
    <x v="0"/>
    <s v="JR-16210"/>
    <x v="335"/>
    <x v="1"/>
    <s v="United States"/>
    <s v="Jacksonville"/>
    <x v="2"/>
    <n v="32216"/>
    <x v="0"/>
    <s v="TEC-AC-10003198"/>
    <x v="2"/>
    <x v="11"/>
    <x v="761"/>
    <x v="3687"/>
    <n v="9"/>
    <n v="0.2"/>
    <n v="152.38799999999992"/>
  </r>
  <r>
    <n v="4977"/>
    <s v="CA-2012-165050"/>
    <x v="1"/>
    <x v="214"/>
    <d v="2012-12-09T00:00:00"/>
    <x v="2"/>
    <s v="AH-10210"/>
    <x v="117"/>
    <x v="0"/>
    <s v="United States"/>
    <s v="New York City"/>
    <x v="15"/>
    <n v="10024"/>
    <x v="3"/>
    <s v="OFF-BI-10001031"/>
    <x v="1"/>
    <x v="8"/>
    <x v="865"/>
    <x v="794"/>
    <n v="5"/>
    <n v="0.2"/>
    <n v="7.2089999999999996"/>
  </r>
  <r>
    <n v="4978"/>
    <s v="CA-2012-165050"/>
    <x v="1"/>
    <x v="214"/>
    <d v="2012-12-09T00:00:00"/>
    <x v="2"/>
    <s v="AH-10210"/>
    <x v="117"/>
    <x v="0"/>
    <s v="United States"/>
    <s v="New York City"/>
    <x v="15"/>
    <n v="10024"/>
    <x v="3"/>
    <s v="OFF-BI-10003727"/>
    <x v="1"/>
    <x v="8"/>
    <x v="797"/>
    <x v="1314"/>
    <n v="2"/>
    <n v="0.2"/>
    <n v="2.3407999999999998"/>
  </r>
  <r>
    <n v="4979"/>
    <s v="CA-2012-165050"/>
    <x v="1"/>
    <x v="214"/>
    <d v="2012-12-09T00:00:00"/>
    <x v="2"/>
    <s v="AH-10210"/>
    <x v="117"/>
    <x v="0"/>
    <s v="United States"/>
    <s v="New York City"/>
    <x v="15"/>
    <n v="10024"/>
    <x v="3"/>
    <s v="TEC-PH-10001336"/>
    <x v="2"/>
    <x v="7"/>
    <x v="941"/>
    <x v="3688"/>
    <n v="6"/>
    <n v="0"/>
    <n v="224.4426"/>
  </r>
  <r>
    <n v="4980"/>
    <s v="US-2013-131114"/>
    <x v="0"/>
    <x v="10"/>
    <d v="2013-12-14T00:00:00"/>
    <x v="0"/>
    <s v="RW-19630"/>
    <x v="338"/>
    <x v="1"/>
    <s v="United States"/>
    <s v="Chicago"/>
    <x v="10"/>
    <n v="60610"/>
    <x v="2"/>
    <s v="OFF-SU-10001664"/>
    <x v="1"/>
    <x v="14"/>
    <x v="1232"/>
    <x v="3689"/>
    <n v="3"/>
    <n v="0.2"/>
    <n v="1.5426000000000002"/>
  </r>
  <r>
    <n v="4981"/>
    <s v="US-2013-131114"/>
    <x v="0"/>
    <x v="10"/>
    <d v="2013-12-14T00:00:00"/>
    <x v="0"/>
    <s v="RW-19630"/>
    <x v="338"/>
    <x v="1"/>
    <s v="United States"/>
    <s v="Chicago"/>
    <x v="10"/>
    <n v="60610"/>
    <x v="2"/>
    <s v="OFF-AP-10003971"/>
    <x v="1"/>
    <x v="9"/>
    <x v="914"/>
    <x v="3690"/>
    <n v="2"/>
    <n v="0.8"/>
    <n v="-11.761200000000002"/>
  </r>
  <r>
    <n v="4982"/>
    <s v="US-2013-131114"/>
    <x v="0"/>
    <x v="10"/>
    <d v="2013-12-14T00:00:00"/>
    <x v="0"/>
    <s v="RW-19630"/>
    <x v="338"/>
    <x v="1"/>
    <s v="United States"/>
    <s v="Chicago"/>
    <x v="10"/>
    <n v="60610"/>
    <x v="2"/>
    <s v="TEC-AC-10000199"/>
    <x v="2"/>
    <x v="11"/>
    <x v="1609"/>
    <x v="3184"/>
    <n v="4"/>
    <n v="0.2"/>
    <n v="-1.4279999999999999"/>
  </r>
  <r>
    <n v="4983"/>
    <s v="CA-2011-160066"/>
    <x v="2"/>
    <x v="912"/>
    <d v="2011-11-22T00:00:00"/>
    <x v="1"/>
    <s v="AH-10075"/>
    <x v="340"/>
    <x v="1"/>
    <s v="United States"/>
    <s v="Huntington Beach"/>
    <x v="1"/>
    <n v="92646"/>
    <x v="1"/>
    <s v="OFF-LA-10001045"/>
    <x v="1"/>
    <x v="2"/>
    <x v="701"/>
    <x v="3691"/>
    <n v="2"/>
    <n v="0"/>
    <n v="2.4011999999999998"/>
  </r>
  <r>
    <n v="4984"/>
    <s v="CA-2013-109925"/>
    <x v="0"/>
    <x v="61"/>
    <d v="2013-11-11T00:00:00"/>
    <x v="0"/>
    <s v="IM-15070"/>
    <x v="5"/>
    <x v="0"/>
    <s v="United States"/>
    <s v="San Diego"/>
    <x v="1"/>
    <n v="92105"/>
    <x v="1"/>
    <s v="OFF-ST-10003442"/>
    <x v="1"/>
    <x v="4"/>
    <x v="86"/>
    <x v="3692"/>
    <n v="3"/>
    <n v="0"/>
    <n v="22.9068"/>
  </r>
  <r>
    <n v="4985"/>
    <s v="CA-2012-160696"/>
    <x v="1"/>
    <x v="684"/>
    <d v="2012-09-10T00:00:00"/>
    <x v="1"/>
    <s v="CK-12760"/>
    <x v="316"/>
    <x v="1"/>
    <s v="United States"/>
    <s v="Nashville"/>
    <x v="18"/>
    <n v="37211"/>
    <x v="0"/>
    <s v="OFF-FA-10003059"/>
    <x v="1"/>
    <x v="13"/>
    <x v="794"/>
    <x v="3693"/>
    <n v="5"/>
    <n v="0.2"/>
    <n v="1.1764999999999992"/>
  </r>
  <r>
    <n v="4986"/>
    <s v="CA-2011-125171"/>
    <x v="2"/>
    <x v="1010"/>
    <d v="2011-09-03T00:00:00"/>
    <x v="3"/>
    <s v="AG-10390"/>
    <x v="369"/>
    <x v="0"/>
    <s v="United States"/>
    <s v="New York City"/>
    <x v="15"/>
    <n v="10009"/>
    <x v="3"/>
    <s v="OFF-LA-10001175"/>
    <x v="1"/>
    <x v="2"/>
    <x v="773"/>
    <x v="936"/>
    <n v="5"/>
    <n v="0"/>
    <n v="7.056"/>
  </r>
  <r>
    <n v="4987"/>
    <s v="CA-2013-149279"/>
    <x v="0"/>
    <x v="423"/>
    <d v="2013-04-29T00:00:00"/>
    <x v="1"/>
    <s v="CL-12700"/>
    <x v="642"/>
    <x v="2"/>
    <s v="United States"/>
    <s v="Colorado Springs"/>
    <x v="22"/>
    <n v="80906"/>
    <x v="1"/>
    <s v="OFF-PA-10003441"/>
    <x v="1"/>
    <x v="10"/>
    <x v="485"/>
    <x v="12"/>
    <n v="3"/>
    <n v="0.2"/>
    <n v="5.4432"/>
  </r>
  <r>
    <n v="4988"/>
    <s v="CA-2013-149279"/>
    <x v="0"/>
    <x v="423"/>
    <d v="2013-04-29T00:00:00"/>
    <x v="1"/>
    <s v="CL-12700"/>
    <x v="642"/>
    <x v="2"/>
    <s v="United States"/>
    <s v="Colorado Springs"/>
    <x v="22"/>
    <n v="80906"/>
    <x v="1"/>
    <s v="FUR-CH-10004287"/>
    <x v="0"/>
    <x v="1"/>
    <x v="156"/>
    <x v="3694"/>
    <n v="6"/>
    <n v="0.2"/>
    <n v="149.14799999999991"/>
  </r>
  <r>
    <n v="4989"/>
    <s v="CA-2013-149279"/>
    <x v="0"/>
    <x v="423"/>
    <d v="2013-04-29T00:00:00"/>
    <x v="1"/>
    <s v="CL-12700"/>
    <x v="642"/>
    <x v="2"/>
    <s v="United States"/>
    <s v="Colorado Springs"/>
    <x v="22"/>
    <n v="80906"/>
    <x v="1"/>
    <s v="OFF-BI-10004040"/>
    <x v="1"/>
    <x v="8"/>
    <x v="1478"/>
    <x v="3695"/>
    <n v="2"/>
    <n v="0.7"/>
    <n v="-2.1755999999999993"/>
  </r>
  <r>
    <n v="4990"/>
    <s v="CA-2014-107321"/>
    <x v="3"/>
    <x v="515"/>
    <d v="2014-09-05T00:00:00"/>
    <x v="1"/>
    <s v="AW-10930"/>
    <x v="585"/>
    <x v="2"/>
    <s v="United States"/>
    <s v="San Francisco"/>
    <x v="1"/>
    <n v="94110"/>
    <x v="1"/>
    <s v="OFF-BI-10004022"/>
    <x v="1"/>
    <x v="8"/>
    <x v="748"/>
    <x v="408"/>
    <n v="3"/>
    <n v="0.2"/>
    <n v="2.1683999999999997"/>
  </r>
  <r>
    <n v="4991"/>
    <s v="CA-2014-107321"/>
    <x v="3"/>
    <x v="515"/>
    <d v="2014-09-05T00:00:00"/>
    <x v="1"/>
    <s v="AW-10930"/>
    <x v="585"/>
    <x v="2"/>
    <s v="United States"/>
    <s v="San Francisco"/>
    <x v="1"/>
    <n v="94110"/>
    <x v="1"/>
    <s v="TEC-PH-10002200"/>
    <x v="2"/>
    <x v="7"/>
    <x v="1471"/>
    <x v="3696"/>
    <n v="4"/>
    <n v="0.2"/>
    <n v="77.558399999999978"/>
  </r>
  <r>
    <n v="4992"/>
    <s v="US-2014-122714"/>
    <x v="3"/>
    <x v="226"/>
    <d v="2014-12-14T00:00:00"/>
    <x v="1"/>
    <s v="HG-14965"/>
    <x v="428"/>
    <x v="1"/>
    <s v="United States"/>
    <s v="Chicago"/>
    <x v="10"/>
    <n v="60653"/>
    <x v="2"/>
    <s v="OFF-BI-10001120"/>
    <x v="1"/>
    <x v="8"/>
    <x v="1606"/>
    <x v="3697"/>
    <n v="5"/>
    <n v="0.8"/>
    <n v="-2929.4845000000005"/>
  </r>
  <r>
    <n v="4993"/>
    <s v="CA-2012-153038"/>
    <x v="1"/>
    <x v="217"/>
    <d v="2012-12-25T00:00:00"/>
    <x v="1"/>
    <s v="RB-19645"/>
    <x v="516"/>
    <x v="1"/>
    <s v="United States"/>
    <s v="Memphis"/>
    <x v="18"/>
    <n v="38109"/>
    <x v="0"/>
    <s v="OFF-EN-10000461"/>
    <x v="1"/>
    <x v="12"/>
    <x v="746"/>
    <x v="3698"/>
    <n v="8"/>
    <n v="0.2"/>
    <n v="18.878399999999999"/>
  </r>
  <r>
    <n v="4994"/>
    <s v="CA-2012-153038"/>
    <x v="1"/>
    <x v="217"/>
    <d v="2012-12-25T00:00:00"/>
    <x v="1"/>
    <s v="RB-19645"/>
    <x v="516"/>
    <x v="1"/>
    <s v="United States"/>
    <s v="Memphis"/>
    <x v="18"/>
    <n v="38109"/>
    <x v="0"/>
    <s v="OFF-LA-10004008"/>
    <x v="1"/>
    <x v="2"/>
    <x v="1214"/>
    <x v="3699"/>
    <n v="8"/>
    <n v="0.2"/>
    <n v="5.9903999999999984"/>
  </r>
  <r>
    <n v="4995"/>
    <s v="CA-2012-153038"/>
    <x v="1"/>
    <x v="217"/>
    <d v="2012-12-25T00:00:00"/>
    <x v="1"/>
    <s v="RB-19645"/>
    <x v="516"/>
    <x v="1"/>
    <s v="United States"/>
    <s v="Memphis"/>
    <x v="18"/>
    <n v="38109"/>
    <x v="0"/>
    <s v="FUR-FU-10000221"/>
    <x v="0"/>
    <x v="5"/>
    <x v="529"/>
    <x v="2352"/>
    <n v="5"/>
    <n v="0.2"/>
    <n v="3.5559999999999992"/>
  </r>
  <r>
    <n v="4996"/>
    <s v="CA-2011-132227"/>
    <x v="2"/>
    <x v="130"/>
    <d v="2011-11-10T00:00:00"/>
    <x v="1"/>
    <s v="SZ-20035"/>
    <x v="449"/>
    <x v="2"/>
    <s v="United States"/>
    <s v="New York City"/>
    <x v="15"/>
    <n v="10011"/>
    <x v="3"/>
    <s v="OFF-BI-10000962"/>
    <x v="1"/>
    <x v="8"/>
    <x v="1504"/>
    <x v="3700"/>
    <n v="4"/>
    <n v="0.2"/>
    <n v="18.873199999999997"/>
  </r>
  <r>
    <n v="4997"/>
    <s v="CA-2014-155824"/>
    <x v="3"/>
    <x v="434"/>
    <d v="2014-03-16T00:00:00"/>
    <x v="1"/>
    <s v="KS-16300"/>
    <x v="754"/>
    <x v="1"/>
    <s v="United States"/>
    <s v="Raleigh"/>
    <x v="3"/>
    <n v="27604"/>
    <x v="0"/>
    <s v="OFF-AP-10000390"/>
    <x v="1"/>
    <x v="9"/>
    <x v="1691"/>
    <x v="3701"/>
    <n v="1"/>
    <n v="0.2"/>
    <n v="3.6587999999999976"/>
  </r>
  <r>
    <n v="4998"/>
    <s v="CA-2014-155824"/>
    <x v="3"/>
    <x v="434"/>
    <d v="2014-03-16T00:00:00"/>
    <x v="1"/>
    <s v="KS-16300"/>
    <x v="754"/>
    <x v="1"/>
    <s v="United States"/>
    <s v="Raleigh"/>
    <x v="3"/>
    <n v="27604"/>
    <x v="0"/>
    <s v="OFF-BI-10000014"/>
    <x v="1"/>
    <x v="8"/>
    <x v="628"/>
    <x v="3702"/>
    <n v="4"/>
    <n v="0.7"/>
    <n v="-10.037199999999999"/>
  </r>
  <r>
    <n v="4999"/>
    <s v="CA-2013-129238"/>
    <x v="0"/>
    <x v="1011"/>
    <d v="2013-02-04T00:00:00"/>
    <x v="1"/>
    <s v="SC-20050"/>
    <x v="337"/>
    <x v="2"/>
    <s v="United States"/>
    <s v="Los Angeles"/>
    <x v="1"/>
    <n v="90045"/>
    <x v="1"/>
    <s v="TEC-PH-10004120"/>
    <x v="2"/>
    <x v="7"/>
    <x v="1525"/>
    <x v="3703"/>
    <n v="1"/>
    <n v="0.2"/>
    <n v="8.2194000000000003"/>
  </r>
  <r>
    <n v="5000"/>
    <s v="CA-2013-129238"/>
    <x v="0"/>
    <x v="1011"/>
    <d v="2013-02-04T00:00:00"/>
    <x v="1"/>
    <s v="SC-20050"/>
    <x v="337"/>
    <x v="2"/>
    <s v="United States"/>
    <s v="Los Angeles"/>
    <x v="1"/>
    <n v="90045"/>
    <x v="1"/>
    <s v="OFF-PA-10002764"/>
    <x v="1"/>
    <x v="10"/>
    <x v="33"/>
    <x v="3704"/>
    <n v="5"/>
    <n v="0"/>
    <n v="27.782999999999998"/>
  </r>
  <r>
    <n v="5001"/>
    <s v="CA-2014-159688"/>
    <x v="3"/>
    <x v="917"/>
    <d v="2014-05-13T00:00:00"/>
    <x v="1"/>
    <s v="AB-10060"/>
    <x v="144"/>
    <x v="2"/>
    <s v="United States"/>
    <s v="Los Angeles"/>
    <x v="1"/>
    <n v="90004"/>
    <x v="1"/>
    <s v="TEC-AC-10000736"/>
    <x v="2"/>
    <x v="11"/>
    <x v="1085"/>
    <x v="3705"/>
    <n v="1"/>
    <n v="0"/>
    <n v="28.796399999999998"/>
  </r>
  <r>
    <n v="5002"/>
    <s v="CA-2013-136126"/>
    <x v="0"/>
    <x v="1012"/>
    <d v="2013-05-25T00:00:00"/>
    <x v="3"/>
    <s v="EH-14125"/>
    <x v="258"/>
    <x v="2"/>
    <s v="United States"/>
    <s v="Newport News"/>
    <x v="17"/>
    <n v="23602"/>
    <x v="0"/>
    <s v="OFF-SU-10000898"/>
    <x v="1"/>
    <x v="14"/>
    <x v="1181"/>
    <x v="1695"/>
    <n v="5"/>
    <n v="0"/>
    <n v="20.154999999999994"/>
  </r>
  <r>
    <n v="5003"/>
    <s v="CA-2013-136126"/>
    <x v="0"/>
    <x v="1012"/>
    <d v="2013-05-25T00:00:00"/>
    <x v="3"/>
    <s v="EH-14125"/>
    <x v="258"/>
    <x v="2"/>
    <s v="United States"/>
    <s v="Newport News"/>
    <x v="17"/>
    <n v="23602"/>
    <x v="0"/>
    <s v="OFF-PA-10004327"/>
    <x v="1"/>
    <x v="10"/>
    <x v="136"/>
    <x v="879"/>
    <n v="4"/>
    <n v="0"/>
    <n v="91.967999999999989"/>
  </r>
  <r>
    <n v="5004"/>
    <s v="CA-2013-155033"/>
    <x v="0"/>
    <x v="877"/>
    <d v="2013-10-13T00:00:00"/>
    <x v="1"/>
    <s v="CC-12475"/>
    <x v="693"/>
    <x v="0"/>
    <s v="United States"/>
    <s v="Los Angeles"/>
    <x v="1"/>
    <n v="90032"/>
    <x v="1"/>
    <s v="OFF-PA-10000143"/>
    <x v="1"/>
    <x v="10"/>
    <x v="1692"/>
    <x v="232"/>
    <n v="2"/>
    <n v="0"/>
    <n v="5.0688000000000004"/>
  </r>
  <r>
    <n v="5005"/>
    <s v="CA-2011-156006"/>
    <x v="2"/>
    <x v="1013"/>
    <d v="2011-05-02T00:00:00"/>
    <x v="0"/>
    <s v="TM-21010"/>
    <x v="612"/>
    <x v="0"/>
    <s v="United States"/>
    <s v="Jackson"/>
    <x v="35"/>
    <n v="39212"/>
    <x v="0"/>
    <s v="TEC-AC-10002550"/>
    <x v="2"/>
    <x v="11"/>
    <x v="1342"/>
    <x v="3706"/>
    <n v="3"/>
    <n v="0"/>
    <n v="16.2486"/>
  </r>
  <r>
    <n v="5006"/>
    <s v="CA-2012-158659"/>
    <x v="1"/>
    <x v="113"/>
    <d v="2012-11-14T00:00:00"/>
    <x v="0"/>
    <s v="SC-20695"/>
    <x v="281"/>
    <x v="1"/>
    <s v="United States"/>
    <s v="Richmond"/>
    <x v="14"/>
    <n v="47374"/>
    <x v="2"/>
    <s v="OFF-ST-10003306"/>
    <x v="1"/>
    <x v="4"/>
    <x v="380"/>
    <x v="412"/>
    <n v="5"/>
    <n v="0"/>
    <n v="207.14699999999993"/>
  </r>
  <r>
    <n v="5007"/>
    <s v="CA-2012-169796"/>
    <x v="1"/>
    <x v="529"/>
    <d v="2012-11-14T00:00:00"/>
    <x v="1"/>
    <s v="Dp-13240"/>
    <x v="656"/>
    <x v="2"/>
    <s v="United States"/>
    <s v="New York City"/>
    <x v="15"/>
    <n v="10035"/>
    <x v="3"/>
    <s v="TEC-MA-10000045"/>
    <x v="2"/>
    <x v="15"/>
    <x v="1693"/>
    <x v="3707"/>
    <n v="2"/>
    <n v="0"/>
    <n v="1114.5119999999999"/>
  </r>
  <r>
    <n v="5008"/>
    <s v="CA-2012-169796"/>
    <x v="1"/>
    <x v="529"/>
    <d v="2012-11-14T00:00:00"/>
    <x v="1"/>
    <s v="Dp-13240"/>
    <x v="656"/>
    <x v="2"/>
    <s v="United States"/>
    <s v="New York City"/>
    <x v="15"/>
    <n v="10035"/>
    <x v="3"/>
    <s v="OFF-ST-10001505"/>
    <x v="1"/>
    <x v="4"/>
    <x v="1174"/>
    <x v="1465"/>
    <n v="3"/>
    <n v="0"/>
    <n v="3.0497999999999985"/>
  </r>
  <r>
    <n v="5009"/>
    <s v="CA-2012-102876"/>
    <x v="1"/>
    <x v="67"/>
    <d v="2012-09-14T00:00:00"/>
    <x v="1"/>
    <s v="LR-17035"/>
    <x v="756"/>
    <x v="1"/>
    <s v="United States"/>
    <s v="Philadelphia"/>
    <x v="9"/>
    <n v="19134"/>
    <x v="3"/>
    <s v="OFF-BI-10004781"/>
    <x v="1"/>
    <x v="8"/>
    <x v="132"/>
    <x v="3708"/>
    <n v="1"/>
    <n v="0.7"/>
    <n v="-6.9827999999999975"/>
  </r>
  <r>
    <n v="5010"/>
    <s v="CA-2012-102876"/>
    <x v="1"/>
    <x v="67"/>
    <d v="2012-09-14T00:00:00"/>
    <x v="1"/>
    <s v="LR-17035"/>
    <x v="756"/>
    <x v="1"/>
    <s v="United States"/>
    <s v="Philadelphia"/>
    <x v="9"/>
    <n v="19134"/>
    <x v="3"/>
    <s v="TEC-PH-10002680"/>
    <x v="2"/>
    <x v="7"/>
    <x v="415"/>
    <x v="3709"/>
    <n v="6"/>
    <n v="0.4"/>
    <n v="-131.9940000000002"/>
  </r>
  <r>
    <n v="5011"/>
    <s v="CA-2012-102876"/>
    <x v="1"/>
    <x v="67"/>
    <d v="2012-09-14T00:00:00"/>
    <x v="1"/>
    <s v="LR-17035"/>
    <x v="756"/>
    <x v="1"/>
    <s v="United States"/>
    <s v="Philadelphia"/>
    <x v="9"/>
    <n v="19134"/>
    <x v="3"/>
    <s v="OFF-BI-10000848"/>
    <x v="1"/>
    <x v="8"/>
    <x v="515"/>
    <x v="3710"/>
    <n v="3"/>
    <n v="0.7"/>
    <n v="-3.9383999999999997"/>
  </r>
  <r>
    <n v="5012"/>
    <s v="US-2014-139647"/>
    <x v="3"/>
    <x v="943"/>
    <d v="2014-05-14T00:00:00"/>
    <x v="2"/>
    <s v="TS-21370"/>
    <x v="477"/>
    <x v="1"/>
    <s v="United States"/>
    <s v="Phoenix"/>
    <x v="16"/>
    <n v="85023"/>
    <x v="1"/>
    <s v="FUR-BO-10004467"/>
    <x v="0"/>
    <x v="0"/>
    <x v="883"/>
    <x v="3711"/>
    <n v="7"/>
    <n v="0.7"/>
    <n v="-356.96429999999998"/>
  </r>
  <r>
    <n v="5013"/>
    <s v="US-2014-160465"/>
    <x v="3"/>
    <x v="246"/>
    <d v="2014-07-27T00:00:00"/>
    <x v="1"/>
    <s v="SW-20350"/>
    <x v="680"/>
    <x v="2"/>
    <s v="United States"/>
    <s v="Cleveland"/>
    <x v="24"/>
    <n v="44105"/>
    <x v="3"/>
    <s v="OFF-BI-10001670"/>
    <x v="1"/>
    <x v="8"/>
    <x v="438"/>
    <x v="3712"/>
    <n v="3"/>
    <n v="0.7"/>
    <n v="-22.619999999999997"/>
  </r>
  <r>
    <n v="5014"/>
    <s v="US-2014-160465"/>
    <x v="3"/>
    <x v="246"/>
    <d v="2014-07-27T00:00:00"/>
    <x v="1"/>
    <s v="SW-20350"/>
    <x v="680"/>
    <x v="2"/>
    <s v="United States"/>
    <s v="Cleveland"/>
    <x v="24"/>
    <n v="44105"/>
    <x v="3"/>
    <s v="OFF-ST-10000136"/>
    <x v="1"/>
    <x v="4"/>
    <x v="1694"/>
    <x v="3713"/>
    <n v="7"/>
    <n v="0.2"/>
    <n v="25.010999999999967"/>
  </r>
  <r>
    <n v="5015"/>
    <s v="US-2014-160465"/>
    <x v="3"/>
    <x v="246"/>
    <d v="2014-07-27T00:00:00"/>
    <x v="1"/>
    <s v="SW-20350"/>
    <x v="680"/>
    <x v="2"/>
    <s v="United States"/>
    <s v="Cleveland"/>
    <x v="24"/>
    <n v="44105"/>
    <x v="3"/>
    <s v="TEC-PH-10004522"/>
    <x v="2"/>
    <x v="7"/>
    <x v="1695"/>
    <x v="3714"/>
    <n v="6"/>
    <n v="0.4"/>
    <n v="-52.640999999999991"/>
  </r>
  <r>
    <n v="5016"/>
    <s v="CA-2011-153850"/>
    <x v="2"/>
    <x v="156"/>
    <d v="2011-11-29T00:00:00"/>
    <x v="1"/>
    <s v="TH-21100"/>
    <x v="513"/>
    <x v="0"/>
    <s v="United States"/>
    <s v="Toledo"/>
    <x v="24"/>
    <n v="43615"/>
    <x v="3"/>
    <s v="FUR-FU-10002960"/>
    <x v="0"/>
    <x v="5"/>
    <x v="190"/>
    <x v="200"/>
    <n v="7"/>
    <n v="0.2"/>
    <n v="9.6712000000000025"/>
  </r>
  <r>
    <n v="5017"/>
    <s v="CA-2011-153850"/>
    <x v="2"/>
    <x v="156"/>
    <d v="2011-11-29T00:00:00"/>
    <x v="1"/>
    <s v="TH-21100"/>
    <x v="513"/>
    <x v="0"/>
    <s v="United States"/>
    <s v="Toledo"/>
    <x v="24"/>
    <n v="43615"/>
    <x v="3"/>
    <s v="TEC-PH-10002584"/>
    <x v="2"/>
    <x v="7"/>
    <x v="1696"/>
    <x v="3715"/>
    <n v="4"/>
    <n v="0.4"/>
    <n v="-250.39600000000019"/>
  </r>
  <r>
    <n v="5018"/>
    <s v="CA-2011-127558"/>
    <x v="2"/>
    <x v="647"/>
    <d v="2011-11-18T00:00:00"/>
    <x v="2"/>
    <s v="SS-20410"/>
    <x v="757"/>
    <x v="0"/>
    <s v="United States"/>
    <s v="Los Angeles"/>
    <x v="1"/>
    <n v="90008"/>
    <x v="1"/>
    <s v="FUR-FU-10002505"/>
    <x v="0"/>
    <x v="5"/>
    <x v="222"/>
    <x v="3716"/>
    <n v="3"/>
    <n v="0"/>
    <n v="3.2351999999999994"/>
  </r>
  <r>
    <n v="5019"/>
    <s v="CA-2011-127558"/>
    <x v="2"/>
    <x v="647"/>
    <d v="2011-11-18T00:00:00"/>
    <x v="2"/>
    <s v="SS-20410"/>
    <x v="757"/>
    <x v="0"/>
    <s v="United States"/>
    <s v="Los Angeles"/>
    <x v="1"/>
    <n v="90008"/>
    <x v="1"/>
    <s v="TEC-AC-10003832"/>
    <x v="2"/>
    <x v="11"/>
    <x v="216"/>
    <x v="3717"/>
    <n v="3"/>
    <n v="0"/>
    <n v="146.76929999999993"/>
  </r>
  <r>
    <n v="5020"/>
    <s v="CA-2011-127558"/>
    <x v="2"/>
    <x v="647"/>
    <d v="2011-11-18T00:00:00"/>
    <x v="2"/>
    <s v="SS-20410"/>
    <x v="757"/>
    <x v="0"/>
    <s v="United States"/>
    <s v="Los Angeles"/>
    <x v="1"/>
    <n v="90008"/>
    <x v="1"/>
    <s v="OFF-SU-10002537"/>
    <x v="1"/>
    <x v="14"/>
    <x v="676"/>
    <x v="3718"/>
    <n v="2"/>
    <n v="0"/>
    <n v="5.3196000000000012"/>
  </r>
  <r>
    <n v="5021"/>
    <s v="CA-2014-136511"/>
    <x v="3"/>
    <x v="721"/>
    <d v="2014-03-26T00:00:00"/>
    <x v="0"/>
    <s v="MZ-17515"/>
    <x v="89"/>
    <x v="1"/>
    <s v="United States"/>
    <s v="New York City"/>
    <x v="15"/>
    <n v="10011"/>
    <x v="3"/>
    <s v="OFF-SU-10003505"/>
    <x v="1"/>
    <x v="14"/>
    <x v="408"/>
    <x v="3719"/>
    <n v="3"/>
    <n v="0"/>
    <n v="17.378999999999976"/>
  </r>
  <r>
    <n v="5022"/>
    <s v="CA-2013-133795"/>
    <x v="0"/>
    <x v="122"/>
    <d v="2013-12-25T00:00:00"/>
    <x v="1"/>
    <s v="JE-15475"/>
    <x v="188"/>
    <x v="0"/>
    <s v="United States"/>
    <s v="San Diego"/>
    <x v="1"/>
    <n v="92037"/>
    <x v="1"/>
    <s v="TEC-AC-10001465"/>
    <x v="2"/>
    <x v="11"/>
    <x v="473"/>
    <x v="3720"/>
    <n v="2"/>
    <n v="0"/>
    <n v="21.791999999999994"/>
  </r>
  <r>
    <n v="5023"/>
    <s v="CA-2013-133795"/>
    <x v="0"/>
    <x v="122"/>
    <d v="2013-12-25T00:00:00"/>
    <x v="1"/>
    <s v="JE-15475"/>
    <x v="188"/>
    <x v="0"/>
    <s v="United States"/>
    <s v="San Diego"/>
    <x v="1"/>
    <n v="92037"/>
    <x v="1"/>
    <s v="TEC-AC-10003832"/>
    <x v="2"/>
    <x v="11"/>
    <x v="216"/>
    <x v="3717"/>
    <n v="3"/>
    <n v="0"/>
    <n v="146.76929999999993"/>
  </r>
  <r>
    <n v="5024"/>
    <s v="CA-2013-133795"/>
    <x v="0"/>
    <x v="122"/>
    <d v="2013-12-25T00:00:00"/>
    <x v="1"/>
    <s v="JE-15475"/>
    <x v="188"/>
    <x v="0"/>
    <s v="United States"/>
    <s v="San Diego"/>
    <x v="1"/>
    <n v="92037"/>
    <x v="1"/>
    <s v="FUR-FU-10003731"/>
    <x v="0"/>
    <x v="5"/>
    <x v="1593"/>
    <x v="3089"/>
    <n v="4"/>
    <n v="0"/>
    <n v="11.177600000000002"/>
  </r>
  <r>
    <n v="5025"/>
    <s v="US-2014-130953"/>
    <x v="3"/>
    <x v="570"/>
    <d v="2014-08-04T00:00:00"/>
    <x v="1"/>
    <s v="RF-19735"/>
    <x v="288"/>
    <x v="0"/>
    <s v="United States"/>
    <s v="Oklahoma City"/>
    <x v="26"/>
    <n v="73120"/>
    <x v="2"/>
    <s v="OFF-BI-10004828"/>
    <x v="1"/>
    <x v="8"/>
    <x v="1578"/>
    <x v="3446"/>
    <n v="2"/>
    <n v="0"/>
    <n v="16.405199999999997"/>
  </r>
  <r>
    <n v="5026"/>
    <s v="US-2014-130953"/>
    <x v="3"/>
    <x v="570"/>
    <d v="2014-08-04T00:00:00"/>
    <x v="1"/>
    <s v="RF-19735"/>
    <x v="288"/>
    <x v="0"/>
    <s v="United States"/>
    <s v="Oklahoma City"/>
    <x v="26"/>
    <n v="73120"/>
    <x v="2"/>
    <s v="TEC-PH-10003012"/>
    <x v="2"/>
    <x v="7"/>
    <x v="344"/>
    <x v="3721"/>
    <n v="3"/>
    <n v="0"/>
    <n v="133.97129999999996"/>
  </r>
  <r>
    <n v="5027"/>
    <s v="US-2014-130953"/>
    <x v="3"/>
    <x v="570"/>
    <d v="2014-08-04T00:00:00"/>
    <x v="1"/>
    <s v="RF-19735"/>
    <x v="288"/>
    <x v="0"/>
    <s v="United States"/>
    <s v="Oklahoma City"/>
    <x v="26"/>
    <n v="73120"/>
    <x v="2"/>
    <s v="OFF-AP-10002311"/>
    <x v="1"/>
    <x v="9"/>
    <x v="14"/>
    <x v="1609"/>
    <n v="2"/>
    <n v="0"/>
    <n v="60.552800000000005"/>
  </r>
  <r>
    <n v="5028"/>
    <s v="US-2014-130953"/>
    <x v="3"/>
    <x v="570"/>
    <d v="2014-08-04T00:00:00"/>
    <x v="1"/>
    <s v="RF-19735"/>
    <x v="288"/>
    <x v="0"/>
    <s v="United States"/>
    <s v="Oklahoma City"/>
    <x v="26"/>
    <n v="73120"/>
    <x v="2"/>
    <s v="FUR-CH-10004626"/>
    <x v="0"/>
    <x v="1"/>
    <x v="1697"/>
    <x v="3722"/>
    <n v="3"/>
    <n v="0"/>
    <n v="72.640799999999999"/>
  </r>
  <r>
    <n v="5029"/>
    <s v="CA-2011-151792"/>
    <x v="2"/>
    <x v="814"/>
    <d v="2011-09-07T00:00:00"/>
    <x v="0"/>
    <s v="CV-12295"/>
    <x v="610"/>
    <x v="0"/>
    <s v="United States"/>
    <s v="Chicago"/>
    <x v="10"/>
    <n v="60653"/>
    <x v="2"/>
    <s v="TEC-AC-10001606"/>
    <x v="2"/>
    <x v="11"/>
    <x v="585"/>
    <x v="1977"/>
    <n v="3"/>
    <n v="0.2"/>
    <n v="53.994600000000005"/>
  </r>
  <r>
    <n v="5030"/>
    <s v="CA-2014-139304"/>
    <x v="3"/>
    <x v="926"/>
    <d v="2014-02-03T00:00:00"/>
    <x v="1"/>
    <s v="VG-21790"/>
    <x v="364"/>
    <x v="0"/>
    <s v="United States"/>
    <s v="San Francisco"/>
    <x v="1"/>
    <n v="94109"/>
    <x v="1"/>
    <s v="OFF-AR-10001216"/>
    <x v="1"/>
    <x v="6"/>
    <x v="1455"/>
    <x v="484"/>
    <n v="3"/>
    <n v="0"/>
    <n v="2.1683999999999997"/>
  </r>
  <r>
    <n v="5031"/>
    <s v="CA-2014-139304"/>
    <x v="3"/>
    <x v="926"/>
    <d v="2014-02-03T00:00:00"/>
    <x v="1"/>
    <s v="VG-21790"/>
    <x v="364"/>
    <x v="0"/>
    <s v="United States"/>
    <s v="San Francisco"/>
    <x v="1"/>
    <n v="94109"/>
    <x v="1"/>
    <s v="OFF-SU-10001664"/>
    <x v="1"/>
    <x v="14"/>
    <x v="1232"/>
    <x v="3723"/>
    <n v="1"/>
    <n v="0"/>
    <n v="2.2282000000000002"/>
  </r>
  <r>
    <n v="5032"/>
    <s v="CA-2014-139304"/>
    <x v="3"/>
    <x v="926"/>
    <d v="2014-02-03T00:00:00"/>
    <x v="1"/>
    <s v="VG-21790"/>
    <x v="364"/>
    <x v="0"/>
    <s v="United States"/>
    <s v="San Francisco"/>
    <x v="1"/>
    <n v="94109"/>
    <x v="1"/>
    <s v="OFF-BI-10002498"/>
    <x v="1"/>
    <x v="8"/>
    <x v="435"/>
    <x v="473"/>
    <n v="8"/>
    <n v="0.2"/>
    <n v="40.370399999999997"/>
  </r>
  <r>
    <n v="5033"/>
    <s v="CA-2013-155166"/>
    <x v="0"/>
    <x v="482"/>
    <d v="2014-01-03T00:00:00"/>
    <x v="1"/>
    <s v="BB-11545"/>
    <x v="179"/>
    <x v="1"/>
    <s v="United States"/>
    <s v="Vineland"/>
    <x v="30"/>
    <n v="8360"/>
    <x v="3"/>
    <s v="FUR-CH-10003968"/>
    <x v="0"/>
    <x v="1"/>
    <x v="56"/>
    <x v="3724"/>
    <n v="3"/>
    <n v="0"/>
    <n v="25.552800000000005"/>
  </r>
  <r>
    <n v="5034"/>
    <s v="CA-2013-155166"/>
    <x v="0"/>
    <x v="482"/>
    <d v="2014-01-03T00:00:00"/>
    <x v="1"/>
    <s v="BB-11545"/>
    <x v="179"/>
    <x v="1"/>
    <s v="United States"/>
    <s v="Vineland"/>
    <x v="30"/>
    <n v="8360"/>
    <x v="3"/>
    <s v="OFF-AP-10002765"/>
    <x v="1"/>
    <x v="9"/>
    <x v="1252"/>
    <x v="3725"/>
    <n v="1"/>
    <n v="0"/>
    <n v="7.4172000000000011"/>
  </r>
  <r>
    <n v="5035"/>
    <s v="CA-2012-103954"/>
    <x v="1"/>
    <x v="101"/>
    <d v="2012-08-13T00:00:00"/>
    <x v="0"/>
    <s v="HR-14770"/>
    <x v="367"/>
    <x v="2"/>
    <s v="United States"/>
    <s v="Milwaukee"/>
    <x v="6"/>
    <n v="53209"/>
    <x v="2"/>
    <s v="FUR-BO-10004690"/>
    <x v="0"/>
    <x v="0"/>
    <x v="1636"/>
    <x v="3726"/>
    <n v="5"/>
    <n v="0"/>
    <n v="48.117999999999981"/>
  </r>
  <r>
    <n v="5036"/>
    <s v="CA-2011-169803"/>
    <x v="2"/>
    <x v="322"/>
    <d v="2011-04-12T00:00:00"/>
    <x v="1"/>
    <s v="SC-20260"/>
    <x v="609"/>
    <x v="1"/>
    <s v="United States"/>
    <s v="Seattle"/>
    <x v="4"/>
    <n v="98115"/>
    <x v="1"/>
    <s v="FUR-TA-10000688"/>
    <x v="0"/>
    <x v="3"/>
    <x v="556"/>
    <x v="2327"/>
    <n v="3"/>
    <n v="0"/>
    <n v="111.10349999999994"/>
  </r>
  <r>
    <n v="5037"/>
    <s v="CA-2011-169803"/>
    <x v="2"/>
    <x v="322"/>
    <d v="2011-04-12T00:00:00"/>
    <x v="1"/>
    <s v="SC-20260"/>
    <x v="609"/>
    <x v="1"/>
    <s v="United States"/>
    <s v="Seattle"/>
    <x v="4"/>
    <n v="98115"/>
    <x v="1"/>
    <s v="TEC-AC-10003441"/>
    <x v="2"/>
    <x v="11"/>
    <x v="652"/>
    <x v="1284"/>
    <n v="2"/>
    <n v="0"/>
    <n v="2.0339999999999989"/>
  </r>
  <r>
    <n v="5038"/>
    <s v="CA-2014-141719"/>
    <x v="3"/>
    <x v="701"/>
    <d v="2014-11-22T00:00:00"/>
    <x v="0"/>
    <s v="EG-13900"/>
    <x v="283"/>
    <x v="0"/>
    <s v="United States"/>
    <s v="Naperville"/>
    <x v="10"/>
    <n v="60540"/>
    <x v="2"/>
    <s v="TEC-AC-10003610"/>
    <x v="2"/>
    <x v="11"/>
    <x v="598"/>
    <x v="3727"/>
    <n v="5"/>
    <n v="0.2"/>
    <n v="83.98599999999999"/>
  </r>
  <r>
    <n v="5039"/>
    <s v="CA-2012-136469"/>
    <x v="1"/>
    <x v="655"/>
    <d v="2012-07-12T00:00:00"/>
    <x v="2"/>
    <s v="TS-21370"/>
    <x v="477"/>
    <x v="1"/>
    <s v="United States"/>
    <s v="Wilmington"/>
    <x v="13"/>
    <n v="19805"/>
    <x v="3"/>
    <s v="FUR-TA-10001520"/>
    <x v="0"/>
    <x v="3"/>
    <x v="711"/>
    <x v="3728"/>
    <n v="4"/>
    <n v="0.3"/>
    <n v="-37.112400000000036"/>
  </r>
  <r>
    <n v="5040"/>
    <s v="CA-2012-136469"/>
    <x v="1"/>
    <x v="655"/>
    <d v="2012-07-12T00:00:00"/>
    <x v="2"/>
    <s v="TS-21370"/>
    <x v="477"/>
    <x v="1"/>
    <s v="United States"/>
    <s v="Wilmington"/>
    <x v="13"/>
    <n v="19805"/>
    <x v="3"/>
    <s v="TEC-PH-10001817"/>
    <x v="2"/>
    <x v="7"/>
    <x v="1097"/>
    <x v="3729"/>
    <n v="2"/>
    <n v="0"/>
    <n v="193.32000000000005"/>
  </r>
  <r>
    <n v="5041"/>
    <s v="CA-2012-136469"/>
    <x v="1"/>
    <x v="655"/>
    <d v="2012-07-12T00:00:00"/>
    <x v="2"/>
    <s v="TS-21370"/>
    <x v="477"/>
    <x v="1"/>
    <s v="United States"/>
    <s v="Wilmington"/>
    <x v="13"/>
    <n v="19805"/>
    <x v="3"/>
    <s v="OFF-BI-10004492"/>
    <x v="1"/>
    <x v="8"/>
    <x v="347"/>
    <x v="3730"/>
    <n v="7"/>
    <n v="0"/>
    <n v="103.89819999999997"/>
  </r>
  <r>
    <n v="5042"/>
    <s v="CA-2013-158694"/>
    <x v="0"/>
    <x v="338"/>
    <d v="2013-11-14T00:00:00"/>
    <x v="0"/>
    <s v="AI-10855"/>
    <x v="482"/>
    <x v="0"/>
    <s v="United States"/>
    <s v="Los Angeles"/>
    <x v="1"/>
    <n v="90036"/>
    <x v="1"/>
    <s v="OFF-PA-10002421"/>
    <x v="1"/>
    <x v="10"/>
    <x v="1416"/>
    <x v="3731"/>
    <n v="3"/>
    <n v="0"/>
    <n v="32.500799999999998"/>
  </r>
  <r>
    <n v="5043"/>
    <s v="CA-2013-158694"/>
    <x v="0"/>
    <x v="338"/>
    <d v="2013-11-14T00:00:00"/>
    <x v="0"/>
    <s v="AI-10855"/>
    <x v="482"/>
    <x v="0"/>
    <s v="United States"/>
    <s v="Los Angeles"/>
    <x v="1"/>
    <n v="90036"/>
    <x v="1"/>
    <s v="OFF-AP-10000055"/>
    <x v="1"/>
    <x v="9"/>
    <x v="781"/>
    <x v="681"/>
    <n v="4"/>
    <n v="0"/>
    <n v="38.975999999999985"/>
  </r>
  <r>
    <n v="5044"/>
    <s v="CA-2013-158694"/>
    <x v="0"/>
    <x v="338"/>
    <d v="2013-11-14T00:00:00"/>
    <x v="0"/>
    <s v="AI-10855"/>
    <x v="482"/>
    <x v="0"/>
    <s v="United States"/>
    <s v="Los Angeles"/>
    <x v="1"/>
    <n v="90036"/>
    <x v="1"/>
    <s v="FUR-FU-10000965"/>
    <x v="0"/>
    <x v="5"/>
    <x v="682"/>
    <x v="3732"/>
    <n v="9"/>
    <n v="0"/>
    <n v="191.65860000000001"/>
  </r>
  <r>
    <n v="5045"/>
    <s v="CA-2013-158694"/>
    <x v="0"/>
    <x v="338"/>
    <d v="2013-11-14T00:00:00"/>
    <x v="0"/>
    <s v="AI-10855"/>
    <x v="482"/>
    <x v="0"/>
    <s v="United States"/>
    <s v="Los Angeles"/>
    <x v="1"/>
    <n v="90036"/>
    <x v="1"/>
    <s v="OFF-PA-10001363"/>
    <x v="1"/>
    <x v="10"/>
    <x v="1616"/>
    <x v="3733"/>
    <n v="5"/>
    <n v="0"/>
    <n v="28.857999999999997"/>
  </r>
  <r>
    <n v="5046"/>
    <s v="CA-2013-158694"/>
    <x v="0"/>
    <x v="338"/>
    <d v="2013-11-14T00:00:00"/>
    <x v="0"/>
    <s v="AI-10855"/>
    <x v="482"/>
    <x v="0"/>
    <s v="United States"/>
    <s v="Los Angeles"/>
    <x v="1"/>
    <n v="90036"/>
    <x v="1"/>
    <s v="OFF-ST-10001496"/>
    <x v="1"/>
    <x v="4"/>
    <x v="726"/>
    <x v="3734"/>
    <n v="4"/>
    <n v="0"/>
    <n v="187.39760000000001"/>
  </r>
  <r>
    <n v="5047"/>
    <s v="CA-2013-158694"/>
    <x v="0"/>
    <x v="338"/>
    <d v="2013-11-14T00:00:00"/>
    <x v="0"/>
    <s v="AI-10855"/>
    <x v="482"/>
    <x v="0"/>
    <s v="United States"/>
    <s v="Los Angeles"/>
    <x v="1"/>
    <n v="90036"/>
    <x v="1"/>
    <s v="OFF-BI-10004656"/>
    <x v="1"/>
    <x v="8"/>
    <x v="855"/>
    <x v="1182"/>
    <n v="3"/>
    <n v="0.2"/>
    <n v="1.8143999999999996"/>
  </r>
  <r>
    <n v="5048"/>
    <s v="CA-2013-158694"/>
    <x v="0"/>
    <x v="338"/>
    <d v="2013-11-14T00:00:00"/>
    <x v="0"/>
    <s v="AI-10855"/>
    <x v="482"/>
    <x v="0"/>
    <s v="United States"/>
    <s v="Los Angeles"/>
    <x v="1"/>
    <n v="90036"/>
    <x v="1"/>
    <s v="OFF-AR-10001227"/>
    <x v="1"/>
    <x v="6"/>
    <x v="1611"/>
    <x v="456"/>
    <n v="5"/>
    <n v="0"/>
    <n v="3.9690000000000003"/>
  </r>
  <r>
    <n v="5049"/>
    <s v="US-2011-104759"/>
    <x v="2"/>
    <x v="691"/>
    <d v="2011-04-04T00:00:00"/>
    <x v="1"/>
    <s v="DD-13570"/>
    <x v="732"/>
    <x v="0"/>
    <s v="United States"/>
    <s v="Chicago"/>
    <x v="10"/>
    <n v="60610"/>
    <x v="2"/>
    <s v="OFF-BI-10002071"/>
    <x v="1"/>
    <x v="8"/>
    <x v="692"/>
    <x v="3735"/>
    <n v="7"/>
    <n v="0.8"/>
    <n v="-13.827800000000003"/>
  </r>
  <r>
    <n v="5050"/>
    <s v="US-2011-104759"/>
    <x v="2"/>
    <x v="691"/>
    <d v="2011-04-04T00:00:00"/>
    <x v="1"/>
    <s v="DD-13570"/>
    <x v="732"/>
    <x v="0"/>
    <s v="United States"/>
    <s v="Chicago"/>
    <x v="10"/>
    <n v="60610"/>
    <x v="2"/>
    <s v="TEC-AC-10004901"/>
    <x v="2"/>
    <x v="11"/>
    <x v="642"/>
    <x v="1566"/>
    <n v="2"/>
    <n v="0.2"/>
    <n v="13.997199999999999"/>
  </r>
  <r>
    <n v="5051"/>
    <s v="CA-2012-150511"/>
    <x v="1"/>
    <x v="227"/>
    <d v="2012-09-24T00:00:00"/>
    <x v="1"/>
    <s v="AB-10060"/>
    <x v="144"/>
    <x v="2"/>
    <s v="United States"/>
    <s v="Des Moines"/>
    <x v="4"/>
    <n v="98198"/>
    <x v="1"/>
    <s v="OFF-PA-10001776"/>
    <x v="1"/>
    <x v="10"/>
    <x v="1263"/>
    <x v="1909"/>
    <n v="2"/>
    <n v="0"/>
    <n v="8.7137999999999991"/>
  </r>
  <r>
    <n v="5052"/>
    <s v="CA-2012-134922"/>
    <x v="1"/>
    <x v="209"/>
    <d v="2012-11-11T00:00:00"/>
    <x v="1"/>
    <s v="KB-16240"/>
    <x v="208"/>
    <x v="1"/>
    <s v="United States"/>
    <s v="Philadelphia"/>
    <x v="9"/>
    <n v="19140"/>
    <x v="3"/>
    <s v="OFF-EN-10000483"/>
    <x v="1"/>
    <x v="12"/>
    <x v="369"/>
    <x v="3736"/>
    <n v="2"/>
    <n v="0.2"/>
    <n v="7.9299999999999971"/>
  </r>
  <r>
    <n v="5053"/>
    <s v="US-2014-120607"/>
    <x v="3"/>
    <x v="240"/>
    <d v="2014-05-20T00:00:00"/>
    <x v="3"/>
    <s v="JC-15775"/>
    <x v="547"/>
    <x v="0"/>
    <s v="United States"/>
    <s v="Atlanta"/>
    <x v="32"/>
    <n v="30318"/>
    <x v="0"/>
    <s v="OFF-PA-10003129"/>
    <x v="1"/>
    <x v="10"/>
    <x v="1137"/>
    <x v="3589"/>
    <n v="4"/>
    <n v="0"/>
    <n v="91.950799999999987"/>
  </r>
  <r>
    <n v="5054"/>
    <s v="CA-2012-141243"/>
    <x v="1"/>
    <x v="928"/>
    <d v="2012-01-08T00:00:00"/>
    <x v="0"/>
    <s v="AH-10465"/>
    <x v="733"/>
    <x v="0"/>
    <s v="United States"/>
    <s v="Dallas"/>
    <x v="5"/>
    <n v="75217"/>
    <x v="2"/>
    <s v="TEC-AC-10003198"/>
    <x v="2"/>
    <x v="11"/>
    <x v="761"/>
    <x v="3737"/>
    <n v="5"/>
    <n v="0.2"/>
    <n v="84.659999999999982"/>
  </r>
  <r>
    <n v="5055"/>
    <s v="CA-2012-141243"/>
    <x v="1"/>
    <x v="928"/>
    <d v="2012-01-08T00:00:00"/>
    <x v="0"/>
    <s v="AH-10465"/>
    <x v="733"/>
    <x v="0"/>
    <s v="United States"/>
    <s v="Dallas"/>
    <x v="5"/>
    <n v="75217"/>
    <x v="2"/>
    <s v="OFF-AR-10001246"/>
    <x v="1"/>
    <x v="6"/>
    <x v="450"/>
    <x v="2617"/>
    <n v="3"/>
    <n v="0.2"/>
    <n v="0.79379999999999962"/>
  </r>
  <r>
    <n v="5056"/>
    <s v="CA-2012-141243"/>
    <x v="1"/>
    <x v="928"/>
    <d v="2012-01-08T00:00:00"/>
    <x v="0"/>
    <s v="AH-10465"/>
    <x v="733"/>
    <x v="0"/>
    <s v="United States"/>
    <s v="Dallas"/>
    <x v="5"/>
    <n v="75217"/>
    <x v="2"/>
    <s v="FUR-BO-10003272"/>
    <x v="0"/>
    <x v="0"/>
    <x v="582"/>
    <x v="3738"/>
    <n v="9"/>
    <n v="0.32"/>
    <n v="-437.5404000000002"/>
  </r>
  <r>
    <n v="5057"/>
    <s v="CA-2012-162166"/>
    <x v="1"/>
    <x v="1014"/>
    <d v="2012-09-11T00:00:00"/>
    <x v="2"/>
    <s v="NM-18520"/>
    <x v="392"/>
    <x v="0"/>
    <s v="United States"/>
    <s v="Moreno Valley"/>
    <x v="1"/>
    <n v="92553"/>
    <x v="1"/>
    <s v="OFF-PA-10002606"/>
    <x v="1"/>
    <x v="10"/>
    <x v="1592"/>
    <x v="1603"/>
    <n v="5"/>
    <n v="0"/>
    <n v="11.879999999999999"/>
  </r>
  <r>
    <n v="5058"/>
    <s v="CA-2012-162166"/>
    <x v="1"/>
    <x v="1014"/>
    <d v="2012-09-11T00:00:00"/>
    <x v="2"/>
    <s v="NM-18520"/>
    <x v="392"/>
    <x v="0"/>
    <s v="United States"/>
    <s v="Moreno Valley"/>
    <x v="1"/>
    <n v="92553"/>
    <x v="1"/>
    <s v="OFF-ST-10002486"/>
    <x v="1"/>
    <x v="4"/>
    <x v="693"/>
    <x v="3739"/>
    <n v="6"/>
    <n v="0"/>
    <n v="0.83759999999999835"/>
  </r>
  <r>
    <n v="5059"/>
    <s v="CA-2013-120796"/>
    <x v="0"/>
    <x v="1015"/>
    <d v="2013-04-08T00:00:00"/>
    <x v="1"/>
    <s v="CS-11950"/>
    <x v="229"/>
    <x v="0"/>
    <s v="United States"/>
    <s v="Philadelphia"/>
    <x v="9"/>
    <n v="19140"/>
    <x v="3"/>
    <s v="OFF-BI-10004330"/>
    <x v="1"/>
    <x v="8"/>
    <x v="795"/>
    <x v="3740"/>
    <n v="9"/>
    <n v="0.7"/>
    <n v="-83.204999999999984"/>
  </r>
  <r>
    <n v="5060"/>
    <s v="CA-2013-109722"/>
    <x v="0"/>
    <x v="5"/>
    <d v="2013-12-08T00:00:00"/>
    <x v="0"/>
    <s v="TP-21130"/>
    <x v="236"/>
    <x v="0"/>
    <s v="United States"/>
    <s v="Georgetown"/>
    <x v="0"/>
    <n v="40324"/>
    <x v="0"/>
    <s v="TEC-PH-10000560"/>
    <x v="2"/>
    <x v="7"/>
    <x v="745"/>
    <x v="1551"/>
    <n v="2"/>
    <n v="0"/>
    <n v="195.99440000000004"/>
  </r>
  <r>
    <n v="5061"/>
    <s v="CA-2013-109722"/>
    <x v="0"/>
    <x v="5"/>
    <d v="2013-12-08T00:00:00"/>
    <x v="0"/>
    <s v="TP-21130"/>
    <x v="236"/>
    <x v="0"/>
    <s v="United States"/>
    <s v="Georgetown"/>
    <x v="0"/>
    <n v="40324"/>
    <x v="0"/>
    <s v="OFF-ST-10000060"/>
    <x v="1"/>
    <x v="4"/>
    <x v="387"/>
    <x v="3741"/>
    <n v="9"/>
    <n v="0"/>
    <n v="70.178400000000025"/>
  </r>
  <r>
    <n v="5062"/>
    <s v="CA-2012-136798"/>
    <x v="1"/>
    <x v="412"/>
    <d v="2012-05-12T00:00:00"/>
    <x v="1"/>
    <s v="DL-12925"/>
    <x v="351"/>
    <x v="0"/>
    <s v="United States"/>
    <s v="Minneapolis"/>
    <x v="11"/>
    <n v="55407"/>
    <x v="2"/>
    <s v="OFF-BI-10003684"/>
    <x v="1"/>
    <x v="8"/>
    <x v="707"/>
    <x v="3742"/>
    <n v="2"/>
    <n v="0"/>
    <n v="21.99"/>
  </r>
  <r>
    <n v="5063"/>
    <s v="CA-2012-136798"/>
    <x v="1"/>
    <x v="412"/>
    <d v="2012-05-12T00:00:00"/>
    <x v="1"/>
    <s v="DL-12925"/>
    <x v="351"/>
    <x v="0"/>
    <s v="United States"/>
    <s v="Minneapolis"/>
    <x v="11"/>
    <n v="55407"/>
    <x v="2"/>
    <s v="TEC-PH-10000441"/>
    <x v="2"/>
    <x v="7"/>
    <x v="1046"/>
    <x v="2258"/>
    <n v="3"/>
    <n v="0"/>
    <n v="105.83160000000002"/>
  </r>
  <r>
    <n v="5064"/>
    <s v="CA-2012-136798"/>
    <x v="1"/>
    <x v="412"/>
    <d v="2012-05-12T00:00:00"/>
    <x v="1"/>
    <s v="DL-12925"/>
    <x v="351"/>
    <x v="0"/>
    <s v="United States"/>
    <s v="Minneapolis"/>
    <x v="11"/>
    <n v="55407"/>
    <x v="2"/>
    <s v="FUR-FU-10000723"/>
    <x v="0"/>
    <x v="5"/>
    <x v="475"/>
    <x v="3484"/>
    <n v="3"/>
    <n v="0"/>
    <n v="11.156400000000005"/>
  </r>
  <r>
    <n v="5065"/>
    <s v="CA-2014-122196"/>
    <x v="3"/>
    <x v="585"/>
    <d v="2014-09-25T00:00:00"/>
    <x v="2"/>
    <s v="CA-12265"/>
    <x v="244"/>
    <x v="0"/>
    <s v="United States"/>
    <s v="Wilmington"/>
    <x v="13"/>
    <n v="19805"/>
    <x v="3"/>
    <s v="TEC-PH-10004977"/>
    <x v="2"/>
    <x v="7"/>
    <x v="34"/>
    <x v="3743"/>
    <n v="2"/>
    <n v="0"/>
    <n v="113.67419999999998"/>
  </r>
  <r>
    <n v="5066"/>
    <s v="CA-2014-142090"/>
    <x v="3"/>
    <x v="329"/>
    <d v="2014-12-08T00:00:00"/>
    <x v="1"/>
    <s v="SC-20380"/>
    <x v="618"/>
    <x v="0"/>
    <s v="United States"/>
    <s v="Burlington"/>
    <x v="3"/>
    <n v="27217"/>
    <x v="0"/>
    <s v="TEC-AC-10002001"/>
    <x v="2"/>
    <x v="11"/>
    <x v="262"/>
    <x v="2961"/>
    <n v="3"/>
    <n v="0.2"/>
    <n v="81.59490000000001"/>
  </r>
  <r>
    <n v="5067"/>
    <s v="CA-2014-142090"/>
    <x v="3"/>
    <x v="329"/>
    <d v="2014-12-08T00:00:00"/>
    <x v="1"/>
    <s v="SC-20380"/>
    <x v="618"/>
    <x v="0"/>
    <s v="United States"/>
    <s v="Burlington"/>
    <x v="3"/>
    <n v="27217"/>
    <x v="0"/>
    <s v="FUR-TA-10001889"/>
    <x v="0"/>
    <x v="3"/>
    <x v="406"/>
    <x v="3744"/>
    <n v="7"/>
    <n v="0.4"/>
    <n v="-653.28340000000003"/>
  </r>
  <r>
    <n v="5068"/>
    <s v="CA-2014-160934"/>
    <x v="3"/>
    <x v="787"/>
    <d v="2014-01-20T00:00:00"/>
    <x v="1"/>
    <s v="TT-21460"/>
    <x v="499"/>
    <x v="2"/>
    <s v="United States"/>
    <s v="Los Angeles"/>
    <x v="1"/>
    <n v="90008"/>
    <x v="1"/>
    <s v="OFF-AR-10003504"/>
    <x v="1"/>
    <x v="6"/>
    <x v="1026"/>
    <x v="1591"/>
    <n v="5"/>
    <n v="0"/>
    <n v="6.2059999999999977"/>
  </r>
  <r>
    <n v="5069"/>
    <s v="CA-2011-124478"/>
    <x v="2"/>
    <x v="233"/>
    <d v="2011-08-12T00:00:00"/>
    <x v="1"/>
    <s v="MA-17560"/>
    <x v="15"/>
    <x v="2"/>
    <s v="United States"/>
    <s v="Trenton"/>
    <x v="12"/>
    <n v="48183"/>
    <x v="2"/>
    <s v="TEC-CO-10001571"/>
    <x v="2"/>
    <x v="16"/>
    <x v="1554"/>
    <x v="3745"/>
    <n v="1"/>
    <n v="0"/>
    <n v="274.995"/>
  </r>
  <r>
    <n v="5070"/>
    <s v="CA-2011-124478"/>
    <x v="2"/>
    <x v="233"/>
    <d v="2011-08-12T00:00:00"/>
    <x v="1"/>
    <s v="MA-17560"/>
    <x v="15"/>
    <x v="2"/>
    <s v="United States"/>
    <s v="Trenton"/>
    <x v="12"/>
    <n v="48183"/>
    <x v="2"/>
    <s v="OFF-AP-10002495"/>
    <x v="1"/>
    <x v="9"/>
    <x v="1075"/>
    <x v="3746"/>
    <n v="3"/>
    <n v="0.1"/>
    <n v="37.229999999999983"/>
  </r>
  <r>
    <n v="5071"/>
    <s v="CA-2011-124478"/>
    <x v="2"/>
    <x v="233"/>
    <d v="2011-08-12T00:00:00"/>
    <x v="1"/>
    <s v="MA-17560"/>
    <x v="15"/>
    <x v="2"/>
    <s v="United States"/>
    <s v="Trenton"/>
    <x v="12"/>
    <n v="48183"/>
    <x v="2"/>
    <s v="OFF-EN-10002500"/>
    <x v="1"/>
    <x v="12"/>
    <x v="118"/>
    <x v="3747"/>
    <n v="3"/>
    <n v="0"/>
    <n v="17.253"/>
  </r>
  <r>
    <n v="5072"/>
    <s v="CA-2011-124478"/>
    <x v="2"/>
    <x v="233"/>
    <d v="2011-08-12T00:00:00"/>
    <x v="1"/>
    <s v="MA-17560"/>
    <x v="15"/>
    <x v="2"/>
    <s v="United States"/>
    <s v="Trenton"/>
    <x v="12"/>
    <n v="48183"/>
    <x v="2"/>
    <s v="FUR-FU-10002088"/>
    <x v="0"/>
    <x v="5"/>
    <x v="1084"/>
    <x v="3748"/>
    <n v="6"/>
    <n v="0"/>
    <n v="22.629600000000003"/>
  </r>
  <r>
    <n v="5073"/>
    <s v="CA-2011-124478"/>
    <x v="2"/>
    <x v="233"/>
    <d v="2011-08-12T00:00:00"/>
    <x v="1"/>
    <s v="MA-17560"/>
    <x v="15"/>
    <x v="2"/>
    <s v="United States"/>
    <s v="Trenton"/>
    <x v="12"/>
    <n v="48183"/>
    <x v="2"/>
    <s v="TEC-PH-10001128"/>
    <x v="2"/>
    <x v="7"/>
    <x v="1499"/>
    <x v="3749"/>
    <n v="2"/>
    <n v="0"/>
    <n v="83.994400000000013"/>
  </r>
  <r>
    <n v="5074"/>
    <s v="CA-2012-145485"/>
    <x v="1"/>
    <x v="599"/>
    <d v="2012-11-05T00:00:00"/>
    <x v="3"/>
    <s v="JM-16195"/>
    <x v="594"/>
    <x v="0"/>
    <s v="United States"/>
    <s v="San Francisco"/>
    <x v="1"/>
    <n v="94109"/>
    <x v="1"/>
    <s v="OFF-ST-10000649"/>
    <x v="1"/>
    <x v="4"/>
    <x v="937"/>
    <x v="3750"/>
    <n v="4"/>
    <n v="0"/>
    <n v="15.700000000000003"/>
  </r>
  <r>
    <n v="5075"/>
    <s v="CA-2014-151071"/>
    <x v="3"/>
    <x v="1016"/>
    <d v="2014-04-30T00:00:00"/>
    <x v="0"/>
    <s v="MB-18085"/>
    <x v="469"/>
    <x v="0"/>
    <s v="United States"/>
    <s v="Los Angeles"/>
    <x v="1"/>
    <n v="90049"/>
    <x v="1"/>
    <s v="OFF-BI-10002103"/>
    <x v="1"/>
    <x v="8"/>
    <x v="525"/>
    <x v="1162"/>
    <n v="2"/>
    <n v="0.2"/>
    <n v="4.5187999999999997"/>
  </r>
  <r>
    <n v="5076"/>
    <s v="CA-2011-134572"/>
    <x v="2"/>
    <x v="1017"/>
    <d v="2011-04-22T00:00:00"/>
    <x v="0"/>
    <s v="SV-20365"/>
    <x v="277"/>
    <x v="0"/>
    <s v="United States"/>
    <s v="Houston"/>
    <x v="5"/>
    <n v="77070"/>
    <x v="2"/>
    <s v="FUR-TA-10001705"/>
    <x v="0"/>
    <x v="3"/>
    <x v="213"/>
    <x v="3751"/>
    <n v="5"/>
    <n v="0.3"/>
    <n v="-95.670000000000044"/>
  </r>
  <r>
    <n v="5077"/>
    <s v="CA-2011-134572"/>
    <x v="2"/>
    <x v="1017"/>
    <d v="2011-04-22T00:00:00"/>
    <x v="0"/>
    <s v="SV-20365"/>
    <x v="277"/>
    <x v="0"/>
    <s v="United States"/>
    <s v="Houston"/>
    <x v="5"/>
    <n v="77070"/>
    <x v="2"/>
    <s v="OFF-ST-10004634"/>
    <x v="1"/>
    <x v="4"/>
    <x v="597"/>
    <x v="3752"/>
    <n v="5"/>
    <n v="0.2"/>
    <n v="5.6049999999999951"/>
  </r>
  <r>
    <n v="5078"/>
    <s v="CA-2011-134572"/>
    <x v="2"/>
    <x v="1017"/>
    <d v="2011-04-22T00:00:00"/>
    <x v="0"/>
    <s v="SV-20365"/>
    <x v="277"/>
    <x v="0"/>
    <s v="United States"/>
    <s v="Houston"/>
    <x v="5"/>
    <n v="77070"/>
    <x v="2"/>
    <s v="FUR-TA-10004442"/>
    <x v="0"/>
    <x v="3"/>
    <x v="1645"/>
    <x v="3753"/>
    <n v="2"/>
    <n v="0.3"/>
    <n v="-131.95100000000002"/>
  </r>
  <r>
    <n v="5079"/>
    <s v="CA-2014-143217"/>
    <x v="3"/>
    <x v="343"/>
    <d v="2014-11-18T00:00:00"/>
    <x v="1"/>
    <s v="CG-12040"/>
    <x v="344"/>
    <x v="2"/>
    <s v="United States"/>
    <s v="Milwaukee"/>
    <x v="6"/>
    <n v="53209"/>
    <x v="2"/>
    <s v="OFF-BI-10002949"/>
    <x v="1"/>
    <x v="8"/>
    <x v="520"/>
    <x v="2614"/>
    <n v="3"/>
    <n v="0"/>
    <n v="8.5727999999999991"/>
  </r>
  <r>
    <n v="5080"/>
    <s v="US-2014-133312"/>
    <x v="3"/>
    <x v="920"/>
    <d v="2014-11-30T00:00:00"/>
    <x v="1"/>
    <s v="BD-11500"/>
    <x v="214"/>
    <x v="0"/>
    <s v="United States"/>
    <s v="San Francisco"/>
    <x v="1"/>
    <n v="94122"/>
    <x v="1"/>
    <s v="FUR-BO-10002213"/>
    <x v="0"/>
    <x v="0"/>
    <x v="1325"/>
    <x v="3754"/>
    <n v="3"/>
    <n v="0.15"/>
    <n v="-29.605799999999981"/>
  </r>
  <r>
    <n v="5081"/>
    <s v="US-2014-133312"/>
    <x v="3"/>
    <x v="920"/>
    <d v="2014-11-30T00:00:00"/>
    <x v="1"/>
    <s v="BD-11500"/>
    <x v="214"/>
    <x v="0"/>
    <s v="United States"/>
    <s v="San Francisco"/>
    <x v="1"/>
    <n v="94122"/>
    <x v="1"/>
    <s v="OFF-ST-10001325"/>
    <x v="1"/>
    <x v="4"/>
    <x v="466"/>
    <x v="3755"/>
    <n v="1"/>
    <n v="0"/>
    <n v="2.8296000000000001"/>
  </r>
  <r>
    <n v="5082"/>
    <s v="US-2012-137533"/>
    <x v="1"/>
    <x v="217"/>
    <d v="2012-12-18T00:00:00"/>
    <x v="3"/>
    <s v="JK-15640"/>
    <x v="82"/>
    <x v="2"/>
    <s v="United States"/>
    <s v="Cleveland"/>
    <x v="24"/>
    <n v="44105"/>
    <x v="3"/>
    <s v="OFF-PA-10003441"/>
    <x v="1"/>
    <x v="10"/>
    <x v="485"/>
    <x v="561"/>
    <n v="4"/>
    <n v="0.2"/>
    <n v="7.2576000000000001"/>
  </r>
  <r>
    <n v="5083"/>
    <s v="CA-2013-155138"/>
    <x v="0"/>
    <x v="162"/>
    <d v="2013-09-13T00:00:00"/>
    <x v="1"/>
    <s v="JM-15580"/>
    <x v="758"/>
    <x v="0"/>
    <s v="United States"/>
    <s v="Monroe"/>
    <x v="3"/>
    <n v="28110"/>
    <x v="0"/>
    <s v="TEC-AC-10004209"/>
    <x v="2"/>
    <x v="11"/>
    <x v="899"/>
    <x v="2083"/>
    <n v="4"/>
    <n v="0.2"/>
    <n v="8.3524000000000012"/>
  </r>
  <r>
    <n v="5084"/>
    <s v="CA-2013-155138"/>
    <x v="0"/>
    <x v="162"/>
    <d v="2013-09-13T00:00:00"/>
    <x v="1"/>
    <s v="JM-15580"/>
    <x v="758"/>
    <x v="0"/>
    <s v="United States"/>
    <s v="Monroe"/>
    <x v="3"/>
    <n v="28110"/>
    <x v="0"/>
    <s v="OFF-PA-10000501"/>
    <x v="1"/>
    <x v="10"/>
    <x v="966"/>
    <x v="2851"/>
    <n v="3"/>
    <n v="0.2"/>
    <n v="23.455199999999998"/>
  </r>
  <r>
    <n v="5085"/>
    <s v="CA-2013-108350"/>
    <x v="0"/>
    <x v="112"/>
    <d v="2013-06-10T00:00:00"/>
    <x v="0"/>
    <s v="SC-20230"/>
    <x v="554"/>
    <x v="1"/>
    <s v="United States"/>
    <s v="Lowell"/>
    <x v="31"/>
    <n v="1852"/>
    <x v="3"/>
    <s v="OFF-PA-10003656"/>
    <x v="1"/>
    <x v="10"/>
    <x v="770"/>
    <x v="151"/>
    <n v="4"/>
    <n v="0"/>
    <n v="48.539199999999994"/>
  </r>
  <r>
    <n v="5086"/>
    <s v="CA-2012-144302"/>
    <x v="1"/>
    <x v="974"/>
    <d v="2012-06-23T00:00:00"/>
    <x v="1"/>
    <s v="ME-17320"/>
    <x v="467"/>
    <x v="2"/>
    <s v="United States"/>
    <s v="Dallas"/>
    <x v="5"/>
    <n v="75081"/>
    <x v="2"/>
    <s v="OFF-BI-10001107"/>
    <x v="1"/>
    <x v="8"/>
    <x v="492"/>
    <x v="3756"/>
    <n v="2"/>
    <n v="0.8"/>
    <n v="-9.5568000000000026"/>
  </r>
  <r>
    <n v="5087"/>
    <s v="CA-2012-109001"/>
    <x v="1"/>
    <x v="616"/>
    <d v="2012-03-09T00:00:00"/>
    <x v="1"/>
    <s v="KN-16390"/>
    <x v="471"/>
    <x v="1"/>
    <s v="United States"/>
    <s v="Philadelphia"/>
    <x v="9"/>
    <n v="19120"/>
    <x v="3"/>
    <s v="TEC-PH-10000562"/>
    <x v="2"/>
    <x v="7"/>
    <x v="1698"/>
    <x v="3757"/>
    <n v="7"/>
    <n v="0.4"/>
    <n v="-93.231599999999958"/>
  </r>
  <r>
    <n v="5088"/>
    <s v="CA-2012-109001"/>
    <x v="1"/>
    <x v="616"/>
    <d v="2012-03-09T00:00:00"/>
    <x v="1"/>
    <s v="KN-16390"/>
    <x v="471"/>
    <x v="1"/>
    <s v="United States"/>
    <s v="Philadelphia"/>
    <x v="9"/>
    <n v="19120"/>
    <x v="3"/>
    <s v="TEC-AC-10001101"/>
    <x v="2"/>
    <x v="11"/>
    <x v="547"/>
    <x v="3758"/>
    <n v="1"/>
    <n v="0.2"/>
    <n v="-1.2890000000000006"/>
  </r>
  <r>
    <n v="5089"/>
    <s v="CA-2012-109001"/>
    <x v="1"/>
    <x v="616"/>
    <d v="2012-03-09T00:00:00"/>
    <x v="1"/>
    <s v="KN-16390"/>
    <x v="471"/>
    <x v="1"/>
    <s v="United States"/>
    <s v="Philadelphia"/>
    <x v="9"/>
    <n v="19120"/>
    <x v="3"/>
    <s v="OFF-BI-10003529"/>
    <x v="1"/>
    <x v="8"/>
    <x v="788"/>
    <x v="3759"/>
    <n v="3"/>
    <n v="0.7"/>
    <n v="-1.7892000000000001"/>
  </r>
  <r>
    <n v="5090"/>
    <s v="CA-2014-132738"/>
    <x v="3"/>
    <x v="1018"/>
    <d v="2014-08-08T00:00:00"/>
    <x v="2"/>
    <s v="HM-14860"/>
    <x v="447"/>
    <x v="1"/>
    <s v="United States"/>
    <s v="Loveland"/>
    <x v="22"/>
    <n v="80538"/>
    <x v="1"/>
    <s v="OFF-PA-10001752"/>
    <x v="1"/>
    <x v="10"/>
    <x v="1360"/>
    <x v="892"/>
    <n v="2"/>
    <n v="0.2"/>
    <n v="2.8884000000000007"/>
  </r>
  <r>
    <n v="5091"/>
    <s v="CA-2014-132738"/>
    <x v="3"/>
    <x v="1018"/>
    <d v="2014-08-08T00:00:00"/>
    <x v="2"/>
    <s v="HM-14860"/>
    <x v="447"/>
    <x v="1"/>
    <s v="United States"/>
    <s v="Loveland"/>
    <x v="22"/>
    <n v="80538"/>
    <x v="1"/>
    <s v="OFF-EN-10001141"/>
    <x v="1"/>
    <x v="12"/>
    <x v="593"/>
    <x v="3760"/>
    <n v="1"/>
    <n v="0.2"/>
    <n v="3.1842000000000001"/>
  </r>
  <r>
    <n v="5092"/>
    <s v="CA-2014-156720"/>
    <x v="3"/>
    <x v="247"/>
    <d v="2015-01-04T00:00:00"/>
    <x v="1"/>
    <s v="JM-15580"/>
    <x v="758"/>
    <x v="0"/>
    <s v="United States"/>
    <s v="Loveland"/>
    <x v="22"/>
    <n v="80538"/>
    <x v="1"/>
    <s v="OFF-FA-10003472"/>
    <x v="1"/>
    <x v="13"/>
    <x v="240"/>
    <x v="3761"/>
    <n v="3"/>
    <n v="0.2"/>
    <n v="-0.6048"/>
  </r>
  <r>
    <n v="5093"/>
    <s v="CA-2012-119102"/>
    <x v="1"/>
    <x v="293"/>
    <d v="2012-05-27T00:00:00"/>
    <x v="1"/>
    <s v="KH-16690"/>
    <x v="120"/>
    <x v="1"/>
    <s v="United States"/>
    <s v="Woonsocket"/>
    <x v="34"/>
    <n v="2895"/>
    <x v="3"/>
    <s v="OFF-ST-10004507"/>
    <x v="1"/>
    <x v="4"/>
    <x v="452"/>
    <x v="492"/>
    <n v="3"/>
    <n v="0"/>
    <n v="13.891499999999999"/>
  </r>
  <r>
    <n v="5094"/>
    <s v="US-2011-140452"/>
    <x v="2"/>
    <x v="776"/>
    <d v="2011-12-10T00:00:00"/>
    <x v="1"/>
    <s v="BK-11260"/>
    <x v="318"/>
    <x v="0"/>
    <s v="United States"/>
    <s v="Chicago"/>
    <x v="10"/>
    <n v="60610"/>
    <x v="2"/>
    <s v="OFF-AP-10004036"/>
    <x v="1"/>
    <x v="9"/>
    <x v="1273"/>
    <x v="3762"/>
    <n v="4"/>
    <n v="0.8"/>
    <n v="-31.536000000000001"/>
  </r>
  <r>
    <n v="5095"/>
    <s v="US-2011-140452"/>
    <x v="2"/>
    <x v="776"/>
    <d v="2011-12-10T00:00:00"/>
    <x v="1"/>
    <s v="BK-11260"/>
    <x v="318"/>
    <x v="0"/>
    <s v="United States"/>
    <s v="Chicago"/>
    <x v="10"/>
    <n v="60610"/>
    <x v="2"/>
    <s v="FUR-TA-10004086"/>
    <x v="0"/>
    <x v="3"/>
    <x v="824"/>
    <x v="2490"/>
    <n v="5"/>
    <n v="0.5"/>
    <n v="-120.37200000000003"/>
  </r>
  <r>
    <n v="5096"/>
    <s v="US-2011-140452"/>
    <x v="2"/>
    <x v="776"/>
    <d v="2011-12-10T00:00:00"/>
    <x v="1"/>
    <s v="BK-11260"/>
    <x v="318"/>
    <x v="0"/>
    <s v="United States"/>
    <s v="Chicago"/>
    <x v="10"/>
    <n v="60610"/>
    <x v="2"/>
    <s v="TEC-PH-10000307"/>
    <x v="2"/>
    <x v="7"/>
    <x v="835"/>
    <x v="1927"/>
    <n v="4"/>
    <n v="0.2"/>
    <n v="-7.0080000000000044"/>
  </r>
  <r>
    <n v="5097"/>
    <s v="US-2011-140452"/>
    <x v="2"/>
    <x v="776"/>
    <d v="2011-12-10T00:00:00"/>
    <x v="1"/>
    <s v="BK-11260"/>
    <x v="318"/>
    <x v="0"/>
    <s v="United States"/>
    <s v="Chicago"/>
    <x v="10"/>
    <n v="60610"/>
    <x v="2"/>
    <s v="FUR-FU-10002088"/>
    <x v="0"/>
    <x v="5"/>
    <x v="1084"/>
    <x v="2209"/>
    <n v="3"/>
    <n v="0.6"/>
    <n v="-4.8491999999999997"/>
  </r>
  <r>
    <n v="5098"/>
    <s v="US-2011-140452"/>
    <x v="2"/>
    <x v="776"/>
    <d v="2011-12-10T00:00:00"/>
    <x v="1"/>
    <s v="BK-11260"/>
    <x v="318"/>
    <x v="0"/>
    <s v="United States"/>
    <s v="Chicago"/>
    <x v="10"/>
    <n v="60610"/>
    <x v="2"/>
    <s v="OFF-BI-10004965"/>
    <x v="1"/>
    <x v="8"/>
    <x v="1005"/>
    <x v="3763"/>
    <n v="2"/>
    <n v="0.8"/>
    <n v="-8.0500000000000025"/>
  </r>
  <r>
    <n v="5099"/>
    <s v="US-2011-140452"/>
    <x v="2"/>
    <x v="776"/>
    <d v="2011-12-10T00:00:00"/>
    <x v="1"/>
    <s v="BK-11260"/>
    <x v="318"/>
    <x v="0"/>
    <s v="United States"/>
    <s v="Chicago"/>
    <x v="10"/>
    <n v="60610"/>
    <x v="2"/>
    <s v="OFF-ST-10002485"/>
    <x v="1"/>
    <x v="4"/>
    <x v="209"/>
    <x v="2083"/>
    <n v="2"/>
    <n v="0.2"/>
    <n v="-8.3524000000000012"/>
  </r>
  <r>
    <n v="5100"/>
    <s v="CA-2012-141936"/>
    <x v="1"/>
    <x v="976"/>
    <d v="2012-08-12T00:00:00"/>
    <x v="1"/>
    <s v="PN-18775"/>
    <x v="43"/>
    <x v="2"/>
    <s v="United States"/>
    <s v="Bakersfield"/>
    <x v="1"/>
    <n v="93309"/>
    <x v="1"/>
    <s v="OFF-BI-10002194"/>
    <x v="1"/>
    <x v="8"/>
    <x v="411"/>
    <x v="3764"/>
    <n v="3"/>
    <n v="0.2"/>
    <n v="6.4638000000000009"/>
  </r>
  <r>
    <n v="5101"/>
    <s v="CA-2011-158442"/>
    <x v="2"/>
    <x v="461"/>
    <d v="2011-03-17T00:00:00"/>
    <x v="3"/>
    <s v="AZ-10750"/>
    <x v="616"/>
    <x v="0"/>
    <s v="United States"/>
    <s v="Dallas"/>
    <x v="5"/>
    <n v="75217"/>
    <x v="2"/>
    <s v="OFF-AR-10003732"/>
    <x v="1"/>
    <x v="6"/>
    <x v="321"/>
    <x v="3079"/>
    <n v="2"/>
    <n v="0.2"/>
    <n v="0.3335999999999999"/>
  </r>
  <r>
    <n v="5102"/>
    <s v="CA-2011-158442"/>
    <x v="2"/>
    <x v="461"/>
    <d v="2011-03-17T00:00:00"/>
    <x v="3"/>
    <s v="AZ-10750"/>
    <x v="616"/>
    <x v="0"/>
    <s v="United States"/>
    <s v="Dallas"/>
    <x v="5"/>
    <n v="75217"/>
    <x v="2"/>
    <s v="OFF-PA-10002195"/>
    <x v="1"/>
    <x v="10"/>
    <x v="1543"/>
    <x v="1182"/>
    <n v="1"/>
    <n v="0.2"/>
    <n v="1.8792"/>
  </r>
  <r>
    <n v="5103"/>
    <s v="CA-2011-158442"/>
    <x v="2"/>
    <x v="461"/>
    <d v="2011-03-17T00:00:00"/>
    <x v="3"/>
    <s v="AZ-10750"/>
    <x v="616"/>
    <x v="0"/>
    <s v="United States"/>
    <s v="Dallas"/>
    <x v="5"/>
    <n v="75217"/>
    <x v="2"/>
    <s v="OFF-PA-10002365"/>
    <x v="1"/>
    <x v="10"/>
    <x v="12"/>
    <x v="12"/>
    <n v="3"/>
    <n v="0.2"/>
    <n v="5.4432"/>
  </r>
  <r>
    <n v="5104"/>
    <s v="CA-2012-167374"/>
    <x v="1"/>
    <x v="514"/>
    <d v="2012-03-30T00:00:00"/>
    <x v="0"/>
    <s v="GM-14500"/>
    <x v="421"/>
    <x v="0"/>
    <s v="United States"/>
    <s v="Philadelphia"/>
    <x v="9"/>
    <n v="19140"/>
    <x v="3"/>
    <s v="OFF-PA-10001950"/>
    <x v="1"/>
    <x v="10"/>
    <x v="144"/>
    <x v="2710"/>
    <n v="6"/>
    <n v="0.2"/>
    <n v="12.509999999999993"/>
  </r>
  <r>
    <n v="5105"/>
    <s v="CA-2012-167374"/>
    <x v="1"/>
    <x v="514"/>
    <d v="2012-03-30T00:00:00"/>
    <x v="0"/>
    <s v="GM-14500"/>
    <x v="421"/>
    <x v="0"/>
    <s v="United States"/>
    <s v="Philadelphia"/>
    <x v="9"/>
    <n v="19140"/>
    <x v="3"/>
    <s v="TEC-AC-10004633"/>
    <x v="2"/>
    <x v="11"/>
    <x v="60"/>
    <x v="3664"/>
    <n v="3"/>
    <n v="0.2"/>
    <n v="5.0327999999999999"/>
  </r>
  <r>
    <n v="5106"/>
    <s v="CA-2011-116568"/>
    <x v="2"/>
    <x v="637"/>
    <d v="2011-12-20T00:00:00"/>
    <x v="1"/>
    <s v="BM-11785"/>
    <x v="298"/>
    <x v="0"/>
    <s v="United States"/>
    <s v="Deltona"/>
    <x v="2"/>
    <n v="32725"/>
    <x v="0"/>
    <s v="FUR-CH-10002439"/>
    <x v="0"/>
    <x v="1"/>
    <x v="1316"/>
    <x v="3765"/>
    <n v="4"/>
    <n v="0.2"/>
    <n v="13.972799999999999"/>
  </r>
  <r>
    <n v="5107"/>
    <s v="CA-2012-147102"/>
    <x v="1"/>
    <x v="444"/>
    <d v="2012-09-26T00:00:00"/>
    <x v="1"/>
    <s v="NH-18610"/>
    <x v="468"/>
    <x v="1"/>
    <s v="United States"/>
    <s v="Columbus"/>
    <x v="32"/>
    <n v="31907"/>
    <x v="0"/>
    <s v="TEC-AC-10000682"/>
    <x v="2"/>
    <x v="11"/>
    <x v="1327"/>
    <x v="3766"/>
    <n v="4"/>
    <n v="0"/>
    <n v="23.225999999999999"/>
  </r>
  <r>
    <n v="5108"/>
    <s v="CA-2014-132213"/>
    <x v="3"/>
    <x v="1016"/>
    <d v="2014-04-27T00:00:00"/>
    <x v="2"/>
    <s v="PN-18775"/>
    <x v="43"/>
    <x v="2"/>
    <s v="United States"/>
    <s v="Nashville"/>
    <x v="18"/>
    <n v="37211"/>
    <x v="0"/>
    <s v="OFF-AR-10004078"/>
    <x v="1"/>
    <x v="6"/>
    <x v="507"/>
    <x v="2115"/>
    <n v="9"/>
    <n v="0.2"/>
    <n v="5.2559999999999985"/>
  </r>
  <r>
    <n v="5109"/>
    <s v="CA-2014-132213"/>
    <x v="3"/>
    <x v="1016"/>
    <d v="2014-04-27T00:00:00"/>
    <x v="2"/>
    <s v="PN-18775"/>
    <x v="43"/>
    <x v="2"/>
    <s v="United States"/>
    <s v="Nashville"/>
    <x v="18"/>
    <n v="37211"/>
    <x v="0"/>
    <s v="OFF-AR-10001958"/>
    <x v="1"/>
    <x v="6"/>
    <x v="206"/>
    <x v="3767"/>
    <n v="5"/>
    <n v="0.2"/>
    <n v="6.7920000000000016"/>
  </r>
  <r>
    <n v="5110"/>
    <s v="CA-2011-138450"/>
    <x v="2"/>
    <x v="638"/>
    <d v="2011-10-22T00:00:00"/>
    <x v="1"/>
    <s v="EH-13765"/>
    <x v="553"/>
    <x v="1"/>
    <s v="United States"/>
    <s v="Philadelphia"/>
    <x v="9"/>
    <n v="19134"/>
    <x v="3"/>
    <s v="OFF-EN-10001335"/>
    <x v="1"/>
    <x v="12"/>
    <x v="462"/>
    <x v="505"/>
    <n v="6"/>
    <n v="0.2"/>
    <n v="19.692"/>
  </r>
  <r>
    <n v="5111"/>
    <s v="CA-2011-138450"/>
    <x v="2"/>
    <x v="638"/>
    <d v="2011-10-22T00:00:00"/>
    <x v="1"/>
    <s v="EH-13765"/>
    <x v="553"/>
    <x v="1"/>
    <s v="United States"/>
    <s v="Philadelphia"/>
    <x v="9"/>
    <n v="19134"/>
    <x v="3"/>
    <s v="OFF-ST-10003479"/>
    <x v="1"/>
    <x v="4"/>
    <x v="41"/>
    <x v="3768"/>
    <n v="6"/>
    <n v="0.2"/>
    <n v="-35.046000000000028"/>
  </r>
  <r>
    <n v="5112"/>
    <s v="CA-2011-138450"/>
    <x v="2"/>
    <x v="638"/>
    <d v="2011-10-22T00:00:00"/>
    <x v="1"/>
    <s v="EH-13765"/>
    <x v="553"/>
    <x v="1"/>
    <s v="United States"/>
    <s v="Philadelphia"/>
    <x v="9"/>
    <n v="19134"/>
    <x v="3"/>
    <s v="OFF-PA-10003016"/>
    <x v="1"/>
    <x v="10"/>
    <x v="1385"/>
    <x v="3769"/>
    <n v="4"/>
    <n v="0.2"/>
    <n v="3.1399999999999988"/>
  </r>
  <r>
    <n v="5113"/>
    <s v="CA-2012-153073"/>
    <x v="1"/>
    <x v="50"/>
    <d v="2012-11-13T00:00:00"/>
    <x v="3"/>
    <s v="HA-14905"/>
    <x v="456"/>
    <x v="0"/>
    <s v="United States"/>
    <s v="Chicago"/>
    <x v="10"/>
    <n v="60610"/>
    <x v="2"/>
    <s v="FUR-FU-10001025"/>
    <x v="0"/>
    <x v="5"/>
    <x v="1699"/>
    <x v="3770"/>
    <n v="9"/>
    <n v="0.6"/>
    <n v="-7.4357999999999969"/>
  </r>
  <r>
    <n v="5114"/>
    <s v="CA-2013-147970"/>
    <x v="0"/>
    <x v="1011"/>
    <d v="2013-02-02T00:00:00"/>
    <x v="0"/>
    <s v="AB-10150"/>
    <x v="492"/>
    <x v="0"/>
    <s v="United States"/>
    <s v="Dallas"/>
    <x v="5"/>
    <n v="75220"/>
    <x v="2"/>
    <s v="OFF-PA-10003936"/>
    <x v="1"/>
    <x v="10"/>
    <x v="1283"/>
    <x v="12"/>
    <n v="3"/>
    <n v="0.2"/>
    <n v="5.4432"/>
  </r>
  <r>
    <n v="5115"/>
    <s v="CA-2013-150658"/>
    <x v="0"/>
    <x v="1019"/>
    <d v="2013-11-23T00:00:00"/>
    <x v="1"/>
    <s v="MS-17365"/>
    <x v="333"/>
    <x v="0"/>
    <s v="United States"/>
    <s v="Carlsbad"/>
    <x v="27"/>
    <n v="88220"/>
    <x v="1"/>
    <s v="OFF-BI-10004140"/>
    <x v="1"/>
    <x v="8"/>
    <x v="304"/>
    <x v="2209"/>
    <n v="3"/>
    <n v="0.2"/>
    <n v="3.3674999999999984"/>
  </r>
  <r>
    <n v="5116"/>
    <s v="CA-2014-125640"/>
    <x v="3"/>
    <x v="800"/>
    <d v="2014-07-30T00:00:00"/>
    <x v="1"/>
    <s v="DD-13570"/>
    <x v="732"/>
    <x v="0"/>
    <s v="United States"/>
    <s v="Philadelphia"/>
    <x v="9"/>
    <n v="19134"/>
    <x v="3"/>
    <s v="OFF-LA-10004178"/>
    <x v="1"/>
    <x v="2"/>
    <x v="1700"/>
    <x v="106"/>
    <n v="1"/>
    <n v="0.2"/>
    <n v="1.0737999999999999"/>
  </r>
  <r>
    <n v="5117"/>
    <s v="CA-2014-154137"/>
    <x v="3"/>
    <x v="343"/>
    <d v="2014-11-18T00:00:00"/>
    <x v="1"/>
    <s v="MT-17815"/>
    <x v="363"/>
    <x v="0"/>
    <s v="United States"/>
    <s v="New York City"/>
    <x v="15"/>
    <n v="10009"/>
    <x v="3"/>
    <s v="OFF-ST-10003324"/>
    <x v="1"/>
    <x v="4"/>
    <x v="1014"/>
    <x v="3771"/>
    <n v="1"/>
    <n v="0"/>
    <n v="0"/>
  </r>
  <r>
    <n v="5118"/>
    <s v="CA-2012-127173"/>
    <x v="1"/>
    <x v="120"/>
    <d v="2012-10-03T00:00:00"/>
    <x v="1"/>
    <s v="GM-14500"/>
    <x v="421"/>
    <x v="0"/>
    <s v="United States"/>
    <s v="Oceanside"/>
    <x v="15"/>
    <n v="11572"/>
    <x v="3"/>
    <s v="OFF-FA-10004854"/>
    <x v="1"/>
    <x v="13"/>
    <x v="268"/>
    <x v="805"/>
    <n v="3"/>
    <n v="0"/>
    <n v="16.186799999999998"/>
  </r>
  <r>
    <n v="5119"/>
    <s v="CA-2012-127173"/>
    <x v="1"/>
    <x v="120"/>
    <d v="2012-10-03T00:00:00"/>
    <x v="1"/>
    <s v="GM-14500"/>
    <x v="421"/>
    <x v="0"/>
    <s v="United States"/>
    <s v="Oceanside"/>
    <x v="15"/>
    <n v="11572"/>
    <x v="3"/>
    <s v="TEC-MA-10002859"/>
    <x v="2"/>
    <x v="15"/>
    <x v="1527"/>
    <x v="3772"/>
    <n v="7"/>
    <n v="0"/>
    <n v="296.06709999999998"/>
  </r>
  <r>
    <n v="5120"/>
    <s v="CA-2012-127173"/>
    <x v="1"/>
    <x v="120"/>
    <d v="2012-10-03T00:00:00"/>
    <x v="1"/>
    <s v="GM-14500"/>
    <x v="421"/>
    <x v="0"/>
    <s v="United States"/>
    <s v="Oceanside"/>
    <x v="15"/>
    <n v="11572"/>
    <x v="3"/>
    <s v="OFF-BI-10000088"/>
    <x v="1"/>
    <x v="8"/>
    <x v="1025"/>
    <x v="3773"/>
    <n v="9"/>
    <n v="0.2"/>
    <n v="28.657800000000002"/>
  </r>
  <r>
    <n v="5121"/>
    <s v="CA-2011-149538"/>
    <x v="2"/>
    <x v="527"/>
    <d v="2011-04-08T00:00:00"/>
    <x v="1"/>
    <s v="KB-16585"/>
    <x v="10"/>
    <x v="1"/>
    <s v="United States"/>
    <s v="Lafayette"/>
    <x v="28"/>
    <n v="70506"/>
    <x v="0"/>
    <s v="OFF-ST-10004180"/>
    <x v="1"/>
    <x v="4"/>
    <x v="241"/>
    <x v="3774"/>
    <n v="5"/>
    <n v="0"/>
    <n v="9.3019999999999925"/>
  </r>
  <r>
    <n v="5122"/>
    <s v="CA-2011-149538"/>
    <x v="2"/>
    <x v="527"/>
    <d v="2011-04-08T00:00:00"/>
    <x v="1"/>
    <s v="KB-16585"/>
    <x v="10"/>
    <x v="1"/>
    <s v="United States"/>
    <s v="Lafayette"/>
    <x v="28"/>
    <n v="70506"/>
    <x v="0"/>
    <s v="TEC-AC-10002926"/>
    <x v="2"/>
    <x v="11"/>
    <x v="1114"/>
    <x v="2622"/>
    <n v="2"/>
    <n v="0"/>
    <n v="42.991400000000006"/>
  </r>
  <r>
    <n v="5123"/>
    <s v="CA-2011-149538"/>
    <x v="2"/>
    <x v="527"/>
    <d v="2011-04-08T00:00:00"/>
    <x v="1"/>
    <s v="KB-16585"/>
    <x v="10"/>
    <x v="1"/>
    <s v="United States"/>
    <s v="Lafayette"/>
    <x v="28"/>
    <n v="70506"/>
    <x v="0"/>
    <s v="OFF-PA-10003797"/>
    <x v="1"/>
    <x v="10"/>
    <x v="1701"/>
    <x v="541"/>
    <n v="3"/>
    <n v="0"/>
    <n v="9.3312000000000008"/>
  </r>
  <r>
    <n v="5124"/>
    <s v="CA-2011-149538"/>
    <x v="2"/>
    <x v="527"/>
    <d v="2011-04-08T00:00:00"/>
    <x v="1"/>
    <s v="KB-16585"/>
    <x v="10"/>
    <x v="1"/>
    <s v="United States"/>
    <s v="Lafayette"/>
    <x v="28"/>
    <n v="70506"/>
    <x v="0"/>
    <s v="OFF-PA-10002195"/>
    <x v="1"/>
    <x v="10"/>
    <x v="1543"/>
    <x v="91"/>
    <n v="2"/>
    <n v="0"/>
    <n v="6.3504000000000005"/>
  </r>
  <r>
    <n v="5125"/>
    <s v="CA-2011-160766"/>
    <x v="2"/>
    <x v="80"/>
    <d v="2011-09-14T00:00:00"/>
    <x v="3"/>
    <s v="DM-13015"/>
    <x v="661"/>
    <x v="0"/>
    <s v="United States"/>
    <s v="New York City"/>
    <x v="15"/>
    <n v="10009"/>
    <x v="3"/>
    <s v="FUR-TA-10001039"/>
    <x v="0"/>
    <x v="3"/>
    <x v="824"/>
    <x v="3775"/>
    <n v="9"/>
    <n v="0.4"/>
    <n v="-108.33479999999997"/>
  </r>
  <r>
    <n v="5126"/>
    <s v="CA-2011-160766"/>
    <x v="2"/>
    <x v="80"/>
    <d v="2011-09-14T00:00:00"/>
    <x v="3"/>
    <s v="DM-13015"/>
    <x v="661"/>
    <x v="0"/>
    <s v="United States"/>
    <s v="New York City"/>
    <x v="15"/>
    <n v="10009"/>
    <x v="3"/>
    <s v="OFF-EN-10001099"/>
    <x v="1"/>
    <x v="12"/>
    <x v="33"/>
    <x v="3776"/>
    <n v="7"/>
    <n v="0"/>
    <n v="31.491599999999995"/>
  </r>
  <r>
    <n v="5127"/>
    <s v="CA-2011-160766"/>
    <x v="2"/>
    <x v="80"/>
    <d v="2011-09-14T00:00:00"/>
    <x v="3"/>
    <s v="DM-13015"/>
    <x v="661"/>
    <x v="0"/>
    <s v="United States"/>
    <s v="New York City"/>
    <x v="15"/>
    <n v="10009"/>
    <x v="3"/>
    <s v="TEC-MA-10003979"/>
    <x v="2"/>
    <x v="15"/>
    <x v="802"/>
    <x v="3777"/>
    <n v="4"/>
    <n v="0"/>
    <n v="1371.9803999999999"/>
  </r>
  <r>
    <n v="5128"/>
    <s v="CA-2011-160766"/>
    <x v="2"/>
    <x v="80"/>
    <d v="2011-09-14T00:00:00"/>
    <x v="3"/>
    <s v="DM-13015"/>
    <x v="661"/>
    <x v="0"/>
    <s v="United States"/>
    <s v="New York City"/>
    <x v="15"/>
    <n v="10009"/>
    <x v="3"/>
    <s v="OFF-AP-10002945"/>
    <x v="1"/>
    <x v="9"/>
    <x v="225"/>
    <x v="3778"/>
    <n v="2"/>
    <n v="0"/>
    <n v="198.42899999999997"/>
  </r>
  <r>
    <n v="5129"/>
    <s v="CA-2011-160766"/>
    <x v="2"/>
    <x v="80"/>
    <d v="2011-09-14T00:00:00"/>
    <x v="3"/>
    <s v="DM-13015"/>
    <x v="661"/>
    <x v="0"/>
    <s v="United States"/>
    <s v="New York City"/>
    <x v="15"/>
    <n v="10009"/>
    <x v="3"/>
    <s v="TEC-PH-10001536"/>
    <x v="2"/>
    <x v="7"/>
    <x v="1234"/>
    <x v="2181"/>
    <n v="1"/>
    <n v="0"/>
    <n v="4.4173999999999989"/>
  </r>
  <r>
    <n v="5130"/>
    <s v="CA-2011-160766"/>
    <x v="2"/>
    <x v="80"/>
    <d v="2011-09-14T00:00:00"/>
    <x v="3"/>
    <s v="DM-13015"/>
    <x v="661"/>
    <x v="0"/>
    <s v="United States"/>
    <s v="New York City"/>
    <x v="15"/>
    <n v="10009"/>
    <x v="3"/>
    <s v="TEC-PH-10000526"/>
    <x v="2"/>
    <x v="7"/>
    <x v="1463"/>
    <x v="1170"/>
    <n v="3"/>
    <n v="0"/>
    <n v="80.631600000000006"/>
  </r>
  <r>
    <n v="5131"/>
    <s v="CA-2011-160766"/>
    <x v="2"/>
    <x v="80"/>
    <d v="2011-09-14T00:00:00"/>
    <x v="3"/>
    <s v="DM-13015"/>
    <x v="661"/>
    <x v="0"/>
    <s v="United States"/>
    <s v="New York City"/>
    <x v="15"/>
    <n v="10009"/>
    <x v="3"/>
    <s v="OFF-PA-10000213"/>
    <x v="1"/>
    <x v="10"/>
    <x v="1440"/>
    <x v="3779"/>
    <n v="9"/>
    <n v="0"/>
    <n v="21.065400000000004"/>
  </r>
  <r>
    <n v="5132"/>
    <s v="CA-2014-146626"/>
    <x v="3"/>
    <x v="614"/>
    <d v="2015-01-06T00:00:00"/>
    <x v="1"/>
    <s v="BP-11185"/>
    <x v="130"/>
    <x v="1"/>
    <s v="United States"/>
    <s v="Anaheim"/>
    <x v="1"/>
    <n v="92804"/>
    <x v="1"/>
    <s v="FUR-FU-10002501"/>
    <x v="0"/>
    <x v="5"/>
    <x v="1284"/>
    <x v="3780"/>
    <n v="8"/>
    <n v="0"/>
    <n v="37.414400000000001"/>
  </r>
  <r>
    <n v="5133"/>
    <s v="CA-2012-123330"/>
    <x v="1"/>
    <x v="1020"/>
    <d v="2012-06-27T00:00:00"/>
    <x v="1"/>
    <s v="EP-13915"/>
    <x v="212"/>
    <x v="0"/>
    <s v="United States"/>
    <s v="Deltona"/>
    <x v="2"/>
    <n v="32725"/>
    <x v="0"/>
    <s v="TEC-PH-10001819"/>
    <x v="2"/>
    <x v="7"/>
    <x v="805"/>
    <x v="3781"/>
    <n v="3"/>
    <n v="0.2"/>
    <n v="37.791599999999988"/>
  </r>
  <r>
    <n v="5134"/>
    <s v="CA-2014-155607"/>
    <x v="3"/>
    <x v="200"/>
    <d v="2014-12-01T00:00:00"/>
    <x v="1"/>
    <s v="FG-14260"/>
    <x v="435"/>
    <x v="2"/>
    <s v="United States"/>
    <s v="New York City"/>
    <x v="15"/>
    <n v="10009"/>
    <x v="3"/>
    <s v="OFF-AP-10001962"/>
    <x v="1"/>
    <x v="9"/>
    <x v="1594"/>
    <x v="3782"/>
    <n v="7"/>
    <n v="0"/>
    <n v="14.682500000000001"/>
  </r>
  <r>
    <n v="5135"/>
    <s v="CA-2014-155607"/>
    <x v="3"/>
    <x v="200"/>
    <d v="2014-12-01T00:00:00"/>
    <x v="1"/>
    <s v="FG-14260"/>
    <x v="435"/>
    <x v="2"/>
    <s v="United States"/>
    <s v="New York City"/>
    <x v="15"/>
    <n v="10009"/>
    <x v="3"/>
    <s v="OFF-BI-10003364"/>
    <x v="1"/>
    <x v="8"/>
    <x v="698"/>
    <x v="3783"/>
    <n v="4"/>
    <n v="0.2"/>
    <n v="32.670400000000001"/>
  </r>
  <r>
    <n v="5136"/>
    <s v="CA-2013-151323"/>
    <x v="0"/>
    <x v="248"/>
    <d v="2013-10-29T00:00:00"/>
    <x v="1"/>
    <s v="AB-10255"/>
    <x v="437"/>
    <x v="2"/>
    <s v="United States"/>
    <s v="Seattle"/>
    <x v="4"/>
    <n v="98103"/>
    <x v="1"/>
    <s v="OFF-FA-10002983"/>
    <x v="1"/>
    <x v="13"/>
    <x v="260"/>
    <x v="3784"/>
    <n v="5"/>
    <n v="0"/>
    <n v="8.1840000000000011"/>
  </r>
  <r>
    <n v="5137"/>
    <s v="CA-2012-146696"/>
    <x v="1"/>
    <x v="639"/>
    <d v="2012-12-19T00:00:00"/>
    <x v="1"/>
    <s v="RD-19480"/>
    <x v="502"/>
    <x v="0"/>
    <s v="United States"/>
    <s v="San Diego"/>
    <x v="1"/>
    <n v="92105"/>
    <x v="1"/>
    <s v="OFF-BI-10002432"/>
    <x v="1"/>
    <x v="8"/>
    <x v="866"/>
    <x v="3785"/>
    <n v="2"/>
    <n v="0.2"/>
    <n v="2.7323999999999993"/>
  </r>
  <r>
    <n v="5138"/>
    <s v="CA-2013-128972"/>
    <x v="0"/>
    <x v="373"/>
    <d v="2013-11-18T00:00:00"/>
    <x v="1"/>
    <s v="TS-21430"/>
    <x v="747"/>
    <x v="1"/>
    <s v="United States"/>
    <s v="Oklahoma City"/>
    <x v="26"/>
    <n v="73120"/>
    <x v="2"/>
    <s v="FUR-FU-10003096"/>
    <x v="0"/>
    <x v="5"/>
    <x v="554"/>
    <x v="635"/>
    <n v="4"/>
    <n v="0"/>
    <n v="13.0548"/>
  </r>
  <r>
    <n v="5139"/>
    <s v="CA-2014-128335"/>
    <x v="3"/>
    <x v="365"/>
    <d v="2014-10-06T00:00:00"/>
    <x v="1"/>
    <s v="JA-15970"/>
    <x v="350"/>
    <x v="0"/>
    <s v="United States"/>
    <s v="Mount Vernon"/>
    <x v="15"/>
    <n v="10550"/>
    <x v="3"/>
    <s v="OFF-EN-10001539"/>
    <x v="1"/>
    <x v="12"/>
    <x v="33"/>
    <x v="1013"/>
    <n v="3"/>
    <n v="0"/>
    <n v="10.969799999999999"/>
  </r>
  <r>
    <n v="5140"/>
    <s v="CA-2014-128335"/>
    <x v="3"/>
    <x v="365"/>
    <d v="2014-10-06T00:00:00"/>
    <x v="1"/>
    <s v="JA-15970"/>
    <x v="350"/>
    <x v="0"/>
    <s v="United States"/>
    <s v="Mount Vernon"/>
    <x v="15"/>
    <n v="10550"/>
    <x v="3"/>
    <s v="OFF-PA-10004996"/>
    <x v="1"/>
    <x v="10"/>
    <x v="1519"/>
    <x v="3786"/>
    <n v="5"/>
    <n v="0"/>
    <n v="24.2285"/>
  </r>
  <r>
    <n v="5141"/>
    <s v="CA-2012-154886"/>
    <x v="1"/>
    <x v="627"/>
    <d v="2012-11-12T00:00:00"/>
    <x v="1"/>
    <s v="SW-20455"/>
    <x v="517"/>
    <x v="0"/>
    <s v="United States"/>
    <s v="San Francisco"/>
    <x v="1"/>
    <n v="94109"/>
    <x v="1"/>
    <s v="TEC-AC-10001956"/>
    <x v="2"/>
    <x v="11"/>
    <x v="256"/>
    <x v="3787"/>
    <n v="2"/>
    <n v="0"/>
    <n v="43.164000000000001"/>
  </r>
  <r>
    <n v="5142"/>
    <s v="CA-2013-111213"/>
    <x v="0"/>
    <x v="178"/>
    <d v="2013-04-06T00:00:00"/>
    <x v="1"/>
    <s v="FP-14320"/>
    <x v="224"/>
    <x v="0"/>
    <s v="United States"/>
    <s v="New York City"/>
    <x v="15"/>
    <n v="10009"/>
    <x v="3"/>
    <s v="FUR-CH-10000454"/>
    <x v="0"/>
    <x v="1"/>
    <x v="1"/>
    <x v="3788"/>
    <n v="6"/>
    <n v="0.1"/>
    <n v="292.77599999999995"/>
  </r>
  <r>
    <n v="5143"/>
    <s v="CA-2013-111213"/>
    <x v="0"/>
    <x v="178"/>
    <d v="2013-04-06T00:00:00"/>
    <x v="1"/>
    <s v="FP-14320"/>
    <x v="224"/>
    <x v="0"/>
    <s v="United States"/>
    <s v="New York City"/>
    <x v="15"/>
    <n v="10009"/>
    <x v="3"/>
    <s v="OFF-SU-10000946"/>
    <x v="1"/>
    <x v="14"/>
    <x v="33"/>
    <x v="1558"/>
    <n v="8"/>
    <n v="0"/>
    <n v="18.513599999999997"/>
  </r>
  <r>
    <n v="5144"/>
    <s v="CA-2013-111213"/>
    <x v="0"/>
    <x v="178"/>
    <d v="2013-04-06T00:00:00"/>
    <x v="1"/>
    <s v="FP-14320"/>
    <x v="224"/>
    <x v="0"/>
    <s v="United States"/>
    <s v="New York City"/>
    <x v="15"/>
    <n v="10009"/>
    <x v="3"/>
    <s v="OFF-BI-10004140"/>
    <x v="1"/>
    <x v="8"/>
    <x v="304"/>
    <x v="3273"/>
    <n v="1"/>
    <n v="0.2"/>
    <n v="1.1224999999999996"/>
  </r>
  <r>
    <n v="5145"/>
    <s v="CA-2014-161333"/>
    <x v="3"/>
    <x v="62"/>
    <d v="2014-02-08T00:00:00"/>
    <x v="1"/>
    <s v="JL-15835"/>
    <x v="252"/>
    <x v="0"/>
    <s v="United States"/>
    <s v="Los Angeles"/>
    <x v="1"/>
    <n v="90045"/>
    <x v="1"/>
    <s v="FUR-FU-10003039"/>
    <x v="0"/>
    <x v="5"/>
    <x v="479"/>
    <x v="3789"/>
    <n v="2"/>
    <n v="0"/>
    <n v="29.328400000000002"/>
  </r>
  <r>
    <n v="5146"/>
    <s v="CA-2014-161333"/>
    <x v="3"/>
    <x v="62"/>
    <d v="2014-02-08T00:00:00"/>
    <x v="1"/>
    <s v="JL-15835"/>
    <x v="252"/>
    <x v="0"/>
    <s v="United States"/>
    <s v="Los Angeles"/>
    <x v="1"/>
    <n v="90045"/>
    <x v="1"/>
    <s v="OFF-ST-10000464"/>
    <x v="1"/>
    <x v="4"/>
    <x v="1135"/>
    <x v="3790"/>
    <n v="4"/>
    <n v="0"/>
    <n v="38.931200000000004"/>
  </r>
  <r>
    <n v="5147"/>
    <s v="CA-2014-161333"/>
    <x v="3"/>
    <x v="62"/>
    <d v="2014-02-08T00:00:00"/>
    <x v="1"/>
    <s v="JL-15835"/>
    <x v="252"/>
    <x v="0"/>
    <s v="United States"/>
    <s v="Los Angeles"/>
    <x v="1"/>
    <n v="90045"/>
    <x v="1"/>
    <s v="OFF-AP-10000252"/>
    <x v="1"/>
    <x v="9"/>
    <x v="1242"/>
    <x v="1047"/>
    <n v="4"/>
    <n v="0"/>
    <n v="16.38"/>
  </r>
  <r>
    <n v="5148"/>
    <s v="CA-2014-128734"/>
    <x v="3"/>
    <x v="165"/>
    <d v="2015-01-01T00:00:00"/>
    <x v="1"/>
    <s v="JL-15175"/>
    <x v="311"/>
    <x v="2"/>
    <s v="United States"/>
    <s v="Chandler"/>
    <x v="16"/>
    <n v="85224"/>
    <x v="1"/>
    <s v="FUR-FU-10001731"/>
    <x v="0"/>
    <x v="5"/>
    <x v="1547"/>
    <x v="1086"/>
    <n v="4"/>
    <n v="0.2"/>
    <n v="1.9223999999999997"/>
  </r>
  <r>
    <n v="5149"/>
    <s v="CA-2014-128734"/>
    <x v="3"/>
    <x v="165"/>
    <d v="2015-01-01T00:00:00"/>
    <x v="1"/>
    <s v="JL-15175"/>
    <x v="311"/>
    <x v="2"/>
    <s v="United States"/>
    <s v="Chandler"/>
    <x v="16"/>
    <n v="85224"/>
    <x v="1"/>
    <s v="FUR-CH-10001394"/>
    <x v="0"/>
    <x v="1"/>
    <x v="648"/>
    <x v="3791"/>
    <n v="3"/>
    <n v="0.2"/>
    <n v="105.29699999999988"/>
  </r>
  <r>
    <n v="5150"/>
    <s v="CA-2011-141796"/>
    <x v="2"/>
    <x v="261"/>
    <d v="2011-06-21T00:00:00"/>
    <x v="3"/>
    <s v="JG-15160"/>
    <x v="506"/>
    <x v="0"/>
    <s v="United States"/>
    <s v="Long Beach"/>
    <x v="15"/>
    <n v="11561"/>
    <x v="3"/>
    <s v="TEC-PH-10001578"/>
    <x v="2"/>
    <x v="7"/>
    <x v="1221"/>
    <x v="3792"/>
    <n v="3"/>
    <n v="0"/>
    <n v="352.30649999999997"/>
  </r>
  <r>
    <n v="5151"/>
    <s v="CA-2014-125101"/>
    <x v="3"/>
    <x v="904"/>
    <d v="2014-03-11T00:00:00"/>
    <x v="0"/>
    <s v="SH-19975"/>
    <x v="64"/>
    <x v="1"/>
    <s v="United States"/>
    <s v="San Francisco"/>
    <x v="1"/>
    <n v="94109"/>
    <x v="1"/>
    <s v="OFF-ST-10000675"/>
    <x v="1"/>
    <x v="4"/>
    <x v="295"/>
    <x v="3793"/>
    <n v="2"/>
    <n v="0"/>
    <n v="16.945"/>
  </r>
  <r>
    <n v="5152"/>
    <s v="CA-2014-169929"/>
    <x v="3"/>
    <x v="145"/>
    <d v="2014-09-29T00:00:00"/>
    <x v="2"/>
    <s v="LS-17200"/>
    <x v="624"/>
    <x v="1"/>
    <s v="United States"/>
    <s v="Helena"/>
    <x v="37"/>
    <n v="59601"/>
    <x v="1"/>
    <s v="OFF-ST-10002352"/>
    <x v="1"/>
    <x v="4"/>
    <x v="847"/>
    <x v="1778"/>
    <n v="5"/>
    <n v="0"/>
    <n v="10.373999999999999"/>
  </r>
  <r>
    <n v="5153"/>
    <s v="US-2011-121566"/>
    <x v="2"/>
    <x v="479"/>
    <d v="2011-07-06T00:00:00"/>
    <x v="1"/>
    <s v="CS-11860"/>
    <x v="750"/>
    <x v="0"/>
    <s v="United States"/>
    <s v="New York City"/>
    <x v="15"/>
    <n v="10011"/>
    <x v="3"/>
    <s v="OFF-BI-10004528"/>
    <x v="1"/>
    <x v="8"/>
    <x v="468"/>
    <x v="3794"/>
    <n v="1"/>
    <n v="0.2"/>
    <n v="0.83999999999999975"/>
  </r>
  <r>
    <n v="5154"/>
    <s v="US-2011-121566"/>
    <x v="2"/>
    <x v="479"/>
    <d v="2011-07-06T00:00:00"/>
    <x v="1"/>
    <s v="CS-11860"/>
    <x v="750"/>
    <x v="0"/>
    <s v="United States"/>
    <s v="New York City"/>
    <x v="15"/>
    <n v="10011"/>
    <x v="3"/>
    <s v="OFF-AR-10001026"/>
    <x v="1"/>
    <x v="6"/>
    <x v="207"/>
    <x v="3795"/>
    <n v="3"/>
    <n v="0"/>
    <n v="2.9040000000000008"/>
  </r>
  <r>
    <n v="5155"/>
    <s v="US-2012-124219"/>
    <x v="1"/>
    <x v="976"/>
    <d v="2012-08-08T00:00:00"/>
    <x v="2"/>
    <s v="KW-16570"/>
    <x v="608"/>
    <x v="0"/>
    <s v="United States"/>
    <s v="Kirkwood"/>
    <x v="25"/>
    <n v="63122"/>
    <x v="2"/>
    <s v="OFF-BI-10002215"/>
    <x v="1"/>
    <x v="8"/>
    <x v="20"/>
    <x v="158"/>
    <n v="4"/>
    <n v="0"/>
    <n v="13.063999999999998"/>
  </r>
  <r>
    <n v="5156"/>
    <s v="US-2012-124219"/>
    <x v="1"/>
    <x v="976"/>
    <d v="2012-08-08T00:00:00"/>
    <x v="2"/>
    <s v="KW-16570"/>
    <x v="608"/>
    <x v="0"/>
    <s v="United States"/>
    <s v="Kirkwood"/>
    <x v="25"/>
    <n v="63122"/>
    <x v="2"/>
    <s v="FUR-FU-10000305"/>
    <x v="0"/>
    <x v="5"/>
    <x v="1437"/>
    <x v="3724"/>
    <n v="3"/>
    <n v="0"/>
    <n v="34.070399999999999"/>
  </r>
  <r>
    <n v="5157"/>
    <s v="CA-2014-163006"/>
    <x v="3"/>
    <x v="160"/>
    <d v="2014-07-05T00:00:00"/>
    <x v="0"/>
    <s v="GH-14410"/>
    <x v="689"/>
    <x v="2"/>
    <s v="United States"/>
    <s v="Chicago"/>
    <x v="10"/>
    <n v="60653"/>
    <x v="2"/>
    <s v="TEC-PH-10002584"/>
    <x v="2"/>
    <x v="7"/>
    <x v="1696"/>
    <x v="3796"/>
    <n v="2"/>
    <n v="0.2"/>
    <n v="125.19799999999992"/>
  </r>
  <r>
    <n v="5158"/>
    <s v="CA-2014-163006"/>
    <x v="3"/>
    <x v="160"/>
    <d v="2014-07-05T00:00:00"/>
    <x v="0"/>
    <s v="GH-14410"/>
    <x v="689"/>
    <x v="2"/>
    <s v="United States"/>
    <s v="Chicago"/>
    <x v="10"/>
    <n v="60653"/>
    <x v="2"/>
    <s v="FUR-CH-10000229"/>
    <x v="0"/>
    <x v="1"/>
    <x v="1612"/>
    <x v="3797"/>
    <n v="3"/>
    <n v="0.3"/>
    <n v="-178.84680000000006"/>
  </r>
  <r>
    <n v="5159"/>
    <s v="CA-2014-163006"/>
    <x v="3"/>
    <x v="160"/>
    <d v="2014-07-05T00:00:00"/>
    <x v="0"/>
    <s v="GH-14410"/>
    <x v="689"/>
    <x v="2"/>
    <s v="United States"/>
    <s v="Chicago"/>
    <x v="10"/>
    <n v="60653"/>
    <x v="2"/>
    <s v="FUR-FU-10003799"/>
    <x v="0"/>
    <x v="5"/>
    <x v="90"/>
    <x v="3798"/>
    <n v="2"/>
    <n v="0.6"/>
    <n v="-10.312400000000004"/>
  </r>
  <r>
    <n v="5160"/>
    <s v="CA-2012-156146"/>
    <x v="1"/>
    <x v="662"/>
    <d v="2012-10-30T00:00:00"/>
    <x v="0"/>
    <s v="AG-10495"/>
    <x v="122"/>
    <x v="1"/>
    <s v="United States"/>
    <s v="Peoria"/>
    <x v="16"/>
    <n v="85345"/>
    <x v="1"/>
    <s v="TEC-PH-10001700"/>
    <x v="2"/>
    <x v="7"/>
    <x v="193"/>
    <x v="554"/>
    <n v="2"/>
    <n v="0.2"/>
    <n v="9.2386000000000053"/>
  </r>
  <r>
    <n v="5161"/>
    <s v="CA-2012-156146"/>
    <x v="1"/>
    <x v="662"/>
    <d v="2012-10-30T00:00:00"/>
    <x v="0"/>
    <s v="AG-10495"/>
    <x v="122"/>
    <x v="1"/>
    <s v="United States"/>
    <s v="Peoria"/>
    <x v="16"/>
    <n v="85345"/>
    <x v="1"/>
    <s v="TEC-PH-10001527"/>
    <x v="2"/>
    <x v="7"/>
    <x v="1276"/>
    <x v="3799"/>
    <n v="2"/>
    <n v="0.2"/>
    <n v="-14.603000000000005"/>
  </r>
  <r>
    <n v="5162"/>
    <s v="CA-2011-111192"/>
    <x v="2"/>
    <x v="1021"/>
    <d v="2011-08-05T00:00:00"/>
    <x v="1"/>
    <s v="TS-21430"/>
    <x v="747"/>
    <x v="1"/>
    <s v="United States"/>
    <s v="Seattle"/>
    <x v="4"/>
    <n v="98103"/>
    <x v="1"/>
    <s v="FUR-BO-10002916"/>
    <x v="0"/>
    <x v="0"/>
    <x v="1506"/>
    <x v="3800"/>
    <n v="8"/>
    <n v="0"/>
    <n v="259.88959999999997"/>
  </r>
  <r>
    <n v="5163"/>
    <s v="CA-2013-115378"/>
    <x v="0"/>
    <x v="741"/>
    <d v="2013-11-24T00:00:00"/>
    <x v="0"/>
    <s v="AJ-10945"/>
    <x v="219"/>
    <x v="0"/>
    <s v="United States"/>
    <s v="Taylor"/>
    <x v="12"/>
    <n v="48180"/>
    <x v="2"/>
    <s v="FUR-CH-10000863"/>
    <x v="0"/>
    <x v="1"/>
    <x v="83"/>
    <x v="85"/>
    <n v="2"/>
    <n v="0"/>
    <n v="33.215599999999995"/>
  </r>
  <r>
    <n v="5164"/>
    <s v="CA-2012-161627"/>
    <x v="1"/>
    <x v="380"/>
    <d v="2012-07-11T00:00:00"/>
    <x v="1"/>
    <s v="SJ-20215"/>
    <x v="695"/>
    <x v="0"/>
    <s v="United States"/>
    <s v="Pasadena"/>
    <x v="1"/>
    <n v="91104"/>
    <x v="1"/>
    <s v="FUR-CH-10003968"/>
    <x v="0"/>
    <x v="1"/>
    <x v="56"/>
    <x v="3011"/>
    <n v="3"/>
    <n v="0.2"/>
    <n v="-17.035200000000003"/>
  </r>
  <r>
    <n v="5165"/>
    <s v="CA-2011-121006"/>
    <x v="2"/>
    <x v="849"/>
    <d v="2011-11-16T00:00:00"/>
    <x v="1"/>
    <s v="SC-20020"/>
    <x v="710"/>
    <x v="0"/>
    <s v="United States"/>
    <s v="Midland"/>
    <x v="12"/>
    <n v="48640"/>
    <x v="2"/>
    <s v="OFF-AR-10001149"/>
    <x v="1"/>
    <x v="6"/>
    <x v="1535"/>
    <x v="2841"/>
    <n v="2"/>
    <n v="0"/>
    <n v="1.5209999999999999"/>
  </r>
  <r>
    <n v="5166"/>
    <s v="CA-2011-121006"/>
    <x v="2"/>
    <x v="849"/>
    <d v="2011-11-16T00:00:00"/>
    <x v="1"/>
    <s v="SC-20020"/>
    <x v="710"/>
    <x v="0"/>
    <s v="United States"/>
    <s v="Midland"/>
    <x v="12"/>
    <n v="48640"/>
    <x v="2"/>
    <s v="OFF-PA-10000130"/>
    <x v="1"/>
    <x v="10"/>
    <x v="995"/>
    <x v="1387"/>
    <n v="3"/>
    <n v="0"/>
    <n v="5.7779999999999987"/>
  </r>
  <r>
    <n v="5167"/>
    <s v="CA-2011-121006"/>
    <x v="2"/>
    <x v="849"/>
    <d v="2011-11-16T00:00:00"/>
    <x v="1"/>
    <s v="SC-20020"/>
    <x v="710"/>
    <x v="0"/>
    <s v="United States"/>
    <s v="Midland"/>
    <x v="12"/>
    <n v="48640"/>
    <x v="2"/>
    <s v="OFF-PA-10002479"/>
    <x v="1"/>
    <x v="10"/>
    <x v="217"/>
    <x v="3426"/>
    <n v="3"/>
    <n v="0"/>
    <n v="7.1280000000000001"/>
  </r>
  <r>
    <n v="5168"/>
    <s v="CA-2011-121006"/>
    <x v="2"/>
    <x v="849"/>
    <d v="2011-11-16T00:00:00"/>
    <x v="1"/>
    <s v="SC-20020"/>
    <x v="710"/>
    <x v="0"/>
    <s v="United States"/>
    <s v="Midland"/>
    <x v="12"/>
    <n v="48640"/>
    <x v="2"/>
    <s v="FUR-CH-10004997"/>
    <x v="0"/>
    <x v="1"/>
    <x v="494"/>
    <x v="3801"/>
    <n v="3"/>
    <n v="0"/>
    <n v="112.78800000000001"/>
  </r>
  <r>
    <n v="5169"/>
    <s v="CA-2011-121006"/>
    <x v="2"/>
    <x v="849"/>
    <d v="2011-11-16T00:00:00"/>
    <x v="1"/>
    <s v="SC-20020"/>
    <x v="710"/>
    <x v="0"/>
    <s v="United States"/>
    <s v="Midland"/>
    <x v="12"/>
    <n v="48640"/>
    <x v="2"/>
    <s v="OFF-ST-10004950"/>
    <x v="1"/>
    <x v="4"/>
    <x v="1000"/>
    <x v="2780"/>
    <n v="3"/>
    <n v="0"/>
    <n v="11.958600000000001"/>
  </r>
  <r>
    <n v="5170"/>
    <s v="CA-2011-121006"/>
    <x v="2"/>
    <x v="849"/>
    <d v="2011-11-16T00:00:00"/>
    <x v="1"/>
    <s v="SC-20020"/>
    <x v="710"/>
    <x v="0"/>
    <s v="United States"/>
    <s v="Midland"/>
    <x v="12"/>
    <n v="48640"/>
    <x v="2"/>
    <s v="OFF-ST-10001490"/>
    <x v="1"/>
    <x v="4"/>
    <x v="513"/>
    <x v="3469"/>
    <n v="3"/>
    <n v="0"/>
    <n v="160.62299999999993"/>
  </r>
  <r>
    <n v="5171"/>
    <s v="CA-2013-122903"/>
    <x v="0"/>
    <x v="1022"/>
    <d v="2013-05-30T00:00:00"/>
    <x v="0"/>
    <s v="LA-16780"/>
    <x v="156"/>
    <x v="1"/>
    <s v="United States"/>
    <s v="Detroit"/>
    <x v="12"/>
    <n v="48205"/>
    <x v="2"/>
    <s v="FUR-CH-10002024"/>
    <x v="0"/>
    <x v="1"/>
    <x v="478"/>
    <x v="3802"/>
    <n v="5"/>
    <n v="0"/>
    <n v="700.98000000000013"/>
  </r>
  <r>
    <n v="5172"/>
    <s v="CA-2013-122903"/>
    <x v="0"/>
    <x v="1022"/>
    <d v="2013-05-30T00:00:00"/>
    <x v="0"/>
    <s v="LA-16780"/>
    <x v="156"/>
    <x v="1"/>
    <s v="United States"/>
    <s v="Detroit"/>
    <x v="12"/>
    <n v="48205"/>
    <x v="2"/>
    <s v="OFF-PA-10001790"/>
    <x v="1"/>
    <x v="10"/>
    <x v="687"/>
    <x v="3803"/>
    <n v="3"/>
    <n v="0"/>
    <n v="69.177599999999984"/>
  </r>
  <r>
    <n v="5173"/>
    <s v="CA-2013-122903"/>
    <x v="0"/>
    <x v="1022"/>
    <d v="2013-05-30T00:00:00"/>
    <x v="0"/>
    <s v="LA-16780"/>
    <x v="156"/>
    <x v="1"/>
    <s v="United States"/>
    <s v="Detroit"/>
    <x v="12"/>
    <n v="48205"/>
    <x v="2"/>
    <s v="OFF-PA-10000994"/>
    <x v="1"/>
    <x v="10"/>
    <x v="904"/>
    <x v="1836"/>
    <n v="3"/>
    <n v="0"/>
    <n v="150.98399999999998"/>
  </r>
  <r>
    <n v="5174"/>
    <s v="CA-2012-107741"/>
    <x v="1"/>
    <x v="936"/>
    <d v="2012-03-10T00:00:00"/>
    <x v="2"/>
    <s v="FC-14335"/>
    <x v="712"/>
    <x v="1"/>
    <s v="United States"/>
    <s v="Pueblo"/>
    <x v="22"/>
    <n v="81001"/>
    <x v="1"/>
    <s v="OFF-AR-10002399"/>
    <x v="1"/>
    <x v="6"/>
    <x v="316"/>
    <x v="3804"/>
    <n v="1"/>
    <n v="0.2"/>
    <n v="0.89459999999999995"/>
  </r>
  <r>
    <n v="5175"/>
    <s v="CA-2014-106432"/>
    <x v="3"/>
    <x v="15"/>
    <d v="2014-10-25T00:00:00"/>
    <x v="1"/>
    <s v="CA-12265"/>
    <x v="244"/>
    <x v="0"/>
    <s v="United States"/>
    <s v="Waco"/>
    <x v="5"/>
    <n v="76706"/>
    <x v="2"/>
    <s v="OFF-BI-10002799"/>
    <x v="1"/>
    <x v="8"/>
    <x v="1450"/>
    <x v="3805"/>
    <n v="2"/>
    <n v="0.8"/>
    <n v="-3.5224000000000011"/>
  </r>
  <r>
    <n v="5176"/>
    <s v="CA-2014-106432"/>
    <x v="3"/>
    <x v="15"/>
    <d v="2014-10-25T00:00:00"/>
    <x v="1"/>
    <s v="CA-12265"/>
    <x v="244"/>
    <x v="0"/>
    <s v="United States"/>
    <s v="Waco"/>
    <x v="5"/>
    <n v="76706"/>
    <x v="2"/>
    <s v="FUR-BO-10004360"/>
    <x v="0"/>
    <x v="0"/>
    <x v="1608"/>
    <x v="3806"/>
    <n v="3"/>
    <n v="0.32"/>
    <n v="-91.758599999999973"/>
  </r>
  <r>
    <n v="5177"/>
    <s v="CA-2013-148908"/>
    <x v="0"/>
    <x v="732"/>
    <d v="2013-11-09T00:00:00"/>
    <x v="2"/>
    <s v="JH-15985"/>
    <x v="98"/>
    <x v="0"/>
    <s v="United States"/>
    <s v="San Francisco"/>
    <x v="1"/>
    <n v="94109"/>
    <x v="1"/>
    <s v="OFF-BI-10002082"/>
    <x v="1"/>
    <x v="8"/>
    <x v="1173"/>
    <x v="3807"/>
    <n v="2"/>
    <n v="0.2"/>
    <n v="19.968"/>
  </r>
  <r>
    <n v="5178"/>
    <s v="CA-2013-123015"/>
    <x v="0"/>
    <x v="482"/>
    <d v="2013-12-31T00:00:00"/>
    <x v="1"/>
    <s v="AJ-10795"/>
    <x v="295"/>
    <x v="1"/>
    <s v="United States"/>
    <s v="New York City"/>
    <x v="15"/>
    <n v="10024"/>
    <x v="3"/>
    <s v="OFF-BI-10004967"/>
    <x v="1"/>
    <x v="8"/>
    <x v="253"/>
    <x v="3808"/>
    <n v="3"/>
    <n v="0.2"/>
    <n v="1.6848000000000001"/>
  </r>
  <r>
    <n v="5179"/>
    <s v="US-2012-120502"/>
    <x v="1"/>
    <x v="657"/>
    <d v="2012-04-19T00:00:00"/>
    <x v="1"/>
    <s v="BT-11395"/>
    <x v="387"/>
    <x v="1"/>
    <s v="United States"/>
    <s v="Los Angeles"/>
    <x v="1"/>
    <n v="90036"/>
    <x v="1"/>
    <s v="FUR-FU-10004973"/>
    <x v="0"/>
    <x v="5"/>
    <x v="1134"/>
    <x v="1023"/>
    <n v="2"/>
    <n v="0"/>
    <n v="15.825600000000001"/>
  </r>
  <r>
    <n v="5180"/>
    <s v="US-2012-120502"/>
    <x v="1"/>
    <x v="657"/>
    <d v="2012-04-19T00:00:00"/>
    <x v="1"/>
    <s v="BT-11395"/>
    <x v="387"/>
    <x v="1"/>
    <s v="United States"/>
    <s v="Los Angeles"/>
    <x v="1"/>
    <n v="90036"/>
    <x v="1"/>
    <s v="TEC-PH-10003645"/>
    <x v="2"/>
    <x v="7"/>
    <x v="294"/>
    <x v="3809"/>
    <n v="2"/>
    <n v="0.2"/>
    <n v="19.393200000000007"/>
  </r>
  <r>
    <n v="5181"/>
    <s v="US-2012-120502"/>
    <x v="1"/>
    <x v="657"/>
    <d v="2012-04-19T00:00:00"/>
    <x v="1"/>
    <s v="BT-11395"/>
    <x v="387"/>
    <x v="1"/>
    <s v="United States"/>
    <s v="Los Angeles"/>
    <x v="1"/>
    <n v="90036"/>
    <x v="1"/>
    <s v="OFF-AP-10004980"/>
    <x v="1"/>
    <x v="9"/>
    <x v="967"/>
    <x v="3810"/>
    <n v="2"/>
    <n v="0"/>
    <n v="29.577600000000004"/>
  </r>
  <r>
    <n v="5182"/>
    <s v="CA-2014-108749"/>
    <x v="3"/>
    <x v="510"/>
    <d v="2014-09-16T00:00:00"/>
    <x v="2"/>
    <s v="DJ-13510"/>
    <x v="137"/>
    <x v="1"/>
    <s v="United States"/>
    <s v="Woonsocket"/>
    <x v="34"/>
    <n v="2895"/>
    <x v="3"/>
    <s v="OFF-PA-10003797"/>
    <x v="1"/>
    <x v="10"/>
    <x v="1701"/>
    <x v="1568"/>
    <n v="7"/>
    <n v="0"/>
    <n v="21.772800000000004"/>
  </r>
  <r>
    <n v="5183"/>
    <s v="CA-2014-108749"/>
    <x v="3"/>
    <x v="510"/>
    <d v="2014-09-16T00:00:00"/>
    <x v="2"/>
    <s v="DJ-13510"/>
    <x v="137"/>
    <x v="1"/>
    <s v="United States"/>
    <s v="Woonsocket"/>
    <x v="34"/>
    <n v="2895"/>
    <x v="3"/>
    <s v="OFF-BI-10003707"/>
    <x v="1"/>
    <x v="8"/>
    <x v="776"/>
    <x v="3811"/>
    <n v="3"/>
    <n v="0"/>
    <n v="22.89"/>
  </r>
  <r>
    <n v="5184"/>
    <s v="CA-2014-163335"/>
    <x v="3"/>
    <x v="241"/>
    <d v="2014-09-28T00:00:00"/>
    <x v="2"/>
    <s v="AG-10675"/>
    <x v="165"/>
    <x v="0"/>
    <s v="United States"/>
    <s v="Columbus"/>
    <x v="32"/>
    <n v="31907"/>
    <x v="0"/>
    <s v="OFF-ST-10000885"/>
    <x v="1"/>
    <x v="4"/>
    <x v="1657"/>
    <x v="2353"/>
    <n v="3"/>
    <n v="0"/>
    <n v="10.0725"/>
  </r>
  <r>
    <n v="5185"/>
    <s v="CA-2014-163335"/>
    <x v="3"/>
    <x v="241"/>
    <d v="2014-09-28T00:00:00"/>
    <x v="2"/>
    <s v="AG-10675"/>
    <x v="165"/>
    <x v="0"/>
    <s v="United States"/>
    <s v="Columbus"/>
    <x v="32"/>
    <n v="31907"/>
    <x v="0"/>
    <s v="OFF-BI-10002827"/>
    <x v="1"/>
    <x v="8"/>
    <x v="549"/>
    <x v="3812"/>
    <n v="7"/>
    <n v="0"/>
    <n v="17.8066"/>
  </r>
  <r>
    <n v="5186"/>
    <s v="CA-2012-134719"/>
    <x v="1"/>
    <x v="998"/>
    <d v="2012-10-15T00:00:00"/>
    <x v="1"/>
    <s v="JD-15790"/>
    <x v="479"/>
    <x v="0"/>
    <s v="United States"/>
    <s v="Jacksonville"/>
    <x v="2"/>
    <n v="32216"/>
    <x v="0"/>
    <s v="OFF-ST-10004459"/>
    <x v="1"/>
    <x v="4"/>
    <x v="454"/>
    <x v="2122"/>
    <n v="6"/>
    <n v="0.2"/>
    <n v="-337.80600000000004"/>
  </r>
  <r>
    <n v="5187"/>
    <s v="US-2012-154389"/>
    <x v="1"/>
    <x v="154"/>
    <d v="2012-12-03T00:00:00"/>
    <x v="1"/>
    <s v="EH-14125"/>
    <x v="258"/>
    <x v="2"/>
    <s v="United States"/>
    <s v="Philadelphia"/>
    <x v="9"/>
    <n v="19140"/>
    <x v="3"/>
    <s v="TEC-PH-10002789"/>
    <x v="2"/>
    <x v="7"/>
    <x v="1577"/>
    <x v="3813"/>
    <n v="8"/>
    <n v="0.4"/>
    <n v="-162.22960000000006"/>
  </r>
  <r>
    <n v="5188"/>
    <s v="CA-2012-115567"/>
    <x v="1"/>
    <x v="1023"/>
    <d v="2012-09-18T00:00:00"/>
    <x v="1"/>
    <s v="ZC-21910"/>
    <x v="233"/>
    <x v="0"/>
    <s v="United States"/>
    <s v="Columbus"/>
    <x v="14"/>
    <n v="47201"/>
    <x v="2"/>
    <s v="TEC-AC-10001314"/>
    <x v="2"/>
    <x v="11"/>
    <x v="943"/>
    <x v="1772"/>
    <n v="4"/>
    <n v="0"/>
    <n v="15.996799999999979"/>
  </r>
  <r>
    <n v="5189"/>
    <s v="CA-2012-115567"/>
    <x v="1"/>
    <x v="1023"/>
    <d v="2012-09-18T00:00:00"/>
    <x v="1"/>
    <s v="ZC-21910"/>
    <x v="233"/>
    <x v="0"/>
    <s v="United States"/>
    <s v="Columbus"/>
    <x v="14"/>
    <n v="47201"/>
    <x v="2"/>
    <s v="FUR-CH-10000015"/>
    <x v="0"/>
    <x v="1"/>
    <x v="373"/>
    <x v="3814"/>
    <n v="7"/>
    <n v="0"/>
    <n v="394.21199999999999"/>
  </r>
  <r>
    <n v="5190"/>
    <s v="US-2014-136679"/>
    <x v="3"/>
    <x v="237"/>
    <d v="2014-11-19T00:00:00"/>
    <x v="1"/>
    <s v="XP-21865"/>
    <x v="190"/>
    <x v="0"/>
    <s v="United States"/>
    <s v="Pasadena"/>
    <x v="5"/>
    <n v="77506"/>
    <x v="2"/>
    <s v="TEC-AC-10004855"/>
    <x v="2"/>
    <x v="11"/>
    <x v="1047"/>
    <x v="3815"/>
    <n v="6"/>
    <n v="0.2"/>
    <n v="-27.292200000000001"/>
  </r>
  <r>
    <n v="5191"/>
    <s v="US-2014-136679"/>
    <x v="3"/>
    <x v="237"/>
    <d v="2014-11-19T00:00:00"/>
    <x v="1"/>
    <s v="XP-21865"/>
    <x v="190"/>
    <x v="0"/>
    <s v="United States"/>
    <s v="Pasadena"/>
    <x v="5"/>
    <n v="77506"/>
    <x v="2"/>
    <s v="OFF-AR-10003582"/>
    <x v="1"/>
    <x v="6"/>
    <x v="1451"/>
    <x v="3816"/>
    <n v="2"/>
    <n v="0.2"/>
    <n v="4.5040000000000031"/>
  </r>
  <r>
    <n v="5192"/>
    <s v="US-2014-141943"/>
    <x v="3"/>
    <x v="1024"/>
    <d v="2014-05-10T00:00:00"/>
    <x v="1"/>
    <s v="DK-12985"/>
    <x v="213"/>
    <x v="0"/>
    <s v="United States"/>
    <s v="San Francisco"/>
    <x v="1"/>
    <n v="94122"/>
    <x v="1"/>
    <s v="OFF-EN-10003448"/>
    <x v="1"/>
    <x v="12"/>
    <x v="1702"/>
    <x v="3817"/>
    <n v="2"/>
    <n v="0"/>
    <n v="11.58"/>
  </r>
  <r>
    <n v="5193"/>
    <s v="CA-2011-101560"/>
    <x v="2"/>
    <x v="683"/>
    <d v="2011-12-01T00:00:00"/>
    <x v="0"/>
    <s v="CS-12250"/>
    <x v="294"/>
    <x v="1"/>
    <s v="United States"/>
    <s v="Columbia"/>
    <x v="20"/>
    <n v="29203"/>
    <x v="0"/>
    <s v="FUR-FU-10003773"/>
    <x v="0"/>
    <x v="5"/>
    <x v="125"/>
    <x v="3818"/>
    <n v="5"/>
    <n v="0"/>
    <n v="43.735999999999962"/>
  </r>
  <r>
    <n v="5194"/>
    <s v="CA-2011-101560"/>
    <x v="2"/>
    <x v="683"/>
    <d v="2011-12-01T00:00:00"/>
    <x v="0"/>
    <s v="CS-12250"/>
    <x v="294"/>
    <x v="1"/>
    <s v="United States"/>
    <s v="Columbia"/>
    <x v="20"/>
    <n v="29203"/>
    <x v="0"/>
    <s v="OFF-PA-10001363"/>
    <x v="1"/>
    <x v="10"/>
    <x v="1616"/>
    <x v="3016"/>
    <n v="7"/>
    <n v="0"/>
    <n v="40.401199999999996"/>
  </r>
  <r>
    <n v="5195"/>
    <s v="CA-2011-101560"/>
    <x v="2"/>
    <x v="683"/>
    <d v="2011-12-01T00:00:00"/>
    <x v="0"/>
    <s v="CS-12250"/>
    <x v="294"/>
    <x v="1"/>
    <s v="United States"/>
    <s v="Columbia"/>
    <x v="20"/>
    <n v="29203"/>
    <x v="0"/>
    <s v="OFF-AR-10004757"/>
    <x v="1"/>
    <x v="6"/>
    <x v="342"/>
    <x v="2805"/>
    <n v="4"/>
    <n v="0"/>
    <n v="4.3295999999999992"/>
  </r>
  <r>
    <n v="5196"/>
    <s v="CA-2011-101560"/>
    <x v="2"/>
    <x v="683"/>
    <d v="2011-12-01T00:00:00"/>
    <x v="0"/>
    <s v="CS-12250"/>
    <x v="294"/>
    <x v="1"/>
    <s v="United States"/>
    <s v="Columbia"/>
    <x v="20"/>
    <n v="29203"/>
    <x v="0"/>
    <s v="OFF-BI-10000309"/>
    <x v="1"/>
    <x v="8"/>
    <x v="334"/>
    <x v="3819"/>
    <n v="3"/>
    <n v="0"/>
    <n v="22.3734"/>
  </r>
  <r>
    <n v="5197"/>
    <s v="CA-2011-159709"/>
    <x v="2"/>
    <x v="1025"/>
    <d v="2011-05-15T00:00:00"/>
    <x v="1"/>
    <s v="AI-10855"/>
    <x v="482"/>
    <x v="0"/>
    <s v="United States"/>
    <s v="Kent"/>
    <x v="4"/>
    <n v="98031"/>
    <x v="1"/>
    <s v="OFF-EN-10001434"/>
    <x v="1"/>
    <x v="12"/>
    <x v="434"/>
    <x v="3820"/>
    <n v="3"/>
    <n v="0"/>
    <n v="77.483699999999999"/>
  </r>
  <r>
    <n v="5198"/>
    <s v="CA-2011-159709"/>
    <x v="2"/>
    <x v="1025"/>
    <d v="2011-05-15T00:00:00"/>
    <x v="1"/>
    <s v="AI-10855"/>
    <x v="482"/>
    <x v="0"/>
    <s v="United States"/>
    <s v="Kent"/>
    <x v="4"/>
    <n v="98031"/>
    <x v="1"/>
    <s v="TEC-PH-10003988"/>
    <x v="2"/>
    <x v="7"/>
    <x v="47"/>
    <x v="3582"/>
    <n v="5"/>
    <n v="0.2"/>
    <n v="4.3600000000000012"/>
  </r>
  <r>
    <n v="5199"/>
    <s v="CA-2013-103982"/>
    <x v="0"/>
    <x v="840"/>
    <d v="2013-03-09T00:00:00"/>
    <x v="1"/>
    <s v="AA-10315"/>
    <x v="397"/>
    <x v="0"/>
    <s v="United States"/>
    <s v="Round Rock"/>
    <x v="5"/>
    <n v="78664"/>
    <x v="2"/>
    <s v="OFF-SU-10000151"/>
    <x v="1"/>
    <x v="14"/>
    <x v="1336"/>
    <x v="3821"/>
    <n v="3"/>
    <n v="0.2"/>
    <n v="-786.01440000000025"/>
  </r>
  <r>
    <n v="5200"/>
    <s v="CA-2013-103982"/>
    <x v="0"/>
    <x v="840"/>
    <d v="2013-03-09T00:00:00"/>
    <x v="1"/>
    <s v="AA-10315"/>
    <x v="397"/>
    <x v="0"/>
    <s v="United States"/>
    <s v="Round Rock"/>
    <x v="5"/>
    <n v="78664"/>
    <x v="2"/>
    <s v="OFF-FA-10001332"/>
    <x v="1"/>
    <x v="13"/>
    <x v="1561"/>
    <x v="2134"/>
    <n v="1"/>
    <n v="0.2"/>
    <n v="0.77759999999999996"/>
  </r>
  <r>
    <n v="5201"/>
    <s v="CA-2013-103982"/>
    <x v="0"/>
    <x v="840"/>
    <d v="2013-03-09T00:00:00"/>
    <x v="1"/>
    <s v="AA-10315"/>
    <x v="397"/>
    <x v="0"/>
    <s v="United States"/>
    <s v="Round Rock"/>
    <x v="5"/>
    <n v="78664"/>
    <x v="2"/>
    <s v="TEC-PH-10000895"/>
    <x v="2"/>
    <x v="7"/>
    <x v="1128"/>
    <x v="2404"/>
    <n v="3"/>
    <n v="0.2"/>
    <n v="32.398200000000017"/>
  </r>
  <r>
    <n v="5202"/>
    <s v="CA-2013-103982"/>
    <x v="0"/>
    <x v="840"/>
    <d v="2013-03-09T00:00:00"/>
    <x v="1"/>
    <s v="AA-10315"/>
    <x v="397"/>
    <x v="0"/>
    <s v="United States"/>
    <s v="Round Rock"/>
    <x v="5"/>
    <n v="78664"/>
    <x v="2"/>
    <s v="TEC-AC-10002857"/>
    <x v="2"/>
    <x v="11"/>
    <x v="535"/>
    <x v="3822"/>
    <n v="7"/>
    <n v="0.2"/>
    <n v="5.7364999999999977"/>
  </r>
  <r>
    <n v="5203"/>
    <s v="CA-2012-142454"/>
    <x v="1"/>
    <x v="762"/>
    <d v="2012-08-19T00:00:00"/>
    <x v="1"/>
    <s v="RE-19450"/>
    <x v="681"/>
    <x v="0"/>
    <s v="United States"/>
    <s v="Oakland"/>
    <x v="1"/>
    <n v="94601"/>
    <x v="1"/>
    <s v="FUR-FU-10004018"/>
    <x v="0"/>
    <x v="5"/>
    <x v="927"/>
    <x v="3823"/>
    <n v="7"/>
    <n v="0"/>
    <n v="28.142100000000006"/>
  </r>
  <r>
    <n v="5204"/>
    <s v="CA-2012-142454"/>
    <x v="1"/>
    <x v="762"/>
    <d v="2012-08-19T00:00:00"/>
    <x v="1"/>
    <s v="RE-19450"/>
    <x v="681"/>
    <x v="0"/>
    <s v="United States"/>
    <s v="Oakland"/>
    <x v="1"/>
    <n v="94601"/>
    <x v="1"/>
    <s v="OFF-ST-10003638"/>
    <x v="1"/>
    <x v="4"/>
    <x v="1222"/>
    <x v="3824"/>
    <n v="3"/>
    <n v="0"/>
    <n v="18.970199999999998"/>
  </r>
  <r>
    <n v="5205"/>
    <s v="CA-2012-102015"/>
    <x v="1"/>
    <x v="811"/>
    <d v="2012-09-18T00:00:00"/>
    <x v="1"/>
    <s v="TM-21010"/>
    <x v="612"/>
    <x v="0"/>
    <s v="United States"/>
    <s v="Auburn"/>
    <x v="15"/>
    <n v="13021"/>
    <x v="3"/>
    <s v="OFF-AR-10004685"/>
    <x v="1"/>
    <x v="6"/>
    <x v="181"/>
    <x v="1577"/>
    <n v="2"/>
    <n v="0"/>
    <n v="3.0557999999999996"/>
  </r>
  <r>
    <n v="5206"/>
    <s v="CA-2012-102015"/>
    <x v="1"/>
    <x v="811"/>
    <d v="2012-09-18T00:00:00"/>
    <x v="1"/>
    <s v="TM-21010"/>
    <x v="612"/>
    <x v="0"/>
    <s v="United States"/>
    <s v="Auburn"/>
    <x v="15"/>
    <n v="13021"/>
    <x v="3"/>
    <s v="OFF-ST-10001713"/>
    <x v="1"/>
    <x v="4"/>
    <x v="45"/>
    <x v="2815"/>
    <n v="2"/>
    <n v="0"/>
    <n v="4.2391999999999967"/>
  </r>
  <r>
    <n v="5207"/>
    <s v="CA-2012-102015"/>
    <x v="1"/>
    <x v="811"/>
    <d v="2012-09-18T00:00:00"/>
    <x v="1"/>
    <s v="TM-21010"/>
    <x v="612"/>
    <x v="0"/>
    <s v="United States"/>
    <s v="Auburn"/>
    <x v="15"/>
    <n v="13021"/>
    <x v="3"/>
    <s v="OFF-FA-10000490"/>
    <x v="1"/>
    <x v="13"/>
    <x v="307"/>
    <x v="3825"/>
    <n v="1"/>
    <n v="0"/>
    <n v="0.58279999999999998"/>
  </r>
  <r>
    <n v="5208"/>
    <s v="CA-2012-102015"/>
    <x v="1"/>
    <x v="811"/>
    <d v="2012-09-18T00:00:00"/>
    <x v="1"/>
    <s v="TM-21010"/>
    <x v="612"/>
    <x v="0"/>
    <s v="United States"/>
    <s v="Auburn"/>
    <x v="15"/>
    <n v="13021"/>
    <x v="3"/>
    <s v="OFF-LA-10002043"/>
    <x v="1"/>
    <x v="2"/>
    <x v="252"/>
    <x v="346"/>
    <n v="2"/>
    <n v="0"/>
    <n v="9.9359999999999999"/>
  </r>
  <r>
    <n v="5209"/>
    <s v="CA-2012-102015"/>
    <x v="1"/>
    <x v="811"/>
    <d v="2012-09-18T00:00:00"/>
    <x v="1"/>
    <s v="TM-21010"/>
    <x v="612"/>
    <x v="0"/>
    <s v="United States"/>
    <s v="Auburn"/>
    <x v="15"/>
    <n v="13021"/>
    <x v="3"/>
    <s v="OFF-PA-10002464"/>
    <x v="1"/>
    <x v="10"/>
    <x v="993"/>
    <x v="986"/>
    <n v="5"/>
    <n v="0"/>
    <n v="14.161000000000001"/>
  </r>
  <r>
    <n v="5210"/>
    <s v="CA-2012-102015"/>
    <x v="1"/>
    <x v="811"/>
    <d v="2012-09-18T00:00:00"/>
    <x v="1"/>
    <s v="TM-21010"/>
    <x v="612"/>
    <x v="0"/>
    <s v="United States"/>
    <s v="Auburn"/>
    <x v="15"/>
    <n v="13021"/>
    <x v="3"/>
    <s v="OFF-EN-10002504"/>
    <x v="1"/>
    <x v="12"/>
    <x v="113"/>
    <x v="3370"/>
    <n v="1"/>
    <n v="0"/>
    <n v="12.7746"/>
  </r>
  <r>
    <n v="5211"/>
    <s v="CA-2012-156755"/>
    <x v="1"/>
    <x v="1026"/>
    <d v="2012-01-18T00:00:00"/>
    <x v="1"/>
    <s v="YS-21880"/>
    <x v="453"/>
    <x v="1"/>
    <s v="United States"/>
    <s v="Newark"/>
    <x v="13"/>
    <n v="19711"/>
    <x v="3"/>
    <s v="OFF-ST-10002615"/>
    <x v="1"/>
    <x v="4"/>
    <x v="1427"/>
    <x v="2848"/>
    <n v="3"/>
    <n v="0"/>
    <n v="120.94680000000001"/>
  </r>
  <r>
    <n v="5212"/>
    <s v="CA-2012-130876"/>
    <x v="1"/>
    <x v="793"/>
    <d v="2012-05-16T00:00:00"/>
    <x v="0"/>
    <s v="AZ-10750"/>
    <x v="616"/>
    <x v="0"/>
    <s v="United States"/>
    <s v="New York City"/>
    <x v="15"/>
    <n v="10024"/>
    <x v="3"/>
    <s v="OFF-ST-10004258"/>
    <x v="1"/>
    <x v="4"/>
    <x v="754"/>
    <x v="905"/>
    <n v="3"/>
    <n v="0"/>
    <n v="9.8901000000000039"/>
  </r>
  <r>
    <n v="5213"/>
    <s v="CA-2013-145898"/>
    <x v="0"/>
    <x v="182"/>
    <d v="2013-09-27T00:00:00"/>
    <x v="3"/>
    <s v="CM-12445"/>
    <x v="320"/>
    <x v="0"/>
    <s v="United States"/>
    <s v="Redlands"/>
    <x v="1"/>
    <n v="92374"/>
    <x v="1"/>
    <s v="OFF-ST-10004507"/>
    <x v="1"/>
    <x v="4"/>
    <x v="452"/>
    <x v="492"/>
    <n v="3"/>
    <n v="0"/>
    <n v="13.891499999999999"/>
  </r>
  <r>
    <n v="5214"/>
    <s v="CA-2013-145898"/>
    <x v="0"/>
    <x v="182"/>
    <d v="2013-09-27T00:00:00"/>
    <x v="3"/>
    <s v="CM-12445"/>
    <x v="320"/>
    <x v="0"/>
    <s v="United States"/>
    <s v="Redlands"/>
    <x v="1"/>
    <n v="92374"/>
    <x v="1"/>
    <s v="OFF-LA-10000262"/>
    <x v="1"/>
    <x v="2"/>
    <x v="932"/>
    <x v="1507"/>
    <n v="3"/>
    <n v="0"/>
    <n v="3.6017999999999999"/>
  </r>
  <r>
    <n v="5215"/>
    <s v="CA-2013-145898"/>
    <x v="0"/>
    <x v="182"/>
    <d v="2013-09-27T00:00:00"/>
    <x v="3"/>
    <s v="CM-12445"/>
    <x v="320"/>
    <x v="0"/>
    <s v="United States"/>
    <s v="Redlands"/>
    <x v="1"/>
    <n v="92374"/>
    <x v="1"/>
    <s v="OFF-AR-10002445"/>
    <x v="1"/>
    <x v="6"/>
    <x v="1637"/>
    <x v="3826"/>
    <n v="5"/>
    <n v="0"/>
    <n v="13.452000000000002"/>
  </r>
  <r>
    <n v="5216"/>
    <s v="CA-2013-145898"/>
    <x v="0"/>
    <x v="182"/>
    <d v="2013-09-27T00:00:00"/>
    <x v="3"/>
    <s v="CM-12445"/>
    <x v="320"/>
    <x v="0"/>
    <s v="United States"/>
    <s v="Redlands"/>
    <x v="1"/>
    <n v="92374"/>
    <x v="1"/>
    <s v="OFF-PA-10001667"/>
    <x v="1"/>
    <x v="10"/>
    <x v="453"/>
    <x v="2744"/>
    <n v="5"/>
    <n v="0"/>
    <n v="13.454999999999998"/>
  </r>
  <r>
    <n v="5217"/>
    <s v="US-2014-159562"/>
    <x v="3"/>
    <x v="428"/>
    <d v="2014-09-16T00:00:00"/>
    <x v="1"/>
    <s v="JB-16000"/>
    <x v="677"/>
    <x v="0"/>
    <s v="United States"/>
    <s v="Roseville"/>
    <x v="12"/>
    <n v="48066"/>
    <x v="2"/>
    <s v="OFF-EN-10000461"/>
    <x v="1"/>
    <x v="12"/>
    <x v="746"/>
    <x v="2053"/>
    <n v="2"/>
    <n v="0"/>
    <n v="8.2156000000000002"/>
  </r>
  <r>
    <n v="5218"/>
    <s v="CA-2014-134635"/>
    <x v="3"/>
    <x v="4"/>
    <d v="2014-04-18T00:00:00"/>
    <x v="0"/>
    <s v="NS-18640"/>
    <x v="374"/>
    <x v="1"/>
    <s v="United States"/>
    <s v="Los Angeles"/>
    <x v="1"/>
    <n v="90049"/>
    <x v="1"/>
    <s v="OFF-PA-10002254"/>
    <x v="1"/>
    <x v="10"/>
    <x v="145"/>
    <x v="1219"/>
    <n v="3"/>
    <n v="0"/>
    <n v="36.404399999999995"/>
  </r>
  <r>
    <n v="5219"/>
    <s v="CA-2014-167080"/>
    <x v="3"/>
    <x v="193"/>
    <d v="2014-06-15T00:00:00"/>
    <x v="1"/>
    <s v="LC-16930"/>
    <x v="18"/>
    <x v="1"/>
    <s v="United States"/>
    <s v="New York City"/>
    <x v="15"/>
    <n v="10011"/>
    <x v="3"/>
    <s v="OFF-AR-10001868"/>
    <x v="1"/>
    <x v="6"/>
    <x v="59"/>
    <x v="3681"/>
    <n v="5"/>
    <n v="0"/>
    <n v="4.2"/>
  </r>
  <r>
    <n v="5220"/>
    <s v="CA-2014-145653"/>
    <x v="3"/>
    <x v="853"/>
    <d v="2014-09-02T00:00:00"/>
    <x v="3"/>
    <s v="CA-12775"/>
    <x v="222"/>
    <x v="0"/>
    <s v="United States"/>
    <s v="Detroit"/>
    <x v="12"/>
    <n v="48205"/>
    <x v="2"/>
    <s v="FUR-CH-10004875"/>
    <x v="0"/>
    <x v="1"/>
    <x v="1436"/>
    <x v="3827"/>
    <n v="7"/>
    <n v="0"/>
    <n v="134.53020000000001"/>
  </r>
  <r>
    <n v="5221"/>
    <s v="CA-2011-140487"/>
    <x v="2"/>
    <x v="1027"/>
    <d v="2011-06-20T00:00:00"/>
    <x v="1"/>
    <s v="SR-20425"/>
    <x v="676"/>
    <x v="2"/>
    <s v="United States"/>
    <s v="Detroit"/>
    <x v="12"/>
    <n v="48234"/>
    <x v="2"/>
    <s v="FUR-BO-10000711"/>
    <x v="0"/>
    <x v="0"/>
    <x v="1605"/>
    <x v="3724"/>
    <n v="3"/>
    <n v="0"/>
    <n v="57.4938"/>
  </r>
  <r>
    <n v="5222"/>
    <s v="CA-2014-117401"/>
    <x v="3"/>
    <x v="796"/>
    <d v="2014-05-23T00:00:00"/>
    <x v="0"/>
    <s v="PP-18955"/>
    <x v="452"/>
    <x v="2"/>
    <s v="United States"/>
    <s v="Springfield"/>
    <x v="25"/>
    <n v="65807"/>
    <x v="2"/>
    <s v="OFF-AP-10000938"/>
    <x v="1"/>
    <x v="9"/>
    <x v="1703"/>
    <x v="3828"/>
    <n v="7"/>
    <n v="0"/>
    <n v="197.92079999999999"/>
  </r>
  <r>
    <n v="5223"/>
    <s v="CA-2014-117401"/>
    <x v="3"/>
    <x v="796"/>
    <d v="2014-05-23T00:00:00"/>
    <x v="0"/>
    <s v="PP-18955"/>
    <x v="452"/>
    <x v="2"/>
    <s v="United States"/>
    <s v="Springfield"/>
    <x v="25"/>
    <n v="65807"/>
    <x v="2"/>
    <s v="TEC-PH-10003555"/>
    <x v="2"/>
    <x v="7"/>
    <x v="457"/>
    <x v="1164"/>
    <n v="5"/>
    <n v="0"/>
    <n v="2.2990000000000066"/>
  </r>
  <r>
    <n v="5224"/>
    <s v="CA-2014-117401"/>
    <x v="3"/>
    <x v="796"/>
    <d v="2014-05-23T00:00:00"/>
    <x v="0"/>
    <s v="PP-18955"/>
    <x v="452"/>
    <x v="2"/>
    <s v="United States"/>
    <s v="Springfield"/>
    <x v="25"/>
    <n v="65807"/>
    <x v="2"/>
    <s v="OFF-BI-10001267"/>
    <x v="1"/>
    <x v="8"/>
    <x v="1466"/>
    <x v="3829"/>
    <n v="7"/>
    <n v="0"/>
    <n v="20.731199999999998"/>
  </r>
  <r>
    <n v="5225"/>
    <s v="US-2014-109582"/>
    <x v="3"/>
    <x v="510"/>
    <d v="2014-09-18T00:00:00"/>
    <x v="0"/>
    <s v="JM-15865"/>
    <x v="622"/>
    <x v="0"/>
    <s v="United States"/>
    <s v="Los Angeles"/>
    <x v="1"/>
    <n v="90036"/>
    <x v="1"/>
    <s v="OFF-PA-10004071"/>
    <x v="1"/>
    <x v="10"/>
    <x v="412"/>
    <x v="1696"/>
    <n v="3"/>
    <n v="0"/>
    <n v="79.891199999999998"/>
  </r>
  <r>
    <n v="5226"/>
    <s v="CA-2013-119865"/>
    <x v="0"/>
    <x v="1028"/>
    <d v="2013-06-27T00:00:00"/>
    <x v="1"/>
    <s v="AS-10090"/>
    <x v="548"/>
    <x v="0"/>
    <s v="United States"/>
    <s v="New York City"/>
    <x v="15"/>
    <n v="10011"/>
    <x v="3"/>
    <s v="OFF-BI-10001553"/>
    <x v="1"/>
    <x v="8"/>
    <x v="1293"/>
    <x v="3830"/>
    <n v="5"/>
    <n v="0.2"/>
    <n v="12.795999999999999"/>
  </r>
  <r>
    <n v="5227"/>
    <s v="CA-2013-119865"/>
    <x v="0"/>
    <x v="1028"/>
    <d v="2013-06-27T00:00:00"/>
    <x v="1"/>
    <s v="AS-10090"/>
    <x v="548"/>
    <x v="0"/>
    <s v="United States"/>
    <s v="New York City"/>
    <x v="15"/>
    <n v="10011"/>
    <x v="3"/>
    <s v="OFF-BI-10003007"/>
    <x v="1"/>
    <x v="8"/>
    <x v="1542"/>
    <x v="3831"/>
    <n v="6"/>
    <n v="0.2"/>
    <n v="60.496799999999993"/>
  </r>
  <r>
    <n v="5228"/>
    <s v="CA-2013-119865"/>
    <x v="0"/>
    <x v="1028"/>
    <d v="2013-06-27T00:00:00"/>
    <x v="1"/>
    <s v="AS-10090"/>
    <x v="548"/>
    <x v="0"/>
    <s v="United States"/>
    <s v="New York City"/>
    <x v="15"/>
    <n v="10011"/>
    <x v="3"/>
    <s v="FUR-BO-10003272"/>
    <x v="0"/>
    <x v="0"/>
    <x v="582"/>
    <x v="3832"/>
    <n v="2"/>
    <n v="0.2"/>
    <n v="-44.196000000000026"/>
  </r>
  <r>
    <n v="5229"/>
    <s v="US-2011-147648"/>
    <x v="2"/>
    <x v="35"/>
    <d v="2011-12-01T00:00:00"/>
    <x v="1"/>
    <s v="LS-16975"/>
    <x v="60"/>
    <x v="2"/>
    <s v="United States"/>
    <s v="San Francisco"/>
    <x v="1"/>
    <n v="94109"/>
    <x v="1"/>
    <s v="OFF-PA-10001033"/>
    <x v="1"/>
    <x v="10"/>
    <x v="1500"/>
    <x v="2658"/>
    <n v="2"/>
    <n v="0"/>
    <n v="40.170200000000001"/>
  </r>
  <r>
    <n v="5230"/>
    <s v="CA-2014-124436"/>
    <x v="3"/>
    <x v="498"/>
    <d v="2014-03-23T00:00:00"/>
    <x v="0"/>
    <s v="SA-20830"/>
    <x v="193"/>
    <x v="0"/>
    <s v="United States"/>
    <s v="Fresno"/>
    <x v="1"/>
    <n v="93727"/>
    <x v="1"/>
    <s v="OFF-BI-10001553"/>
    <x v="1"/>
    <x v="8"/>
    <x v="1293"/>
    <x v="899"/>
    <n v="2"/>
    <n v="0.2"/>
    <n v="5.1183999999999994"/>
  </r>
  <r>
    <n v="5231"/>
    <s v="CA-2014-124436"/>
    <x v="3"/>
    <x v="498"/>
    <d v="2014-03-23T00:00:00"/>
    <x v="0"/>
    <s v="SA-20830"/>
    <x v="193"/>
    <x v="0"/>
    <s v="United States"/>
    <s v="Fresno"/>
    <x v="1"/>
    <n v="93727"/>
    <x v="1"/>
    <s v="FUR-TA-10001095"/>
    <x v="0"/>
    <x v="3"/>
    <x v="611"/>
    <x v="944"/>
    <n v="5"/>
    <n v="0.2"/>
    <n v="8.7144999999999868"/>
  </r>
  <r>
    <n v="5232"/>
    <s v="CA-2014-124436"/>
    <x v="3"/>
    <x v="498"/>
    <d v="2014-03-23T00:00:00"/>
    <x v="0"/>
    <s v="SA-20830"/>
    <x v="193"/>
    <x v="0"/>
    <s v="United States"/>
    <s v="Fresno"/>
    <x v="1"/>
    <n v="93727"/>
    <x v="1"/>
    <s v="FUR-FU-10001185"/>
    <x v="0"/>
    <x v="5"/>
    <x v="1414"/>
    <x v="3833"/>
    <n v="1"/>
    <n v="0"/>
    <n v="12.6813"/>
  </r>
  <r>
    <n v="5233"/>
    <s v="CA-2014-124436"/>
    <x v="3"/>
    <x v="498"/>
    <d v="2014-03-23T00:00:00"/>
    <x v="0"/>
    <s v="SA-20830"/>
    <x v="193"/>
    <x v="0"/>
    <s v="United States"/>
    <s v="Fresno"/>
    <x v="1"/>
    <n v="93727"/>
    <x v="1"/>
    <s v="OFF-BI-10000343"/>
    <x v="1"/>
    <x v="8"/>
    <x v="184"/>
    <x v="3834"/>
    <n v="7"/>
    <n v="0.2"/>
    <n v="9.2798999999999996"/>
  </r>
  <r>
    <n v="5234"/>
    <s v="CA-2011-115084"/>
    <x v="2"/>
    <x v="638"/>
    <d v="2011-10-22T00:00:00"/>
    <x v="1"/>
    <s v="LS-17200"/>
    <x v="624"/>
    <x v="1"/>
    <s v="United States"/>
    <s v="Texarkana"/>
    <x v="36"/>
    <n v="71854"/>
    <x v="0"/>
    <s v="FUR-CH-10004626"/>
    <x v="0"/>
    <x v="1"/>
    <x v="1697"/>
    <x v="3835"/>
    <n v="6"/>
    <n v="0"/>
    <n v="145.2816"/>
  </r>
  <r>
    <n v="5235"/>
    <s v="CA-2014-131037"/>
    <x v="3"/>
    <x v="1029"/>
    <d v="2014-08-24T00:00:00"/>
    <x v="2"/>
    <s v="TM-21490"/>
    <x v="746"/>
    <x v="0"/>
    <s v="United States"/>
    <s v="San Francisco"/>
    <x v="1"/>
    <n v="94110"/>
    <x v="1"/>
    <s v="FUR-TA-10001768"/>
    <x v="0"/>
    <x v="3"/>
    <x v="114"/>
    <x v="3836"/>
    <n v="1"/>
    <n v="0.2"/>
    <n v="2.625099999999982"/>
  </r>
  <r>
    <n v="5236"/>
    <s v="CA-2013-111143"/>
    <x v="0"/>
    <x v="258"/>
    <d v="2013-11-23T00:00:00"/>
    <x v="2"/>
    <s v="TT-21265"/>
    <x v="640"/>
    <x v="1"/>
    <s v="United States"/>
    <s v="Indianapolis"/>
    <x v="14"/>
    <n v="46203"/>
    <x v="2"/>
    <s v="OFF-AP-10001947"/>
    <x v="1"/>
    <x v="9"/>
    <x v="1528"/>
    <x v="3837"/>
    <n v="3"/>
    <n v="0"/>
    <n v="15.938399999999998"/>
  </r>
  <r>
    <n v="5237"/>
    <s v="CA-2011-166744"/>
    <x v="2"/>
    <x v="59"/>
    <d v="2011-09-24T00:00:00"/>
    <x v="1"/>
    <s v="DN-13690"/>
    <x v="35"/>
    <x v="0"/>
    <s v="United States"/>
    <s v="Columbia"/>
    <x v="39"/>
    <n v="21044"/>
    <x v="3"/>
    <s v="FUR-FU-10004952"/>
    <x v="0"/>
    <x v="5"/>
    <x v="845"/>
    <x v="3838"/>
    <n v="3"/>
    <n v="0"/>
    <n v="50.908200000000001"/>
  </r>
  <r>
    <n v="5238"/>
    <s v="CA-2011-166744"/>
    <x v="2"/>
    <x v="59"/>
    <d v="2011-09-24T00:00:00"/>
    <x v="1"/>
    <s v="DN-13690"/>
    <x v="35"/>
    <x v="0"/>
    <s v="United States"/>
    <s v="Columbia"/>
    <x v="39"/>
    <n v="21044"/>
    <x v="3"/>
    <s v="FUR-BO-10001337"/>
    <x v="0"/>
    <x v="0"/>
    <x v="425"/>
    <x v="1041"/>
    <n v="3"/>
    <n v="0"/>
    <n v="36.293999999999997"/>
  </r>
  <r>
    <n v="5239"/>
    <s v="CA-2011-166744"/>
    <x v="2"/>
    <x v="59"/>
    <d v="2011-09-24T00:00:00"/>
    <x v="1"/>
    <s v="DN-13690"/>
    <x v="35"/>
    <x v="0"/>
    <s v="United States"/>
    <s v="Columbia"/>
    <x v="39"/>
    <n v="21044"/>
    <x v="3"/>
    <s v="TEC-AC-10003628"/>
    <x v="2"/>
    <x v="11"/>
    <x v="244"/>
    <x v="2830"/>
    <n v="2"/>
    <n v="0"/>
    <n v="26.391200000000005"/>
  </r>
  <r>
    <n v="5240"/>
    <s v="CA-2013-116561"/>
    <x v="0"/>
    <x v="108"/>
    <d v="2013-09-18T00:00:00"/>
    <x v="1"/>
    <s v="EB-14110"/>
    <x v="686"/>
    <x v="0"/>
    <s v="United States"/>
    <s v="San Jose"/>
    <x v="1"/>
    <n v="95123"/>
    <x v="1"/>
    <s v="OFF-ST-10004186"/>
    <x v="1"/>
    <x v="4"/>
    <x v="16"/>
    <x v="743"/>
    <n v="3"/>
    <n v="0"/>
    <n v="6.6587999999999994"/>
  </r>
  <r>
    <n v="5241"/>
    <s v="CA-2013-116561"/>
    <x v="0"/>
    <x v="108"/>
    <d v="2013-09-18T00:00:00"/>
    <x v="1"/>
    <s v="EB-14110"/>
    <x v="686"/>
    <x v="0"/>
    <s v="United States"/>
    <s v="San Jose"/>
    <x v="1"/>
    <n v="95123"/>
    <x v="1"/>
    <s v="OFF-BI-10001658"/>
    <x v="1"/>
    <x v="8"/>
    <x v="439"/>
    <x v="3839"/>
    <n v="2"/>
    <n v="0.2"/>
    <n v="12.958399999999999"/>
  </r>
  <r>
    <n v="5242"/>
    <s v="CA-2013-110730"/>
    <x v="0"/>
    <x v="713"/>
    <d v="2013-09-27T00:00:00"/>
    <x v="0"/>
    <s v="CM-11815"/>
    <x v="698"/>
    <x v="1"/>
    <s v="United States"/>
    <s v="Seattle"/>
    <x v="4"/>
    <n v="98115"/>
    <x v="1"/>
    <s v="OFF-SU-10004737"/>
    <x v="1"/>
    <x v="14"/>
    <x v="1704"/>
    <x v="3840"/>
    <n v="2"/>
    <n v="0"/>
    <n v="3.6936"/>
  </r>
  <r>
    <n v="5243"/>
    <s v="CA-2014-146367"/>
    <x v="3"/>
    <x v="1018"/>
    <d v="2014-08-09T00:00:00"/>
    <x v="1"/>
    <s v="HM-14860"/>
    <x v="447"/>
    <x v="1"/>
    <s v="United States"/>
    <s v="Carrollton"/>
    <x v="5"/>
    <n v="75007"/>
    <x v="2"/>
    <s v="OFF-BI-10002827"/>
    <x v="1"/>
    <x v="8"/>
    <x v="549"/>
    <x v="3841"/>
    <n v="3"/>
    <n v="0.8"/>
    <n v="-5.6406000000000018"/>
  </r>
  <r>
    <n v="5244"/>
    <s v="CA-2013-149454"/>
    <x v="0"/>
    <x v="197"/>
    <d v="2013-07-27T00:00:00"/>
    <x v="2"/>
    <s v="KM-16375"/>
    <x v="454"/>
    <x v="2"/>
    <s v="United States"/>
    <s v="Arlington"/>
    <x v="17"/>
    <n v="22204"/>
    <x v="0"/>
    <s v="OFF-BI-10003694"/>
    <x v="1"/>
    <x v="8"/>
    <x v="850"/>
    <x v="3842"/>
    <n v="1"/>
    <n v="0"/>
    <n v="4.8023999999999996"/>
  </r>
  <r>
    <n v="5245"/>
    <s v="CA-2013-156265"/>
    <x v="0"/>
    <x v="1030"/>
    <d v="2013-08-05T00:00:00"/>
    <x v="0"/>
    <s v="BF-11020"/>
    <x v="292"/>
    <x v="1"/>
    <s v="United States"/>
    <s v="Los Angeles"/>
    <x v="1"/>
    <n v="90032"/>
    <x v="1"/>
    <s v="FUR-TA-10001691"/>
    <x v="0"/>
    <x v="3"/>
    <x v="1705"/>
    <x v="3843"/>
    <n v="2"/>
    <n v="0.2"/>
    <n v="15.352199999999989"/>
  </r>
  <r>
    <n v="5246"/>
    <s v="CA-2013-156265"/>
    <x v="0"/>
    <x v="1030"/>
    <d v="2013-08-05T00:00:00"/>
    <x v="0"/>
    <s v="BF-11020"/>
    <x v="292"/>
    <x v="1"/>
    <s v="United States"/>
    <s v="Los Angeles"/>
    <x v="1"/>
    <n v="90032"/>
    <x v="1"/>
    <s v="TEC-PH-10001918"/>
    <x v="2"/>
    <x v="7"/>
    <x v="191"/>
    <x v="3844"/>
    <n v="3"/>
    <n v="0.2"/>
    <n v="33.357600000000019"/>
  </r>
  <r>
    <n v="5247"/>
    <s v="CA-2013-156265"/>
    <x v="0"/>
    <x v="1030"/>
    <d v="2013-08-05T00:00:00"/>
    <x v="0"/>
    <s v="BF-11020"/>
    <x v="292"/>
    <x v="1"/>
    <s v="United States"/>
    <s v="Los Angeles"/>
    <x v="1"/>
    <n v="90032"/>
    <x v="1"/>
    <s v="OFF-BI-10000285"/>
    <x v="1"/>
    <x v="8"/>
    <x v="456"/>
    <x v="3845"/>
    <n v="2"/>
    <n v="0.2"/>
    <n v="4.7039999999999997"/>
  </r>
  <r>
    <n v="5248"/>
    <s v="US-2012-168914"/>
    <x v="1"/>
    <x v="1031"/>
    <d v="2012-05-27T00:00:00"/>
    <x v="1"/>
    <s v="JE-15745"/>
    <x v="32"/>
    <x v="0"/>
    <s v="United States"/>
    <s v="Frankfort"/>
    <x v="10"/>
    <n v="60423"/>
    <x v="2"/>
    <s v="OFF-AP-10000358"/>
    <x v="1"/>
    <x v="9"/>
    <x v="95"/>
    <x v="3846"/>
    <n v="8"/>
    <n v="0.8"/>
    <n v="-52.958400000000012"/>
  </r>
  <r>
    <n v="5249"/>
    <s v="US-2014-110989"/>
    <x v="3"/>
    <x v="132"/>
    <d v="2014-11-06T00:00:00"/>
    <x v="0"/>
    <s v="EJ-14155"/>
    <x v="412"/>
    <x v="0"/>
    <s v="United States"/>
    <s v="Seattle"/>
    <x v="4"/>
    <n v="98105"/>
    <x v="1"/>
    <s v="TEC-AC-10002345"/>
    <x v="2"/>
    <x v="11"/>
    <x v="173"/>
    <x v="3847"/>
    <n v="3"/>
    <n v="0"/>
    <n v="10.875"/>
  </r>
  <r>
    <n v="5250"/>
    <s v="CA-2012-106215"/>
    <x v="1"/>
    <x v="392"/>
    <d v="2012-04-21T00:00:00"/>
    <x v="1"/>
    <s v="BN-11470"/>
    <x v="272"/>
    <x v="1"/>
    <s v="United States"/>
    <s v="Philadelphia"/>
    <x v="9"/>
    <n v="19143"/>
    <x v="3"/>
    <s v="OFF-FA-10001229"/>
    <x v="1"/>
    <x v="13"/>
    <x v="33"/>
    <x v="3848"/>
    <n v="4"/>
    <n v="0.2"/>
    <n v="4.0871999999999993"/>
  </r>
  <r>
    <n v="5251"/>
    <s v="US-2013-169369"/>
    <x v="0"/>
    <x v="939"/>
    <d v="2013-12-19T00:00:00"/>
    <x v="1"/>
    <s v="EC-14050"/>
    <x v="685"/>
    <x v="0"/>
    <s v="United States"/>
    <s v="Columbus"/>
    <x v="32"/>
    <n v="31907"/>
    <x v="0"/>
    <s v="TEC-AC-10001314"/>
    <x v="2"/>
    <x v="11"/>
    <x v="943"/>
    <x v="2932"/>
    <n v="5"/>
    <n v="0"/>
    <n v="19.995999999999974"/>
  </r>
  <r>
    <n v="5252"/>
    <s v="US-2013-169369"/>
    <x v="0"/>
    <x v="939"/>
    <d v="2013-12-19T00:00:00"/>
    <x v="1"/>
    <s v="EC-14050"/>
    <x v="685"/>
    <x v="0"/>
    <s v="United States"/>
    <s v="Columbus"/>
    <x v="32"/>
    <n v="31907"/>
    <x v="0"/>
    <s v="OFF-PA-10004438"/>
    <x v="1"/>
    <x v="10"/>
    <x v="1472"/>
    <x v="338"/>
    <n v="4"/>
    <n v="0"/>
    <n v="23.086399999999998"/>
  </r>
  <r>
    <n v="5253"/>
    <s v="CA-2012-132318"/>
    <x v="1"/>
    <x v="628"/>
    <d v="2012-11-02T00:00:00"/>
    <x v="2"/>
    <s v="TT-21220"/>
    <x v="627"/>
    <x v="0"/>
    <s v="United States"/>
    <s v="Virginia Beach"/>
    <x v="17"/>
    <n v="23464"/>
    <x v="0"/>
    <s v="OFF-AP-10000026"/>
    <x v="1"/>
    <x v="9"/>
    <x v="1282"/>
    <x v="3849"/>
    <n v="3"/>
    <n v="0"/>
    <n v="53.043899999999979"/>
  </r>
  <r>
    <n v="5254"/>
    <s v="US-2011-131982"/>
    <x v="2"/>
    <x v="1009"/>
    <d v="2011-03-11T00:00:00"/>
    <x v="0"/>
    <s v="NP-18685"/>
    <x v="472"/>
    <x v="2"/>
    <s v="United States"/>
    <s v="Des Moines"/>
    <x v="4"/>
    <n v="98198"/>
    <x v="1"/>
    <s v="OFF-BI-10004224"/>
    <x v="1"/>
    <x v="8"/>
    <x v="1061"/>
    <x v="3850"/>
    <n v="2"/>
    <n v="0.2"/>
    <n v="33.639999999999986"/>
  </r>
  <r>
    <n v="5255"/>
    <s v="CA-2012-125185"/>
    <x v="1"/>
    <x v="616"/>
    <d v="2012-03-07T00:00:00"/>
    <x v="0"/>
    <s v="AH-10195"/>
    <x v="124"/>
    <x v="1"/>
    <s v="United States"/>
    <s v="Bethlehem"/>
    <x v="9"/>
    <n v="18018"/>
    <x v="3"/>
    <s v="FUR-CH-10002647"/>
    <x v="0"/>
    <x v="1"/>
    <x v="470"/>
    <x v="2811"/>
    <n v="2"/>
    <n v="0.3"/>
    <n v="-7.0979999999999919"/>
  </r>
  <r>
    <n v="5256"/>
    <s v="CA-2012-125185"/>
    <x v="1"/>
    <x v="616"/>
    <d v="2012-03-07T00:00:00"/>
    <x v="0"/>
    <s v="AH-10195"/>
    <x v="124"/>
    <x v="1"/>
    <s v="United States"/>
    <s v="Bethlehem"/>
    <x v="9"/>
    <n v="18018"/>
    <x v="3"/>
    <s v="FUR-FU-10003247"/>
    <x v="0"/>
    <x v="5"/>
    <x v="1456"/>
    <x v="3295"/>
    <n v="2"/>
    <n v="0.2"/>
    <n v="-5.4548000000000041"/>
  </r>
  <r>
    <n v="5257"/>
    <s v="CA-2013-130078"/>
    <x v="0"/>
    <x v="590"/>
    <d v="2013-08-15T00:00:00"/>
    <x v="1"/>
    <s v="CC-12145"/>
    <x v="230"/>
    <x v="0"/>
    <s v="United States"/>
    <s v="Oklahoma City"/>
    <x v="26"/>
    <n v="73120"/>
    <x v="2"/>
    <s v="OFF-PA-10003270"/>
    <x v="1"/>
    <x v="10"/>
    <x v="1415"/>
    <x v="232"/>
    <n v="2"/>
    <n v="0"/>
    <n v="4.7519999999999998"/>
  </r>
  <r>
    <n v="5258"/>
    <s v="US-2014-114034"/>
    <x v="3"/>
    <x v="1032"/>
    <d v="2014-01-09T00:00:00"/>
    <x v="1"/>
    <s v="DL-13315"/>
    <x v="111"/>
    <x v="0"/>
    <s v="United States"/>
    <s v="Rancho Cucamonga"/>
    <x v="1"/>
    <n v="91730"/>
    <x v="1"/>
    <s v="OFF-PA-10004735"/>
    <x v="1"/>
    <x v="10"/>
    <x v="819"/>
    <x v="789"/>
    <n v="6"/>
    <n v="0"/>
    <n v="18.662400000000002"/>
  </r>
  <r>
    <n v="5259"/>
    <s v="US-2014-115595"/>
    <x v="3"/>
    <x v="449"/>
    <d v="2014-10-12T00:00:00"/>
    <x v="2"/>
    <s v="XP-21865"/>
    <x v="190"/>
    <x v="0"/>
    <s v="United States"/>
    <s v="Los Angeles"/>
    <x v="1"/>
    <n v="90032"/>
    <x v="1"/>
    <s v="OFF-PA-10001745"/>
    <x v="1"/>
    <x v="10"/>
    <x v="720"/>
    <x v="3851"/>
    <n v="5"/>
    <n v="0"/>
    <n v="16.543999999999997"/>
  </r>
  <r>
    <n v="5260"/>
    <s v="CA-2014-158722"/>
    <x v="3"/>
    <x v="179"/>
    <d v="2014-10-27T00:00:00"/>
    <x v="1"/>
    <s v="MA-17560"/>
    <x v="15"/>
    <x v="2"/>
    <s v="United States"/>
    <s v="Philadelphia"/>
    <x v="9"/>
    <n v="19120"/>
    <x v="3"/>
    <s v="OFF-PA-10000176"/>
    <x v="1"/>
    <x v="10"/>
    <x v="634"/>
    <x v="2817"/>
    <n v="3"/>
    <n v="0.2"/>
    <n v="15.934799999999997"/>
  </r>
  <r>
    <n v="5261"/>
    <s v="CA-2011-105165"/>
    <x v="2"/>
    <x v="557"/>
    <d v="2011-09-10T00:00:00"/>
    <x v="2"/>
    <s v="SZ-20035"/>
    <x v="449"/>
    <x v="2"/>
    <s v="United States"/>
    <s v="Houston"/>
    <x v="5"/>
    <n v="77036"/>
    <x v="2"/>
    <s v="TEC-PH-10000675"/>
    <x v="2"/>
    <x v="7"/>
    <x v="1338"/>
    <x v="2103"/>
    <n v="3"/>
    <n v="0.2"/>
    <n v="14.758199999999995"/>
  </r>
  <r>
    <n v="5262"/>
    <s v="CA-2011-105165"/>
    <x v="2"/>
    <x v="557"/>
    <d v="2011-09-10T00:00:00"/>
    <x v="2"/>
    <s v="SZ-20035"/>
    <x v="449"/>
    <x v="2"/>
    <s v="United States"/>
    <s v="Houston"/>
    <x v="5"/>
    <n v="77036"/>
    <x v="2"/>
    <s v="OFF-BI-10000050"/>
    <x v="1"/>
    <x v="8"/>
    <x v="343"/>
    <x v="3852"/>
    <n v="2"/>
    <n v="0.8"/>
    <n v="-4.8180000000000005"/>
  </r>
  <r>
    <n v="5263"/>
    <s v="CA-2011-105165"/>
    <x v="2"/>
    <x v="557"/>
    <d v="2011-09-10T00:00:00"/>
    <x v="2"/>
    <s v="SZ-20035"/>
    <x v="449"/>
    <x v="2"/>
    <s v="United States"/>
    <s v="Houston"/>
    <x v="5"/>
    <n v="77036"/>
    <x v="2"/>
    <s v="FUR-TA-10004154"/>
    <x v="0"/>
    <x v="3"/>
    <x v="730"/>
    <x v="3853"/>
    <n v="1"/>
    <n v="0.3"/>
    <n v="-22.948000000000008"/>
  </r>
  <r>
    <n v="5264"/>
    <s v="CA-2011-105165"/>
    <x v="2"/>
    <x v="557"/>
    <d v="2011-09-10T00:00:00"/>
    <x v="2"/>
    <s v="SZ-20035"/>
    <x v="449"/>
    <x v="2"/>
    <s v="United States"/>
    <s v="Houston"/>
    <x v="5"/>
    <n v="77036"/>
    <x v="2"/>
    <s v="TEC-AC-10002718"/>
    <x v="2"/>
    <x v="11"/>
    <x v="1183"/>
    <x v="3854"/>
    <n v="4"/>
    <n v="0.2"/>
    <n v="-2.9180000000000028"/>
  </r>
  <r>
    <n v="5265"/>
    <s v="CA-2011-105165"/>
    <x v="2"/>
    <x v="557"/>
    <d v="2011-09-10T00:00:00"/>
    <x v="2"/>
    <s v="SZ-20035"/>
    <x v="449"/>
    <x v="2"/>
    <s v="United States"/>
    <s v="Houston"/>
    <x v="5"/>
    <n v="77036"/>
    <x v="2"/>
    <s v="OFF-AR-10003179"/>
    <x v="1"/>
    <x v="6"/>
    <x v="1565"/>
    <x v="3855"/>
    <n v="3"/>
    <n v="0.2"/>
    <n v="3.5528999999999984"/>
  </r>
  <r>
    <n v="5266"/>
    <s v="CA-2014-147452"/>
    <x v="3"/>
    <x v="1033"/>
    <d v="2014-10-04T00:00:00"/>
    <x v="2"/>
    <s v="CS-11845"/>
    <x v="688"/>
    <x v="1"/>
    <s v="United States"/>
    <s v="Seattle"/>
    <x v="4"/>
    <n v="98103"/>
    <x v="1"/>
    <s v="OFF-PA-10001838"/>
    <x v="1"/>
    <x v="10"/>
    <x v="999"/>
    <x v="2722"/>
    <n v="2"/>
    <n v="0"/>
    <n v="5.7623999999999995"/>
  </r>
  <r>
    <n v="5267"/>
    <s v="CA-2014-147452"/>
    <x v="3"/>
    <x v="1033"/>
    <d v="2014-10-04T00:00:00"/>
    <x v="2"/>
    <s v="CS-11845"/>
    <x v="688"/>
    <x v="1"/>
    <s v="United States"/>
    <s v="Seattle"/>
    <x v="4"/>
    <n v="98103"/>
    <x v="1"/>
    <s v="OFF-PA-10004039"/>
    <x v="1"/>
    <x v="10"/>
    <x v="1538"/>
    <x v="3856"/>
    <n v="3"/>
    <n v="0"/>
    <n v="82.290599999999998"/>
  </r>
  <r>
    <n v="5268"/>
    <s v="CA-2014-147452"/>
    <x v="3"/>
    <x v="1033"/>
    <d v="2014-10-04T00:00:00"/>
    <x v="2"/>
    <s v="CS-11845"/>
    <x v="688"/>
    <x v="1"/>
    <s v="United States"/>
    <s v="Seattle"/>
    <x v="4"/>
    <n v="98103"/>
    <x v="1"/>
    <s v="OFF-AP-10001626"/>
    <x v="1"/>
    <x v="9"/>
    <x v="1016"/>
    <x v="3857"/>
    <n v="1"/>
    <n v="0"/>
    <n v="1.0114000000000001"/>
  </r>
  <r>
    <n v="5269"/>
    <s v="US-2014-114657"/>
    <x v="3"/>
    <x v="673"/>
    <d v="2014-11-22T00:00:00"/>
    <x v="1"/>
    <s v="MH-18115"/>
    <x v="414"/>
    <x v="2"/>
    <s v="United States"/>
    <s v="Yonkers"/>
    <x v="15"/>
    <n v="10701"/>
    <x v="3"/>
    <s v="TEC-MA-10003173"/>
    <x v="2"/>
    <x v="15"/>
    <x v="1706"/>
    <x v="3858"/>
    <n v="4"/>
    <n v="0"/>
    <n v="24.122399999999995"/>
  </r>
  <r>
    <n v="5270"/>
    <s v="CA-2014-144484"/>
    <x v="3"/>
    <x v="220"/>
    <d v="2014-09-12T00:00:00"/>
    <x v="3"/>
    <s v="CB-12025"/>
    <x v="90"/>
    <x v="0"/>
    <s v="United States"/>
    <s v="San Francisco"/>
    <x v="1"/>
    <n v="94110"/>
    <x v="1"/>
    <s v="FUR-FU-10000260"/>
    <x v="0"/>
    <x v="5"/>
    <x v="74"/>
    <x v="3859"/>
    <n v="4"/>
    <n v="0"/>
    <n v="11.6496"/>
  </r>
  <r>
    <n v="5271"/>
    <s v="CA-2014-144484"/>
    <x v="3"/>
    <x v="220"/>
    <d v="2014-09-12T00:00:00"/>
    <x v="3"/>
    <s v="CB-12025"/>
    <x v="90"/>
    <x v="0"/>
    <s v="United States"/>
    <s v="San Francisco"/>
    <x v="1"/>
    <n v="94110"/>
    <x v="1"/>
    <s v="OFF-AP-10004487"/>
    <x v="1"/>
    <x v="9"/>
    <x v="715"/>
    <x v="846"/>
    <n v="5"/>
    <n v="0"/>
    <n v="113.84799999999998"/>
  </r>
  <r>
    <n v="5272"/>
    <s v="CA-2014-125913"/>
    <x v="3"/>
    <x v="1034"/>
    <d v="2014-01-17T00:00:00"/>
    <x v="3"/>
    <s v="JO-15145"/>
    <x v="705"/>
    <x v="1"/>
    <s v="United States"/>
    <s v="Los Angeles"/>
    <x v="1"/>
    <n v="90008"/>
    <x v="1"/>
    <s v="FUR-FU-10001487"/>
    <x v="0"/>
    <x v="5"/>
    <x v="5"/>
    <x v="3386"/>
    <n v="4"/>
    <n v="0"/>
    <n v="8.0967999999999982"/>
  </r>
  <r>
    <n v="5273"/>
    <s v="CA-2014-125913"/>
    <x v="3"/>
    <x v="1034"/>
    <d v="2014-01-17T00:00:00"/>
    <x v="3"/>
    <s v="JO-15145"/>
    <x v="705"/>
    <x v="1"/>
    <s v="United States"/>
    <s v="Los Angeles"/>
    <x v="1"/>
    <n v="90008"/>
    <x v="1"/>
    <s v="FUR-TA-10001520"/>
    <x v="0"/>
    <x v="3"/>
    <x v="711"/>
    <x v="3860"/>
    <n v="7"/>
    <n v="0.2"/>
    <n v="-14.987700000000061"/>
  </r>
  <r>
    <n v="5274"/>
    <s v="US-2013-158309"/>
    <x v="0"/>
    <x v="491"/>
    <d v="2013-11-30T00:00:00"/>
    <x v="2"/>
    <s v="PA-19060"/>
    <x v="50"/>
    <x v="2"/>
    <s v="United States"/>
    <s v="Miami"/>
    <x v="2"/>
    <n v="33142"/>
    <x v="0"/>
    <s v="OFF-BI-10000145"/>
    <x v="1"/>
    <x v="8"/>
    <x v="735"/>
    <x v="3861"/>
    <n v="4"/>
    <n v="0.7"/>
    <n v="-2.6207999999999991"/>
  </r>
  <r>
    <n v="5275"/>
    <s v="CA-2012-162887"/>
    <x v="1"/>
    <x v="209"/>
    <d v="2012-11-09T00:00:00"/>
    <x v="0"/>
    <s v="SV-20785"/>
    <x v="647"/>
    <x v="0"/>
    <s v="United States"/>
    <s v="Burlington"/>
    <x v="42"/>
    <s v="05408"/>
    <x v="3"/>
    <s v="FUR-CH-10000595"/>
    <x v="0"/>
    <x v="1"/>
    <x v="463"/>
    <x v="3862"/>
    <n v="3"/>
    <n v="0"/>
    <n v="178.79999999999998"/>
  </r>
  <r>
    <n v="5276"/>
    <s v="CA-2014-147333"/>
    <x v="3"/>
    <x v="817"/>
    <d v="2014-12-21T00:00:00"/>
    <x v="1"/>
    <s v="KL-16555"/>
    <x v="126"/>
    <x v="1"/>
    <s v="United States"/>
    <s v="Fayetteville"/>
    <x v="36"/>
    <n v="72701"/>
    <x v="0"/>
    <s v="TEC-AC-10004469"/>
    <x v="2"/>
    <x v="11"/>
    <x v="238"/>
    <x v="3863"/>
    <n v="4"/>
    <n v="0"/>
    <n v="70.312000000000012"/>
  </r>
  <r>
    <n v="5277"/>
    <s v="CA-2014-147333"/>
    <x v="3"/>
    <x v="817"/>
    <d v="2014-12-21T00:00:00"/>
    <x v="1"/>
    <s v="KL-16555"/>
    <x v="126"/>
    <x v="1"/>
    <s v="United States"/>
    <s v="Fayetteville"/>
    <x v="36"/>
    <n v="72701"/>
    <x v="0"/>
    <s v="TEC-AC-10003038"/>
    <x v="2"/>
    <x v="11"/>
    <x v="1024"/>
    <x v="915"/>
    <n v="5"/>
    <n v="0"/>
    <n v="8.5024999999999942"/>
  </r>
  <r>
    <n v="5278"/>
    <s v="CA-2011-113859"/>
    <x v="2"/>
    <x v="103"/>
    <d v="2011-09-17T00:00:00"/>
    <x v="1"/>
    <s v="BC-11125"/>
    <x v="604"/>
    <x v="2"/>
    <s v="United States"/>
    <s v="Odessa"/>
    <x v="5"/>
    <n v="79762"/>
    <x v="2"/>
    <s v="FUR-CH-10004698"/>
    <x v="0"/>
    <x v="1"/>
    <x v="166"/>
    <x v="3864"/>
    <n v="6"/>
    <n v="0.3"/>
    <n v="-9.717599999999976"/>
  </r>
  <r>
    <n v="5279"/>
    <s v="CA-2011-159681"/>
    <x v="2"/>
    <x v="1035"/>
    <d v="2011-12-13T00:00:00"/>
    <x v="1"/>
    <s v="PO-18850"/>
    <x v="138"/>
    <x v="0"/>
    <s v="United States"/>
    <s v="Virginia Beach"/>
    <x v="17"/>
    <n v="23464"/>
    <x v="0"/>
    <s v="OFF-PA-10003641"/>
    <x v="1"/>
    <x v="10"/>
    <x v="938"/>
    <x v="151"/>
    <n v="4"/>
    <n v="0"/>
    <n v="48.539199999999994"/>
  </r>
  <r>
    <n v="5280"/>
    <s v="US-2014-104094"/>
    <x v="3"/>
    <x v="210"/>
    <d v="2014-09-12T00:00:00"/>
    <x v="1"/>
    <s v="AG-10675"/>
    <x v="165"/>
    <x v="0"/>
    <s v="United States"/>
    <s v="Milwaukee"/>
    <x v="6"/>
    <n v="53209"/>
    <x v="2"/>
    <s v="TEC-AC-10002134"/>
    <x v="2"/>
    <x v="11"/>
    <x v="1536"/>
    <x v="814"/>
    <n v="1"/>
    <n v="0"/>
    <n v="1.8872"/>
  </r>
  <r>
    <n v="5281"/>
    <s v="CA-2014-152709"/>
    <x v="3"/>
    <x v="566"/>
    <d v="2014-10-13T00:00:00"/>
    <x v="1"/>
    <s v="DB-13210"/>
    <x v="203"/>
    <x v="0"/>
    <s v="United States"/>
    <s v="Detroit"/>
    <x v="12"/>
    <n v="48234"/>
    <x v="2"/>
    <s v="OFF-ST-10001837"/>
    <x v="1"/>
    <x v="4"/>
    <x v="1331"/>
    <x v="2086"/>
    <n v="2"/>
    <n v="0"/>
    <n v="22.235199999999999"/>
  </r>
  <r>
    <n v="5282"/>
    <s v="CA-2012-105158"/>
    <x v="1"/>
    <x v="577"/>
    <d v="2012-09-10T00:00:00"/>
    <x v="1"/>
    <s v="SP-20860"/>
    <x v="133"/>
    <x v="1"/>
    <s v="United States"/>
    <s v="Rochester"/>
    <x v="11"/>
    <n v="55901"/>
    <x v="2"/>
    <s v="FUR-FU-10001706"/>
    <x v="0"/>
    <x v="5"/>
    <x v="50"/>
    <x v="51"/>
    <n v="2"/>
    <n v="0"/>
    <n v="2.9567999999999999"/>
  </r>
  <r>
    <n v="5283"/>
    <s v="CA-2012-105158"/>
    <x v="1"/>
    <x v="577"/>
    <d v="2012-09-10T00:00:00"/>
    <x v="1"/>
    <s v="SP-20860"/>
    <x v="133"/>
    <x v="1"/>
    <s v="United States"/>
    <s v="Rochester"/>
    <x v="11"/>
    <n v="55901"/>
    <x v="2"/>
    <s v="OFF-PA-10001970"/>
    <x v="1"/>
    <x v="10"/>
    <x v="311"/>
    <x v="655"/>
    <n v="3"/>
    <n v="0"/>
    <n v="17.314799999999998"/>
  </r>
  <r>
    <n v="5284"/>
    <s v="CA-2011-133424"/>
    <x v="2"/>
    <x v="809"/>
    <d v="2011-04-04T00:00:00"/>
    <x v="1"/>
    <s v="Dl-13600"/>
    <x v="114"/>
    <x v="1"/>
    <s v="United States"/>
    <s v="Seattle"/>
    <x v="4"/>
    <n v="98105"/>
    <x v="1"/>
    <s v="OFF-ST-10002957"/>
    <x v="1"/>
    <x v="4"/>
    <x v="1483"/>
    <x v="3426"/>
    <n v="3"/>
    <n v="0"/>
    <n v="0"/>
  </r>
  <r>
    <n v="5285"/>
    <s v="CA-2011-133424"/>
    <x v="2"/>
    <x v="809"/>
    <d v="2011-04-04T00:00:00"/>
    <x v="1"/>
    <s v="Dl-13600"/>
    <x v="114"/>
    <x v="1"/>
    <s v="United States"/>
    <s v="Seattle"/>
    <x v="4"/>
    <n v="98105"/>
    <x v="1"/>
    <s v="OFF-LA-10002312"/>
    <x v="1"/>
    <x v="2"/>
    <x v="574"/>
    <x v="1851"/>
    <n v="3"/>
    <n v="0"/>
    <n v="22.200000000000003"/>
  </r>
  <r>
    <n v="5286"/>
    <s v="CA-2014-105991"/>
    <x v="3"/>
    <x v="1024"/>
    <d v="2014-05-07T00:00:00"/>
    <x v="2"/>
    <s v="LH-17020"/>
    <x v="293"/>
    <x v="0"/>
    <s v="United States"/>
    <s v="Louisville"/>
    <x v="22"/>
    <n v="80027"/>
    <x v="1"/>
    <s v="OFF-EN-10002600"/>
    <x v="1"/>
    <x v="12"/>
    <x v="111"/>
    <x v="3355"/>
    <n v="9"/>
    <n v="0.2"/>
    <n v="7.4339999999999993"/>
  </r>
  <r>
    <n v="5287"/>
    <s v="CA-2014-105991"/>
    <x v="3"/>
    <x v="1024"/>
    <d v="2014-05-07T00:00:00"/>
    <x v="2"/>
    <s v="LH-17020"/>
    <x v="293"/>
    <x v="0"/>
    <s v="United States"/>
    <s v="Louisville"/>
    <x v="22"/>
    <n v="80027"/>
    <x v="1"/>
    <s v="OFF-BI-10003274"/>
    <x v="1"/>
    <x v="8"/>
    <x v="122"/>
    <x v="3865"/>
    <n v="8"/>
    <n v="0.7"/>
    <n v="-7.3231999999999999"/>
  </r>
  <r>
    <n v="5288"/>
    <s v="CA-2014-105991"/>
    <x v="3"/>
    <x v="1024"/>
    <d v="2014-05-07T00:00:00"/>
    <x v="2"/>
    <s v="LH-17020"/>
    <x v="293"/>
    <x v="0"/>
    <s v="United States"/>
    <s v="Louisville"/>
    <x v="22"/>
    <n v="80027"/>
    <x v="1"/>
    <s v="FUR-BO-10004467"/>
    <x v="0"/>
    <x v="0"/>
    <x v="883"/>
    <x v="3866"/>
    <n v="3"/>
    <n v="0.7"/>
    <n v="-152.9847"/>
  </r>
  <r>
    <n v="5289"/>
    <s v="US-2014-136784"/>
    <x v="3"/>
    <x v="504"/>
    <d v="2014-05-06T00:00:00"/>
    <x v="1"/>
    <s v="AD-10180"/>
    <x v="57"/>
    <x v="2"/>
    <s v="United States"/>
    <s v="San Francisco"/>
    <x v="1"/>
    <n v="94122"/>
    <x v="1"/>
    <s v="OFF-PA-10000675"/>
    <x v="1"/>
    <x v="10"/>
    <x v="1106"/>
    <x v="2919"/>
    <n v="4"/>
    <n v="0"/>
    <n v="80.340400000000002"/>
  </r>
  <r>
    <n v="5290"/>
    <s v="CA-2011-146283"/>
    <x v="2"/>
    <x v="78"/>
    <d v="2011-09-15T00:00:00"/>
    <x v="1"/>
    <s v="KT-16465"/>
    <x v="446"/>
    <x v="0"/>
    <s v="United States"/>
    <s v="Houston"/>
    <x v="5"/>
    <n v="77036"/>
    <x v="2"/>
    <s v="OFF-PA-10002259"/>
    <x v="1"/>
    <x v="10"/>
    <x v="848"/>
    <x v="3867"/>
    <n v="2"/>
    <n v="0.2"/>
    <n v="6.2664"/>
  </r>
  <r>
    <n v="5291"/>
    <s v="CA-2011-146283"/>
    <x v="2"/>
    <x v="78"/>
    <d v="2011-09-15T00:00:00"/>
    <x v="1"/>
    <s v="KT-16465"/>
    <x v="446"/>
    <x v="0"/>
    <s v="United States"/>
    <s v="Houston"/>
    <x v="5"/>
    <n v="77036"/>
    <x v="2"/>
    <s v="FUR-CH-10004287"/>
    <x v="0"/>
    <x v="1"/>
    <x v="156"/>
    <x v="3868"/>
    <n v="5"/>
    <n v="0.3"/>
    <n v="-13.810000000000116"/>
  </r>
  <r>
    <n v="5292"/>
    <s v="CA-2011-146283"/>
    <x v="2"/>
    <x v="78"/>
    <d v="2011-09-15T00:00:00"/>
    <x v="1"/>
    <s v="KT-16465"/>
    <x v="446"/>
    <x v="0"/>
    <s v="United States"/>
    <s v="Houston"/>
    <x v="5"/>
    <n v="77036"/>
    <x v="2"/>
    <s v="OFF-PA-10000482"/>
    <x v="1"/>
    <x v="10"/>
    <x v="67"/>
    <x v="3869"/>
    <n v="6"/>
    <n v="0.2"/>
    <n v="61.46279999999998"/>
  </r>
  <r>
    <n v="5293"/>
    <s v="CA-2014-151218"/>
    <x v="3"/>
    <x v="308"/>
    <d v="2014-06-24T00:00:00"/>
    <x v="2"/>
    <s v="PJ-19015"/>
    <x v="307"/>
    <x v="0"/>
    <s v="United States"/>
    <s v="Miami"/>
    <x v="2"/>
    <n v="33180"/>
    <x v="0"/>
    <s v="OFF-ST-10004835"/>
    <x v="1"/>
    <x v="4"/>
    <x v="1406"/>
    <x v="3870"/>
    <n v="1"/>
    <n v="0.2"/>
    <n v="0.33479999999999999"/>
  </r>
  <r>
    <n v="5294"/>
    <s v="CA-2012-111073"/>
    <x v="1"/>
    <x v="207"/>
    <d v="2012-12-30T00:00:00"/>
    <x v="1"/>
    <s v="MC-18100"/>
    <x v="498"/>
    <x v="0"/>
    <s v="United States"/>
    <s v="Medina"/>
    <x v="24"/>
    <n v="44256"/>
    <x v="3"/>
    <s v="FUR-TA-10004086"/>
    <x v="0"/>
    <x v="3"/>
    <x v="824"/>
    <x v="3871"/>
    <n v="1"/>
    <n v="0.4"/>
    <n v="-15.476400000000005"/>
  </r>
  <r>
    <n v="5295"/>
    <s v="CA-2014-144883"/>
    <x v="3"/>
    <x v="733"/>
    <d v="2014-08-20T00:00:00"/>
    <x v="1"/>
    <s v="BO-11350"/>
    <x v="635"/>
    <x v="1"/>
    <s v="United States"/>
    <s v="Roseville"/>
    <x v="11"/>
    <n v="55113"/>
    <x v="2"/>
    <s v="OFF-LA-10000305"/>
    <x v="1"/>
    <x v="2"/>
    <x v="1707"/>
    <x v="3872"/>
    <n v="8"/>
    <n v="0"/>
    <n v="23.183999999999997"/>
  </r>
  <r>
    <n v="5296"/>
    <s v="CA-2014-142174"/>
    <x v="3"/>
    <x v="168"/>
    <d v="2014-03-10T00:00:00"/>
    <x v="1"/>
    <s v="DP-13000"/>
    <x v="24"/>
    <x v="0"/>
    <s v="United States"/>
    <s v="Houston"/>
    <x v="5"/>
    <n v="77041"/>
    <x v="2"/>
    <s v="OFF-PA-10000806"/>
    <x v="1"/>
    <x v="10"/>
    <x v="948"/>
    <x v="2879"/>
    <n v="2"/>
    <n v="0.2"/>
    <n v="32.468400000000003"/>
  </r>
  <r>
    <n v="5297"/>
    <s v="CA-2014-108791"/>
    <x v="3"/>
    <x v="944"/>
    <d v="2014-08-01T00:00:00"/>
    <x v="1"/>
    <s v="TM-21490"/>
    <x v="746"/>
    <x v="0"/>
    <s v="United States"/>
    <s v="Yonkers"/>
    <x v="15"/>
    <n v="10701"/>
    <x v="3"/>
    <s v="FUR-FU-10004018"/>
    <x v="0"/>
    <x v="5"/>
    <x v="927"/>
    <x v="3873"/>
    <n v="1"/>
    <n v="0"/>
    <n v="4.0203000000000007"/>
  </r>
  <r>
    <n v="5298"/>
    <s v="CA-2014-108791"/>
    <x v="3"/>
    <x v="944"/>
    <d v="2014-08-01T00:00:00"/>
    <x v="1"/>
    <s v="TM-21490"/>
    <x v="746"/>
    <x v="0"/>
    <s v="United States"/>
    <s v="Yonkers"/>
    <x v="15"/>
    <n v="10701"/>
    <x v="3"/>
    <s v="TEC-PH-10002660"/>
    <x v="2"/>
    <x v="7"/>
    <x v="697"/>
    <x v="821"/>
    <n v="8"/>
    <n v="0"/>
    <n v="135.98000000000002"/>
  </r>
  <r>
    <n v="5299"/>
    <s v="CA-2013-106656"/>
    <x v="0"/>
    <x v="713"/>
    <d v="2013-09-27T00:00:00"/>
    <x v="2"/>
    <s v="DV-13045"/>
    <x v="1"/>
    <x v="1"/>
    <s v="United States"/>
    <s v="San Diego"/>
    <x v="1"/>
    <n v="92037"/>
    <x v="1"/>
    <s v="OFF-EN-10001509"/>
    <x v="1"/>
    <x v="12"/>
    <x v="29"/>
    <x v="3874"/>
    <n v="2"/>
    <n v="0"/>
    <n v="1.9175999999999997"/>
  </r>
  <r>
    <n v="5300"/>
    <s v="CA-2013-106656"/>
    <x v="0"/>
    <x v="713"/>
    <d v="2013-09-27T00:00:00"/>
    <x v="2"/>
    <s v="DV-13045"/>
    <x v="1"/>
    <x v="1"/>
    <s v="United States"/>
    <s v="San Diego"/>
    <x v="1"/>
    <n v="92037"/>
    <x v="1"/>
    <s v="OFF-LA-10003148"/>
    <x v="1"/>
    <x v="2"/>
    <x v="164"/>
    <x v="1381"/>
    <n v="3"/>
    <n v="0"/>
    <n v="8.6939999999999991"/>
  </r>
  <r>
    <n v="5301"/>
    <s v="CA-2013-113831"/>
    <x v="0"/>
    <x v="198"/>
    <d v="2013-06-04T00:00:00"/>
    <x v="1"/>
    <s v="AH-10690"/>
    <x v="706"/>
    <x v="1"/>
    <s v="United States"/>
    <s v="Springfield"/>
    <x v="17"/>
    <n v="22153"/>
    <x v="0"/>
    <s v="FUR-TA-10002645"/>
    <x v="0"/>
    <x v="3"/>
    <x v="1313"/>
    <x v="3875"/>
    <n v="10"/>
    <n v="0"/>
    <n v="386.83499999999981"/>
  </r>
  <r>
    <n v="5302"/>
    <s v="CA-2013-113831"/>
    <x v="0"/>
    <x v="198"/>
    <d v="2013-06-04T00:00:00"/>
    <x v="1"/>
    <s v="AH-10690"/>
    <x v="706"/>
    <x v="1"/>
    <s v="United States"/>
    <s v="Springfield"/>
    <x v="17"/>
    <n v="22153"/>
    <x v="0"/>
    <s v="TEC-AC-10003033"/>
    <x v="2"/>
    <x v="11"/>
    <x v="756"/>
    <x v="3876"/>
    <n v="6"/>
    <n v="0"/>
    <n v="653.30099999999982"/>
  </r>
  <r>
    <n v="5303"/>
    <s v="CA-2013-113831"/>
    <x v="0"/>
    <x v="198"/>
    <d v="2013-06-04T00:00:00"/>
    <x v="1"/>
    <s v="AH-10690"/>
    <x v="706"/>
    <x v="1"/>
    <s v="United States"/>
    <s v="Springfield"/>
    <x v="17"/>
    <n v="22153"/>
    <x v="0"/>
    <s v="OFF-LA-10001297"/>
    <x v="1"/>
    <x v="2"/>
    <x v="483"/>
    <x v="3877"/>
    <n v="6"/>
    <n v="0"/>
    <n v="29.808"/>
  </r>
  <r>
    <n v="5304"/>
    <s v="US-2011-139500"/>
    <x v="2"/>
    <x v="912"/>
    <d v="2011-11-20T00:00:00"/>
    <x v="1"/>
    <s v="AB-10165"/>
    <x v="269"/>
    <x v="0"/>
    <s v="United States"/>
    <s v="Decatur"/>
    <x v="10"/>
    <n v="62521"/>
    <x v="2"/>
    <s v="FUR-CH-10002017"/>
    <x v="0"/>
    <x v="1"/>
    <x v="1368"/>
    <x v="3878"/>
    <n v="2"/>
    <n v="0.3"/>
    <n v="-1.0656000000000017"/>
  </r>
  <r>
    <n v="5305"/>
    <s v="US-2011-166310"/>
    <x v="2"/>
    <x v="158"/>
    <d v="2011-09-23T00:00:00"/>
    <x v="2"/>
    <s v="JS-15940"/>
    <x v="185"/>
    <x v="2"/>
    <s v="United States"/>
    <s v="Garland"/>
    <x v="5"/>
    <n v="75043"/>
    <x v="2"/>
    <s v="FUR-FU-10001546"/>
    <x v="0"/>
    <x v="5"/>
    <x v="1423"/>
    <x v="1086"/>
    <n v="2"/>
    <n v="0.6"/>
    <n v="-7.4759999999999991"/>
  </r>
  <r>
    <n v="5306"/>
    <s v="US-2013-168410"/>
    <x v="0"/>
    <x v="823"/>
    <d v="2013-02-26T00:00:00"/>
    <x v="1"/>
    <s v="BV-11245"/>
    <x v="296"/>
    <x v="1"/>
    <s v="United States"/>
    <s v="Oceanside"/>
    <x v="15"/>
    <n v="11572"/>
    <x v="3"/>
    <s v="FUR-FU-10000629"/>
    <x v="0"/>
    <x v="5"/>
    <x v="93"/>
    <x v="3879"/>
    <n v="5"/>
    <n v="0"/>
    <n v="28.959000000000003"/>
  </r>
  <r>
    <n v="5307"/>
    <s v="US-2013-168410"/>
    <x v="0"/>
    <x v="823"/>
    <d v="2013-02-26T00:00:00"/>
    <x v="1"/>
    <s v="BV-11245"/>
    <x v="296"/>
    <x v="1"/>
    <s v="United States"/>
    <s v="Oceanside"/>
    <x v="15"/>
    <n v="11572"/>
    <x v="3"/>
    <s v="OFF-ST-10000036"/>
    <x v="1"/>
    <x v="4"/>
    <x v="590"/>
    <x v="680"/>
    <n v="3"/>
    <n v="0"/>
    <n v="80.019899999999993"/>
  </r>
  <r>
    <n v="5308"/>
    <s v="US-2013-168410"/>
    <x v="0"/>
    <x v="823"/>
    <d v="2013-02-26T00:00:00"/>
    <x v="1"/>
    <s v="BV-11245"/>
    <x v="296"/>
    <x v="1"/>
    <s v="United States"/>
    <s v="Oceanside"/>
    <x v="15"/>
    <n v="11572"/>
    <x v="3"/>
    <s v="TEC-PH-10002583"/>
    <x v="2"/>
    <x v="7"/>
    <x v="1708"/>
    <x v="372"/>
    <n v="2"/>
    <n v="0"/>
    <n v="1.9989999999999952"/>
  </r>
  <r>
    <n v="5309"/>
    <s v="CA-2014-131254"/>
    <x v="3"/>
    <x v="123"/>
    <d v="2014-11-22T00:00:00"/>
    <x v="2"/>
    <s v="NC-18415"/>
    <x v="720"/>
    <x v="0"/>
    <s v="United States"/>
    <s v="Houston"/>
    <x v="5"/>
    <n v="77095"/>
    <x v="2"/>
    <s v="FUR-CH-10003774"/>
    <x v="0"/>
    <x v="1"/>
    <x v="1185"/>
    <x v="3880"/>
    <n v="3"/>
    <n v="0.3"/>
    <n v="-46.399800000000013"/>
  </r>
  <r>
    <n v="5310"/>
    <s v="CA-2014-131254"/>
    <x v="3"/>
    <x v="123"/>
    <d v="2014-11-22T00:00:00"/>
    <x v="2"/>
    <s v="NC-18415"/>
    <x v="720"/>
    <x v="0"/>
    <s v="United States"/>
    <s v="Houston"/>
    <x v="5"/>
    <n v="77095"/>
    <x v="2"/>
    <s v="OFF-AR-10003876"/>
    <x v="1"/>
    <x v="6"/>
    <x v="1709"/>
    <x v="3881"/>
    <n v="5"/>
    <n v="0.2"/>
    <n v="3.9120000000000004"/>
  </r>
  <r>
    <n v="5311"/>
    <s v="CA-2014-131254"/>
    <x v="3"/>
    <x v="123"/>
    <d v="2014-11-22T00:00:00"/>
    <x v="2"/>
    <s v="NC-18415"/>
    <x v="720"/>
    <x v="0"/>
    <s v="United States"/>
    <s v="Houston"/>
    <x v="5"/>
    <n v="77095"/>
    <x v="2"/>
    <s v="OFF-BI-10003527"/>
    <x v="1"/>
    <x v="8"/>
    <x v="446"/>
    <x v="3882"/>
    <n v="6"/>
    <n v="0.8"/>
    <n v="-2287.7820000000002"/>
  </r>
  <r>
    <n v="5312"/>
    <s v="CA-2013-123414"/>
    <x v="0"/>
    <x v="1036"/>
    <d v="2013-08-28T00:00:00"/>
    <x v="1"/>
    <s v="SU-20665"/>
    <x v="711"/>
    <x v="2"/>
    <s v="United States"/>
    <s v="Greenville"/>
    <x v="3"/>
    <n v="27834"/>
    <x v="0"/>
    <s v="OFF-LA-10004559"/>
    <x v="1"/>
    <x v="2"/>
    <x v="1340"/>
    <x v="2145"/>
    <n v="4"/>
    <n v="0.2"/>
    <n v="3.3408000000000002"/>
  </r>
  <r>
    <n v="5313"/>
    <s v="CA-2013-123414"/>
    <x v="0"/>
    <x v="1036"/>
    <d v="2013-08-28T00:00:00"/>
    <x v="1"/>
    <s v="SU-20665"/>
    <x v="711"/>
    <x v="2"/>
    <s v="United States"/>
    <s v="Greenville"/>
    <x v="3"/>
    <n v="27834"/>
    <x v="0"/>
    <s v="OFF-SU-10002573"/>
    <x v="1"/>
    <x v="14"/>
    <x v="350"/>
    <x v="3883"/>
    <n v="2"/>
    <n v="0.2"/>
    <n v="3.5059999999999967"/>
  </r>
  <r>
    <n v="5314"/>
    <s v="CA-2014-137876"/>
    <x v="3"/>
    <x v="504"/>
    <d v="2014-05-06T00:00:00"/>
    <x v="1"/>
    <s v="DJ-13510"/>
    <x v="137"/>
    <x v="1"/>
    <s v="United States"/>
    <s v="San Francisco"/>
    <x v="1"/>
    <n v="94110"/>
    <x v="1"/>
    <s v="FUR-FU-10000222"/>
    <x v="0"/>
    <x v="5"/>
    <x v="591"/>
    <x v="647"/>
    <n v="2"/>
    <n v="0"/>
    <n v="21.436799999999998"/>
  </r>
  <r>
    <n v="5315"/>
    <s v="CA-2014-137876"/>
    <x v="3"/>
    <x v="504"/>
    <d v="2014-05-06T00:00:00"/>
    <x v="1"/>
    <s v="DJ-13510"/>
    <x v="137"/>
    <x v="1"/>
    <s v="United States"/>
    <s v="San Francisco"/>
    <x v="1"/>
    <n v="94110"/>
    <x v="1"/>
    <s v="OFF-EN-10001219"/>
    <x v="1"/>
    <x v="12"/>
    <x v="583"/>
    <x v="2484"/>
    <n v="4"/>
    <n v="0"/>
    <n v="14.974399999999999"/>
  </r>
  <r>
    <n v="5316"/>
    <s v="CA-2013-154060"/>
    <x v="0"/>
    <x v="440"/>
    <d v="2013-05-09T00:00:00"/>
    <x v="1"/>
    <s v="DL-12865"/>
    <x v="297"/>
    <x v="0"/>
    <s v="United States"/>
    <s v="Greensboro"/>
    <x v="3"/>
    <n v="27405"/>
    <x v="0"/>
    <s v="FUR-CH-10002304"/>
    <x v="0"/>
    <x v="1"/>
    <x v="782"/>
    <x v="3884"/>
    <n v="9"/>
    <n v="0.2"/>
    <n v="11.69100000000001"/>
  </r>
  <r>
    <n v="5317"/>
    <s v="US-2014-162558"/>
    <x v="3"/>
    <x v="280"/>
    <d v="2014-10-06T00:00:00"/>
    <x v="2"/>
    <s v="Dp-13240"/>
    <x v="656"/>
    <x v="2"/>
    <s v="United States"/>
    <s v="Knoxville"/>
    <x v="18"/>
    <n v="37918"/>
    <x v="0"/>
    <s v="FUR-FU-10002364"/>
    <x v="0"/>
    <x v="5"/>
    <x v="1231"/>
    <x v="929"/>
    <n v="2"/>
    <n v="0.2"/>
    <n v="1.3283999999999985"/>
  </r>
  <r>
    <n v="5318"/>
    <s v="US-2014-162558"/>
    <x v="3"/>
    <x v="280"/>
    <d v="2014-10-06T00:00:00"/>
    <x v="2"/>
    <s v="Dp-13240"/>
    <x v="656"/>
    <x v="2"/>
    <s v="United States"/>
    <s v="Knoxville"/>
    <x v="18"/>
    <n v="37918"/>
    <x v="0"/>
    <s v="FUR-FU-10004864"/>
    <x v="0"/>
    <x v="5"/>
    <x v="1710"/>
    <x v="3885"/>
    <n v="1"/>
    <n v="0.2"/>
    <n v="1.5691000000000002"/>
  </r>
  <r>
    <n v="5319"/>
    <s v="US-2014-162558"/>
    <x v="3"/>
    <x v="280"/>
    <d v="2014-10-06T00:00:00"/>
    <x v="2"/>
    <s v="Dp-13240"/>
    <x v="656"/>
    <x v="2"/>
    <s v="United States"/>
    <s v="Knoxville"/>
    <x v="18"/>
    <n v="37918"/>
    <x v="0"/>
    <s v="OFF-PA-10003172"/>
    <x v="1"/>
    <x v="10"/>
    <x v="846"/>
    <x v="561"/>
    <n v="4"/>
    <n v="0.2"/>
    <n v="7.2576000000000001"/>
  </r>
  <r>
    <n v="5320"/>
    <s v="US-2014-162558"/>
    <x v="3"/>
    <x v="280"/>
    <d v="2014-10-06T00:00:00"/>
    <x v="2"/>
    <s v="Dp-13240"/>
    <x v="656"/>
    <x v="2"/>
    <s v="United States"/>
    <s v="Knoxville"/>
    <x v="18"/>
    <n v="37918"/>
    <x v="0"/>
    <s v="OFF-BI-10000977"/>
    <x v="1"/>
    <x v="8"/>
    <x v="982"/>
    <x v="3347"/>
    <n v="3"/>
    <n v="0.7"/>
    <n v="-21.887999999999991"/>
  </r>
  <r>
    <n v="5321"/>
    <s v="US-2014-162558"/>
    <x v="3"/>
    <x v="280"/>
    <d v="2014-10-06T00:00:00"/>
    <x v="2"/>
    <s v="Dp-13240"/>
    <x v="656"/>
    <x v="2"/>
    <s v="United States"/>
    <s v="Knoxville"/>
    <x v="18"/>
    <n v="37918"/>
    <x v="0"/>
    <s v="FUR-TA-10000198"/>
    <x v="0"/>
    <x v="3"/>
    <x v="589"/>
    <x v="3886"/>
    <n v="7"/>
    <n v="0.4"/>
    <n v="-1002.7836000000001"/>
  </r>
  <r>
    <n v="5322"/>
    <s v="US-2014-162558"/>
    <x v="3"/>
    <x v="280"/>
    <d v="2014-10-06T00:00:00"/>
    <x v="2"/>
    <s v="Dp-13240"/>
    <x v="656"/>
    <x v="2"/>
    <s v="United States"/>
    <s v="Knoxville"/>
    <x v="18"/>
    <n v="37918"/>
    <x v="0"/>
    <s v="OFF-BI-10003984"/>
    <x v="1"/>
    <x v="8"/>
    <x v="690"/>
    <x v="3887"/>
    <n v="4"/>
    <n v="0.7"/>
    <n v="-26.247599999999998"/>
  </r>
  <r>
    <n v="5323"/>
    <s v="US-2014-162558"/>
    <x v="3"/>
    <x v="280"/>
    <d v="2014-10-06T00:00:00"/>
    <x v="2"/>
    <s v="Dp-13240"/>
    <x v="656"/>
    <x v="2"/>
    <s v="United States"/>
    <s v="Knoxville"/>
    <x v="18"/>
    <n v="37918"/>
    <x v="0"/>
    <s v="FUR-FU-10003691"/>
    <x v="0"/>
    <x v="5"/>
    <x v="877"/>
    <x v="2401"/>
    <n v="2"/>
    <n v="0.2"/>
    <n v="5.9279999999999999"/>
  </r>
  <r>
    <n v="5324"/>
    <s v="CA-2014-134439"/>
    <x v="3"/>
    <x v="65"/>
    <d v="2014-09-24T00:00:00"/>
    <x v="0"/>
    <s v="TM-21010"/>
    <x v="612"/>
    <x v="0"/>
    <s v="United States"/>
    <s v="Grand Island"/>
    <x v="8"/>
    <n v="68801"/>
    <x v="2"/>
    <s v="OFF-PA-10004082"/>
    <x v="1"/>
    <x v="10"/>
    <x v="224"/>
    <x v="3888"/>
    <n v="2"/>
    <n v="0"/>
    <n v="7.98"/>
  </r>
  <r>
    <n v="5325"/>
    <s v="CA-2012-119508"/>
    <x v="1"/>
    <x v="784"/>
    <d v="2012-12-09T00:00:00"/>
    <x v="1"/>
    <s v="TZ-21580"/>
    <x v="356"/>
    <x v="0"/>
    <s v="United States"/>
    <s v="Lakewood"/>
    <x v="1"/>
    <n v="90712"/>
    <x v="1"/>
    <s v="OFF-AR-10003723"/>
    <x v="1"/>
    <x v="6"/>
    <x v="1150"/>
    <x v="2952"/>
    <n v="5"/>
    <n v="0"/>
    <n v="6.2530000000000001"/>
  </r>
  <r>
    <n v="5326"/>
    <s v="CA-2012-119508"/>
    <x v="1"/>
    <x v="784"/>
    <d v="2012-12-09T00:00:00"/>
    <x v="1"/>
    <s v="TZ-21580"/>
    <x v="356"/>
    <x v="0"/>
    <s v="United States"/>
    <s v="Lakewood"/>
    <x v="1"/>
    <n v="90712"/>
    <x v="1"/>
    <s v="FUR-FU-10004270"/>
    <x v="0"/>
    <x v="5"/>
    <x v="989"/>
    <x v="3889"/>
    <n v="6"/>
    <n v="0"/>
    <n v="9.0288000000000004"/>
  </r>
  <r>
    <n v="5327"/>
    <s v="CA-2012-152681"/>
    <x v="1"/>
    <x v="184"/>
    <d v="2012-01-22T00:00:00"/>
    <x v="1"/>
    <s v="SC-20260"/>
    <x v="609"/>
    <x v="1"/>
    <s v="United States"/>
    <s v="Lawrence"/>
    <x v="31"/>
    <n v="1841"/>
    <x v="3"/>
    <s v="OFF-AR-10003183"/>
    <x v="1"/>
    <x v="6"/>
    <x v="1390"/>
    <x v="3890"/>
    <n v="2"/>
    <n v="0"/>
    <n v="2.0039999999999996"/>
  </r>
  <r>
    <n v="5328"/>
    <s v="CA-2011-130813"/>
    <x v="2"/>
    <x v="1037"/>
    <d v="2011-01-09T00:00:00"/>
    <x v="0"/>
    <s v="LS-17230"/>
    <x v="721"/>
    <x v="0"/>
    <s v="United States"/>
    <s v="Los Angeles"/>
    <x v="1"/>
    <n v="90049"/>
    <x v="1"/>
    <s v="OFF-PA-10002005"/>
    <x v="1"/>
    <x v="10"/>
    <x v="505"/>
    <x v="541"/>
    <n v="3"/>
    <n v="0"/>
    <n v="9.3312000000000008"/>
  </r>
  <r>
    <n v="5329"/>
    <s v="CA-2012-120320"/>
    <x v="1"/>
    <x v="616"/>
    <d v="2012-03-09T00:00:00"/>
    <x v="1"/>
    <s v="MV-18190"/>
    <x v="160"/>
    <x v="0"/>
    <s v="United States"/>
    <s v="Houston"/>
    <x v="5"/>
    <n v="77036"/>
    <x v="2"/>
    <s v="TEC-PH-10000149"/>
    <x v="2"/>
    <x v="7"/>
    <x v="419"/>
    <x v="1051"/>
    <n v="2"/>
    <n v="0.2"/>
    <n v="2.3939999999999984"/>
  </r>
  <r>
    <n v="5330"/>
    <s v="CA-2013-111941"/>
    <x v="0"/>
    <x v="591"/>
    <d v="2013-12-29T00:00:00"/>
    <x v="0"/>
    <s v="BD-11620"/>
    <x v="379"/>
    <x v="0"/>
    <s v="United States"/>
    <s v="New York City"/>
    <x v="15"/>
    <n v="10035"/>
    <x v="3"/>
    <s v="OFF-BI-10001524"/>
    <x v="1"/>
    <x v="8"/>
    <x v="298"/>
    <x v="3295"/>
    <n v="2"/>
    <n v="0.2"/>
    <n v="11.748799999999997"/>
  </r>
  <r>
    <n v="5331"/>
    <s v="CA-2013-123120"/>
    <x v="0"/>
    <x v="913"/>
    <d v="2013-09-09T00:00:00"/>
    <x v="1"/>
    <s v="CV-12295"/>
    <x v="610"/>
    <x v="0"/>
    <s v="United States"/>
    <s v="New York City"/>
    <x v="15"/>
    <n v="10011"/>
    <x v="3"/>
    <s v="FUR-FU-10004748"/>
    <x v="0"/>
    <x v="5"/>
    <x v="1243"/>
    <x v="3891"/>
    <n v="1"/>
    <n v="0"/>
    <n v="24.936599999999999"/>
  </r>
  <r>
    <n v="5332"/>
    <s v="CA-2013-123120"/>
    <x v="0"/>
    <x v="913"/>
    <d v="2013-09-09T00:00:00"/>
    <x v="1"/>
    <s v="CV-12295"/>
    <x v="610"/>
    <x v="0"/>
    <s v="United States"/>
    <s v="New York City"/>
    <x v="15"/>
    <n v="10011"/>
    <x v="3"/>
    <s v="OFF-BI-10001460"/>
    <x v="1"/>
    <x v="8"/>
    <x v="58"/>
    <x v="3892"/>
    <n v="5"/>
    <n v="0.2"/>
    <n v="20.452499999999997"/>
  </r>
  <r>
    <n v="5333"/>
    <s v="CA-2013-123120"/>
    <x v="0"/>
    <x v="913"/>
    <d v="2013-09-09T00:00:00"/>
    <x v="1"/>
    <s v="CV-12295"/>
    <x v="610"/>
    <x v="0"/>
    <s v="United States"/>
    <s v="New York City"/>
    <x v="15"/>
    <n v="10011"/>
    <x v="3"/>
    <s v="OFF-SU-10002503"/>
    <x v="1"/>
    <x v="14"/>
    <x v="669"/>
    <x v="20"/>
    <n v="4"/>
    <n v="0"/>
    <n v="6.5887999999999991"/>
  </r>
  <r>
    <n v="5334"/>
    <s v="CA-2011-103331"/>
    <x v="2"/>
    <x v="86"/>
    <d v="2011-09-01T00:00:00"/>
    <x v="1"/>
    <s v="KB-16315"/>
    <x v="41"/>
    <x v="0"/>
    <s v="United States"/>
    <s v="Newark"/>
    <x v="13"/>
    <n v="19711"/>
    <x v="3"/>
    <s v="FUR-FU-10001731"/>
    <x v="0"/>
    <x v="5"/>
    <x v="1547"/>
    <x v="3893"/>
    <n v="4"/>
    <n v="0"/>
    <n v="4.0583999999999998"/>
  </r>
  <r>
    <n v="5335"/>
    <s v="CA-2011-103331"/>
    <x v="2"/>
    <x v="86"/>
    <d v="2011-09-01T00:00:00"/>
    <x v="1"/>
    <s v="KB-16315"/>
    <x v="41"/>
    <x v="0"/>
    <s v="United States"/>
    <s v="Newark"/>
    <x v="13"/>
    <n v="19711"/>
    <x v="3"/>
    <s v="OFF-PA-10002160"/>
    <x v="1"/>
    <x v="10"/>
    <x v="1190"/>
    <x v="1714"/>
    <n v="3"/>
    <n v="0"/>
    <n v="8.4966000000000008"/>
  </r>
  <r>
    <n v="5336"/>
    <s v="CA-2011-103331"/>
    <x v="2"/>
    <x v="86"/>
    <d v="2011-09-01T00:00:00"/>
    <x v="1"/>
    <s v="KB-16315"/>
    <x v="41"/>
    <x v="0"/>
    <s v="United States"/>
    <s v="Newark"/>
    <x v="13"/>
    <n v="19711"/>
    <x v="3"/>
    <s v="OFF-PA-10002659"/>
    <x v="1"/>
    <x v="10"/>
    <x v="922"/>
    <x v="1634"/>
    <n v="1"/>
    <n v="0"/>
    <n v="1.5547999999999997"/>
  </r>
  <r>
    <n v="5337"/>
    <s v="CA-2012-169278"/>
    <x v="1"/>
    <x v="1031"/>
    <d v="2012-05-25T00:00:00"/>
    <x v="1"/>
    <s v="ME-18010"/>
    <x v="545"/>
    <x v="1"/>
    <s v="United States"/>
    <s v="Seattle"/>
    <x v="4"/>
    <n v="98105"/>
    <x v="1"/>
    <s v="OFF-BI-10001636"/>
    <x v="1"/>
    <x v="8"/>
    <x v="668"/>
    <x v="783"/>
    <n v="4"/>
    <n v="0.2"/>
    <n v="8.767199999999999"/>
  </r>
  <r>
    <n v="5338"/>
    <s v="CA-2014-111577"/>
    <x v="3"/>
    <x v="524"/>
    <d v="2014-10-22T00:00:00"/>
    <x v="1"/>
    <s v="AJ-10780"/>
    <x v="321"/>
    <x v="1"/>
    <s v="United States"/>
    <s v="Scottsdale"/>
    <x v="16"/>
    <n v="85254"/>
    <x v="1"/>
    <s v="OFF-PA-10000062"/>
    <x v="1"/>
    <x v="10"/>
    <x v="1375"/>
    <x v="3894"/>
    <n v="7"/>
    <n v="0.2"/>
    <n v="111.5688"/>
  </r>
  <r>
    <n v="5339"/>
    <s v="CA-2012-146486"/>
    <x v="1"/>
    <x v="529"/>
    <d v="2012-11-14T00:00:00"/>
    <x v="0"/>
    <s v="DV-13465"/>
    <x v="231"/>
    <x v="0"/>
    <s v="United States"/>
    <s v="Oceanside"/>
    <x v="15"/>
    <n v="11572"/>
    <x v="3"/>
    <s v="OFF-ST-10002554"/>
    <x v="1"/>
    <x v="4"/>
    <x v="1144"/>
    <x v="1672"/>
    <n v="5"/>
    <n v="0"/>
    <n v="4.8910000000000053"/>
  </r>
  <r>
    <n v="5340"/>
    <s v="CA-2012-146486"/>
    <x v="1"/>
    <x v="529"/>
    <d v="2012-11-14T00:00:00"/>
    <x v="0"/>
    <s v="DV-13465"/>
    <x v="231"/>
    <x v="0"/>
    <s v="United States"/>
    <s v="Oceanside"/>
    <x v="15"/>
    <n v="11572"/>
    <x v="3"/>
    <s v="OFF-EN-10001509"/>
    <x v="1"/>
    <x v="12"/>
    <x v="29"/>
    <x v="3895"/>
    <n v="6"/>
    <n v="0"/>
    <n v="5.7527999999999988"/>
  </r>
  <r>
    <n v="5341"/>
    <s v="CA-2012-146486"/>
    <x v="1"/>
    <x v="529"/>
    <d v="2012-11-14T00:00:00"/>
    <x v="0"/>
    <s v="DV-13465"/>
    <x v="231"/>
    <x v="0"/>
    <s v="United States"/>
    <s v="Oceanside"/>
    <x v="15"/>
    <n v="11572"/>
    <x v="3"/>
    <s v="TEC-AC-10002018"/>
    <x v="2"/>
    <x v="11"/>
    <x v="1674"/>
    <x v="62"/>
    <n v="2"/>
    <n v="0"/>
    <n v="6.011400000000001"/>
  </r>
  <r>
    <n v="5342"/>
    <s v="CA-2012-146486"/>
    <x v="1"/>
    <x v="529"/>
    <d v="2012-11-14T00:00:00"/>
    <x v="0"/>
    <s v="DV-13465"/>
    <x v="231"/>
    <x v="0"/>
    <s v="United States"/>
    <s v="Oceanside"/>
    <x v="15"/>
    <n v="11572"/>
    <x v="3"/>
    <s v="TEC-AC-10002637"/>
    <x v="2"/>
    <x v="11"/>
    <x v="1308"/>
    <x v="3896"/>
    <n v="5"/>
    <n v="0"/>
    <n v="53.996999999999957"/>
  </r>
  <r>
    <n v="5343"/>
    <s v="US-2011-168501"/>
    <x v="2"/>
    <x v="871"/>
    <d v="2011-11-27T00:00:00"/>
    <x v="1"/>
    <s v="JK-15325"/>
    <x v="759"/>
    <x v="1"/>
    <s v="United States"/>
    <s v="Dallas"/>
    <x v="5"/>
    <n v="75220"/>
    <x v="2"/>
    <s v="OFF-EN-10001509"/>
    <x v="1"/>
    <x v="12"/>
    <x v="29"/>
    <x v="3897"/>
    <n v="1"/>
    <n v="0.2"/>
    <n v="0.55079999999999985"/>
  </r>
  <r>
    <n v="5344"/>
    <s v="US-2011-168501"/>
    <x v="2"/>
    <x v="871"/>
    <d v="2011-11-27T00:00:00"/>
    <x v="1"/>
    <s v="JK-15325"/>
    <x v="759"/>
    <x v="1"/>
    <s v="United States"/>
    <s v="Dallas"/>
    <x v="5"/>
    <n v="75220"/>
    <x v="2"/>
    <s v="TEC-PH-10004922"/>
    <x v="2"/>
    <x v="7"/>
    <x v="1067"/>
    <x v="3898"/>
    <n v="5"/>
    <n v="0.2"/>
    <n v="16.747500000000016"/>
  </r>
  <r>
    <n v="5345"/>
    <s v="CA-2012-112053"/>
    <x v="1"/>
    <x v="2"/>
    <d v="2012-10-13T00:00:00"/>
    <x v="0"/>
    <s v="SH-20395"/>
    <x v="129"/>
    <x v="0"/>
    <s v="United States"/>
    <s v="Rochester"/>
    <x v="15"/>
    <n v="14609"/>
    <x v="3"/>
    <s v="TEC-AC-10002550"/>
    <x v="2"/>
    <x v="11"/>
    <x v="1539"/>
    <x v="3899"/>
    <n v="1"/>
    <n v="0"/>
    <n v="2.2364999999999995"/>
  </r>
  <r>
    <n v="5346"/>
    <s v="CA-2014-108539"/>
    <x v="3"/>
    <x v="708"/>
    <d v="2014-03-24T00:00:00"/>
    <x v="0"/>
    <s v="SC-20725"/>
    <x v="56"/>
    <x v="0"/>
    <s v="United States"/>
    <s v="Los Angeles"/>
    <x v="1"/>
    <n v="90045"/>
    <x v="1"/>
    <s v="OFF-ST-10003208"/>
    <x v="1"/>
    <x v="4"/>
    <x v="243"/>
    <x v="265"/>
    <n v="4"/>
    <n v="0"/>
    <n v="210.4935999999999"/>
  </r>
  <r>
    <n v="5347"/>
    <s v="CA-2014-108539"/>
    <x v="3"/>
    <x v="708"/>
    <d v="2014-03-24T00:00:00"/>
    <x v="0"/>
    <s v="SC-20725"/>
    <x v="56"/>
    <x v="0"/>
    <s v="United States"/>
    <s v="Los Angeles"/>
    <x v="1"/>
    <n v="90045"/>
    <x v="1"/>
    <s v="OFF-BI-10003981"/>
    <x v="1"/>
    <x v="8"/>
    <x v="109"/>
    <x v="3023"/>
    <n v="3"/>
    <n v="0.2"/>
    <n v="3.9497999999999998"/>
  </r>
  <r>
    <n v="5348"/>
    <s v="CA-2014-108539"/>
    <x v="3"/>
    <x v="708"/>
    <d v="2014-03-24T00:00:00"/>
    <x v="0"/>
    <s v="SC-20725"/>
    <x v="56"/>
    <x v="0"/>
    <s v="United States"/>
    <s v="Los Angeles"/>
    <x v="1"/>
    <n v="90045"/>
    <x v="1"/>
    <s v="OFF-BI-10001031"/>
    <x v="1"/>
    <x v="8"/>
    <x v="865"/>
    <x v="1086"/>
    <n v="2"/>
    <n v="0.2"/>
    <n v="2.8835999999999995"/>
  </r>
  <r>
    <n v="5349"/>
    <s v="CA-2012-149811"/>
    <x v="1"/>
    <x v="1038"/>
    <d v="2012-01-10T00:00:00"/>
    <x v="1"/>
    <s v="CS-12250"/>
    <x v="294"/>
    <x v="1"/>
    <s v="United States"/>
    <s v="Woodbury"/>
    <x v="11"/>
    <n v="55125"/>
    <x v="2"/>
    <s v="OFF-BI-10003676"/>
    <x v="1"/>
    <x v="8"/>
    <x v="816"/>
    <x v="3900"/>
    <n v="3"/>
    <n v="0"/>
    <n v="15.523199999999999"/>
  </r>
  <r>
    <n v="5350"/>
    <s v="CA-2012-149811"/>
    <x v="1"/>
    <x v="1038"/>
    <d v="2012-01-10T00:00:00"/>
    <x v="1"/>
    <s v="CS-12250"/>
    <x v="294"/>
    <x v="1"/>
    <s v="United States"/>
    <s v="Woodbury"/>
    <x v="11"/>
    <n v="55125"/>
    <x v="2"/>
    <s v="OFF-PA-10004082"/>
    <x v="1"/>
    <x v="10"/>
    <x v="224"/>
    <x v="1778"/>
    <n v="5"/>
    <n v="0"/>
    <n v="19.950000000000003"/>
  </r>
  <r>
    <n v="5351"/>
    <s v="US-2014-103814"/>
    <x v="3"/>
    <x v="34"/>
    <d v="2014-12-17T00:00:00"/>
    <x v="1"/>
    <s v="LH-16900"/>
    <x v="23"/>
    <x v="0"/>
    <s v="United States"/>
    <s v="Park Ridge"/>
    <x v="10"/>
    <n v="60068"/>
    <x v="2"/>
    <s v="OFF-PA-10001019"/>
    <x v="1"/>
    <x v="10"/>
    <x v="675"/>
    <x v="3901"/>
    <n v="9"/>
    <n v="0.2"/>
    <n v="48.551399999999994"/>
  </r>
  <r>
    <n v="5352"/>
    <s v="CA-2013-123932"/>
    <x v="0"/>
    <x v="47"/>
    <d v="2013-09-13T00:00:00"/>
    <x v="1"/>
    <s v="YC-21895"/>
    <x v="289"/>
    <x v="1"/>
    <s v="United States"/>
    <s v="Dallas"/>
    <x v="5"/>
    <n v="75217"/>
    <x v="2"/>
    <s v="OFF-PA-10004665"/>
    <x v="1"/>
    <x v="10"/>
    <x v="1380"/>
    <x v="1454"/>
    <n v="4"/>
    <n v="0.2"/>
    <n v="15.195999999999998"/>
  </r>
  <r>
    <n v="5353"/>
    <s v="CA-2013-123932"/>
    <x v="0"/>
    <x v="47"/>
    <d v="2013-09-13T00:00:00"/>
    <x v="1"/>
    <s v="YC-21895"/>
    <x v="289"/>
    <x v="1"/>
    <s v="United States"/>
    <s v="Dallas"/>
    <x v="5"/>
    <n v="75217"/>
    <x v="2"/>
    <s v="TEC-PH-10002447"/>
    <x v="2"/>
    <x v="7"/>
    <x v="53"/>
    <x v="3902"/>
    <n v="2"/>
    <n v="0.2"/>
    <n v="37.078199999999981"/>
  </r>
  <r>
    <n v="5354"/>
    <s v="US-2013-101616"/>
    <x v="0"/>
    <x v="323"/>
    <d v="2013-09-07T00:00:00"/>
    <x v="2"/>
    <s v="CY-12745"/>
    <x v="388"/>
    <x v="1"/>
    <s v="United States"/>
    <s v="Monroe"/>
    <x v="28"/>
    <n v="71203"/>
    <x v="0"/>
    <s v="OFF-BI-10000014"/>
    <x v="1"/>
    <x v="8"/>
    <x v="628"/>
    <x v="3903"/>
    <n v="8"/>
    <n v="0"/>
    <n v="41.021599999999999"/>
  </r>
  <r>
    <n v="5355"/>
    <s v="CA-2011-113768"/>
    <x v="2"/>
    <x v="8"/>
    <d v="2011-05-19T00:00:00"/>
    <x v="1"/>
    <s v="AH-10030"/>
    <x v="692"/>
    <x v="1"/>
    <s v="United States"/>
    <s v="Los Angeles"/>
    <x v="1"/>
    <n v="90004"/>
    <x v="1"/>
    <s v="FUR-CH-10002439"/>
    <x v="0"/>
    <x v="1"/>
    <x v="1316"/>
    <x v="3904"/>
    <n v="6"/>
    <n v="0.2"/>
    <n v="20.959199999999996"/>
  </r>
  <r>
    <n v="5356"/>
    <s v="CA-2011-113768"/>
    <x v="2"/>
    <x v="8"/>
    <d v="2011-05-19T00:00:00"/>
    <x v="1"/>
    <s v="AH-10030"/>
    <x v="692"/>
    <x v="1"/>
    <s v="United States"/>
    <s v="Los Angeles"/>
    <x v="1"/>
    <n v="90004"/>
    <x v="1"/>
    <s v="OFF-PA-10003063"/>
    <x v="1"/>
    <x v="10"/>
    <x v="1711"/>
    <x v="3905"/>
    <n v="2"/>
    <n v="0"/>
    <n v="3.84"/>
  </r>
  <r>
    <n v="5357"/>
    <s v="CA-2013-138037"/>
    <x v="0"/>
    <x v="321"/>
    <d v="2013-10-04T00:00:00"/>
    <x v="1"/>
    <s v="AR-10540"/>
    <x v="481"/>
    <x v="0"/>
    <s v="United States"/>
    <s v="San Francisco"/>
    <x v="1"/>
    <n v="94109"/>
    <x v="1"/>
    <s v="OFF-BI-10002982"/>
    <x v="1"/>
    <x v="8"/>
    <x v="1258"/>
    <x v="77"/>
    <n v="5"/>
    <n v="0.2"/>
    <n v="9.5339999999999971"/>
  </r>
  <r>
    <n v="5358"/>
    <s v="CA-2011-150490"/>
    <x v="2"/>
    <x v="79"/>
    <d v="2011-08-11T00:00:00"/>
    <x v="1"/>
    <s v="SS-20590"/>
    <x v="196"/>
    <x v="0"/>
    <s v="United States"/>
    <s v="San Francisco"/>
    <x v="1"/>
    <n v="94122"/>
    <x v="1"/>
    <s v="TEC-AC-10004510"/>
    <x v="2"/>
    <x v="11"/>
    <x v="944"/>
    <x v="3906"/>
    <n v="1"/>
    <n v="0"/>
    <n v="1.6359999999999992"/>
  </r>
  <r>
    <n v="5359"/>
    <s v="CA-2011-150490"/>
    <x v="2"/>
    <x v="79"/>
    <d v="2011-08-11T00:00:00"/>
    <x v="1"/>
    <s v="SS-20590"/>
    <x v="196"/>
    <x v="0"/>
    <s v="United States"/>
    <s v="San Francisco"/>
    <x v="1"/>
    <n v="94122"/>
    <x v="1"/>
    <s v="OFF-ST-10000321"/>
    <x v="1"/>
    <x v="4"/>
    <x v="1534"/>
    <x v="3907"/>
    <n v="2"/>
    <n v="0"/>
    <n v="0.63119999999999798"/>
  </r>
  <r>
    <n v="5360"/>
    <s v="CA-2011-150490"/>
    <x v="2"/>
    <x v="79"/>
    <d v="2011-08-11T00:00:00"/>
    <x v="1"/>
    <s v="SS-20590"/>
    <x v="196"/>
    <x v="0"/>
    <s v="United States"/>
    <s v="San Francisco"/>
    <x v="1"/>
    <n v="94122"/>
    <x v="1"/>
    <s v="OFF-AR-10004602"/>
    <x v="1"/>
    <x v="6"/>
    <x v="1217"/>
    <x v="44"/>
    <n v="2"/>
    <n v="0"/>
    <n v="12.874400000000001"/>
  </r>
  <r>
    <n v="5361"/>
    <s v="US-2014-126060"/>
    <x v="3"/>
    <x v="349"/>
    <d v="2014-04-19T00:00:00"/>
    <x v="1"/>
    <s v="DW-13585"/>
    <x v="61"/>
    <x v="1"/>
    <s v="United States"/>
    <s v="Fayetteville"/>
    <x v="3"/>
    <n v="28314"/>
    <x v="0"/>
    <s v="FUR-BO-10003433"/>
    <x v="0"/>
    <x v="0"/>
    <x v="911"/>
    <x v="658"/>
    <n v="8"/>
    <n v="0.2"/>
    <n v="-32.219200000000022"/>
  </r>
  <r>
    <n v="5362"/>
    <s v="CA-2014-100951"/>
    <x v="3"/>
    <x v="255"/>
    <d v="2014-06-11T00:00:00"/>
    <x v="2"/>
    <s v="NC-18625"/>
    <x v="544"/>
    <x v="1"/>
    <s v="United States"/>
    <s v="Dallas"/>
    <x v="5"/>
    <n v="75217"/>
    <x v="2"/>
    <s v="OFF-ST-10001496"/>
    <x v="1"/>
    <x v="4"/>
    <x v="726"/>
    <x v="3908"/>
    <n v="5"/>
    <n v="0.2"/>
    <n v="54.056999999999988"/>
  </r>
  <r>
    <n v="5363"/>
    <s v="CA-2013-122014"/>
    <x v="0"/>
    <x v="723"/>
    <d v="2014-01-03T00:00:00"/>
    <x v="1"/>
    <s v="CD-11920"/>
    <x v="303"/>
    <x v="0"/>
    <s v="United States"/>
    <s v="Wichita"/>
    <x v="41"/>
    <n v="67212"/>
    <x v="2"/>
    <s v="FUR-FU-10000672"/>
    <x v="0"/>
    <x v="5"/>
    <x v="1508"/>
    <x v="3134"/>
    <n v="6"/>
    <n v="0"/>
    <n v="23.990399999999994"/>
  </r>
  <r>
    <n v="5364"/>
    <s v="CA-2013-122014"/>
    <x v="0"/>
    <x v="723"/>
    <d v="2014-01-03T00:00:00"/>
    <x v="1"/>
    <s v="CD-11920"/>
    <x v="303"/>
    <x v="0"/>
    <s v="United States"/>
    <s v="Wichita"/>
    <x v="41"/>
    <n v="67212"/>
    <x v="2"/>
    <s v="OFF-AP-10001293"/>
    <x v="1"/>
    <x v="9"/>
    <x v="1337"/>
    <x v="3411"/>
    <n v="2"/>
    <n v="0"/>
    <n v="22.948799999999999"/>
  </r>
  <r>
    <n v="5365"/>
    <s v="CA-2011-123477"/>
    <x v="2"/>
    <x v="1039"/>
    <d v="2011-01-22T00:00:00"/>
    <x v="0"/>
    <s v="DW-13195"/>
    <x v="694"/>
    <x v="1"/>
    <s v="United States"/>
    <s v="Springfield"/>
    <x v="21"/>
    <n v="97477"/>
    <x v="1"/>
    <s v="OFF-AP-10000692"/>
    <x v="1"/>
    <x v="9"/>
    <x v="1241"/>
    <x v="2074"/>
    <n v="4"/>
    <n v="0.2"/>
    <n v="6.4864000000000033"/>
  </r>
  <r>
    <n v="5366"/>
    <s v="CA-2013-107790"/>
    <x v="0"/>
    <x v="73"/>
    <d v="2013-11-25T00:00:00"/>
    <x v="1"/>
    <s v="EH-13990"/>
    <x v="552"/>
    <x v="0"/>
    <s v="United States"/>
    <s v="Houston"/>
    <x v="5"/>
    <n v="77041"/>
    <x v="2"/>
    <s v="TEC-PH-10004539"/>
    <x v="2"/>
    <x v="7"/>
    <x v="852"/>
    <x v="3909"/>
    <n v="1"/>
    <n v="0.2"/>
    <n v="13.229299999999995"/>
  </r>
  <r>
    <n v="5367"/>
    <s v="CA-2014-158071"/>
    <x v="3"/>
    <x v="193"/>
    <d v="2014-06-16T00:00:00"/>
    <x v="1"/>
    <s v="BD-11320"/>
    <x v="217"/>
    <x v="0"/>
    <s v="United States"/>
    <s v="Seattle"/>
    <x v="4"/>
    <n v="98103"/>
    <x v="1"/>
    <s v="TEC-PH-10002923"/>
    <x v="2"/>
    <x v="7"/>
    <x v="680"/>
    <x v="2550"/>
    <n v="3"/>
    <n v="0.2"/>
    <n v="7.7679000000000009"/>
  </r>
  <r>
    <n v="5368"/>
    <s v="CA-2014-158071"/>
    <x v="3"/>
    <x v="193"/>
    <d v="2014-06-16T00:00:00"/>
    <x v="1"/>
    <s v="BD-11320"/>
    <x v="217"/>
    <x v="0"/>
    <s v="United States"/>
    <s v="Seattle"/>
    <x v="4"/>
    <n v="98103"/>
    <x v="1"/>
    <s v="OFF-LA-10004689"/>
    <x v="1"/>
    <x v="2"/>
    <x v="261"/>
    <x v="1057"/>
    <n v="4"/>
    <n v="0"/>
    <n v="5.4332000000000003"/>
  </r>
  <r>
    <n v="5369"/>
    <s v="CA-2014-158071"/>
    <x v="3"/>
    <x v="193"/>
    <d v="2014-06-16T00:00:00"/>
    <x v="1"/>
    <s v="BD-11320"/>
    <x v="217"/>
    <x v="0"/>
    <s v="United States"/>
    <s v="Seattle"/>
    <x v="4"/>
    <n v="98103"/>
    <x v="1"/>
    <s v="OFF-ST-10001228"/>
    <x v="1"/>
    <x v="4"/>
    <x v="445"/>
    <x v="3910"/>
    <n v="1"/>
    <n v="0"/>
    <n v="3.8949999999999996"/>
  </r>
  <r>
    <n v="5370"/>
    <s v="CA-2014-147403"/>
    <x v="3"/>
    <x v="18"/>
    <d v="2014-09-14T00:00:00"/>
    <x v="2"/>
    <s v="KH-16630"/>
    <x v="175"/>
    <x v="1"/>
    <s v="United States"/>
    <s v="Akron"/>
    <x v="24"/>
    <n v="44312"/>
    <x v="3"/>
    <s v="OFF-PA-10003302"/>
    <x v="1"/>
    <x v="10"/>
    <x v="1712"/>
    <x v="633"/>
    <n v="3"/>
    <n v="0.2"/>
    <n v="28.706399999999991"/>
  </r>
  <r>
    <n v="5371"/>
    <s v="US-2014-136721"/>
    <x v="3"/>
    <x v="798"/>
    <d v="2014-04-13T00:00:00"/>
    <x v="1"/>
    <s v="NH-18610"/>
    <x v="468"/>
    <x v="1"/>
    <s v="United States"/>
    <s v="Oak Park"/>
    <x v="12"/>
    <n v="48237"/>
    <x v="2"/>
    <s v="FUR-FU-10004665"/>
    <x v="0"/>
    <x v="5"/>
    <x v="1345"/>
    <x v="2963"/>
    <n v="2"/>
    <n v="0"/>
    <n v="71.229600000000005"/>
  </r>
  <r>
    <n v="5372"/>
    <s v="US-2014-136721"/>
    <x v="3"/>
    <x v="798"/>
    <d v="2014-04-13T00:00:00"/>
    <x v="1"/>
    <s v="NH-18610"/>
    <x v="468"/>
    <x v="1"/>
    <s v="United States"/>
    <s v="Oak Park"/>
    <x v="12"/>
    <n v="48237"/>
    <x v="2"/>
    <s v="FUR-FU-10004188"/>
    <x v="0"/>
    <x v="5"/>
    <x v="734"/>
    <x v="3911"/>
    <n v="3"/>
    <n v="0"/>
    <n v="79.793999999999997"/>
  </r>
  <r>
    <n v="5373"/>
    <s v="CA-2012-118738"/>
    <x v="1"/>
    <x v="1040"/>
    <d v="2012-10-30T00:00:00"/>
    <x v="1"/>
    <s v="AG-10495"/>
    <x v="122"/>
    <x v="1"/>
    <s v="United States"/>
    <s v="Houston"/>
    <x v="5"/>
    <n v="77041"/>
    <x v="2"/>
    <s v="OFF-PA-10003177"/>
    <x v="1"/>
    <x v="10"/>
    <x v="89"/>
    <x v="12"/>
    <n v="3"/>
    <n v="0.2"/>
    <n v="5.4432"/>
  </r>
  <r>
    <n v="5374"/>
    <s v="CA-2012-118738"/>
    <x v="1"/>
    <x v="1040"/>
    <d v="2012-10-30T00:00:00"/>
    <x v="1"/>
    <s v="AG-10495"/>
    <x v="122"/>
    <x v="1"/>
    <s v="United States"/>
    <s v="Houston"/>
    <x v="5"/>
    <n v="77041"/>
    <x v="2"/>
    <s v="FUR-TA-10002607"/>
    <x v="0"/>
    <x v="3"/>
    <x v="221"/>
    <x v="3912"/>
    <n v="7"/>
    <n v="0.3"/>
    <n v="-69.472199999999958"/>
  </r>
  <r>
    <n v="5375"/>
    <s v="CA-2012-118738"/>
    <x v="1"/>
    <x v="1040"/>
    <d v="2012-10-30T00:00:00"/>
    <x v="1"/>
    <s v="AG-10495"/>
    <x v="122"/>
    <x v="1"/>
    <s v="United States"/>
    <s v="Houston"/>
    <x v="5"/>
    <n v="77041"/>
    <x v="2"/>
    <s v="OFF-PA-10001166"/>
    <x v="1"/>
    <x v="10"/>
    <x v="769"/>
    <x v="563"/>
    <n v="2"/>
    <n v="0.2"/>
    <n v="3.6288"/>
  </r>
  <r>
    <n v="5376"/>
    <s v="CA-2014-134152"/>
    <x v="3"/>
    <x v="837"/>
    <d v="2014-06-01T00:00:00"/>
    <x v="1"/>
    <s v="RP-19855"/>
    <x v="532"/>
    <x v="1"/>
    <s v="United States"/>
    <s v="Seattle"/>
    <x v="4"/>
    <n v="98103"/>
    <x v="1"/>
    <s v="TEC-AC-10004510"/>
    <x v="2"/>
    <x v="11"/>
    <x v="944"/>
    <x v="1548"/>
    <n v="6"/>
    <n v="0"/>
    <n v="9.8159999999999954"/>
  </r>
  <r>
    <n v="5377"/>
    <s v="CA-2014-134152"/>
    <x v="3"/>
    <x v="837"/>
    <d v="2014-06-01T00:00:00"/>
    <x v="1"/>
    <s v="RP-19855"/>
    <x v="532"/>
    <x v="1"/>
    <s v="United States"/>
    <s v="Seattle"/>
    <x v="4"/>
    <n v="98103"/>
    <x v="1"/>
    <s v="OFF-AR-10004062"/>
    <x v="1"/>
    <x v="6"/>
    <x v="33"/>
    <x v="974"/>
    <n v="3"/>
    <n v="0"/>
    <n v="7.86"/>
  </r>
  <r>
    <n v="5378"/>
    <s v="CA-2011-125542"/>
    <x v="2"/>
    <x v="29"/>
    <d v="2011-12-07T00:00:00"/>
    <x v="2"/>
    <s v="NB-18655"/>
    <x v="240"/>
    <x v="1"/>
    <s v="United States"/>
    <s v="Philadelphia"/>
    <x v="9"/>
    <n v="19134"/>
    <x v="3"/>
    <s v="OFF-EN-10000056"/>
    <x v="1"/>
    <x v="12"/>
    <x v="627"/>
    <x v="3913"/>
    <n v="7"/>
    <n v="0.2"/>
    <n v="117.61469999999996"/>
  </r>
  <r>
    <n v="5379"/>
    <s v="CA-2011-125542"/>
    <x v="2"/>
    <x v="29"/>
    <d v="2011-12-07T00:00:00"/>
    <x v="2"/>
    <s v="NB-18655"/>
    <x v="240"/>
    <x v="1"/>
    <s v="United States"/>
    <s v="Philadelphia"/>
    <x v="9"/>
    <n v="19134"/>
    <x v="3"/>
    <s v="OFF-ST-10001469"/>
    <x v="1"/>
    <x v="4"/>
    <x v="394"/>
    <x v="3914"/>
    <n v="4"/>
    <n v="0.2"/>
    <n v="-30.228800000000007"/>
  </r>
  <r>
    <n v="5380"/>
    <s v="CA-2013-136021"/>
    <x v="0"/>
    <x v="1041"/>
    <d v="2013-08-19T00:00:00"/>
    <x v="1"/>
    <s v="JM-15580"/>
    <x v="758"/>
    <x v="0"/>
    <s v="United States"/>
    <s v="Los Angeles"/>
    <x v="1"/>
    <n v="90045"/>
    <x v="1"/>
    <s v="OFF-PA-10000551"/>
    <x v="1"/>
    <x v="10"/>
    <x v="1237"/>
    <x v="3915"/>
    <n v="3"/>
    <n v="0"/>
    <n v="7.6145999999999994"/>
  </r>
  <r>
    <n v="5381"/>
    <s v="CA-2013-136021"/>
    <x v="0"/>
    <x v="1041"/>
    <d v="2013-08-19T00:00:00"/>
    <x v="1"/>
    <s v="JM-15580"/>
    <x v="758"/>
    <x v="0"/>
    <s v="United States"/>
    <s v="Los Angeles"/>
    <x v="1"/>
    <n v="90045"/>
    <x v="1"/>
    <s v="TEC-MA-10000423"/>
    <x v="2"/>
    <x v="15"/>
    <x v="1713"/>
    <x v="3916"/>
    <n v="6"/>
    <n v="0.2"/>
    <n v="35.623799999999996"/>
  </r>
  <r>
    <n v="5382"/>
    <s v="CA-2013-149195"/>
    <x v="0"/>
    <x v="64"/>
    <d v="2013-09-08T00:00:00"/>
    <x v="0"/>
    <s v="DM-13525"/>
    <x v="760"/>
    <x v="1"/>
    <s v="United States"/>
    <s v="Houston"/>
    <x v="5"/>
    <n v="77070"/>
    <x v="2"/>
    <s v="OFF-PA-10001870"/>
    <x v="1"/>
    <x v="10"/>
    <x v="674"/>
    <x v="233"/>
    <n v="5"/>
    <n v="0.2"/>
    <n v="9.0719999999999992"/>
  </r>
  <r>
    <n v="5383"/>
    <s v="CA-2013-149195"/>
    <x v="0"/>
    <x v="64"/>
    <d v="2013-09-08T00:00:00"/>
    <x v="0"/>
    <s v="DM-13525"/>
    <x v="760"/>
    <x v="1"/>
    <s v="United States"/>
    <s v="Houston"/>
    <x v="5"/>
    <n v="77070"/>
    <x v="2"/>
    <s v="OFF-FA-10001843"/>
    <x v="1"/>
    <x v="13"/>
    <x v="33"/>
    <x v="3917"/>
    <n v="8"/>
    <n v="0.2"/>
    <n v="5.3352000000000004"/>
  </r>
  <r>
    <n v="5384"/>
    <s v="CA-2013-149195"/>
    <x v="0"/>
    <x v="64"/>
    <d v="2013-09-08T00:00:00"/>
    <x v="0"/>
    <s v="DM-13525"/>
    <x v="760"/>
    <x v="1"/>
    <s v="United States"/>
    <s v="Houston"/>
    <x v="5"/>
    <n v="77070"/>
    <x v="2"/>
    <s v="OFF-PA-10002036"/>
    <x v="1"/>
    <x v="10"/>
    <x v="325"/>
    <x v="563"/>
    <n v="2"/>
    <n v="0.2"/>
    <n v="3.7584"/>
  </r>
  <r>
    <n v="5385"/>
    <s v="CA-2014-161410"/>
    <x v="3"/>
    <x v="335"/>
    <d v="2014-07-04T00:00:00"/>
    <x v="1"/>
    <s v="CC-12220"/>
    <x v="417"/>
    <x v="0"/>
    <s v="United States"/>
    <s v="Philadelphia"/>
    <x v="9"/>
    <n v="19143"/>
    <x v="3"/>
    <s v="TEC-PH-10001760"/>
    <x v="2"/>
    <x v="7"/>
    <x v="254"/>
    <x v="3918"/>
    <n v="3"/>
    <n v="0.4"/>
    <n v="41.79000000000002"/>
  </r>
  <r>
    <n v="5386"/>
    <s v="CA-2014-161410"/>
    <x v="3"/>
    <x v="335"/>
    <d v="2014-07-04T00:00:00"/>
    <x v="1"/>
    <s v="CC-12220"/>
    <x v="417"/>
    <x v="0"/>
    <s v="United States"/>
    <s v="Philadelphia"/>
    <x v="9"/>
    <n v="19143"/>
    <x v="3"/>
    <s v="TEC-PH-10000673"/>
    <x v="2"/>
    <x v="7"/>
    <x v="1396"/>
    <x v="3919"/>
    <n v="14"/>
    <n v="0.4"/>
    <n v="72.788800000000037"/>
  </r>
  <r>
    <n v="5387"/>
    <s v="CA-2014-152786"/>
    <x v="3"/>
    <x v="846"/>
    <d v="2014-03-18T00:00:00"/>
    <x v="1"/>
    <s v="GA-14725"/>
    <x v="315"/>
    <x v="0"/>
    <s v="United States"/>
    <s v="Rogers"/>
    <x v="36"/>
    <n v="72756"/>
    <x v="0"/>
    <s v="OFF-BI-10000829"/>
    <x v="1"/>
    <x v="8"/>
    <x v="304"/>
    <x v="3920"/>
    <n v="9"/>
    <n v="0"/>
    <n v="18.5886"/>
  </r>
  <r>
    <n v="5388"/>
    <s v="CA-2014-164707"/>
    <x v="3"/>
    <x v="1042"/>
    <d v="2014-02-22T00:00:00"/>
    <x v="0"/>
    <s v="CV-12805"/>
    <x v="51"/>
    <x v="1"/>
    <s v="United States"/>
    <s v="Los Angeles"/>
    <x v="1"/>
    <n v="90045"/>
    <x v="1"/>
    <s v="TEC-PH-10001924"/>
    <x v="2"/>
    <x v="7"/>
    <x v="426"/>
    <x v="3921"/>
    <n v="3"/>
    <n v="0.2"/>
    <n v="10.498500000000007"/>
  </r>
  <r>
    <n v="5389"/>
    <s v="CA-2014-164707"/>
    <x v="3"/>
    <x v="1042"/>
    <d v="2014-02-22T00:00:00"/>
    <x v="0"/>
    <s v="CV-12805"/>
    <x v="51"/>
    <x v="1"/>
    <s v="United States"/>
    <s v="Los Angeles"/>
    <x v="1"/>
    <n v="90045"/>
    <x v="1"/>
    <s v="TEC-AC-10004864"/>
    <x v="2"/>
    <x v="11"/>
    <x v="1289"/>
    <x v="3922"/>
    <n v="3"/>
    <n v="0"/>
    <n v="47.097900000000003"/>
  </r>
  <r>
    <n v="5390"/>
    <s v="CA-2014-164707"/>
    <x v="3"/>
    <x v="1042"/>
    <d v="2014-02-22T00:00:00"/>
    <x v="0"/>
    <s v="CV-12805"/>
    <x v="51"/>
    <x v="1"/>
    <s v="United States"/>
    <s v="Los Angeles"/>
    <x v="1"/>
    <n v="90045"/>
    <x v="1"/>
    <s v="OFF-LA-10004345"/>
    <x v="1"/>
    <x v="2"/>
    <x v="517"/>
    <x v="765"/>
    <n v="2"/>
    <n v="0"/>
    <n v="4.8117999999999999"/>
  </r>
  <r>
    <n v="5391"/>
    <s v="CA-2014-163874"/>
    <x v="3"/>
    <x v="468"/>
    <d v="2014-11-13T00:00:00"/>
    <x v="0"/>
    <s v="NC-18535"/>
    <x v="714"/>
    <x v="1"/>
    <s v="United States"/>
    <s v="Seattle"/>
    <x v="4"/>
    <n v="98105"/>
    <x v="1"/>
    <s v="OFF-BI-10000088"/>
    <x v="1"/>
    <x v="8"/>
    <x v="1025"/>
    <x v="3643"/>
    <n v="3"/>
    <n v="0.2"/>
    <n v="9.5525999999999982"/>
  </r>
  <r>
    <n v="5392"/>
    <s v="US-2011-123183"/>
    <x v="2"/>
    <x v="84"/>
    <d v="2011-11-25T00:00:00"/>
    <x v="1"/>
    <s v="GR-14560"/>
    <x v="744"/>
    <x v="1"/>
    <s v="United States"/>
    <s v="Wilmington"/>
    <x v="13"/>
    <n v="19805"/>
    <x v="3"/>
    <s v="OFF-LA-10002787"/>
    <x v="1"/>
    <x v="2"/>
    <x v="542"/>
    <x v="3923"/>
    <n v="6"/>
    <n v="0"/>
    <n v="10.799999999999999"/>
  </r>
  <r>
    <n v="5393"/>
    <s v="US-2011-123183"/>
    <x v="2"/>
    <x v="84"/>
    <d v="2011-11-25T00:00:00"/>
    <x v="1"/>
    <s v="GR-14560"/>
    <x v="744"/>
    <x v="1"/>
    <s v="United States"/>
    <s v="Wilmington"/>
    <x v="13"/>
    <n v="19805"/>
    <x v="3"/>
    <s v="OFF-LA-10001569"/>
    <x v="1"/>
    <x v="2"/>
    <x v="633"/>
    <x v="745"/>
    <n v="2"/>
    <n v="0"/>
    <n v="4.5815999999999999"/>
  </r>
  <r>
    <n v="5394"/>
    <s v="US-2011-123183"/>
    <x v="2"/>
    <x v="84"/>
    <d v="2011-11-25T00:00:00"/>
    <x v="1"/>
    <s v="GR-14560"/>
    <x v="744"/>
    <x v="1"/>
    <s v="United States"/>
    <s v="Wilmington"/>
    <x v="13"/>
    <n v="19805"/>
    <x v="3"/>
    <s v="OFF-BI-10002429"/>
    <x v="1"/>
    <x v="8"/>
    <x v="467"/>
    <x v="3924"/>
    <n v="7"/>
    <n v="0"/>
    <n v="102.2784"/>
  </r>
  <r>
    <n v="5395"/>
    <s v="US-2011-123183"/>
    <x v="2"/>
    <x v="84"/>
    <d v="2011-11-25T00:00:00"/>
    <x v="1"/>
    <s v="GR-14560"/>
    <x v="744"/>
    <x v="1"/>
    <s v="United States"/>
    <s v="Wilmington"/>
    <x v="13"/>
    <n v="19805"/>
    <x v="3"/>
    <s v="FUR-BO-10000362"/>
    <x v="0"/>
    <x v="0"/>
    <x v="1037"/>
    <x v="3925"/>
    <n v="6"/>
    <n v="0"/>
    <n v="235.95240000000001"/>
  </r>
  <r>
    <n v="5396"/>
    <s v="CA-2011-104829"/>
    <x v="2"/>
    <x v="728"/>
    <d v="2011-11-21T00:00:00"/>
    <x v="0"/>
    <s v="JG-15805"/>
    <x v="189"/>
    <x v="1"/>
    <s v="United States"/>
    <s v="Provo"/>
    <x v="7"/>
    <n v="84604"/>
    <x v="1"/>
    <s v="OFF-PA-10003016"/>
    <x v="1"/>
    <x v="10"/>
    <x v="1385"/>
    <x v="223"/>
    <n v="7"/>
    <n v="0"/>
    <n v="9.8909999999999982"/>
  </r>
  <r>
    <n v="5397"/>
    <s v="US-2013-147340"/>
    <x v="0"/>
    <x v="446"/>
    <d v="2013-09-25T00:00:00"/>
    <x v="3"/>
    <s v="EB-13750"/>
    <x v="494"/>
    <x v="1"/>
    <s v="United States"/>
    <s v="San Francisco"/>
    <x v="1"/>
    <n v="94110"/>
    <x v="1"/>
    <s v="FUR-FU-10002501"/>
    <x v="0"/>
    <x v="5"/>
    <x v="1284"/>
    <x v="1964"/>
    <n v="5"/>
    <n v="0"/>
    <n v="23.384"/>
  </r>
  <r>
    <n v="5398"/>
    <s v="CA-2013-145492"/>
    <x v="0"/>
    <x v="73"/>
    <d v="2013-11-28T00:00:00"/>
    <x v="1"/>
    <s v="MC-17605"/>
    <x v="204"/>
    <x v="1"/>
    <s v="United States"/>
    <s v="Los Angeles"/>
    <x v="1"/>
    <n v="90004"/>
    <x v="1"/>
    <s v="OFF-AP-10003622"/>
    <x v="1"/>
    <x v="9"/>
    <x v="188"/>
    <x v="3926"/>
    <n v="12"/>
    <n v="0"/>
    <n v="11.309999999999999"/>
  </r>
  <r>
    <n v="5399"/>
    <s v="CA-2013-163202"/>
    <x v="0"/>
    <x v="720"/>
    <d v="2013-10-03T00:00:00"/>
    <x v="1"/>
    <s v="BM-11650"/>
    <x v="312"/>
    <x v="1"/>
    <s v="United States"/>
    <s v="Lancaster"/>
    <x v="24"/>
    <n v="43130"/>
    <x v="3"/>
    <s v="OFF-BI-10002764"/>
    <x v="1"/>
    <x v="8"/>
    <x v="502"/>
    <x v="3927"/>
    <n v="3"/>
    <n v="0.7"/>
    <n v="-2.0348999999999995"/>
  </r>
  <r>
    <n v="5400"/>
    <s v="CA-2013-117681"/>
    <x v="0"/>
    <x v="526"/>
    <d v="2013-04-15T00:00:00"/>
    <x v="1"/>
    <s v="HF-14995"/>
    <x v="520"/>
    <x v="0"/>
    <s v="United States"/>
    <s v="Los Angeles"/>
    <x v="1"/>
    <n v="90004"/>
    <x v="1"/>
    <s v="FUR-BO-10001798"/>
    <x v="0"/>
    <x v="0"/>
    <x v="0"/>
    <x v="3123"/>
    <n v="5"/>
    <n v="0.15"/>
    <n v="6.5490000000000208"/>
  </r>
  <r>
    <n v="5401"/>
    <s v="CA-2014-132262"/>
    <x v="3"/>
    <x v="296"/>
    <d v="2014-09-24T00:00:00"/>
    <x v="2"/>
    <s v="ML-18265"/>
    <x v="761"/>
    <x v="0"/>
    <s v="United States"/>
    <s v="Seattle"/>
    <x v="4"/>
    <n v="98103"/>
    <x v="1"/>
    <s v="TEC-AC-10000158"/>
    <x v="2"/>
    <x v="11"/>
    <x v="353"/>
    <x v="2257"/>
    <n v="2"/>
    <n v="0"/>
    <n v="15.1158"/>
  </r>
  <r>
    <n v="5402"/>
    <s v="CA-2014-132262"/>
    <x v="3"/>
    <x v="296"/>
    <d v="2014-09-24T00:00:00"/>
    <x v="2"/>
    <s v="ML-18265"/>
    <x v="761"/>
    <x v="0"/>
    <s v="United States"/>
    <s v="Seattle"/>
    <x v="4"/>
    <n v="98103"/>
    <x v="1"/>
    <s v="TEC-AC-10000303"/>
    <x v="2"/>
    <x v="11"/>
    <x v="429"/>
    <x v="3928"/>
    <n v="2"/>
    <n v="0"/>
    <n v="26.3934"/>
  </r>
  <r>
    <n v="5403"/>
    <s v="CA-2014-123043"/>
    <x v="3"/>
    <x v="1043"/>
    <d v="2014-08-30T00:00:00"/>
    <x v="1"/>
    <s v="AH-10195"/>
    <x v="124"/>
    <x v="1"/>
    <s v="United States"/>
    <s v="New York City"/>
    <x v="15"/>
    <n v="10024"/>
    <x v="3"/>
    <s v="OFF-BI-10003910"/>
    <x v="1"/>
    <x v="8"/>
    <x v="8"/>
    <x v="1072"/>
    <n v="4"/>
    <n v="0.2"/>
    <n v="7.71"/>
  </r>
  <r>
    <n v="5404"/>
    <s v="CA-2014-123043"/>
    <x v="3"/>
    <x v="1043"/>
    <d v="2014-08-30T00:00:00"/>
    <x v="1"/>
    <s v="AH-10195"/>
    <x v="124"/>
    <x v="1"/>
    <s v="United States"/>
    <s v="New York City"/>
    <x v="15"/>
    <n v="10024"/>
    <x v="3"/>
    <s v="OFF-BI-10000138"/>
    <x v="1"/>
    <x v="8"/>
    <x v="600"/>
    <x v="3929"/>
    <n v="1"/>
    <n v="0.2"/>
    <n v="1.3104"/>
  </r>
  <r>
    <n v="5405"/>
    <s v="US-2013-143280"/>
    <x v="0"/>
    <x v="712"/>
    <d v="2013-02-26T00:00:00"/>
    <x v="1"/>
    <s v="TZ-21580"/>
    <x v="356"/>
    <x v="0"/>
    <s v="United States"/>
    <s v="Los Angeles"/>
    <x v="1"/>
    <n v="90045"/>
    <x v="1"/>
    <s v="TEC-PH-10002398"/>
    <x v="2"/>
    <x v="7"/>
    <x v="285"/>
    <x v="567"/>
    <n v="5"/>
    <n v="0.2"/>
    <n v="55.744999999999948"/>
  </r>
  <r>
    <n v="5406"/>
    <s v="US-2013-143280"/>
    <x v="0"/>
    <x v="712"/>
    <d v="2013-02-26T00:00:00"/>
    <x v="1"/>
    <s v="TZ-21580"/>
    <x v="356"/>
    <x v="0"/>
    <s v="United States"/>
    <s v="Los Angeles"/>
    <x v="1"/>
    <n v="90045"/>
    <x v="1"/>
    <s v="TEC-AC-10003399"/>
    <x v="2"/>
    <x v="11"/>
    <x v="1497"/>
    <x v="2642"/>
    <n v="1"/>
    <n v="0"/>
    <n v="15.220800000000001"/>
  </r>
  <r>
    <n v="5407"/>
    <s v="US-2013-143280"/>
    <x v="0"/>
    <x v="712"/>
    <d v="2013-02-26T00:00:00"/>
    <x v="1"/>
    <s v="TZ-21580"/>
    <x v="356"/>
    <x v="0"/>
    <s v="United States"/>
    <s v="Los Angeles"/>
    <x v="1"/>
    <n v="90045"/>
    <x v="1"/>
    <s v="OFF-FA-10000992"/>
    <x v="1"/>
    <x v="13"/>
    <x v="1033"/>
    <x v="1397"/>
    <n v="3"/>
    <n v="0"/>
    <n v="5.0054999999999996"/>
  </r>
  <r>
    <n v="5408"/>
    <s v="CA-2014-108854"/>
    <x v="3"/>
    <x v="166"/>
    <d v="2014-12-15T00:00:00"/>
    <x v="1"/>
    <s v="DM-13345"/>
    <x v="664"/>
    <x v="1"/>
    <s v="United States"/>
    <s v="San Francisco"/>
    <x v="1"/>
    <n v="94109"/>
    <x v="1"/>
    <s v="OFF-PA-10003022"/>
    <x v="1"/>
    <x v="10"/>
    <x v="1714"/>
    <x v="1190"/>
    <n v="4"/>
    <n v="0"/>
    <n v="40.443199999999997"/>
  </r>
  <r>
    <n v="5409"/>
    <s v="CA-2014-108854"/>
    <x v="3"/>
    <x v="166"/>
    <d v="2014-12-15T00:00:00"/>
    <x v="1"/>
    <s v="DM-13345"/>
    <x v="664"/>
    <x v="1"/>
    <s v="United States"/>
    <s v="San Francisco"/>
    <x v="1"/>
    <n v="94109"/>
    <x v="1"/>
    <s v="OFF-BI-10002854"/>
    <x v="1"/>
    <x v="8"/>
    <x v="895"/>
    <x v="3930"/>
    <n v="1"/>
    <n v="0.2"/>
    <n v="8.4089999999999989"/>
  </r>
  <r>
    <n v="5410"/>
    <s v="CA-2014-108854"/>
    <x v="3"/>
    <x v="166"/>
    <d v="2014-12-15T00:00:00"/>
    <x v="1"/>
    <s v="DM-13345"/>
    <x v="664"/>
    <x v="1"/>
    <s v="United States"/>
    <s v="San Francisco"/>
    <x v="1"/>
    <n v="94109"/>
    <x v="1"/>
    <s v="OFF-BI-10001670"/>
    <x v="1"/>
    <x v="8"/>
    <x v="438"/>
    <x v="3476"/>
    <n v="3"/>
    <n v="0.2"/>
    <n v="33.93"/>
  </r>
  <r>
    <n v="5411"/>
    <s v="CA-2014-108854"/>
    <x v="3"/>
    <x v="166"/>
    <d v="2014-12-15T00:00:00"/>
    <x v="1"/>
    <s v="DM-13345"/>
    <x v="664"/>
    <x v="1"/>
    <s v="United States"/>
    <s v="San Francisco"/>
    <x v="1"/>
    <n v="94109"/>
    <x v="1"/>
    <s v="OFF-ST-10001837"/>
    <x v="1"/>
    <x v="4"/>
    <x v="1331"/>
    <x v="3931"/>
    <n v="1"/>
    <n v="0"/>
    <n v="11.117599999999999"/>
  </r>
  <r>
    <n v="5412"/>
    <s v="CA-2014-166856"/>
    <x v="3"/>
    <x v="65"/>
    <d v="2014-09-23T00:00:00"/>
    <x v="1"/>
    <s v="TS-21505"/>
    <x v="700"/>
    <x v="0"/>
    <s v="United States"/>
    <s v="Clovis"/>
    <x v="27"/>
    <n v="88101"/>
    <x v="1"/>
    <s v="OFF-BI-10002012"/>
    <x v="1"/>
    <x v="8"/>
    <x v="742"/>
    <x v="3932"/>
    <n v="7"/>
    <n v="0.2"/>
    <n v="3.5279999999999996"/>
  </r>
  <r>
    <n v="5413"/>
    <s v="CA-2014-166856"/>
    <x v="3"/>
    <x v="65"/>
    <d v="2014-09-23T00:00:00"/>
    <x v="1"/>
    <s v="TS-21505"/>
    <x v="700"/>
    <x v="0"/>
    <s v="United States"/>
    <s v="Clovis"/>
    <x v="27"/>
    <n v="88101"/>
    <x v="1"/>
    <s v="TEC-AC-10004992"/>
    <x v="2"/>
    <x v="11"/>
    <x v="1715"/>
    <x v="3933"/>
    <n v="3"/>
    <n v="0"/>
    <n v="8.1071999999999917"/>
  </r>
  <r>
    <n v="5414"/>
    <s v="CA-2013-153157"/>
    <x v="0"/>
    <x v="108"/>
    <d v="2013-09-15T00:00:00"/>
    <x v="2"/>
    <s v="TB-21625"/>
    <x v="577"/>
    <x v="0"/>
    <s v="United States"/>
    <s v="Wichita"/>
    <x v="41"/>
    <n v="67212"/>
    <x v="2"/>
    <s v="TEC-PH-10003171"/>
    <x v="2"/>
    <x v="7"/>
    <x v="1495"/>
    <x v="3934"/>
    <n v="5"/>
    <n v="0"/>
    <n v="62.929999999999993"/>
  </r>
  <r>
    <n v="5415"/>
    <s v="US-2014-125647"/>
    <x v="3"/>
    <x v="397"/>
    <d v="2014-09-29T00:00:00"/>
    <x v="1"/>
    <s v="LC-16870"/>
    <x v="48"/>
    <x v="0"/>
    <s v="United States"/>
    <s v="Chicago"/>
    <x v="10"/>
    <n v="60653"/>
    <x v="2"/>
    <s v="OFF-AP-10000390"/>
    <x v="1"/>
    <x v="9"/>
    <x v="1691"/>
    <x v="3935"/>
    <n v="6"/>
    <n v="0.8"/>
    <n v="-197.57520000000002"/>
  </r>
  <r>
    <n v="5416"/>
    <s v="US-2014-125647"/>
    <x v="3"/>
    <x v="397"/>
    <d v="2014-09-29T00:00:00"/>
    <x v="1"/>
    <s v="LC-16870"/>
    <x v="48"/>
    <x v="0"/>
    <s v="United States"/>
    <s v="Chicago"/>
    <x v="10"/>
    <n v="60653"/>
    <x v="2"/>
    <s v="OFF-PA-10004888"/>
    <x v="1"/>
    <x v="10"/>
    <x v="959"/>
    <x v="561"/>
    <n v="4"/>
    <n v="0.2"/>
    <n v="7.2576000000000001"/>
  </r>
  <r>
    <n v="5417"/>
    <s v="US-2014-125647"/>
    <x v="3"/>
    <x v="397"/>
    <d v="2014-09-29T00:00:00"/>
    <x v="1"/>
    <s v="LC-16870"/>
    <x v="48"/>
    <x v="0"/>
    <s v="United States"/>
    <s v="Chicago"/>
    <x v="10"/>
    <n v="60653"/>
    <x v="2"/>
    <s v="TEC-PH-10004188"/>
    <x v="2"/>
    <x v="7"/>
    <x v="763"/>
    <x v="3936"/>
    <n v="2"/>
    <n v="0.2"/>
    <n v="-8.9963999999999995"/>
  </r>
  <r>
    <n v="5418"/>
    <s v="CA-2011-132542"/>
    <x v="2"/>
    <x v="191"/>
    <d v="2011-10-08T00:00:00"/>
    <x v="0"/>
    <s v="AM-10360"/>
    <x v="87"/>
    <x v="1"/>
    <s v="United States"/>
    <s v="Omaha"/>
    <x v="8"/>
    <n v="68104"/>
    <x v="2"/>
    <s v="OFF-BI-10004099"/>
    <x v="1"/>
    <x v="8"/>
    <x v="1716"/>
    <x v="2601"/>
    <n v="2"/>
    <n v="0"/>
    <n v="7.68"/>
  </r>
  <r>
    <n v="5419"/>
    <s v="CA-2012-110877"/>
    <x v="1"/>
    <x v="924"/>
    <d v="2012-10-26T00:00:00"/>
    <x v="2"/>
    <s v="JE-15715"/>
    <x v="555"/>
    <x v="0"/>
    <s v="United States"/>
    <s v="Houston"/>
    <x v="5"/>
    <n v="77041"/>
    <x v="2"/>
    <s v="OFF-PA-10004621"/>
    <x v="1"/>
    <x v="10"/>
    <x v="738"/>
    <x v="1590"/>
    <n v="7"/>
    <n v="0.2"/>
    <n v="12.700800000000001"/>
  </r>
  <r>
    <n v="5420"/>
    <s v="CA-2012-110877"/>
    <x v="1"/>
    <x v="924"/>
    <d v="2012-10-26T00:00:00"/>
    <x v="2"/>
    <s v="JE-15715"/>
    <x v="555"/>
    <x v="0"/>
    <s v="United States"/>
    <s v="Houston"/>
    <x v="5"/>
    <n v="77041"/>
    <x v="2"/>
    <s v="TEC-PH-10002103"/>
    <x v="2"/>
    <x v="7"/>
    <x v="534"/>
    <x v="3937"/>
    <n v="2"/>
    <n v="0.2"/>
    <n v="15.038400000000003"/>
  </r>
  <r>
    <n v="5421"/>
    <s v="US-2013-151827"/>
    <x v="0"/>
    <x v="1044"/>
    <d v="2013-04-03T00:00:00"/>
    <x v="0"/>
    <s v="CS-11950"/>
    <x v="229"/>
    <x v="0"/>
    <s v="United States"/>
    <s v="Philadelphia"/>
    <x v="9"/>
    <n v="19134"/>
    <x v="3"/>
    <s v="TEC-PH-10002789"/>
    <x v="2"/>
    <x v="7"/>
    <x v="1577"/>
    <x v="804"/>
    <n v="3"/>
    <n v="0.4"/>
    <n v="-60.836100000000016"/>
  </r>
  <r>
    <n v="5422"/>
    <s v="US-2013-151827"/>
    <x v="0"/>
    <x v="1044"/>
    <d v="2013-04-03T00:00:00"/>
    <x v="0"/>
    <s v="CS-11950"/>
    <x v="229"/>
    <x v="0"/>
    <s v="United States"/>
    <s v="Philadelphia"/>
    <x v="9"/>
    <n v="19134"/>
    <x v="3"/>
    <s v="TEC-AC-10003289"/>
    <x v="2"/>
    <x v="11"/>
    <x v="1209"/>
    <x v="236"/>
    <n v="2"/>
    <n v="0.2"/>
    <n v="1.1993999999999998"/>
  </r>
  <r>
    <n v="5423"/>
    <s v="US-2013-163258"/>
    <x v="0"/>
    <x v="723"/>
    <d v="2014-01-03T00:00:00"/>
    <x v="1"/>
    <s v="PF-19225"/>
    <x v="418"/>
    <x v="0"/>
    <s v="United States"/>
    <s v="Los Angeles"/>
    <x v="1"/>
    <n v="90045"/>
    <x v="1"/>
    <s v="OFF-BI-10000138"/>
    <x v="1"/>
    <x v="8"/>
    <x v="600"/>
    <x v="3938"/>
    <n v="3"/>
    <n v="0.2"/>
    <n v="3.9312000000000005"/>
  </r>
  <r>
    <n v="5424"/>
    <s v="CA-2014-103009"/>
    <x v="3"/>
    <x v="132"/>
    <d v="2014-11-06T00:00:00"/>
    <x v="0"/>
    <s v="PJ-18835"/>
    <x v="601"/>
    <x v="1"/>
    <s v="United States"/>
    <s v="Richmond"/>
    <x v="0"/>
    <n v="40475"/>
    <x v="0"/>
    <s v="OFF-PA-10001215"/>
    <x v="1"/>
    <x v="10"/>
    <x v="1717"/>
    <x v="1603"/>
    <n v="5"/>
    <n v="0"/>
    <n v="11.879999999999999"/>
  </r>
  <r>
    <n v="5425"/>
    <s v="US-2014-120649"/>
    <x v="3"/>
    <x v="176"/>
    <d v="2014-01-27T00:00:00"/>
    <x v="1"/>
    <s v="JF-15490"/>
    <x v="223"/>
    <x v="0"/>
    <s v="United States"/>
    <s v="Waterbury"/>
    <x v="29"/>
    <n v="6708"/>
    <x v="3"/>
    <s v="OFF-AR-10001545"/>
    <x v="1"/>
    <x v="6"/>
    <x v="812"/>
    <x v="2872"/>
    <n v="2"/>
    <n v="0"/>
    <n v="1.0207999999999999"/>
  </r>
  <r>
    <n v="5426"/>
    <s v="CA-2013-153598"/>
    <x v="0"/>
    <x v="275"/>
    <d v="2013-12-07T00:00:00"/>
    <x v="2"/>
    <s v="NM-18520"/>
    <x v="392"/>
    <x v="0"/>
    <s v="United States"/>
    <s v="Los Angeles"/>
    <x v="1"/>
    <n v="90045"/>
    <x v="1"/>
    <s v="TEC-AC-10003870"/>
    <x v="2"/>
    <x v="11"/>
    <x v="1718"/>
    <x v="3939"/>
    <n v="5"/>
    <n v="0"/>
    <n v="659.98"/>
  </r>
  <r>
    <n v="5427"/>
    <s v="CA-2013-153598"/>
    <x v="0"/>
    <x v="275"/>
    <d v="2013-12-07T00:00:00"/>
    <x v="2"/>
    <s v="NM-18520"/>
    <x v="392"/>
    <x v="0"/>
    <s v="United States"/>
    <s v="Los Angeles"/>
    <x v="1"/>
    <n v="90045"/>
    <x v="1"/>
    <s v="FUR-FU-10001085"/>
    <x v="0"/>
    <x v="5"/>
    <x v="1590"/>
    <x v="3940"/>
    <n v="6"/>
    <n v="0"/>
    <n v="51.47399999999999"/>
  </r>
  <r>
    <n v="5428"/>
    <s v="US-2013-108497"/>
    <x v="0"/>
    <x v="403"/>
    <d v="2013-06-15T00:00:00"/>
    <x v="3"/>
    <s v="MH-17290"/>
    <x v="762"/>
    <x v="2"/>
    <s v="United States"/>
    <s v="Los Angeles"/>
    <x v="1"/>
    <n v="90036"/>
    <x v="1"/>
    <s v="FUR-BO-10004218"/>
    <x v="0"/>
    <x v="0"/>
    <x v="1584"/>
    <x v="3941"/>
    <n v="5"/>
    <n v="0.15"/>
    <n v="35.245000000000005"/>
  </r>
  <r>
    <n v="5429"/>
    <s v="CA-2013-113096"/>
    <x v="0"/>
    <x v="476"/>
    <d v="2013-09-05T00:00:00"/>
    <x v="2"/>
    <s v="SZ-20035"/>
    <x v="449"/>
    <x v="2"/>
    <s v="United States"/>
    <s v="San Francisco"/>
    <x v="1"/>
    <n v="94122"/>
    <x v="1"/>
    <s v="OFF-ST-10003455"/>
    <x v="1"/>
    <x v="4"/>
    <x v="169"/>
    <x v="2063"/>
    <n v="3"/>
    <n v="0"/>
    <n v="12.097800000000001"/>
  </r>
  <r>
    <n v="5430"/>
    <s v="CA-2011-136861"/>
    <x v="2"/>
    <x v="742"/>
    <d v="2011-09-07T00:00:00"/>
    <x v="2"/>
    <s v="PR-18880"/>
    <x v="701"/>
    <x v="0"/>
    <s v="United States"/>
    <s v="Saint Petersburg"/>
    <x v="2"/>
    <n v="33710"/>
    <x v="0"/>
    <s v="FUR-FU-10001967"/>
    <x v="0"/>
    <x v="5"/>
    <x v="293"/>
    <x v="236"/>
    <n v="2"/>
    <n v="0.2"/>
    <n v="1.9989999999999979"/>
  </r>
  <r>
    <n v="5431"/>
    <s v="CA-2014-117422"/>
    <x v="3"/>
    <x v="208"/>
    <d v="2014-10-26T00:00:00"/>
    <x v="1"/>
    <s v="FC-14245"/>
    <x v="763"/>
    <x v="2"/>
    <s v="United States"/>
    <s v="Lakewood"/>
    <x v="24"/>
    <n v="44107"/>
    <x v="3"/>
    <s v="OFF-AP-10000938"/>
    <x v="1"/>
    <x v="9"/>
    <x v="1703"/>
    <x v="224"/>
    <n v="2"/>
    <n v="0.2"/>
    <n v="16.156799999999997"/>
  </r>
  <r>
    <n v="5432"/>
    <s v="CA-2014-117422"/>
    <x v="3"/>
    <x v="208"/>
    <d v="2014-10-26T00:00:00"/>
    <x v="1"/>
    <s v="FC-14245"/>
    <x v="763"/>
    <x v="2"/>
    <s v="United States"/>
    <s v="Lakewood"/>
    <x v="24"/>
    <n v="44107"/>
    <x v="3"/>
    <s v="OFF-PA-10002195"/>
    <x v="1"/>
    <x v="10"/>
    <x v="719"/>
    <x v="3942"/>
    <n v="1"/>
    <n v="0.2"/>
    <n v="1.3715999999999999"/>
  </r>
  <r>
    <n v="5433"/>
    <s v="CA-2014-117422"/>
    <x v="3"/>
    <x v="208"/>
    <d v="2014-10-26T00:00:00"/>
    <x v="1"/>
    <s v="FC-14245"/>
    <x v="763"/>
    <x v="2"/>
    <s v="United States"/>
    <s v="Lakewood"/>
    <x v="24"/>
    <n v="44107"/>
    <x v="3"/>
    <s v="OFF-BI-10002799"/>
    <x v="1"/>
    <x v="8"/>
    <x v="1450"/>
    <x v="3943"/>
    <n v="4"/>
    <n v="0.7"/>
    <n v="-4.9727999999999994"/>
  </r>
  <r>
    <n v="5434"/>
    <s v="CA-2014-129707"/>
    <x v="3"/>
    <x v="1016"/>
    <d v="2014-04-30T00:00:00"/>
    <x v="1"/>
    <s v="LH-16750"/>
    <x v="405"/>
    <x v="0"/>
    <s v="United States"/>
    <s v="Chandler"/>
    <x v="16"/>
    <n v="85224"/>
    <x v="1"/>
    <s v="OFF-AR-10000246"/>
    <x v="1"/>
    <x v="6"/>
    <x v="21"/>
    <x v="3944"/>
    <n v="4"/>
    <n v="0.2"/>
    <n v="0.66719999999999979"/>
  </r>
  <r>
    <n v="5435"/>
    <s v="CA-2012-160171"/>
    <x v="1"/>
    <x v="324"/>
    <d v="2012-10-24T00:00:00"/>
    <x v="1"/>
    <s v="RM-19675"/>
    <x v="84"/>
    <x v="2"/>
    <s v="United States"/>
    <s v="Los Angeles"/>
    <x v="1"/>
    <n v="90008"/>
    <x v="1"/>
    <s v="OFF-AP-10000275"/>
    <x v="1"/>
    <x v="9"/>
    <x v="1719"/>
    <x v="3945"/>
    <n v="5"/>
    <n v="0"/>
    <n v="459.39599999999996"/>
  </r>
  <r>
    <n v="5436"/>
    <s v="CA-2012-160171"/>
    <x v="1"/>
    <x v="324"/>
    <d v="2012-10-24T00:00:00"/>
    <x v="1"/>
    <s v="RM-19675"/>
    <x v="84"/>
    <x v="2"/>
    <s v="United States"/>
    <s v="Los Angeles"/>
    <x v="1"/>
    <n v="90008"/>
    <x v="1"/>
    <s v="TEC-AC-10000892"/>
    <x v="2"/>
    <x v="11"/>
    <x v="290"/>
    <x v="3946"/>
    <n v="3"/>
    <n v="0"/>
    <n v="97.199999999999989"/>
  </r>
  <r>
    <n v="5437"/>
    <s v="CA-2011-103317"/>
    <x v="2"/>
    <x v="260"/>
    <d v="2011-07-08T00:00:00"/>
    <x v="2"/>
    <s v="DM-13525"/>
    <x v="760"/>
    <x v="1"/>
    <s v="United States"/>
    <s v="Palm Coast"/>
    <x v="2"/>
    <n v="32137"/>
    <x v="0"/>
    <s v="FUR-FU-10001591"/>
    <x v="0"/>
    <x v="5"/>
    <x v="1101"/>
    <x v="3947"/>
    <n v="2"/>
    <n v="0.2"/>
    <n v="5.3680000000000012"/>
  </r>
  <r>
    <n v="5438"/>
    <s v="CA-2011-103317"/>
    <x v="2"/>
    <x v="260"/>
    <d v="2011-07-08T00:00:00"/>
    <x v="2"/>
    <s v="DM-13525"/>
    <x v="760"/>
    <x v="1"/>
    <s v="United States"/>
    <s v="Palm Coast"/>
    <x v="2"/>
    <n v="32137"/>
    <x v="0"/>
    <s v="OFF-BI-10001787"/>
    <x v="1"/>
    <x v="8"/>
    <x v="1482"/>
    <x v="3948"/>
    <n v="5"/>
    <n v="0.7"/>
    <n v="-6.8669999999999973"/>
  </r>
  <r>
    <n v="5439"/>
    <s v="CA-2011-103317"/>
    <x v="2"/>
    <x v="260"/>
    <d v="2011-07-08T00:00:00"/>
    <x v="2"/>
    <s v="DM-13525"/>
    <x v="760"/>
    <x v="1"/>
    <s v="United States"/>
    <s v="Palm Coast"/>
    <x v="2"/>
    <n v="32137"/>
    <x v="0"/>
    <s v="FUR-FU-10003192"/>
    <x v="0"/>
    <x v="5"/>
    <x v="1720"/>
    <x v="3949"/>
    <n v="3"/>
    <n v="0.2"/>
    <n v="15.991199999999992"/>
  </r>
  <r>
    <n v="5440"/>
    <s v="CA-2013-167115"/>
    <x v="0"/>
    <x v="958"/>
    <d v="2013-04-10T00:00:00"/>
    <x v="1"/>
    <s v="EH-14185"/>
    <x v="699"/>
    <x v="0"/>
    <s v="United States"/>
    <s v="New York City"/>
    <x v="15"/>
    <n v="10035"/>
    <x v="3"/>
    <s v="OFF-BI-10004600"/>
    <x v="1"/>
    <x v="8"/>
    <x v="1477"/>
    <x v="3950"/>
    <n v="2"/>
    <n v="0.2"/>
    <n v="183.99499999999998"/>
  </r>
  <r>
    <n v="5441"/>
    <s v="US-2014-153633"/>
    <x v="3"/>
    <x v="38"/>
    <d v="2014-11-19T00:00:00"/>
    <x v="0"/>
    <s v="TC-21295"/>
    <x v="646"/>
    <x v="0"/>
    <s v="United States"/>
    <s v="Jupiter"/>
    <x v="2"/>
    <n v="33458"/>
    <x v="0"/>
    <s v="OFF-AR-10002335"/>
    <x v="1"/>
    <x v="6"/>
    <x v="673"/>
    <x v="3951"/>
    <n v="1"/>
    <n v="0.2"/>
    <n v="0.15480000000000005"/>
  </r>
  <r>
    <n v="5442"/>
    <s v="CA-2014-155929"/>
    <x v="3"/>
    <x v="428"/>
    <d v="2014-09-14T00:00:00"/>
    <x v="1"/>
    <s v="AI-10855"/>
    <x v="482"/>
    <x v="0"/>
    <s v="United States"/>
    <s v="Glendale"/>
    <x v="16"/>
    <n v="85301"/>
    <x v="1"/>
    <s v="OFF-PA-10000859"/>
    <x v="1"/>
    <x v="10"/>
    <x v="1721"/>
    <x v="2925"/>
    <n v="2"/>
    <n v="0.2"/>
    <n v="2.3879999999999999"/>
  </r>
  <r>
    <n v="5443"/>
    <s v="CA-2012-148712"/>
    <x v="1"/>
    <x v="786"/>
    <d v="2012-04-23T00:00:00"/>
    <x v="1"/>
    <s v="JM-15535"/>
    <x v="341"/>
    <x v="0"/>
    <s v="United States"/>
    <s v="New York City"/>
    <x v="15"/>
    <n v="10035"/>
    <x v="3"/>
    <s v="TEC-AC-10003198"/>
    <x v="2"/>
    <x v="11"/>
    <x v="761"/>
    <x v="921"/>
    <n v="1"/>
    <n v="0"/>
    <n v="36.851999999999997"/>
  </r>
  <r>
    <n v="5444"/>
    <s v="CA-2012-148712"/>
    <x v="1"/>
    <x v="786"/>
    <d v="2012-04-23T00:00:00"/>
    <x v="1"/>
    <s v="JM-15535"/>
    <x v="341"/>
    <x v="0"/>
    <s v="United States"/>
    <s v="New York City"/>
    <x v="15"/>
    <n v="10035"/>
    <x v="3"/>
    <s v="OFF-BI-10001900"/>
    <x v="1"/>
    <x v="8"/>
    <x v="1099"/>
    <x v="3952"/>
    <n v="13"/>
    <n v="0.2"/>
    <n v="21.024899999999999"/>
  </r>
  <r>
    <n v="5445"/>
    <s v="CA-2012-148712"/>
    <x v="1"/>
    <x v="786"/>
    <d v="2012-04-23T00:00:00"/>
    <x v="1"/>
    <s v="JM-15535"/>
    <x v="341"/>
    <x v="0"/>
    <s v="United States"/>
    <s v="New York City"/>
    <x v="15"/>
    <n v="10035"/>
    <x v="3"/>
    <s v="OFF-AR-10000614"/>
    <x v="1"/>
    <x v="6"/>
    <x v="1722"/>
    <x v="3953"/>
    <n v="3"/>
    <n v="0"/>
    <n v="2.7845999999999997"/>
  </r>
  <r>
    <n v="5446"/>
    <s v="CA-2013-128307"/>
    <x v="0"/>
    <x v="197"/>
    <d v="2013-07-30T00:00:00"/>
    <x v="1"/>
    <s v="BE-11335"/>
    <x v="336"/>
    <x v="2"/>
    <s v="United States"/>
    <s v="Houston"/>
    <x v="5"/>
    <n v="77041"/>
    <x v="2"/>
    <s v="OFF-EN-10003040"/>
    <x v="1"/>
    <x v="12"/>
    <x v="1224"/>
    <x v="3954"/>
    <n v="1"/>
    <n v="0.2"/>
    <n v="7.0659000000000001"/>
  </r>
  <r>
    <n v="5447"/>
    <s v="US-2013-127425"/>
    <x v="0"/>
    <x v="370"/>
    <d v="2013-09-01T00:00:00"/>
    <x v="1"/>
    <s v="DR-12880"/>
    <x v="112"/>
    <x v="1"/>
    <s v="United States"/>
    <s v="New York City"/>
    <x v="15"/>
    <n v="10035"/>
    <x v="3"/>
    <s v="TEC-PH-10003442"/>
    <x v="2"/>
    <x v="7"/>
    <x v="879"/>
    <x v="3955"/>
    <n v="6"/>
    <n v="0"/>
    <n v="8.25"/>
  </r>
  <r>
    <n v="5448"/>
    <s v="US-2013-127425"/>
    <x v="0"/>
    <x v="370"/>
    <d v="2013-09-01T00:00:00"/>
    <x v="1"/>
    <s v="DR-12880"/>
    <x v="112"/>
    <x v="1"/>
    <s v="United States"/>
    <s v="New York City"/>
    <x v="15"/>
    <n v="10035"/>
    <x v="3"/>
    <s v="TEC-AC-10002800"/>
    <x v="2"/>
    <x v="11"/>
    <x v="1207"/>
    <x v="2932"/>
    <n v="5"/>
    <n v="0"/>
    <n v="87.482499999999987"/>
  </r>
  <r>
    <n v="5449"/>
    <s v="US-2011-119081"/>
    <x v="2"/>
    <x v="171"/>
    <d v="2011-09-19T00:00:00"/>
    <x v="1"/>
    <s v="TA-21385"/>
    <x v="638"/>
    <x v="2"/>
    <s v="United States"/>
    <s v="Olathe"/>
    <x v="41"/>
    <n v="66062"/>
    <x v="2"/>
    <s v="OFF-SU-10000157"/>
    <x v="1"/>
    <x v="14"/>
    <x v="1399"/>
    <x v="3956"/>
    <n v="3"/>
    <n v="0"/>
    <n v="7.158600000000007"/>
  </r>
  <r>
    <n v="5450"/>
    <s v="US-2011-119081"/>
    <x v="2"/>
    <x v="171"/>
    <d v="2011-09-19T00:00:00"/>
    <x v="1"/>
    <s v="TA-21385"/>
    <x v="638"/>
    <x v="2"/>
    <s v="United States"/>
    <s v="Olathe"/>
    <x v="41"/>
    <n v="66062"/>
    <x v="2"/>
    <s v="TEC-AC-10001542"/>
    <x v="2"/>
    <x v="11"/>
    <x v="1669"/>
    <x v="3957"/>
    <n v="5"/>
    <n v="0"/>
    <n v="10.905999999999993"/>
  </r>
  <r>
    <n v="5451"/>
    <s v="US-2011-119081"/>
    <x v="2"/>
    <x v="171"/>
    <d v="2011-09-19T00:00:00"/>
    <x v="1"/>
    <s v="TA-21385"/>
    <x v="638"/>
    <x v="2"/>
    <s v="United States"/>
    <s v="Olathe"/>
    <x v="41"/>
    <n v="66062"/>
    <x v="2"/>
    <s v="OFF-BI-10004519"/>
    <x v="1"/>
    <x v="8"/>
    <x v="880"/>
    <x v="3958"/>
    <n v="2"/>
    <n v="0"/>
    <n v="149.38199999999998"/>
  </r>
  <r>
    <n v="5452"/>
    <s v="US-2011-119081"/>
    <x v="2"/>
    <x v="171"/>
    <d v="2011-09-19T00:00:00"/>
    <x v="1"/>
    <s v="TA-21385"/>
    <x v="638"/>
    <x v="2"/>
    <s v="United States"/>
    <s v="Olathe"/>
    <x v="41"/>
    <n v="66062"/>
    <x v="2"/>
    <s v="FUR-FU-10003464"/>
    <x v="0"/>
    <x v="5"/>
    <x v="1470"/>
    <x v="1100"/>
    <n v="2"/>
    <n v="0"/>
    <n v="12.979199999999999"/>
  </r>
  <r>
    <n v="5453"/>
    <s v="CA-2013-140613"/>
    <x v="0"/>
    <x v="405"/>
    <d v="2013-07-30T00:00:00"/>
    <x v="1"/>
    <s v="KN-16705"/>
    <x v="607"/>
    <x v="2"/>
    <s v="United States"/>
    <s v="Sparks"/>
    <x v="33"/>
    <n v="89431"/>
    <x v="1"/>
    <s v="OFF-SU-10004261"/>
    <x v="1"/>
    <x v="14"/>
    <x v="605"/>
    <x v="3959"/>
    <n v="5"/>
    <n v="0"/>
    <n v="24.997999999999987"/>
  </r>
  <r>
    <n v="5454"/>
    <s v="US-2014-108700"/>
    <x v="3"/>
    <x v="240"/>
    <d v="2014-05-24T00:00:00"/>
    <x v="1"/>
    <s v="PJ-18835"/>
    <x v="601"/>
    <x v="1"/>
    <s v="United States"/>
    <s v="Rockford"/>
    <x v="10"/>
    <n v="61107"/>
    <x v="2"/>
    <s v="OFF-PA-10004733"/>
    <x v="1"/>
    <x v="10"/>
    <x v="1571"/>
    <x v="3960"/>
    <n v="6"/>
    <n v="0.2"/>
    <n v="13.780799999999996"/>
  </r>
  <r>
    <n v="5455"/>
    <s v="CA-2014-160962"/>
    <x v="3"/>
    <x v="1045"/>
    <d v="2014-05-03T00:00:00"/>
    <x v="1"/>
    <s v="MC-17605"/>
    <x v="204"/>
    <x v="1"/>
    <s v="United States"/>
    <s v="Philadelphia"/>
    <x v="9"/>
    <n v="19143"/>
    <x v="3"/>
    <s v="OFF-ST-10001325"/>
    <x v="1"/>
    <x v="4"/>
    <x v="466"/>
    <x v="3961"/>
    <n v="1"/>
    <n v="0.2"/>
    <n v="0.73360000000000003"/>
  </r>
  <r>
    <n v="5456"/>
    <s v="CA-2014-160962"/>
    <x v="3"/>
    <x v="1045"/>
    <d v="2014-05-03T00:00:00"/>
    <x v="1"/>
    <s v="MC-17605"/>
    <x v="204"/>
    <x v="1"/>
    <s v="United States"/>
    <s v="Philadelphia"/>
    <x v="9"/>
    <n v="19143"/>
    <x v="3"/>
    <s v="OFF-AR-10003056"/>
    <x v="1"/>
    <x v="6"/>
    <x v="18"/>
    <x v="1312"/>
    <n v="2"/>
    <n v="0.2"/>
    <n v="0.77039999999999909"/>
  </r>
  <r>
    <n v="5457"/>
    <s v="CA-2014-130631"/>
    <x v="3"/>
    <x v="614"/>
    <d v="2015-01-03T00:00:00"/>
    <x v="1"/>
    <s v="BS-11755"/>
    <x v="94"/>
    <x v="0"/>
    <s v="United States"/>
    <s v="Edmonds"/>
    <x v="4"/>
    <n v="98026"/>
    <x v="1"/>
    <s v="OFF-FA-10000089"/>
    <x v="1"/>
    <x v="13"/>
    <x v="1723"/>
    <x v="3962"/>
    <n v="5"/>
    <n v="0"/>
    <n v="9.6039999999999992"/>
  </r>
  <r>
    <n v="5458"/>
    <s v="CA-2014-130631"/>
    <x v="3"/>
    <x v="614"/>
    <d v="2015-01-03T00:00:00"/>
    <x v="1"/>
    <s v="BS-11755"/>
    <x v="94"/>
    <x v="0"/>
    <s v="United States"/>
    <s v="Edmonds"/>
    <x v="4"/>
    <n v="98026"/>
    <x v="1"/>
    <s v="FUR-FU-10004093"/>
    <x v="0"/>
    <x v="5"/>
    <x v="1159"/>
    <x v="3776"/>
    <n v="2"/>
    <n v="0"/>
    <n v="20.537999999999997"/>
  </r>
  <r>
    <n v="5459"/>
    <s v="CA-2014-116680"/>
    <x v="3"/>
    <x v="507"/>
    <d v="2014-09-07T00:00:00"/>
    <x v="0"/>
    <s v="PK-19075"/>
    <x v="7"/>
    <x v="0"/>
    <s v="United States"/>
    <s v="San Francisco"/>
    <x v="1"/>
    <n v="94122"/>
    <x v="1"/>
    <s v="OFF-BI-10004022"/>
    <x v="1"/>
    <x v="8"/>
    <x v="748"/>
    <x v="3963"/>
    <n v="6"/>
    <n v="0.2"/>
    <n v="4.3367999999999993"/>
  </r>
  <r>
    <n v="5460"/>
    <s v="CA-2014-116680"/>
    <x v="3"/>
    <x v="507"/>
    <d v="2014-09-07T00:00:00"/>
    <x v="0"/>
    <s v="PK-19075"/>
    <x v="7"/>
    <x v="0"/>
    <s v="United States"/>
    <s v="San Francisco"/>
    <x v="1"/>
    <n v="94122"/>
    <x v="1"/>
    <s v="FUR-TA-10001771"/>
    <x v="0"/>
    <x v="3"/>
    <x v="1724"/>
    <x v="3964"/>
    <n v="8"/>
    <n v="0.2"/>
    <n v="92.392000000000053"/>
  </r>
  <r>
    <n v="5461"/>
    <s v="US-2011-107405"/>
    <x v="2"/>
    <x v="90"/>
    <d v="2011-03-25T00:00:00"/>
    <x v="1"/>
    <s v="TS-21205"/>
    <x v="131"/>
    <x v="1"/>
    <s v="United States"/>
    <s v="Asheville"/>
    <x v="3"/>
    <n v="28806"/>
    <x v="0"/>
    <s v="OFF-ST-10002301"/>
    <x v="1"/>
    <x v="4"/>
    <x v="1490"/>
    <x v="3965"/>
    <n v="1"/>
    <n v="0.2"/>
    <n v="-3.864600000000002"/>
  </r>
  <r>
    <n v="5462"/>
    <s v="CA-2014-101574"/>
    <x v="3"/>
    <x v="394"/>
    <d v="2014-10-05T00:00:00"/>
    <x v="1"/>
    <s v="BD-11725"/>
    <x v="232"/>
    <x v="0"/>
    <s v="United States"/>
    <s v="Los Angeles"/>
    <x v="1"/>
    <n v="90032"/>
    <x v="1"/>
    <s v="FUR-FU-10001706"/>
    <x v="0"/>
    <x v="5"/>
    <x v="50"/>
    <x v="357"/>
    <n v="3"/>
    <n v="0"/>
    <n v="4.4352"/>
  </r>
  <r>
    <n v="5463"/>
    <s v="CA-2011-146591"/>
    <x v="2"/>
    <x v="1046"/>
    <d v="2011-01-21T00:00:00"/>
    <x v="2"/>
    <s v="TS-21340"/>
    <x v="358"/>
    <x v="0"/>
    <s v="United States"/>
    <s v="Scottsdale"/>
    <x v="16"/>
    <n v="85254"/>
    <x v="1"/>
    <s v="OFF-BI-10003676"/>
    <x v="1"/>
    <x v="8"/>
    <x v="816"/>
    <x v="3966"/>
    <n v="10"/>
    <n v="0.7"/>
    <n v="-23.716000000000001"/>
  </r>
  <r>
    <n v="5464"/>
    <s v="CA-2011-146591"/>
    <x v="2"/>
    <x v="1046"/>
    <d v="2011-01-21T00:00:00"/>
    <x v="2"/>
    <s v="TS-21340"/>
    <x v="358"/>
    <x v="0"/>
    <s v="United States"/>
    <s v="Scottsdale"/>
    <x v="16"/>
    <n v="85254"/>
    <x v="1"/>
    <s v="OFF-PA-10000659"/>
    <x v="1"/>
    <x v="10"/>
    <x v="1286"/>
    <x v="3967"/>
    <n v="4"/>
    <n v="0.2"/>
    <n v="19.622399999999999"/>
  </r>
  <r>
    <n v="5465"/>
    <s v="CA-2011-146591"/>
    <x v="2"/>
    <x v="1046"/>
    <d v="2011-01-21T00:00:00"/>
    <x v="2"/>
    <s v="TS-21340"/>
    <x v="358"/>
    <x v="0"/>
    <s v="United States"/>
    <s v="Scottsdale"/>
    <x v="16"/>
    <n v="85254"/>
    <x v="1"/>
    <s v="OFF-EN-10002504"/>
    <x v="1"/>
    <x v="12"/>
    <x v="113"/>
    <x v="3968"/>
    <n v="5"/>
    <n v="0.2"/>
    <n v="36.692999999999998"/>
  </r>
  <r>
    <n v="5466"/>
    <s v="CA-2011-146591"/>
    <x v="2"/>
    <x v="1046"/>
    <d v="2011-01-21T00:00:00"/>
    <x v="2"/>
    <s v="TS-21340"/>
    <x v="358"/>
    <x v="0"/>
    <s v="United States"/>
    <s v="Scottsdale"/>
    <x v="16"/>
    <n v="85254"/>
    <x v="1"/>
    <s v="FUR-BO-10001972"/>
    <x v="0"/>
    <x v="0"/>
    <x v="362"/>
    <x v="3969"/>
    <n v="5"/>
    <n v="0.7"/>
    <n v="-320.59699999999998"/>
  </r>
  <r>
    <n v="5467"/>
    <s v="CA-2011-107706"/>
    <x v="2"/>
    <x v="1047"/>
    <d v="2011-02-20T00:00:00"/>
    <x v="0"/>
    <s v="ST-20530"/>
    <x v="461"/>
    <x v="0"/>
    <s v="United States"/>
    <s v="Houston"/>
    <x v="5"/>
    <n v="77095"/>
    <x v="2"/>
    <s v="OFF-PA-10000466"/>
    <x v="1"/>
    <x v="10"/>
    <x v="933"/>
    <x v="3970"/>
    <n v="3"/>
    <n v="0.2"/>
    <n v="6.0659999999999989"/>
  </r>
  <r>
    <n v="5468"/>
    <s v="CA-2013-122448"/>
    <x v="0"/>
    <x v="632"/>
    <d v="2013-06-15T00:00:00"/>
    <x v="1"/>
    <s v="DB-13210"/>
    <x v="203"/>
    <x v="0"/>
    <s v="United States"/>
    <s v="San Francisco"/>
    <x v="1"/>
    <n v="94109"/>
    <x v="1"/>
    <s v="FUR-CH-10002774"/>
    <x v="0"/>
    <x v="1"/>
    <x v="23"/>
    <x v="1919"/>
    <n v="3"/>
    <n v="0.2"/>
    <n v="13.764599999999994"/>
  </r>
  <r>
    <n v="5469"/>
    <s v="CA-2011-132451"/>
    <x v="2"/>
    <x v="467"/>
    <d v="2011-09-27T00:00:00"/>
    <x v="2"/>
    <s v="KF-16285"/>
    <x v="580"/>
    <x v="2"/>
    <s v="United States"/>
    <s v="San Diego"/>
    <x v="1"/>
    <n v="92105"/>
    <x v="1"/>
    <s v="FUR-CH-10000454"/>
    <x v="0"/>
    <x v="1"/>
    <x v="1"/>
    <x v="2282"/>
    <n v="3"/>
    <n v="0.2"/>
    <n v="73.19399999999996"/>
  </r>
  <r>
    <n v="5470"/>
    <s v="CA-2011-132451"/>
    <x v="2"/>
    <x v="467"/>
    <d v="2011-09-27T00:00:00"/>
    <x v="2"/>
    <s v="KF-16285"/>
    <x v="580"/>
    <x v="2"/>
    <s v="United States"/>
    <s v="San Diego"/>
    <x v="1"/>
    <n v="92105"/>
    <x v="1"/>
    <s v="OFF-PA-10004888"/>
    <x v="1"/>
    <x v="10"/>
    <x v="959"/>
    <x v="541"/>
    <n v="3"/>
    <n v="0"/>
    <n v="9.3312000000000008"/>
  </r>
  <r>
    <n v="5471"/>
    <s v="CA-2013-158547"/>
    <x v="0"/>
    <x v="198"/>
    <d v="2013-06-05T00:00:00"/>
    <x v="1"/>
    <s v="JM-16195"/>
    <x v="594"/>
    <x v="0"/>
    <s v="United States"/>
    <s v="Hamilton"/>
    <x v="24"/>
    <n v="45011"/>
    <x v="3"/>
    <s v="OFF-AP-10003842"/>
    <x v="1"/>
    <x v="9"/>
    <x v="1247"/>
    <x v="3971"/>
    <n v="5"/>
    <n v="0.2"/>
    <n v="9.2939999999999969"/>
  </r>
  <r>
    <n v="5472"/>
    <s v="CA-2014-116946"/>
    <x v="3"/>
    <x v="484"/>
    <d v="2014-12-24T00:00:00"/>
    <x v="1"/>
    <s v="TS-21505"/>
    <x v="700"/>
    <x v="0"/>
    <s v="United States"/>
    <s v="Parker"/>
    <x v="22"/>
    <n v="80134"/>
    <x v="1"/>
    <s v="FUR-FU-10000320"/>
    <x v="0"/>
    <x v="5"/>
    <x v="1512"/>
    <x v="3972"/>
    <n v="5"/>
    <n v="0.2"/>
    <n v="4.0080000000000009"/>
  </r>
  <r>
    <n v="5473"/>
    <s v="CA-2014-116946"/>
    <x v="3"/>
    <x v="484"/>
    <d v="2014-12-24T00:00:00"/>
    <x v="1"/>
    <s v="TS-21505"/>
    <x v="700"/>
    <x v="0"/>
    <s v="United States"/>
    <s v="Parker"/>
    <x v="22"/>
    <n v="80134"/>
    <x v="1"/>
    <s v="OFF-ST-10002554"/>
    <x v="1"/>
    <x v="4"/>
    <x v="1144"/>
    <x v="1617"/>
    <n v="2"/>
    <n v="0.2"/>
    <n v="-17.607599999999998"/>
  </r>
  <r>
    <n v="5474"/>
    <s v="CA-2014-116946"/>
    <x v="3"/>
    <x v="484"/>
    <d v="2014-12-24T00:00:00"/>
    <x v="1"/>
    <s v="TS-21505"/>
    <x v="700"/>
    <x v="0"/>
    <s v="United States"/>
    <s v="Parker"/>
    <x v="22"/>
    <n v="80134"/>
    <x v="1"/>
    <s v="FUR-BO-10000468"/>
    <x v="0"/>
    <x v="0"/>
    <x v="1171"/>
    <x v="3973"/>
    <n v="7"/>
    <n v="0.7"/>
    <n v="-183.6323999999999"/>
  </r>
  <r>
    <n v="5475"/>
    <s v="CA-2014-121741"/>
    <x v="3"/>
    <x v="377"/>
    <d v="2014-12-27T00:00:00"/>
    <x v="3"/>
    <s v="YC-21895"/>
    <x v="289"/>
    <x v="1"/>
    <s v="United States"/>
    <s v="Fremont"/>
    <x v="8"/>
    <n v="68025"/>
    <x v="2"/>
    <s v="OFF-ST-10004459"/>
    <x v="1"/>
    <x v="4"/>
    <x v="454"/>
    <x v="3974"/>
    <n v="2"/>
    <n v="0"/>
    <n v="37.533999999999992"/>
  </r>
  <r>
    <n v="5476"/>
    <s v="CA-2014-169691"/>
    <x v="3"/>
    <x v="140"/>
    <d v="2014-06-19T00:00:00"/>
    <x v="2"/>
    <s v="Dp-13240"/>
    <x v="656"/>
    <x v="2"/>
    <s v="United States"/>
    <s v="Maple Grove"/>
    <x v="11"/>
    <n v="55369"/>
    <x v="2"/>
    <s v="OFF-LA-10002312"/>
    <x v="1"/>
    <x v="2"/>
    <x v="574"/>
    <x v="1851"/>
    <n v="3"/>
    <n v="0"/>
    <n v="22.200000000000003"/>
  </r>
  <r>
    <n v="5477"/>
    <s v="CA-2014-169691"/>
    <x v="3"/>
    <x v="140"/>
    <d v="2014-06-19T00:00:00"/>
    <x v="2"/>
    <s v="Dp-13240"/>
    <x v="656"/>
    <x v="2"/>
    <s v="United States"/>
    <s v="Maple Grove"/>
    <x v="11"/>
    <n v="55369"/>
    <x v="2"/>
    <s v="OFF-ST-10001291"/>
    <x v="1"/>
    <x v="4"/>
    <x v="1017"/>
    <x v="3975"/>
    <n v="5"/>
    <n v="0"/>
    <n v="22.828499999999998"/>
  </r>
  <r>
    <n v="5478"/>
    <s v="CA-2014-169691"/>
    <x v="3"/>
    <x v="140"/>
    <d v="2014-06-19T00:00:00"/>
    <x v="2"/>
    <s v="Dp-13240"/>
    <x v="656"/>
    <x v="2"/>
    <s v="United States"/>
    <s v="Maple Grove"/>
    <x v="11"/>
    <n v="55369"/>
    <x v="2"/>
    <s v="OFF-PA-10003022"/>
    <x v="1"/>
    <x v="10"/>
    <x v="1644"/>
    <x v="1465"/>
    <n v="3"/>
    <n v="0"/>
    <n v="8.7906000000000013"/>
  </r>
  <r>
    <n v="5479"/>
    <s v="CA-2013-121356"/>
    <x v="0"/>
    <x v="73"/>
    <d v="2013-11-25T00:00:00"/>
    <x v="1"/>
    <s v="SJ-20500"/>
    <x v="81"/>
    <x v="0"/>
    <s v="United States"/>
    <s v="Newark"/>
    <x v="13"/>
    <n v="19711"/>
    <x v="3"/>
    <s v="OFF-BI-10002133"/>
    <x v="1"/>
    <x v="8"/>
    <x v="1138"/>
    <x v="3233"/>
    <n v="3"/>
    <n v="0"/>
    <n v="62.915999999999997"/>
  </r>
  <r>
    <n v="5480"/>
    <s v="CA-2011-101770"/>
    <x v="2"/>
    <x v="691"/>
    <d v="2011-04-04T00:00:00"/>
    <x v="1"/>
    <s v="KB-16240"/>
    <x v="208"/>
    <x v="1"/>
    <s v="United States"/>
    <s v="Miami"/>
    <x v="2"/>
    <n v="33180"/>
    <x v="0"/>
    <s v="OFF-BI-10001097"/>
    <x v="1"/>
    <x v="8"/>
    <x v="789"/>
    <x v="3976"/>
    <n v="1"/>
    <n v="0.7"/>
    <n v="-1.3082999999999996"/>
  </r>
  <r>
    <n v="5481"/>
    <s v="CA-2014-105487"/>
    <x v="3"/>
    <x v="1048"/>
    <d v="2014-10-15T00:00:00"/>
    <x v="1"/>
    <s v="CS-12250"/>
    <x v="294"/>
    <x v="1"/>
    <s v="United States"/>
    <s v="San Diego"/>
    <x v="1"/>
    <n v="92105"/>
    <x v="1"/>
    <s v="TEC-PH-10001336"/>
    <x v="2"/>
    <x v="7"/>
    <x v="941"/>
    <x v="3977"/>
    <n v="1"/>
    <n v="0.2"/>
    <n v="11.609099999999998"/>
  </r>
  <r>
    <n v="5482"/>
    <s v="CA-2014-105487"/>
    <x v="3"/>
    <x v="1048"/>
    <d v="2014-10-15T00:00:00"/>
    <x v="1"/>
    <s v="CS-12250"/>
    <x v="294"/>
    <x v="1"/>
    <s v="United States"/>
    <s v="San Diego"/>
    <x v="1"/>
    <n v="92105"/>
    <x v="1"/>
    <s v="TEC-AC-10002305"/>
    <x v="2"/>
    <x v="11"/>
    <x v="1521"/>
    <x v="3978"/>
    <n v="2"/>
    <n v="0"/>
    <n v="6.4799999999999969"/>
  </r>
  <r>
    <n v="5483"/>
    <s v="CA-2014-105487"/>
    <x v="3"/>
    <x v="1048"/>
    <d v="2014-10-15T00:00:00"/>
    <x v="1"/>
    <s v="CS-12250"/>
    <x v="294"/>
    <x v="1"/>
    <s v="United States"/>
    <s v="San Diego"/>
    <x v="1"/>
    <n v="92105"/>
    <x v="1"/>
    <s v="TEC-AC-10003610"/>
    <x v="2"/>
    <x v="11"/>
    <x v="598"/>
    <x v="3979"/>
    <n v="4"/>
    <n v="0"/>
    <n v="115.1808"/>
  </r>
  <r>
    <n v="5484"/>
    <s v="CA-2014-105487"/>
    <x v="3"/>
    <x v="1048"/>
    <d v="2014-10-15T00:00:00"/>
    <x v="1"/>
    <s v="CS-12250"/>
    <x v="294"/>
    <x v="1"/>
    <s v="United States"/>
    <s v="San Diego"/>
    <x v="1"/>
    <n v="92105"/>
    <x v="1"/>
    <s v="OFF-ST-10002301"/>
    <x v="1"/>
    <x v="4"/>
    <x v="1490"/>
    <x v="1390"/>
    <n v="2"/>
    <n v="0"/>
    <n v="0.40679999999999694"/>
  </r>
  <r>
    <n v="5485"/>
    <s v="CA-2014-148999"/>
    <x v="3"/>
    <x v="289"/>
    <d v="2014-02-05T00:00:00"/>
    <x v="1"/>
    <s v="EB-13870"/>
    <x v="12"/>
    <x v="0"/>
    <s v="United States"/>
    <s v="Miami"/>
    <x v="2"/>
    <n v="33142"/>
    <x v="0"/>
    <s v="FUR-CH-10002044"/>
    <x v="0"/>
    <x v="1"/>
    <x v="1725"/>
    <x v="3442"/>
    <n v="4"/>
    <n v="0.2"/>
    <n v="-68.1096"/>
  </r>
  <r>
    <n v="5486"/>
    <s v="CA-2011-107573"/>
    <x v="2"/>
    <x v="432"/>
    <d v="2011-12-17T00:00:00"/>
    <x v="1"/>
    <s v="PB-19150"/>
    <x v="171"/>
    <x v="0"/>
    <s v="United States"/>
    <s v="Miami"/>
    <x v="2"/>
    <n v="33178"/>
    <x v="0"/>
    <s v="OFF-EN-10001099"/>
    <x v="1"/>
    <x v="12"/>
    <x v="33"/>
    <x v="3032"/>
    <n v="3"/>
    <n v="0.2"/>
    <n v="7.6283999999999974"/>
  </r>
  <r>
    <n v="5487"/>
    <s v="CA-2012-156608"/>
    <x v="1"/>
    <x v="1040"/>
    <d v="2012-10-29T00:00:00"/>
    <x v="1"/>
    <s v="MT-18070"/>
    <x v="192"/>
    <x v="2"/>
    <s v="United States"/>
    <s v="San Antonio"/>
    <x v="5"/>
    <n v="78207"/>
    <x v="2"/>
    <s v="OFF-BI-10004140"/>
    <x v="1"/>
    <x v="8"/>
    <x v="304"/>
    <x v="3980"/>
    <n v="4"/>
    <n v="0.8"/>
    <n v="-6.2860000000000031"/>
  </r>
  <r>
    <n v="5488"/>
    <s v="CA-2014-134495"/>
    <x v="3"/>
    <x v="719"/>
    <d v="2014-04-05T00:00:00"/>
    <x v="0"/>
    <s v="BF-11020"/>
    <x v="292"/>
    <x v="1"/>
    <s v="United States"/>
    <s v="Jacksonville"/>
    <x v="2"/>
    <n v="32216"/>
    <x v="0"/>
    <s v="TEC-PH-10004897"/>
    <x v="2"/>
    <x v="7"/>
    <x v="1115"/>
    <x v="112"/>
    <n v="3"/>
    <n v="0.2"/>
    <n v="-5.694300000000001"/>
  </r>
  <r>
    <n v="5489"/>
    <s v="CA-2014-134495"/>
    <x v="3"/>
    <x v="719"/>
    <d v="2014-04-05T00:00:00"/>
    <x v="0"/>
    <s v="BF-11020"/>
    <x v="292"/>
    <x v="1"/>
    <s v="United States"/>
    <s v="Jacksonville"/>
    <x v="2"/>
    <n v="32216"/>
    <x v="0"/>
    <s v="OFF-LA-10000262"/>
    <x v="1"/>
    <x v="2"/>
    <x v="932"/>
    <x v="303"/>
    <n v="3"/>
    <n v="0.2"/>
    <n v="2.0358000000000001"/>
  </r>
  <r>
    <n v="5490"/>
    <s v="CA-2014-134495"/>
    <x v="3"/>
    <x v="719"/>
    <d v="2014-04-05T00:00:00"/>
    <x v="0"/>
    <s v="BF-11020"/>
    <x v="292"/>
    <x v="1"/>
    <s v="United States"/>
    <s v="Jacksonville"/>
    <x v="2"/>
    <n v="32216"/>
    <x v="0"/>
    <s v="OFF-AP-10002222"/>
    <x v="1"/>
    <x v="9"/>
    <x v="33"/>
    <x v="3981"/>
    <n v="3"/>
    <n v="0.2"/>
    <n v="1.8207000000000013"/>
  </r>
  <r>
    <n v="5491"/>
    <s v="CA-2014-134495"/>
    <x v="3"/>
    <x v="719"/>
    <d v="2014-04-05T00:00:00"/>
    <x v="0"/>
    <s v="BF-11020"/>
    <x v="292"/>
    <x v="1"/>
    <s v="United States"/>
    <s v="Jacksonville"/>
    <x v="2"/>
    <n v="32216"/>
    <x v="0"/>
    <s v="FUR-CH-10003774"/>
    <x v="0"/>
    <x v="1"/>
    <x v="1185"/>
    <x v="287"/>
    <n v="3"/>
    <n v="0.2"/>
    <n v="-19.105800000000016"/>
  </r>
  <r>
    <n v="5492"/>
    <s v="CA-2014-164098"/>
    <x v="3"/>
    <x v="795"/>
    <d v="2014-01-28T00:00:00"/>
    <x v="2"/>
    <s v="CG-12520"/>
    <x v="0"/>
    <x v="0"/>
    <s v="United States"/>
    <s v="Houston"/>
    <x v="5"/>
    <n v="77070"/>
    <x v="2"/>
    <s v="OFF-ST-10000615"/>
    <x v="1"/>
    <x v="4"/>
    <x v="75"/>
    <x v="1333"/>
    <n v="2"/>
    <n v="0.2"/>
    <n v="1.8160000000000016"/>
  </r>
  <r>
    <n v="5493"/>
    <s v="CA-2011-105249"/>
    <x v="2"/>
    <x v="683"/>
    <d v="2011-11-28T00:00:00"/>
    <x v="3"/>
    <s v="DH-13675"/>
    <x v="723"/>
    <x v="2"/>
    <s v="United States"/>
    <s v="San Francisco"/>
    <x v="1"/>
    <n v="94122"/>
    <x v="1"/>
    <s v="OFF-SU-10001225"/>
    <x v="1"/>
    <x v="14"/>
    <x v="33"/>
    <x v="351"/>
    <n v="2"/>
    <n v="0"/>
    <n v="0.14719999999999978"/>
  </r>
  <r>
    <n v="5494"/>
    <s v="CA-2011-105249"/>
    <x v="2"/>
    <x v="683"/>
    <d v="2011-11-28T00:00:00"/>
    <x v="3"/>
    <s v="DH-13675"/>
    <x v="723"/>
    <x v="2"/>
    <s v="United States"/>
    <s v="San Francisco"/>
    <x v="1"/>
    <n v="94122"/>
    <x v="1"/>
    <s v="OFF-LA-10002043"/>
    <x v="1"/>
    <x v="2"/>
    <x v="252"/>
    <x v="1417"/>
    <n v="4"/>
    <n v="0"/>
    <n v="19.872"/>
  </r>
  <r>
    <n v="5495"/>
    <s v="CA-2011-105249"/>
    <x v="2"/>
    <x v="683"/>
    <d v="2011-11-28T00:00:00"/>
    <x v="3"/>
    <s v="DH-13675"/>
    <x v="723"/>
    <x v="2"/>
    <s v="United States"/>
    <s v="San Francisco"/>
    <x v="1"/>
    <n v="94122"/>
    <x v="1"/>
    <s v="FUR-BO-10000330"/>
    <x v="0"/>
    <x v="0"/>
    <x v="1098"/>
    <x v="1527"/>
    <n v="4"/>
    <n v="0.15"/>
    <n v="-4.8391999999999769"/>
  </r>
  <r>
    <n v="5496"/>
    <s v="CA-2012-113523"/>
    <x v="1"/>
    <x v="406"/>
    <d v="2012-09-08T00:00:00"/>
    <x v="1"/>
    <s v="SC-20440"/>
    <x v="464"/>
    <x v="1"/>
    <s v="United States"/>
    <s v="Philadelphia"/>
    <x v="9"/>
    <n v="19140"/>
    <x v="3"/>
    <s v="OFF-BI-10001249"/>
    <x v="1"/>
    <x v="8"/>
    <x v="1182"/>
    <x v="3056"/>
    <n v="4"/>
    <n v="0.7"/>
    <n v="-6.1247999999999987"/>
  </r>
  <r>
    <n v="5497"/>
    <s v="CA-2014-117821"/>
    <x v="3"/>
    <x v="492"/>
    <d v="2014-06-17T00:00:00"/>
    <x v="1"/>
    <s v="HG-15025"/>
    <x v="643"/>
    <x v="0"/>
    <s v="United States"/>
    <s v="Marion"/>
    <x v="24"/>
    <n v="43302"/>
    <x v="3"/>
    <s v="TEC-AC-10004469"/>
    <x v="2"/>
    <x v="11"/>
    <x v="238"/>
    <x v="3982"/>
    <n v="2"/>
    <n v="0.2"/>
    <n v="19.176000000000002"/>
  </r>
  <r>
    <n v="5498"/>
    <s v="CA-2014-164378"/>
    <x v="3"/>
    <x v="663"/>
    <d v="2014-07-19T00:00:00"/>
    <x v="0"/>
    <s v="MM-18055"/>
    <x v="514"/>
    <x v="0"/>
    <s v="United States"/>
    <s v="New York City"/>
    <x v="15"/>
    <n v="10024"/>
    <x v="3"/>
    <s v="OFF-AR-10001177"/>
    <x v="1"/>
    <x v="6"/>
    <x v="1215"/>
    <x v="2637"/>
    <n v="2"/>
    <n v="0"/>
    <n v="1.9023999999999992"/>
  </r>
  <r>
    <n v="5499"/>
    <s v="CA-2014-164378"/>
    <x v="3"/>
    <x v="663"/>
    <d v="2014-07-19T00:00:00"/>
    <x v="0"/>
    <s v="MM-18055"/>
    <x v="514"/>
    <x v="0"/>
    <s v="United States"/>
    <s v="New York City"/>
    <x v="15"/>
    <n v="10024"/>
    <x v="3"/>
    <s v="OFF-LA-10000634"/>
    <x v="1"/>
    <x v="2"/>
    <x v="283"/>
    <x v="1507"/>
    <n v="3"/>
    <n v="0"/>
    <n v="3.6017999999999999"/>
  </r>
  <r>
    <n v="5500"/>
    <s v="CA-2014-164378"/>
    <x v="3"/>
    <x v="663"/>
    <d v="2014-07-19T00:00:00"/>
    <x v="0"/>
    <s v="MM-18055"/>
    <x v="514"/>
    <x v="0"/>
    <s v="United States"/>
    <s v="New York City"/>
    <x v="15"/>
    <n v="10024"/>
    <x v="3"/>
    <s v="TEC-AC-10004708"/>
    <x v="2"/>
    <x v="11"/>
    <x v="337"/>
    <x v="365"/>
    <n v="2"/>
    <n v="0"/>
    <n v="8.7989999999999995"/>
  </r>
  <r>
    <n v="5501"/>
    <s v="CA-2014-164378"/>
    <x v="3"/>
    <x v="663"/>
    <d v="2014-07-19T00:00:00"/>
    <x v="0"/>
    <s v="MM-18055"/>
    <x v="514"/>
    <x v="0"/>
    <s v="United States"/>
    <s v="New York City"/>
    <x v="15"/>
    <n v="10024"/>
    <x v="3"/>
    <s v="FUR-CH-10002084"/>
    <x v="0"/>
    <x v="1"/>
    <x v="1240"/>
    <x v="3983"/>
    <n v="6"/>
    <n v="0.1"/>
    <n v="88.552800000000005"/>
  </r>
  <r>
    <n v="5502"/>
    <s v="CA-2014-164378"/>
    <x v="3"/>
    <x v="663"/>
    <d v="2014-07-19T00:00:00"/>
    <x v="0"/>
    <s v="MM-18055"/>
    <x v="514"/>
    <x v="0"/>
    <s v="United States"/>
    <s v="New York City"/>
    <x v="15"/>
    <n v="10024"/>
    <x v="3"/>
    <s v="OFF-PA-10004519"/>
    <x v="1"/>
    <x v="10"/>
    <x v="1036"/>
    <x v="2482"/>
    <n v="2"/>
    <n v="0"/>
    <n v="4.3904000000000005"/>
  </r>
  <r>
    <n v="5503"/>
    <s v="CA-2014-127782"/>
    <x v="3"/>
    <x v="808"/>
    <d v="2014-11-07T00:00:00"/>
    <x v="1"/>
    <s v="TH-21115"/>
    <x v="764"/>
    <x v="1"/>
    <s v="United States"/>
    <s v="Philadelphia"/>
    <x v="9"/>
    <n v="19140"/>
    <x v="3"/>
    <s v="FUR-FU-10001847"/>
    <x v="0"/>
    <x v="5"/>
    <x v="1355"/>
    <x v="3984"/>
    <n v="1"/>
    <n v="0.2"/>
    <n v="0.66239999999999977"/>
  </r>
  <r>
    <n v="5504"/>
    <s v="CA-2014-127782"/>
    <x v="3"/>
    <x v="808"/>
    <d v="2014-11-07T00:00:00"/>
    <x v="1"/>
    <s v="TH-21115"/>
    <x v="764"/>
    <x v="1"/>
    <s v="United States"/>
    <s v="Philadelphia"/>
    <x v="9"/>
    <n v="19140"/>
    <x v="3"/>
    <s v="OFF-AP-10001962"/>
    <x v="1"/>
    <x v="9"/>
    <x v="1594"/>
    <x v="3985"/>
    <n v="3"/>
    <n v="0.2"/>
    <n v="1.2584999999999997"/>
  </r>
  <r>
    <n v="5505"/>
    <s v="CA-2014-127782"/>
    <x v="3"/>
    <x v="808"/>
    <d v="2014-11-07T00:00:00"/>
    <x v="1"/>
    <s v="TH-21115"/>
    <x v="764"/>
    <x v="1"/>
    <s v="United States"/>
    <s v="Philadelphia"/>
    <x v="9"/>
    <n v="19140"/>
    <x v="3"/>
    <s v="OFF-EN-10003845"/>
    <x v="1"/>
    <x v="12"/>
    <x v="431"/>
    <x v="3179"/>
    <n v="3"/>
    <n v="0.2"/>
    <n v="2.8781999999999992"/>
  </r>
  <r>
    <n v="5506"/>
    <s v="CA-2014-127782"/>
    <x v="3"/>
    <x v="808"/>
    <d v="2014-11-07T00:00:00"/>
    <x v="1"/>
    <s v="TH-21115"/>
    <x v="764"/>
    <x v="1"/>
    <s v="United States"/>
    <s v="Philadelphia"/>
    <x v="9"/>
    <n v="19140"/>
    <x v="3"/>
    <s v="TEC-PH-10001817"/>
    <x v="2"/>
    <x v="7"/>
    <x v="1097"/>
    <x v="3986"/>
    <n v="4"/>
    <n v="0.4"/>
    <n v="-186.15999999999997"/>
  </r>
  <r>
    <n v="5507"/>
    <s v="US-2013-162026"/>
    <x v="0"/>
    <x v="750"/>
    <d v="2013-10-09T00:00:00"/>
    <x v="3"/>
    <s v="JE-15745"/>
    <x v="32"/>
    <x v="0"/>
    <s v="United States"/>
    <s v="Los Angeles"/>
    <x v="1"/>
    <n v="90036"/>
    <x v="1"/>
    <s v="OFF-PA-10000167"/>
    <x v="1"/>
    <x v="10"/>
    <x v="1071"/>
    <x v="1168"/>
    <n v="2"/>
    <n v="0"/>
    <n v="27.881999999999998"/>
  </r>
  <r>
    <n v="5508"/>
    <s v="CA-2013-150000"/>
    <x v="0"/>
    <x v="143"/>
    <d v="2013-04-15T00:00:00"/>
    <x v="1"/>
    <s v="PG-18820"/>
    <x v="310"/>
    <x v="0"/>
    <s v="United States"/>
    <s v="Smyrna"/>
    <x v="32"/>
    <n v="30080"/>
    <x v="0"/>
    <s v="OFF-EN-10002973"/>
    <x v="1"/>
    <x v="12"/>
    <x v="1319"/>
    <x v="1429"/>
    <n v="4"/>
    <n v="0"/>
    <n v="8.6016000000000012"/>
  </r>
  <r>
    <n v="5509"/>
    <s v="CA-2012-168529"/>
    <x v="1"/>
    <x v="1049"/>
    <d v="2012-10-12T00:00:00"/>
    <x v="1"/>
    <s v="MB-17305"/>
    <x v="93"/>
    <x v="0"/>
    <s v="United States"/>
    <s v="San Francisco"/>
    <x v="1"/>
    <n v="94122"/>
    <x v="1"/>
    <s v="FUR-FU-10001588"/>
    <x v="0"/>
    <x v="5"/>
    <x v="284"/>
    <x v="1228"/>
    <n v="5"/>
    <n v="0"/>
    <n v="62.736999999999995"/>
  </r>
  <r>
    <n v="5510"/>
    <s v="US-2014-152569"/>
    <x v="3"/>
    <x v="356"/>
    <d v="2014-05-21T00:00:00"/>
    <x v="1"/>
    <s v="JD-16015"/>
    <x v="557"/>
    <x v="0"/>
    <s v="United States"/>
    <s v="Chicago"/>
    <x v="10"/>
    <n v="60653"/>
    <x v="2"/>
    <s v="OFF-PA-10001736"/>
    <x v="1"/>
    <x v="10"/>
    <x v="129"/>
    <x v="3987"/>
    <n v="2"/>
    <n v="0.2"/>
    <n v="19.137599999999992"/>
  </r>
  <r>
    <n v="5511"/>
    <s v="US-2014-152569"/>
    <x v="3"/>
    <x v="356"/>
    <d v="2014-05-21T00:00:00"/>
    <x v="1"/>
    <s v="JD-16015"/>
    <x v="557"/>
    <x v="0"/>
    <s v="United States"/>
    <s v="Chicago"/>
    <x v="10"/>
    <n v="60653"/>
    <x v="2"/>
    <s v="TEC-PH-10002185"/>
    <x v="2"/>
    <x v="7"/>
    <x v="1072"/>
    <x v="3988"/>
    <n v="2"/>
    <n v="0.2"/>
    <n v="3.4749999999999996"/>
  </r>
  <r>
    <n v="5512"/>
    <s v="US-2011-137680"/>
    <x v="2"/>
    <x v="1050"/>
    <d v="2011-03-02T00:00:00"/>
    <x v="1"/>
    <s v="JH-15430"/>
    <x v="371"/>
    <x v="0"/>
    <s v="United States"/>
    <s v="Medford"/>
    <x v="21"/>
    <n v="97504"/>
    <x v="1"/>
    <s v="OFF-PA-10000174"/>
    <x v="1"/>
    <x v="10"/>
    <x v="1515"/>
    <x v="2731"/>
    <n v="4"/>
    <n v="0.2"/>
    <n v="11.102399999999996"/>
  </r>
  <r>
    <n v="5513"/>
    <s v="US-2011-137680"/>
    <x v="2"/>
    <x v="1050"/>
    <d v="2011-03-02T00:00:00"/>
    <x v="1"/>
    <s v="JH-15430"/>
    <x v="371"/>
    <x v="0"/>
    <s v="United States"/>
    <s v="Medford"/>
    <x v="21"/>
    <n v="97504"/>
    <x v="1"/>
    <s v="OFF-PA-10000069"/>
    <x v="1"/>
    <x v="10"/>
    <x v="1569"/>
    <x v="3989"/>
    <n v="3"/>
    <n v="0.2"/>
    <n v="7.6868999999999996"/>
  </r>
  <r>
    <n v="5514"/>
    <s v="CA-2012-103177"/>
    <x v="1"/>
    <x v="1051"/>
    <d v="2012-06-01T00:00:00"/>
    <x v="2"/>
    <s v="EN-13780"/>
    <x v="633"/>
    <x v="0"/>
    <s v="United States"/>
    <s v="New York City"/>
    <x v="15"/>
    <n v="10009"/>
    <x v="3"/>
    <s v="TEC-PH-10001795"/>
    <x v="2"/>
    <x v="7"/>
    <x v="1726"/>
    <x v="764"/>
    <n v="3"/>
    <n v="0"/>
    <n v="2.3996999999999815"/>
  </r>
  <r>
    <n v="5515"/>
    <s v="CA-2012-103177"/>
    <x v="1"/>
    <x v="1051"/>
    <d v="2012-06-01T00:00:00"/>
    <x v="2"/>
    <s v="EN-13780"/>
    <x v="633"/>
    <x v="0"/>
    <s v="United States"/>
    <s v="New York City"/>
    <x v="15"/>
    <n v="10009"/>
    <x v="3"/>
    <s v="OFF-AP-10004540"/>
    <x v="1"/>
    <x v="9"/>
    <x v="1294"/>
    <x v="1985"/>
    <n v="2"/>
    <n v="0"/>
    <n v="44.889600000000002"/>
  </r>
  <r>
    <n v="5516"/>
    <s v="CA-2012-103177"/>
    <x v="1"/>
    <x v="1051"/>
    <d v="2012-06-01T00:00:00"/>
    <x v="2"/>
    <s v="EN-13780"/>
    <x v="633"/>
    <x v="0"/>
    <s v="United States"/>
    <s v="New York City"/>
    <x v="15"/>
    <n v="10009"/>
    <x v="3"/>
    <s v="TEC-PH-10001527"/>
    <x v="2"/>
    <x v="7"/>
    <x v="1276"/>
    <x v="3680"/>
    <n v="3"/>
    <n v="0"/>
    <n v="3.8654999999999973"/>
  </r>
  <r>
    <n v="5517"/>
    <s v="US-2013-138408"/>
    <x v="0"/>
    <x v="741"/>
    <d v="2013-11-22T00:00:00"/>
    <x v="0"/>
    <s v="KC-16255"/>
    <x v="346"/>
    <x v="1"/>
    <s v="United States"/>
    <s v="Huntsville"/>
    <x v="19"/>
    <n v="35810"/>
    <x v="0"/>
    <s v="TEC-AC-10003870"/>
    <x v="2"/>
    <x v="11"/>
    <x v="1718"/>
    <x v="3990"/>
    <n v="4"/>
    <n v="0"/>
    <n v="527.98400000000004"/>
  </r>
  <r>
    <n v="5518"/>
    <s v="CA-2014-117667"/>
    <x v="3"/>
    <x v="769"/>
    <d v="2014-12-10T00:00:00"/>
    <x v="1"/>
    <s v="MS-17980"/>
    <x v="99"/>
    <x v="1"/>
    <s v="United States"/>
    <s v="Philadelphia"/>
    <x v="9"/>
    <n v="19134"/>
    <x v="3"/>
    <s v="FUR-CH-10004540"/>
    <x v="0"/>
    <x v="1"/>
    <x v="862"/>
    <x v="3991"/>
    <n v="10"/>
    <n v="0.3"/>
    <n v="-10.283999999999992"/>
  </r>
  <r>
    <n v="5519"/>
    <s v="CA-2014-117667"/>
    <x v="3"/>
    <x v="769"/>
    <d v="2014-12-10T00:00:00"/>
    <x v="1"/>
    <s v="MS-17980"/>
    <x v="99"/>
    <x v="1"/>
    <s v="United States"/>
    <s v="Philadelphia"/>
    <x v="9"/>
    <n v="19134"/>
    <x v="3"/>
    <s v="FUR-FU-10004093"/>
    <x v="0"/>
    <x v="5"/>
    <x v="1159"/>
    <x v="3992"/>
    <n v="2"/>
    <n v="0.2"/>
    <n v="6.8459999999999965"/>
  </r>
  <r>
    <n v="5520"/>
    <s v="CA-2014-117667"/>
    <x v="3"/>
    <x v="769"/>
    <d v="2014-12-10T00:00:00"/>
    <x v="1"/>
    <s v="MS-17980"/>
    <x v="99"/>
    <x v="1"/>
    <s v="United States"/>
    <s v="Philadelphia"/>
    <x v="9"/>
    <n v="19134"/>
    <x v="3"/>
    <s v="OFF-AR-10000716"/>
    <x v="1"/>
    <x v="6"/>
    <x v="786"/>
    <x v="2569"/>
    <n v="3"/>
    <n v="0.2"/>
    <n v="3.1806000000000005"/>
  </r>
  <r>
    <n v="5521"/>
    <s v="CA-2014-117667"/>
    <x v="3"/>
    <x v="769"/>
    <d v="2014-12-10T00:00:00"/>
    <x v="1"/>
    <s v="MS-17980"/>
    <x v="99"/>
    <x v="1"/>
    <s v="United States"/>
    <s v="Philadelphia"/>
    <x v="9"/>
    <n v="19134"/>
    <x v="3"/>
    <s v="OFF-PA-10002709"/>
    <x v="1"/>
    <x v="10"/>
    <x v="1658"/>
    <x v="100"/>
    <n v="5"/>
    <n v="0.2"/>
    <n v="8.6709999999999994"/>
  </r>
  <r>
    <n v="5522"/>
    <s v="CA-2014-117667"/>
    <x v="3"/>
    <x v="769"/>
    <d v="2014-12-10T00:00:00"/>
    <x v="1"/>
    <s v="MS-17980"/>
    <x v="99"/>
    <x v="1"/>
    <s v="United States"/>
    <s v="Philadelphia"/>
    <x v="9"/>
    <n v="19134"/>
    <x v="3"/>
    <s v="TEC-AC-10000580"/>
    <x v="2"/>
    <x v="11"/>
    <x v="897"/>
    <x v="1309"/>
    <n v="4"/>
    <n v="0.2"/>
    <n v="-28.796399999999984"/>
  </r>
  <r>
    <n v="5523"/>
    <s v="CA-2013-110982"/>
    <x v="0"/>
    <x v="410"/>
    <d v="2013-06-08T00:00:00"/>
    <x v="2"/>
    <s v="CK-12205"/>
    <x v="237"/>
    <x v="0"/>
    <s v="United States"/>
    <s v="Santa Clara"/>
    <x v="1"/>
    <n v="95051"/>
    <x v="1"/>
    <s v="OFF-BI-10000829"/>
    <x v="1"/>
    <x v="8"/>
    <x v="304"/>
    <x v="3993"/>
    <n v="6"/>
    <n v="0.2"/>
    <n v="7.0043999999999977"/>
  </r>
  <r>
    <n v="5524"/>
    <s v="CA-2013-110982"/>
    <x v="0"/>
    <x v="410"/>
    <d v="2013-06-08T00:00:00"/>
    <x v="2"/>
    <s v="CK-12205"/>
    <x v="237"/>
    <x v="0"/>
    <s v="United States"/>
    <s v="Santa Clara"/>
    <x v="1"/>
    <n v="95051"/>
    <x v="1"/>
    <s v="OFF-AP-10004859"/>
    <x v="1"/>
    <x v="9"/>
    <x v="921"/>
    <x v="3994"/>
    <n v="4"/>
    <n v="0"/>
    <n v="15.724800000000002"/>
  </r>
  <r>
    <n v="5525"/>
    <s v="CA-2013-147123"/>
    <x v="0"/>
    <x v="107"/>
    <d v="2013-12-13T00:00:00"/>
    <x v="2"/>
    <s v="SJ-20125"/>
    <x v="319"/>
    <x v="2"/>
    <s v="United States"/>
    <s v="Long Beach"/>
    <x v="1"/>
    <n v="90805"/>
    <x v="1"/>
    <s v="OFF-PA-10000575"/>
    <x v="1"/>
    <x v="10"/>
    <x v="1050"/>
    <x v="3995"/>
    <n v="12"/>
    <n v="0"/>
    <n v="36.928799999999995"/>
  </r>
  <r>
    <n v="5526"/>
    <s v="CA-2014-154501"/>
    <x v="3"/>
    <x v="504"/>
    <d v="2014-05-06T00:00:00"/>
    <x v="1"/>
    <s v="EA-14035"/>
    <x v="105"/>
    <x v="1"/>
    <s v="United States"/>
    <s v="Los Angeles"/>
    <x v="1"/>
    <n v="90008"/>
    <x v="1"/>
    <s v="OFF-AR-10002804"/>
    <x v="1"/>
    <x v="6"/>
    <x v="279"/>
    <x v="3996"/>
    <n v="2"/>
    <n v="0"/>
    <n v="4.0098000000000003"/>
  </r>
  <r>
    <n v="5527"/>
    <s v="CA-2014-166933"/>
    <x v="3"/>
    <x v="558"/>
    <d v="2014-04-29T00:00:00"/>
    <x v="1"/>
    <s v="MG-17890"/>
    <x v="450"/>
    <x v="2"/>
    <s v="United States"/>
    <s v="Santa Barbara"/>
    <x v="1"/>
    <n v="93101"/>
    <x v="1"/>
    <s v="OFF-FA-10002676"/>
    <x v="1"/>
    <x v="13"/>
    <x v="1069"/>
    <x v="2725"/>
    <n v="1"/>
    <n v="0"/>
    <n v="0.65159999999999996"/>
  </r>
  <r>
    <n v="5528"/>
    <s v="CA-2012-142055"/>
    <x v="1"/>
    <x v="412"/>
    <d v="2012-05-10T00:00:00"/>
    <x v="2"/>
    <s v="AB-10255"/>
    <x v="437"/>
    <x v="2"/>
    <s v="United States"/>
    <s v="New York City"/>
    <x v="15"/>
    <n v="10009"/>
    <x v="3"/>
    <s v="OFF-PA-10003465"/>
    <x v="1"/>
    <x v="10"/>
    <x v="418"/>
    <x v="2479"/>
    <n v="2"/>
    <n v="0"/>
    <n v="18.211199999999998"/>
  </r>
  <r>
    <n v="5529"/>
    <s v="CA-2012-137106"/>
    <x v="1"/>
    <x v="1052"/>
    <d v="2012-04-04T00:00:00"/>
    <x v="1"/>
    <s v="SC-20260"/>
    <x v="609"/>
    <x v="1"/>
    <s v="United States"/>
    <s v="Jacksonville"/>
    <x v="2"/>
    <n v="32216"/>
    <x v="0"/>
    <s v="TEC-PH-10000011"/>
    <x v="2"/>
    <x v="7"/>
    <x v="220"/>
    <x v="1105"/>
    <n v="5"/>
    <n v="0.2"/>
    <n v="27.985999999999994"/>
  </r>
  <r>
    <n v="5530"/>
    <s v="CA-2014-136609"/>
    <x v="3"/>
    <x v="634"/>
    <d v="2014-08-12T00:00:00"/>
    <x v="1"/>
    <s v="TB-21355"/>
    <x v="422"/>
    <x v="1"/>
    <s v="United States"/>
    <s v="Cedar Hill"/>
    <x v="5"/>
    <n v="75104"/>
    <x v="2"/>
    <s v="OFF-PA-10004381"/>
    <x v="1"/>
    <x v="10"/>
    <x v="1675"/>
    <x v="912"/>
    <n v="3"/>
    <n v="0.2"/>
    <n v="40.353599999999986"/>
  </r>
  <r>
    <n v="5531"/>
    <s v="CA-2014-160885"/>
    <x v="3"/>
    <x v="574"/>
    <d v="2014-12-07T00:00:00"/>
    <x v="1"/>
    <s v="JK-16090"/>
    <x v="765"/>
    <x v="0"/>
    <s v="United States"/>
    <s v="Omaha"/>
    <x v="8"/>
    <n v="68104"/>
    <x v="2"/>
    <s v="TEC-PH-10001795"/>
    <x v="2"/>
    <x v="7"/>
    <x v="641"/>
    <x v="3997"/>
    <n v="4"/>
    <n v="0"/>
    <n v="743.98799999999983"/>
  </r>
  <r>
    <n v="5532"/>
    <s v="US-2013-167472"/>
    <x v="0"/>
    <x v="112"/>
    <d v="2013-06-08T00:00:00"/>
    <x v="2"/>
    <s v="CK-12595"/>
    <x v="242"/>
    <x v="0"/>
    <s v="United States"/>
    <s v="Little Rock"/>
    <x v="36"/>
    <n v="72209"/>
    <x v="0"/>
    <s v="TEC-AC-10001109"/>
    <x v="2"/>
    <x v="11"/>
    <x v="998"/>
    <x v="3998"/>
    <n v="6"/>
    <n v="0"/>
    <n v="75.57480000000001"/>
  </r>
  <r>
    <n v="5533"/>
    <s v="US-2013-167472"/>
    <x v="0"/>
    <x v="112"/>
    <d v="2013-06-08T00:00:00"/>
    <x v="2"/>
    <s v="CK-12595"/>
    <x v="242"/>
    <x v="0"/>
    <s v="United States"/>
    <s v="Little Rock"/>
    <x v="36"/>
    <n v="72209"/>
    <x v="0"/>
    <s v="TEC-AC-10003038"/>
    <x v="2"/>
    <x v="11"/>
    <x v="1024"/>
    <x v="3999"/>
    <n v="3"/>
    <n v="0"/>
    <n v="5.101499999999997"/>
  </r>
  <r>
    <n v="5534"/>
    <s v="US-2013-167472"/>
    <x v="0"/>
    <x v="112"/>
    <d v="2013-06-08T00:00:00"/>
    <x v="2"/>
    <s v="CK-12595"/>
    <x v="242"/>
    <x v="0"/>
    <s v="United States"/>
    <s v="Little Rock"/>
    <x v="36"/>
    <n v="72209"/>
    <x v="0"/>
    <s v="TEC-AC-10003174"/>
    <x v="2"/>
    <x v="11"/>
    <x v="614"/>
    <x v="2285"/>
    <n v="3"/>
    <n v="0"/>
    <n v="129.34800000000001"/>
  </r>
  <r>
    <n v="5535"/>
    <s v="US-2013-167472"/>
    <x v="0"/>
    <x v="112"/>
    <d v="2013-06-08T00:00:00"/>
    <x v="2"/>
    <s v="CK-12595"/>
    <x v="242"/>
    <x v="0"/>
    <s v="United States"/>
    <s v="Little Rock"/>
    <x v="36"/>
    <n v="72209"/>
    <x v="0"/>
    <s v="OFF-PA-10000157"/>
    <x v="1"/>
    <x v="10"/>
    <x v="364"/>
    <x v="731"/>
    <n v="3"/>
    <n v="0"/>
    <n v="28.171799999999998"/>
  </r>
  <r>
    <n v="5536"/>
    <s v="US-2013-167472"/>
    <x v="0"/>
    <x v="112"/>
    <d v="2013-06-08T00:00:00"/>
    <x v="2"/>
    <s v="CK-12595"/>
    <x v="242"/>
    <x v="0"/>
    <s v="United States"/>
    <s v="Little Rock"/>
    <x v="36"/>
    <n v="72209"/>
    <x v="0"/>
    <s v="OFF-BI-10001721"/>
    <x v="1"/>
    <x v="8"/>
    <x v="94"/>
    <x v="2202"/>
    <n v="3"/>
    <n v="0"/>
    <n v="30.787199999999999"/>
  </r>
  <r>
    <n v="5537"/>
    <s v="US-2013-167472"/>
    <x v="0"/>
    <x v="112"/>
    <d v="2013-06-08T00:00:00"/>
    <x v="2"/>
    <s v="CK-12595"/>
    <x v="242"/>
    <x v="0"/>
    <s v="United States"/>
    <s v="Little Rock"/>
    <x v="36"/>
    <n v="72209"/>
    <x v="0"/>
    <s v="OFF-BI-10000591"/>
    <x v="1"/>
    <x v="8"/>
    <x v="1045"/>
    <x v="1361"/>
    <n v="3"/>
    <n v="0"/>
    <n v="5.6015999999999995"/>
  </r>
  <r>
    <n v="5538"/>
    <s v="US-2013-167472"/>
    <x v="0"/>
    <x v="112"/>
    <d v="2013-06-08T00:00:00"/>
    <x v="2"/>
    <s v="CK-12595"/>
    <x v="242"/>
    <x v="0"/>
    <s v="United States"/>
    <s v="Little Rock"/>
    <x v="36"/>
    <n v="72209"/>
    <x v="0"/>
    <s v="OFF-PA-10001534"/>
    <x v="1"/>
    <x v="10"/>
    <x v="1461"/>
    <x v="91"/>
    <n v="2"/>
    <n v="0"/>
    <n v="6.2208000000000006"/>
  </r>
  <r>
    <n v="5539"/>
    <s v="CA-2012-120551"/>
    <x v="1"/>
    <x v="657"/>
    <d v="2012-04-20T00:00:00"/>
    <x v="1"/>
    <s v="SS-20590"/>
    <x v="196"/>
    <x v="0"/>
    <s v="United States"/>
    <s v="Norfolk"/>
    <x v="8"/>
    <n v="68701"/>
    <x v="2"/>
    <s v="OFF-BI-10002071"/>
    <x v="1"/>
    <x v="8"/>
    <x v="692"/>
    <x v="4000"/>
    <n v="3"/>
    <n v="0"/>
    <n v="8.0177999999999994"/>
  </r>
  <r>
    <n v="5540"/>
    <s v="US-2014-150595"/>
    <x v="3"/>
    <x v="1053"/>
    <d v="2014-05-27T00:00:00"/>
    <x v="1"/>
    <s v="LE-16810"/>
    <x v="97"/>
    <x v="0"/>
    <s v="United States"/>
    <s v="Chicago"/>
    <x v="10"/>
    <n v="60653"/>
    <x v="2"/>
    <s v="FUR-CH-10000513"/>
    <x v="0"/>
    <x v="1"/>
    <x v="70"/>
    <x v="2124"/>
    <n v="2"/>
    <n v="0.3"/>
    <n v="-54.595799999999997"/>
  </r>
  <r>
    <n v="5541"/>
    <s v="US-2014-150595"/>
    <x v="3"/>
    <x v="1053"/>
    <d v="2014-05-27T00:00:00"/>
    <x v="1"/>
    <s v="LE-16810"/>
    <x v="97"/>
    <x v="0"/>
    <s v="United States"/>
    <s v="Chicago"/>
    <x v="10"/>
    <n v="60653"/>
    <x v="2"/>
    <s v="OFF-BI-10003274"/>
    <x v="1"/>
    <x v="8"/>
    <x v="122"/>
    <x v="4001"/>
    <n v="2"/>
    <n v="0.8"/>
    <n v="-2.6268000000000002"/>
  </r>
  <r>
    <n v="5542"/>
    <s v="US-2014-150595"/>
    <x v="3"/>
    <x v="1053"/>
    <d v="2014-05-27T00:00:00"/>
    <x v="1"/>
    <s v="LE-16810"/>
    <x v="97"/>
    <x v="0"/>
    <s v="United States"/>
    <s v="Chicago"/>
    <x v="10"/>
    <n v="60653"/>
    <x v="2"/>
    <s v="OFF-SU-10000381"/>
    <x v="1"/>
    <x v="14"/>
    <x v="654"/>
    <x v="4002"/>
    <n v="3"/>
    <n v="0.2"/>
    <n v="2.5136999999999983"/>
  </r>
  <r>
    <n v="5543"/>
    <s v="CA-2013-134936"/>
    <x v="0"/>
    <x v="1054"/>
    <d v="2013-12-26T00:00:00"/>
    <x v="1"/>
    <s v="ES-14080"/>
    <x v="20"/>
    <x v="1"/>
    <s v="United States"/>
    <s v="Tucson"/>
    <x v="16"/>
    <n v="85705"/>
    <x v="1"/>
    <s v="FUR-TA-10001086"/>
    <x v="0"/>
    <x v="3"/>
    <x v="1727"/>
    <x v="4003"/>
    <n v="6"/>
    <n v="0.5"/>
    <n v="-218.86559999999997"/>
  </r>
  <r>
    <n v="5544"/>
    <s v="CA-2013-134936"/>
    <x v="0"/>
    <x v="1054"/>
    <d v="2013-12-26T00:00:00"/>
    <x v="1"/>
    <s v="ES-14080"/>
    <x v="20"/>
    <x v="1"/>
    <s v="United States"/>
    <s v="Tucson"/>
    <x v="16"/>
    <n v="85705"/>
    <x v="1"/>
    <s v="OFF-BI-10000174"/>
    <x v="1"/>
    <x v="8"/>
    <x v="1435"/>
    <x v="828"/>
    <n v="6"/>
    <n v="0.7"/>
    <n v="-7.6559999999999988"/>
  </r>
  <r>
    <n v="5545"/>
    <s v="CA-2013-134936"/>
    <x v="0"/>
    <x v="1054"/>
    <d v="2013-12-26T00:00:00"/>
    <x v="1"/>
    <s v="ES-14080"/>
    <x v="20"/>
    <x v="1"/>
    <s v="United States"/>
    <s v="Tucson"/>
    <x v="16"/>
    <n v="85705"/>
    <x v="1"/>
    <s v="OFF-BI-10002103"/>
    <x v="1"/>
    <x v="8"/>
    <x v="525"/>
    <x v="4004"/>
    <n v="2"/>
    <n v="0.7"/>
    <n v="-4.1711999999999989"/>
  </r>
  <r>
    <n v="5546"/>
    <s v="CA-2014-102967"/>
    <x v="3"/>
    <x v="585"/>
    <d v="2014-09-27T00:00:00"/>
    <x v="1"/>
    <s v="MG-17890"/>
    <x v="450"/>
    <x v="2"/>
    <s v="United States"/>
    <s v="Concord"/>
    <x v="38"/>
    <n v="3301"/>
    <x v="3"/>
    <s v="OFF-ST-10001590"/>
    <x v="1"/>
    <x v="4"/>
    <x v="146"/>
    <x v="4005"/>
    <n v="5"/>
    <n v="0"/>
    <n v="17.523999999999997"/>
  </r>
  <r>
    <n v="5547"/>
    <s v="CA-2014-151008"/>
    <x v="3"/>
    <x v="210"/>
    <d v="2014-09-09T00:00:00"/>
    <x v="2"/>
    <s v="JM-16195"/>
    <x v="594"/>
    <x v="0"/>
    <s v="United States"/>
    <s v="Draper"/>
    <x v="7"/>
    <n v="84020"/>
    <x v="1"/>
    <s v="FUR-FU-10002396"/>
    <x v="0"/>
    <x v="5"/>
    <x v="1581"/>
    <x v="2855"/>
    <n v="2"/>
    <n v="0"/>
    <n v="10.567200000000001"/>
  </r>
  <r>
    <n v="5548"/>
    <s v="CA-2014-151008"/>
    <x v="3"/>
    <x v="210"/>
    <d v="2014-09-09T00:00:00"/>
    <x v="2"/>
    <s v="JM-16195"/>
    <x v="594"/>
    <x v="0"/>
    <s v="United States"/>
    <s v="Draper"/>
    <x v="7"/>
    <n v="84020"/>
    <x v="1"/>
    <s v="TEC-PH-10002807"/>
    <x v="2"/>
    <x v="7"/>
    <x v="1230"/>
    <x v="4006"/>
    <n v="4"/>
    <n v="0.2"/>
    <n v="47.459999999999994"/>
  </r>
  <r>
    <n v="5549"/>
    <s v="CA-2011-159800"/>
    <x v="2"/>
    <x v="683"/>
    <d v="2011-12-01T00:00:00"/>
    <x v="2"/>
    <s v="SG-20470"/>
    <x v="495"/>
    <x v="0"/>
    <s v="United States"/>
    <s v="San Francisco"/>
    <x v="1"/>
    <n v="94109"/>
    <x v="1"/>
    <s v="OFF-AP-10004859"/>
    <x v="1"/>
    <x v="9"/>
    <x v="921"/>
    <x v="2908"/>
    <n v="3"/>
    <n v="0"/>
    <n v="11.793600000000001"/>
  </r>
  <r>
    <n v="5550"/>
    <s v="CA-2011-159800"/>
    <x v="2"/>
    <x v="683"/>
    <d v="2011-12-01T00:00:00"/>
    <x v="2"/>
    <s v="SG-20470"/>
    <x v="495"/>
    <x v="0"/>
    <s v="United States"/>
    <s v="San Francisco"/>
    <x v="1"/>
    <n v="94109"/>
    <x v="1"/>
    <s v="TEC-AC-10003447"/>
    <x v="2"/>
    <x v="11"/>
    <x v="798"/>
    <x v="4007"/>
    <n v="7"/>
    <n v="0"/>
    <n v="34.982499999999987"/>
  </r>
  <r>
    <n v="5551"/>
    <s v="US-2011-159618"/>
    <x v="2"/>
    <x v="607"/>
    <d v="2011-11-16T00:00:00"/>
    <x v="1"/>
    <s v="DB-12970"/>
    <x v="715"/>
    <x v="1"/>
    <s v="United States"/>
    <s v="Houston"/>
    <x v="5"/>
    <n v="77036"/>
    <x v="2"/>
    <s v="OFF-AR-10003183"/>
    <x v="1"/>
    <x v="6"/>
    <x v="1390"/>
    <x v="2812"/>
    <n v="1"/>
    <n v="0.2"/>
    <n v="0.33399999999999974"/>
  </r>
  <r>
    <n v="5552"/>
    <s v="US-2011-159618"/>
    <x v="2"/>
    <x v="607"/>
    <d v="2011-11-16T00:00:00"/>
    <x v="1"/>
    <s v="DB-12970"/>
    <x v="715"/>
    <x v="1"/>
    <s v="United States"/>
    <s v="Houston"/>
    <x v="5"/>
    <n v="77036"/>
    <x v="2"/>
    <s v="OFF-SU-10000432"/>
    <x v="1"/>
    <x v="14"/>
    <x v="1549"/>
    <x v="4008"/>
    <n v="6"/>
    <n v="0.2"/>
    <n v="-3.123000000000002"/>
  </r>
  <r>
    <n v="5553"/>
    <s v="US-2011-159618"/>
    <x v="2"/>
    <x v="607"/>
    <d v="2011-11-16T00:00:00"/>
    <x v="1"/>
    <s v="DB-12970"/>
    <x v="715"/>
    <x v="1"/>
    <s v="United States"/>
    <s v="Houston"/>
    <x v="5"/>
    <n v="77036"/>
    <x v="2"/>
    <s v="TEC-AC-10003832"/>
    <x v="2"/>
    <x v="11"/>
    <x v="458"/>
    <x v="2220"/>
    <n v="3"/>
    <n v="0.2"/>
    <n v="20.8719"/>
  </r>
  <r>
    <n v="5554"/>
    <s v="US-2011-159618"/>
    <x v="2"/>
    <x v="607"/>
    <d v="2011-11-16T00:00:00"/>
    <x v="1"/>
    <s v="DB-12970"/>
    <x v="715"/>
    <x v="1"/>
    <s v="United States"/>
    <s v="Houston"/>
    <x v="5"/>
    <n v="77036"/>
    <x v="2"/>
    <s v="OFF-PA-10004100"/>
    <x v="1"/>
    <x v="10"/>
    <x v="257"/>
    <x v="1590"/>
    <n v="7"/>
    <n v="0.2"/>
    <n v="12.700800000000001"/>
  </r>
  <r>
    <n v="5555"/>
    <s v="US-2011-159618"/>
    <x v="2"/>
    <x v="607"/>
    <d v="2011-11-16T00:00:00"/>
    <x v="1"/>
    <s v="DB-12970"/>
    <x v="715"/>
    <x v="1"/>
    <s v="United States"/>
    <s v="Houston"/>
    <x v="5"/>
    <n v="77036"/>
    <x v="2"/>
    <s v="FUR-BO-10004467"/>
    <x v="0"/>
    <x v="0"/>
    <x v="883"/>
    <x v="4009"/>
    <n v="1"/>
    <n v="0.32"/>
    <n v="-12.998700000000007"/>
  </r>
  <r>
    <n v="5556"/>
    <s v="CA-2014-116113"/>
    <x v="3"/>
    <x v="280"/>
    <d v="2014-10-07T00:00:00"/>
    <x v="0"/>
    <s v="JW-15220"/>
    <x v="478"/>
    <x v="1"/>
    <s v="United States"/>
    <s v="Montgomery"/>
    <x v="19"/>
    <n v="36116"/>
    <x v="0"/>
    <s v="FUR-FU-10002963"/>
    <x v="0"/>
    <x v="5"/>
    <x v="1502"/>
    <x v="1015"/>
    <n v="2"/>
    <n v="0"/>
    <n v="3.4543999999999997"/>
  </r>
  <r>
    <n v="5557"/>
    <s v="CA-2012-125066"/>
    <x v="1"/>
    <x v="639"/>
    <d v="2012-12-18T00:00:00"/>
    <x v="1"/>
    <s v="KD-16495"/>
    <x v="470"/>
    <x v="1"/>
    <s v="United States"/>
    <s v="Jackson"/>
    <x v="35"/>
    <n v="39212"/>
    <x v="0"/>
    <s v="FUR-FU-10003829"/>
    <x v="0"/>
    <x v="5"/>
    <x v="1369"/>
    <x v="51"/>
    <n v="2"/>
    <n v="0"/>
    <n v="1.9711999999999996"/>
  </r>
  <r>
    <n v="5558"/>
    <s v="CA-2012-125066"/>
    <x v="1"/>
    <x v="639"/>
    <d v="2012-12-18T00:00:00"/>
    <x v="1"/>
    <s v="KD-16495"/>
    <x v="470"/>
    <x v="1"/>
    <s v="United States"/>
    <s v="Jackson"/>
    <x v="35"/>
    <n v="39212"/>
    <x v="0"/>
    <s v="OFF-AR-10003582"/>
    <x v="1"/>
    <x v="6"/>
    <x v="1451"/>
    <x v="2471"/>
    <n v="2"/>
    <n v="0"/>
    <n v="15.764000000000003"/>
  </r>
  <r>
    <n v="5559"/>
    <s v="US-2012-114741"/>
    <x v="1"/>
    <x v="401"/>
    <d v="2012-12-10T00:00:00"/>
    <x v="1"/>
    <s v="IL-15100"/>
    <x v="582"/>
    <x v="0"/>
    <s v="United States"/>
    <s v="North Las Vegas"/>
    <x v="33"/>
    <n v="89031"/>
    <x v="1"/>
    <s v="OFF-PA-10000048"/>
    <x v="1"/>
    <x v="10"/>
    <x v="1728"/>
    <x v="90"/>
    <n v="1"/>
    <n v="0"/>
    <n v="3.1104000000000003"/>
  </r>
  <r>
    <n v="5560"/>
    <s v="US-2012-114741"/>
    <x v="1"/>
    <x v="401"/>
    <d v="2012-12-10T00:00:00"/>
    <x v="1"/>
    <s v="IL-15100"/>
    <x v="582"/>
    <x v="0"/>
    <s v="United States"/>
    <s v="North Las Vegas"/>
    <x v="33"/>
    <n v="89031"/>
    <x v="1"/>
    <s v="OFF-ST-10000078"/>
    <x v="1"/>
    <x v="4"/>
    <x v="1218"/>
    <x v="2225"/>
    <n v="5"/>
    <n v="0"/>
    <n v="238.65299999999991"/>
  </r>
  <r>
    <n v="5561"/>
    <s v="US-2012-114741"/>
    <x v="1"/>
    <x v="401"/>
    <d v="2012-12-10T00:00:00"/>
    <x v="1"/>
    <s v="IL-15100"/>
    <x v="582"/>
    <x v="0"/>
    <s v="United States"/>
    <s v="North Las Vegas"/>
    <x v="33"/>
    <n v="89031"/>
    <x v="1"/>
    <s v="OFF-LA-10004853"/>
    <x v="1"/>
    <x v="2"/>
    <x v="683"/>
    <x v="1830"/>
    <n v="3"/>
    <n v="0"/>
    <n v="6.8723999999999998"/>
  </r>
  <r>
    <n v="5562"/>
    <s v="CA-2014-133263"/>
    <x v="3"/>
    <x v="185"/>
    <d v="2014-04-03T00:00:00"/>
    <x v="0"/>
    <s v="JE-15610"/>
    <x v="531"/>
    <x v="1"/>
    <s v="United States"/>
    <s v="Atlanta"/>
    <x v="32"/>
    <n v="30318"/>
    <x v="0"/>
    <s v="OFF-BI-10001153"/>
    <x v="1"/>
    <x v="8"/>
    <x v="300"/>
    <x v="4010"/>
    <n v="1"/>
    <n v="0"/>
    <n v="17.27"/>
  </r>
  <r>
    <n v="5563"/>
    <s v="CA-2014-133263"/>
    <x v="3"/>
    <x v="185"/>
    <d v="2014-04-03T00:00:00"/>
    <x v="0"/>
    <s v="JE-15610"/>
    <x v="531"/>
    <x v="1"/>
    <s v="United States"/>
    <s v="Atlanta"/>
    <x v="32"/>
    <n v="30318"/>
    <x v="0"/>
    <s v="TEC-CO-10001449"/>
    <x v="2"/>
    <x v="16"/>
    <x v="303"/>
    <x v="491"/>
    <n v="5"/>
    <n v="0"/>
    <n v="1439.9760000000001"/>
  </r>
  <r>
    <n v="5564"/>
    <s v="CA-2014-133263"/>
    <x v="3"/>
    <x v="185"/>
    <d v="2014-04-03T00:00:00"/>
    <x v="0"/>
    <s v="JE-15610"/>
    <x v="531"/>
    <x v="1"/>
    <s v="United States"/>
    <s v="Atlanta"/>
    <x v="32"/>
    <n v="30318"/>
    <x v="0"/>
    <s v="OFF-BI-10000474"/>
    <x v="1"/>
    <x v="8"/>
    <x v="27"/>
    <x v="4011"/>
    <n v="4"/>
    <n v="0"/>
    <n v="30.7776"/>
  </r>
  <r>
    <n v="5565"/>
    <s v="CA-2014-157966"/>
    <x v="3"/>
    <x v="677"/>
    <d v="2014-03-14T00:00:00"/>
    <x v="3"/>
    <s v="SU-20665"/>
    <x v="711"/>
    <x v="2"/>
    <s v="United States"/>
    <s v="Chicago"/>
    <x v="10"/>
    <n v="60610"/>
    <x v="2"/>
    <s v="OFF-AR-10000799"/>
    <x v="1"/>
    <x v="6"/>
    <x v="1493"/>
    <x v="530"/>
    <n v="4"/>
    <n v="0.2"/>
    <n v="2.188799999999997"/>
  </r>
  <r>
    <n v="5566"/>
    <s v="CA-2014-157966"/>
    <x v="3"/>
    <x v="677"/>
    <d v="2014-03-14T00:00:00"/>
    <x v="3"/>
    <s v="SU-20665"/>
    <x v="711"/>
    <x v="2"/>
    <s v="United States"/>
    <s v="Chicago"/>
    <x v="10"/>
    <n v="60610"/>
    <x v="2"/>
    <s v="TEC-MA-10002109"/>
    <x v="2"/>
    <x v="15"/>
    <x v="1729"/>
    <x v="4012"/>
    <n v="2"/>
    <n v="0.3"/>
    <n v="8.9993999999999801"/>
  </r>
  <r>
    <n v="5567"/>
    <s v="CA-2014-157966"/>
    <x v="3"/>
    <x v="677"/>
    <d v="2014-03-14T00:00:00"/>
    <x v="3"/>
    <s v="SU-20665"/>
    <x v="711"/>
    <x v="2"/>
    <s v="United States"/>
    <s v="Chicago"/>
    <x v="10"/>
    <n v="60610"/>
    <x v="2"/>
    <s v="OFF-AR-10003338"/>
    <x v="1"/>
    <x v="6"/>
    <x v="1430"/>
    <x v="4013"/>
    <n v="5"/>
    <n v="0.2"/>
    <n v="1.8599999999999994"/>
  </r>
  <r>
    <n v="5568"/>
    <s v="CA-2014-157966"/>
    <x v="3"/>
    <x v="677"/>
    <d v="2014-03-14T00:00:00"/>
    <x v="3"/>
    <s v="SU-20665"/>
    <x v="711"/>
    <x v="2"/>
    <s v="United States"/>
    <s v="Chicago"/>
    <x v="10"/>
    <n v="60610"/>
    <x v="2"/>
    <s v="FUR-CH-10003606"/>
    <x v="0"/>
    <x v="1"/>
    <x v="1566"/>
    <x v="4014"/>
    <n v="1"/>
    <n v="0.3"/>
    <n v="-2.5647999999999982"/>
  </r>
  <r>
    <n v="5569"/>
    <s v="CA-2014-157966"/>
    <x v="3"/>
    <x v="677"/>
    <d v="2014-03-14T00:00:00"/>
    <x v="3"/>
    <s v="SU-20665"/>
    <x v="711"/>
    <x v="2"/>
    <s v="United States"/>
    <s v="Chicago"/>
    <x v="10"/>
    <n v="60610"/>
    <x v="2"/>
    <s v="TEC-CO-10001449"/>
    <x v="2"/>
    <x v="16"/>
    <x v="303"/>
    <x v="324"/>
    <n v="2"/>
    <n v="0.2"/>
    <n v="335.99440000000004"/>
  </r>
  <r>
    <n v="5570"/>
    <s v="CA-2014-157966"/>
    <x v="3"/>
    <x v="677"/>
    <d v="2014-03-14T00:00:00"/>
    <x v="3"/>
    <s v="SU-20665"/>
    <x v="711"/>
    <x v="2"/>
    <s v="United States"/>
    <s v="Chicago"/>
    <x v="10"/>
    <n v="60610"/>
    <x v="2"/>
    <s v="OFF-PA-10001934"/>
    <x v="1"/>
    <x v="10"/>
    <x v="543"/>
    <x v="12"/>
    <n v="3"/>
    <n v="0.2"/>
    <n v="5.6375999999999999"/>
  </r>
  <r>
    <n v="5571"/>
    <s v="CA-2014-157966"/>
    <x v="3"/>
    <x v="677"/>
    <d v="2014-03-14T00:00:00"/>
    <x v="3"/>
    <s v="SU-20665"/>
    <x v="711"/>
    <x v="2"/>
    <s v="United States"/>
    <s v="Chicago"/>
    <x v="10"/>
    <n v="60610"/>
    <x v="2"/>
    <s v="TEC-PH-10001527"/>
    <x v="2"/>
    <x v="7"/>
    <x v="1276"/>
    <x v="4015"/>
    <n v="1"/>
    <n v="0.2"/>
    <n v="-7.3015000000000025"/>
  </r>
  <r>
    <n v="5572"/>
    <s v="CA-2011-151162"/>
    <x v="2"/>
    <x v="29"/>
    <d v="2011-12-09T00:00:00"/>
    <x v="1"/>
    <s v="EA-14035"/>
    <x v="105"/>
    <x v="1"/>
    <s v="United States"/>
    <s v="Columbus"/>
    <x v="24"/>
    <n v="43229"/>
    <x v="3"/>
    <s v="OFF-PA-10001033"/>
    <x v="1"/>
    <x v="10"/>
    <x v="1500"/>
    <x v="4016"/>
    <n v="3"/>
    <n v="0.2"/>
    <n v="35.661300000000004"/>
  </r>
  <r>
    <n v="5573"/>
    <s v="CA-2011-151162"/>
    <x v="2"/>
    <x v="29"/>
    <d v="2011-12-09T00:00:00"/>
    <x v="1"/>
    <s v="EA-14035"/>
    <x v="105"/>
    <x v="1"/>
    <s v="United States"/>
    <s v="Columbus"/>
    <x v="24"/>
    <n v="43229"/>
    <x v="3"/>
    <s v="OFF-BI-10003719"/>
    <x v="1"/>
    <x v="8"/>
    <x v="684"/>
    <x v="4017"/>
    <n v="4"/>
    <n v="0.7"/>
    <n v="-23.952000000000005"/>
  </r>
  <r>
    <n v="5574"/>
    <s v="CA-2011-151162"/>
    <x v="2"/>
    <x v="29"/>
    <d v="2011-12-09T00:00:00"/>
    <x v="1"/>
    <s v="EA-14035"/>
    <x v="105"/>
    <x v="1"/>
    <s v="United States"/>
    <s v="Columbus"/>
    <x v="24"/>
    <n v="43229"/>
    <x v="3"/>
    <s v="OFF-PA-10003036"/>
    <x v="1"/>
    <x v="10"/>
    <x v="1730"/>
    <x v="1133"/>
    <n v="3"/>
    <n v="0.2"/>
    <n v="5.6783999999999981"/>
  </r>
  <r>
    <n v="5575"/>
    <s v="CA-2011-151162"/>
    <x v="2"/>
    <x v="29"/>
    <d v="2011-12-09T00:00:00"/>
    <x v="1"/>
    <s v="EA-14035"/>
    <x v="105"/>
    <x v="1"/>
    <s v="United States"/>
    <s v="Columbus"/>
    <x v="24"/>
    <n v="43229"/>
    <x v="3"/>
    <s v="TEC-PH-10001870"/>
    <x v="2"/>
    <x v="7"/>
    <x v="1731"/>
    <x v="4018"/>
    <n v="1"/>
    <n v="0.4"/>
    <n v="-9.1845000000000034"/>
  </r>
  <r>
    <n v="5576"/>
    <s v="CA-2011-151162"/>
    <x v="2"/>
    <x v="29"/>
    <d v="2011-12-09T00:00:00"/>
    <x v="1"/>
    <s v="EA-14035"/>
    <x v="105"/>
    <x v="1"/>
    <s v="United States"/>
    <s v="Columbus"/>
    <x v="24"/>
    <n v="43229"/>
    <x v="3"/>
    <s v="TEC-PH-10001809"/>
    <x v="2"/>
    <x v="7"/>
    <x v="1164"/>
    <x v="4019"/>
    <n v="2"/>
    <n v="0.4"/>
    <n v="-44.984999999999999"/>
  </r>
  <r>
    <n v="5577"/>
    <s v="CA-2013-136686"/>
    <x v="0"/>
    <x v="939"/>
    <d v="2013-12-17T00:00:00"/>
    <x v="1"/>
    <s v="RF-19840"/>
    <x v="167"/>
    <x v="0"/>
    <s v="United States"/>
    <s v="Pasadena"/>
    <x v="1"/>
    <n v="91104"/>
    <x v="1"/>
    <s v="FUR-FU-10004864"/>
    <x v="0"/>
    <x v="5"/>
    <x v="436"/>
    <x v="4020"/>
    <n v="6"/>
    <n v="0"/>
    <n v="122.76479999999999"/>
  </r>
  <r>
    <n v="5578"/>
    <s v="CA-2013-136686"/>
    <x v="0"/>
    <x v="939"/>
    <d v="2013-12-17T00:00:00"/>
    <x v="1"/>
    <s v="RF-19840"/>
    <x v="167"/>
    <x v="0"/>
    <s v="United States"/>
    <s v="Pasadena"/>
    <x v="1"/>
    <n v="91104"/>
    <x v="1"/>
    <s v="OFF-AP-10002350"/>
    <x v="1"/>
    <x v="9"/>
    <x v="545"/>
    <x v="3092"/>
    <n v="3"/>
    <n v="0"/>
    <n v="15.8256"/>
  </r>
  <r>
    <n v="5579"/>
    <s v="CA-2014-137498"/>
    <x v="3"/>
    <x v="428"/>
    <d v="2014-09-15T00:00:00"/>
    <x v="0"/>
    <s v="LC-17050"/>
    <x v="702"/>
    <x v="0"/>
    <s v="United States"/>
    <s v="Los Angeles"/>
    <x v="1"/>
    <n v="90004"/>
    <x v="1"/>
    <s v="OFF-AR-10003829"/>
    <x v="1"/>
    <x v="6"/>
    <x v="934"/>
    <x v="2637"/>
    <n v="2"/>
    <n v="0"/>
    <n v="1.9023999999999992"/>
  </r>
  <r>
    <n v="5580"/>
    <s v="CA-2014-137498"/>
    <x v="3"/>
    <x v="428"/>
    <d v="2014-09-15T00:00:00"/>
    <x v="0"/>
    <s v="LC-17050"/>
    <x v="702"/>
    <x v="0"/>
    <s v="United States"/>
    <s v="Los Angeles"/>
    <x v="1"/>
    <n v="90004"/>
    <x v="1"/>
    <s v="FUR-CH-10003833"/>
    <x v="0"/>
    <x v="1"/>
    <x v="1200"/>
    <x v="3611"/>
    <n v="5"/>
    <n v="0.2"/>
    <n v="-15.245000000000005"/>
  </r>
  <r>
    <n v="5581"/>
    <s v="CA-2014-137498"/>
    <x v="3"/>
    <x v="428"/>
    <d v="2014-09-15T00:00:00"/>
    <x v="0"/>
    <s v="LC-17050"/>
    <x v="702"/>
    <x v="0"/>
    <s v="United States"/>
    <s v="Los Angeles"/>
    <x v="1"/>
    <n v="90004"/>
    <x v="1"/>
    <s v="OFF-PA-10000143"/>
    <x v="1"/>
    <x v="10"/>
    <x v="1692"/>
    <x v="4021"/>
    <n v="9"/>
    <n v="0"/>
    <n v="22.809600000000003"/>
  </r>
  <r>
    <n v="5582"/>
    <s v="CA-2014-163818"/>
    <x v="3"/>
    <x v="1055"/>
    <d v="2014-10-09T00:00:00"/>
    <x v="1"/>
    <s v="PS-18970"/>
    <x v="28"/>
    <x v="2"/>
    <s v="United States"/>
    <s v="Clinton"/>
    <x v="39"/>
    <n v="20735"/>
    <x v="3"/>
    <s v="FUR-FU-10000076"/>
    <x v="0"/>
    <x v="5"/>
    <x v="875"/>
    <x v="1024"/>
    <n v="1"/>
    <n v="0"/>
    <n v="8.5914000000000019"/>
  </r>
  <r>
    <n v="5583"/>
    <s v="CA-2013-161158"/>
    <x v="0"/>
    <x v="195"/>
    <d v="2013-05-14T00:00:00"/>
    <x v="1"/>
    <s v="PS-18970"/>
    <x v="28"/>
    <x v="2"/>
    <s v="United States"/>
    <s v="New York City"/>
    <x v="15"/>
    <n v="10024"/>
    <x v="3"/>
    <s v="OFF-AR-10000462"/>
    <x v="1"/>
    <x v="6"/>
    <x v="885"/>
    <x v="3905"/>
    <n v="5"/>
    <n v="0"/>
    <n v="3.4400000000000008"/>
  </r>
  <r>
    <n v="5584"/>
    <s v="CA-2011-116673"/>
    <x v="2"/>
    <x v="534"/>
    <d v="2011-12-19T00:00:00"/>
    <x v="0"/>
    <s v="JO-15280"/>
    <x v="123"/>
    <x v="0"/>
    <s v="United States"/>
    <s v="San Diego"/>
    <x v="1"/>
    <n v="92037"/>
    <x v="1"/>
    <s v="FUR-FU-10003829"/>
    <x v="0"/>
    <x v="5"/>
    <x v="1369"/>
    <x v="51"/>
    <n v="2"/>
    <n v="0"/>
    <n v="1.9711999999999996"/>
  </r>
  <r>
    <n v="5585"/>
    <s v="CA-2014-105333"/>
    <x v="3"/>
    <x v="329"/>
    <d v="2014-12-05T00:00:00"/>
    <x v="1"/>
    <s v="VP-21730"/>
    <x v="163"/>
    <x v="2"/>
    <s v="United States"/>
    <s v="New York City"/>
    <x v="15"/>
    <n v="10011"/>
    <x v="3"/>
    <s v="OFF-ST-10002182"/>
    <x v="1"/>
    <x v="4"/>
    <x v="1732"/>
    <x v="4022"/>
    <n v="4"/>
    <n v="0"/>
    <n v="1.6711999999999989"/>
  </r>
  <r>
    <n v="5586"/>
    <s v="CA-2014-105333"/>
    <x v="3"/>
    <x v="329"/>
    <d v="2014-12-05T00:00:00"/>
    <x v="1"/>
    <s v="VP-21730"/>
    <x v="163"/>
    <x v="2"/>
    <s v="United States"/>
    <s v="New York City"/>
    <x v="15"/>
    <n v="10011"/>
    <x v="3"/>
    <s v="TEC-PH-10001468"/>
    <x v="2"/>
    <x v="7"/>
    <x v="1733"/>
    <x v="4023"/>
    <n v="3"/>
    <n v="0"/>
    <n v="163.81799999999998"/>
  </r>
  <r>
    <n v="5587"/>
    <s v="CA-2014-105333"/>
    <x v="3"/>
    <x v="329"/>
    <d v="2014-12-05T00:00:00"/>
    <x v="1"/>
    <s v="VP-21730"/>
    <x v="163"/>
    <x v="2"/>
    <s v="United States"/>
    <s v="New York City"/>
    <x v="15"/>
    <n v="10011"/>
    <x v="3"/>
    <s v="OFF-ST-10001809"/>
    <x v="1"/>
    <x v="4"/>
    <x v="430"/>
    <x v="2055"/>
    <n v="3"/>
    <n v="0"/>
    <n v="5.3897999999999939"/>
  </r>
  <r>
    <n v="5588"/>
    <s v="CA-2012-149993"/>
    <x v="1"/>
    <x v="531"/>
    <d v="2012-03-20T00:00:00"/>
    <x v="2"/>
    <s v="GA-14725"/>
    <x v="315"/>
    <x v="0"/>
    <s v="United States"/>
    <s v="Lancaster"/>
    <x v="1"/>
    <n v="93534"/>
    <x v="1"/>
    <s v="OFF-FA-10001561"/>
    <x v="1"/>
    <x v="13"/>
    <x v="831"/>
    <x v="2943"/>
    <n v="5"/>
    <n v="0"/>
    <n v="3.5970000000000004"/>
  </r>
  <r>
    <n v="5589"/>
    <s v="CA-2011-168158"/>
    <x v="2"/>
    <x v="866"/>
    <d v="2011-07-24T00:00:00"/>
    <x v="1"/>
    <s v="EM-14140"/>
    <x v="670"/>
    <x v="2"/>
    <s v="United States"/>
    <s v="Great Falls"/>
    <x v="37"/>
    <n v="59405"/>
    <x v="1"/>
    <s v="OFF-BI-10001759"/>
    <x v="1"/>
    <x v="8"/>
    <x v="725"/>
    <x v="861"/>
    <n v="2"/>
    <n v="0.2"/>
    <n v="2.2098"/>
  </r>
  <r>
    <n v="5590"/>
    <s v="CA-2013-115224"/>
    <x v="0"/>
    <x v="16"/>
    <d v="2013-12-12T00:00:00"/>
    <x v="0"/>
    <s v="DB-13615"/>
    <x v="140"/>
    <x v="0"/>
    <s v="United States"/>
    <s v="San Francisco"/>
    <x v="1"/>
    <n v="94110"/>
    <x v="1"/>
    <s v="OFF-ST-10000615"/>
    <x v="1"/>
    <x v="4"/>
    <x v="75"/>
    <x v="4024"/>
    <n v="3"/>
    <n v="0"/>
    <n v="9.5340000000000025"/>
  </r>
  <r>
    <n v="5591"/>
    <s v="CA-2013-115224"/>
    <x v="0"/>
    <x v="16"/>
    <d v="2013-12-12T00:00:00"/>
    <x v="0"/>
    <s v="DB-13615"/>
    <x v="140"/>
    <x v="0"/>
    <s v="United States"/>
    <s v="San Francisco"/>
    <x v="1"/>
    <n v="94110"/>
    <x v="1"/>
    <s v="OFF-ST-10003816"/>
    <x v="1"/>
    <x v="4"/>
    <x v="710"/>
    <x v="836"/>
    <n v="2"/>
    <n v="0"/>
    <n v="81.047399999999982"/>
  </r>
  <r>
    <n v="5592"/>
    <s v="CA-2011-164742"/>
    <x v="2"/>
    <x v="303"/>
    <d v="2011-10-18T00:00:00"/>
    <x v="0"/>
    <s v="ML-17395"/>
    <x v="504"/>
    <x v="1"/>
    <s v="United States"/>
    <s v="Lakewood"/>
    <x v="30"/>
    <n v="8701"/>
    <x v="3"/>
    <s v="FUR-CH-10002880"/>
    <x v="0"/>
    <x v="1"/>
    <x v="801"/>
    <x v="4025"/>
    <n v="2"/>
    <n v="0"/>
    <n v="27.057799999999986"/>
  </r>
  <r>
    <n v="5593"/>
    <s v="CA-2011-164742"/>
    <x v="2"/>
    <x v="303"/>
    <d v="2011-10-18T00:00:00"/>
    <x v="0"/>
    <s v="ML-17395"/>
    <x v="504"/>
    <x v="1"/>
    <s v="United States"/>
    <s v="Lakewood"/>
    <x v="30"/>
    <n v="8701"/>
    <x v="3"/>
    <s v="OFF-BI-10004738"/>
    <x v="1"/>
    <x v="8"/>
    <x v="92"/>
    <x v="4026"/>
    <n v="1"/>
    <n v="0"/>
    <n v="9.4700000000000006"/>
  </r>
  <r>
    <n v="5594"/>
    <s v="US-2014-108014"/>
    <x v="3"/>
    <x v="123"/>
    <d v="2014-11-26T00:00:00"/>
    <x v="1"/>
    <s v="JH-15430"/>
    <x v="371"/>
    <x v="0"/>
    <s v="United States"/>
    <s v="Cleveland"/>
    <x v="24"/>
    <n v="44105"/>
    <x v="3"/>
    <s v="OFF-BI-10003984"/>
    <x v="1"/>
    <x v="8"/>
    <x v="690"/>
    <x v="4027"/>
    <n v="7"/>
    <n v="0.7"/>
    <n v="-45.933299999999988"/>
  </r>
  <r>
    <n v="5595"/>
    <s v="CA-2014-160325"/>
    <x v="3"/>
    <x v="241"/>
    <d v="2014-09-25T00:00:00"/>
    <x v="3"/>
    <s v="BP-11095"/>
    <x v="162"/>
    <x v="1"/>
    <s v="United States"/>
    <s v="Lawrence"/>
    <x v="31"/>
    <n v="1841"/>
    <x v="3"/>
    <s v="TEC-PH-10000984"/>
    <x v="2"/>
    <x v="7"/>
    <x v="465"/>
    <x v="3743"/>
    <n v="2"/>
    <n v="0"/>
    <n v="109.75440000000003"/>
  </r>
  <r>
    <n v="5596"/>
    <s v="CA-2014-160325"/>
    <x v="3"/>
    <x v="241"/>
    <d v="2014-09-25T00:00:00"/>
    <x v="3"/>
    <s v="BP-11095"/>
    <x v="162"/>
    <x v="1"/>
    <s v="United States"/>
    <s v="Lawrence"/>
    <x v="31"/>
    <n v="1841"/>
    <x v="3"/>
    <s v="TEC-PH-10001944"/>
    <x v="2"/>
    <x v="7"/>
    <x v="1262"/>
    <x v="1907"/>
    <n v="3"/>
    <n v="0"/>
    <n v="131.35499999999996"/>
  </r>
  <r>
    <n v="5597"/>
    <s v="CA-2012-159779"/>
    <x v="1"/>
    <x v="12"/>
    <d v="2012-09-29T00:00:00"/>
    <x v="1"/>
    <s v="SB-20185"/>
    <x v="766"/>
    <x v="0"/>
    <s v="United States"/>
    <s v="Concord"/>
    <x v="38"/>
    <n v="3301"/>
    <x v="3"/>
    <s v="OFF-BI-10002735"/>
    <x v="1"/>
    <x v="8"/>
    <x v="141"/>
    <x v="4028"/>
    <n v="2"/>
    <n v="0"/>
    <n v="32.251400000000004"/>
  </r>
  <r>
    <n v="5598"/>
    <s v="CA-2014-151176"/>
    <x v="3"/>
    <x v="778"/>
    <d v="2014-02-21T00:00:00"/>
    <x v="1"/>
    <s v="SV-20785"/>
    <x v="647"/>
    <x v="0"/>
    <s v="United States"/>
    <s v="Baltimore"/>
    <x v="39"/>
    <n v="21215"/>
    <x v="3"/>
    <s v="OFF-SU-10001165"/>
    <x v="1"/>
    <x v="14"/>
    <x v="1039"/>
    <x v="3456"/>
    <n v="3"/>
    <n v="0"/>
    <n v="6.5052000000000003"/>
  </r>
  <r>
    <n v="5599"/>
    <s v="CA-2014-151176"/>
    <x v="3"/>
    <x v="778"/>
    <d v="2014-02-21T00:00:00"/>
    <x v="1"/>
    <s v="SV-20785"/>
    <x v="647"/>
    <x v="0"/>
    <s v="United States"/>
    <s v="Baltimore"/>
    <x v="39"/>
    <n v="21215"/>
    <x v="3"/>
    <s v="OFF-AR-10000614"/>
    <x v="1"/>
    <x v="6"/>
    <x v="1722"/>
    <x v="3953"/>
    <n v="3"/>
    <n v="0"/>
    <n v="2.7845999999999997"/>
  </r>
  <r>
    <n v="5600"/>
    <s v="CA-2011-108903"/>
    <x v="2"/>
    <x v="462"/>
    <d v="2011-10-03T00:00:00"/>
    <x v="3"/>
    <s v="DO-13435"/>
    <x v="157"/>
    <x v="0"/>
    <s v="United States"/>
    <s v="Columbus"/>
    <x v="24"/>
    <n v="43229"/>
    <x v="3"/>
    <s v="OFF-AR-10004010"/>
    <x v="1"/>
    <x v="6"/>
    <x v="1734"/>
    <x v="4029"/>
    <n v="2"/>
    <n v="0.2"/>
    <n v="4.1987999999999985"/>
  </r>
  <r>
    <n v="5601"/>
    <s v="CA-2011-108903"/>
    <x v="2"/>
    <x v="462"/>
    <d v="2011-10-03T00:00:00"/>
    <x v="3"/>
    <s v="DO-13435"/>
    <x v="157"/>
    <x v="0"/>
    <s v="United States"/>
    <s v="Columbus"/>
    <x v="24"/>
    <n v="43229"/>
    <x v="3"/>
    <s v="OFF-EN-10004030"/>
    <x v="1"/>
    <x v="12"/>
    <x v="135"/>
    <x v="4030"/>
    <n v="5"/>
    <n v="0.2"/>
    <n v="4.8869999999999987"/>
  </r>
  <r>
    <n v="5602"/>
    <s v="CA-2011-108903"/>
    <x v="2"/>
    <x v="462"/>
    <d v="2011-10-03T00:00:00"/>
    <x v="3"/>
    <s v="DO-13435"/>
    <x v="157"/>
    <x v="0"/>
    <s v="United States"/>
    <s v="Columbus"/>
    <x v="24"/>
    <n v="43229"/>
    <x v="3"/>
    <s v="TEC-AC-10003023"/>
    <x v="2"/>
    <x v="11"/>
    <x v="1070"/>
    <x v="4031"/>
    <n v="3"/>
    <n v="0.2"/>
    <n v="-3.5622000000000043"/>
  </r>
  <r>
    <n v="5603"/>
    <s v="CA-2013-117919"/>
    <x v="0"/>
    <x v="278"/>
    <d v="2013-08-30T00:00:00"/>
    <x v="0"/>
    <s v="TB-21355"/>
    <x v="422"/>
    <x v="1"/>
    <s v="United States"/>
    <s v="Houston"/>
    <x v="5"/>
    <n v="77041"/>
    <x v="2"/>
    <s v="OFF-ST-10003572"/>
    <x v="1"/>
    <x v="4"/>
    <x v="1735"/>
    <x v="1831"/>
    <n v="1"/>
    <n v="0.2"/>
    <n v="1.0620000000000003"/>
  </r>
  <r>
    <n v="5604"/>
    <s v="CA-2013-117919"/>
    <x v="0"/>
    <x v="278"/>
    <d v="2013-08-30T00:00:00"/>
    <x v="0"/>
    <s v="TB-21355"/>
    <x v="422"/>
    <x v="1"/>
    <s v="United States"/>
    <s v="Houston"/>
    <x v="5"/>
    <n v="77041"/>
    <x v="2"/>
    <s v="OFF-PA-10004353"/>
    <x v="1"/>
    <x v="10"/>
    <x v="1652"/>
    <x v="2020"/>
    <n v="5"/>
    <n v="0.2"/>
    <n v="27.972000000000001"/>
  </r>
  <r>
    <n v="5605"/>
    <s v="CA-2012-142475"/>
    <x v="1"/>
    <x v="155"/>
    <d v="2012-12-07T00:00:00"/>
    <x v="1"/>
    <s v="BS-11380"/>
    <x v="510"/>
    <x v="1"/>
    <s v="United States"/>
    <s v="New York City"/>
    <x v="15"/>
    <n v="10011"/>
    <x v="3"/>
    <s v="OFF-BI-10003718"/>
    <x v="1"/>
    <x v="8"/>
    <x v="1660"/>
    <x v="3455"/>
    <n v="6"/>
    <n v="0.2"/>
    <n v="206.62319999999997"/>
  </r>
  <r>
    <n v="5606"/>
    <s v="CA-2013-134516"/>
    <x v="0"/>
    <x v="873"/>
    <d v="2013-09-26T00:00:00"/>
    <x v="1"/>
    <s v="FM-14215"/>
    <x v="524"/>
    <x v="1"/>
    <s v="United States"/>
    <s v="Greensboro"/>
    <x v="3"/>
    <n v="27405"/>
    <x v="0"/>
    <s v="FUR-FU-10001546"/>
    <x v="0"/>
    <x v="5"/>
    <x v="1423"/>
    <x v="1232"/>
    <n v="2"/>
    <n v="0.2"/>
    <n v="1.0679999999999996"/>
  </r>
  <r>
    <n v="5607"/>
    <s v="CA-2013-134516"/>
    <x v="0"/>
    <x v="873"/>
    <d v="2013-09-26T00:00:00"/>
    <x v="1"/>
    <s v="FM-14215"/>
    <x v="524"/>
    <x v="1"/>
    <s v="United States"/>
    <s v="Greensboro"/>
    <x v="3"/>
    <n v="27405"/>
    <x v="0"/>
    <s v="FUR-CH-10002880"/>
    <x v="0"/>
    <x v="1"/>
    <x v="801"/>
    <x v="4032"/>
    <n v="1"/>
    <n v="0.2"/>
    <n v="-11.069100000000006"/>
  </r>
  <r>
    <n v="5608"/>
    <s v="CA-2014-105193"/>
    <x v="3"/>
    <x v="613"/>
    <d v="2014-04-01T00:00:00"/>
    <x v="1"/>
    <s v="JL-15835"/>
    <x v="252"/>
    <x v="0"/>
    <s v="United States"/>
    <s v="New York City"/>
    <x v="15"/>
    <n v="10024"/>
    <x v="3"/>
    <s v="OFF-AR-10001547"/>
    <x v="1"/>
    <x v="6"/>
    <x v="147"/>
    <x v="4033"/>
    <n v="5"/>
    <n v="0"/>
    <n v="2.9835000000000003"/>
  </r>
  <r>
    <n v="5609"/>
    <s v="CA-2012-168634"/>
    <x v="1"/>
    <x v="401"/>
    <d v="2012-12-11T00:00:00"/>
    <x v="1"/>
    <s v="AF-10870"/>
    <x v="578"/>
    <x v="0"/>
    <s v="United States"/>
    <s v="San Francisco"/>
    <x v="1"/>
    <n v="94109"/>
    <x v="1"/>
    <s v="OFF-AP-10001626"/>
    <x v="1"/>
    <x v="9"/>
    <x v="1016"/>
    <x v="4034"/>
    <n v="2"/>
    <n v="0"/>
    <n v="2.0228000000000002"/>
  </r>
  <r>
    <n v="5610"/>
    <s v="CA-2014-117198"/>
    <x v="3"/>
    <x v="515"/>
    <d v="2014-09-06T00:00:00"/>
    <x v="1"/>
    <s v="BG-11035"/>
    <x v="767"/>
    <x v="0"/>
    <s v="United States"/>
    <s v="Monroe"/>
    <x v="28"/>
    <n v="71203"/>
    <x v="0"/>
    <s v="TEC-AC-10003033"/>
    <x v="2"/>
    <x v="11"/>
    <x v="756"/>
    <x v="3042"/>
    <n v="2"/>
    <n v="0"/>
    <n v="217.76699999999994"/>
  </r>
  <r>
    <n v="5611"/>
    <s v="CA-2012-145828"/>
    <x v="1"/>
    <x v="348"/>
    <d v="2012-10-07T00:00:00"/>
    <x v="2"/>
    <s v="MB-17305"/>
    <x v="93"/>
    <x v="0"/>
    <s v="United States"/>
    <s v="Cincinnati"/>
    <x v="24"/>
    <n v="45231"/>
    <x v="3"/>
    <s v="TEC-AC-10002323"/>
    <x v="2"/>
    <x v="11"/>
    <x v="175"/>
    <x v="4035"/>
    <n v="3"/>
    <n v="0.2"/>
    <n v="-4.6409999999999982"/>
  </r>
  <r>
    <n v="5612"/>
    <s v="CA-2014-121027"/>
    <x v="3"/>
    <x v="238"/>
    <d v="2014-08-23T00:00:00"/>
    <x v="1"/>
    <s v="HW-14935"/>
    <x v="304"/>
    <x v="1"/>
    <s v="United States"/>
    <s v="Seattle"/>
    <x v="4"/>
    <n v="98105"/>
    <x v="1"/>
    <s v="TEC-AC-10002049"/>
    <x v="2"/>
    <x v="11"/>
    <x v="1053"/>
    <x v="4036"/>
    <n v="2"/>
    <n v="0"/>
    <n v="371.31600000000003"/>
  </r>
  <r>
    <n v="5613"/>
    <s v="CA-2014-121027"/>
    <x v="3"/>
    <x v="238"/>
    <d v="2014-08-23T00:00:00"/>
    <x v="1"/>
    <s v="HW-14935"/>
    <x v="304"/>
    <x v="1"/>
    <s v="United States"/>
    <s v="Seattle"/>
    <x v="4"/>
    <n v="98105"/>
    <x v="1"/>
    <s v="TEC-AC-10002253"/>
    <x v="2"/>
    <x v="11"/>
    <x v="572"/>
    <x v="4037"/>
    <n v="9"/>
    <n v="0"/>
    <n v="224.42400000000006"/>
  </r>
  <r>
    <n v="5614"/>
    <s v="CA-2013-147431"/>
    <x v="0"/>
    <x v="1056"/>
    <d v="2013-02-07T00:00:00"/>
    <x v="1"/>
    <s v="AB-10105"/>
    <x v="455"/>
    <x v="0"/>
    <s v="United States"/>
    <s v="New York City"/>
    <x v="15"/>
    <n v="10011"/>
    <x v="3"/>
    <s v="OFF-ST-10003994"/>
    <x v="1"/>
    <x v="4"/>
    <x v="1736"/>
    <x v="4038"/>
    <n v="2"/>
    <n v="0"/>
    <n v="5.8979999999999961"/>
  </r>
  <r>
    <n v="5615"/>
    <s v="CA-2013-158001"/>
    <x v="0"/>
    <x v="828"/>
    <d v="2013-08-28T00:00:00"/>
    <x v="1"/>
    <s v="JP-15460"/>
    <x v="687"/>
    <x v="1"/>
    <s v="United States"/>
    <s v="New York City"/>
    <x v="15"/>
    <n v="10035"/>
    <x v="3"/>
    <s v="OFF-AR-10002399"/>
    <x v="1"/>
    <x v="6"/>
    <x v="316"/>
    <x v="4039"/>
    <n v="5"/>
    <n v="0"/>
    <n v="8.7330000000000005"/>
  </r>
  <r>
    <n v="5616"/>
    <s v="CA-2013-158001"/>
    <x v="0"/>
    <x v="828"/>
    <d v="2013-08-28T00:00:00"/>
    <x v="1"/>
    <s v="JP-15460"/>
    <x v="687"/>
    <x v="1"/>
    <s v="United States"/>
    <s v="New York City"/>
    <x v="15"/>
    <n v="10035"/>
    <x v="3"/>
    <s v="OFF-AP-10002118"/>
    <x v="1"/>
    <x v="9"/>
    <x v="77"/>
    <x v="4040"/>
    <n v="5"/>
    <n v="0"/>
    <n v="281.01600000000008"/>
  </r>
  <r>
    <n v="5617"/>
    <s v="CA-2013-158001"/>
    <x v="0"/>
    <x v="828"/>
    <d v="2013-08-28T00:00:00"/>
    <x v="1"/>
    <s v="JP-15460"/>
    <x v="687"/>
    <x v="1"/>
    <s v="United States"/>
    <s v="New York City"/>
    <x v="15"/>
    <n v="10035"/>
    <x v="3"/>
    <s v="OFF-AR-10001954"/>
    <x v="1"/>
    <x v="6"/>
    <x v="558"/>
    <x v="1624"/>
    <n v="6"/>
    <n v="0"/>
    <n v="7.9218000000000002"/>
  </r>
  <r>
    <n v="5618"/>
    <s v="CA-2014-125745"/>
    <x v="3"/>
    <x v="160"/>
    <d v="2014-07-05T00:00:00"/>
    <x v="1"/>
    <s v="DV-13045"/>
    <x v="1"/>
    <x v="1"/>
    <s v="United States"/>
    <s v="Memphis"/>
    <x v="18"/>
    <n v="38109"/>
    <x v="0"/>
    <s v="FUR-FU-10001591"/>
    <x v="0"/>
    <x v="5"/>
    <x v="1101"/>
    <x v="3947"/>
    <n v="2"/>
    <n v="0.2"/>
    <n v="5.3680000000000012"/>
  </r>
  <r>
    <n v="5619"/>
    <s v="CA-2012-101154"/>
    <x v="1"/>
    <x v="227"/>
    <d v="2012-09-21T00:00:00"/>
    <x v="2"/>
    <s v="CM-12190"/>
    <x v="496"/>
    <x v="0"/>
    <s v="United States"/>
    <s v="San Diego"/>
    <x v="1"/>
    <n v="92105"/>
    <x v="1"/>
    <s v="OFF-ST-10004186"/>
    <x v="1"/>
    <x v="4"/>
    <x v="16"/>
    <x v="2337"/>
    <n v="4"/>
    <n v="0"/>
    <n v="8.8783999999999992"/>
  </r>
  <r>
    <n v="5620"/>
    <s v="US-2013-124163"/>
    <x v="0"/>
    <x v="477"/>
    <d v="2013-10-01T00:00:00"/>
    <x v="1"/>
    <s v="SC-20695"/>
    <x v="281"/>
    <x v="1"/>
    <s v="United States"/>
    <s v="La Crosse"/>
    <x v="6"/>
    <n v="54601"/>
    <x v="2"/>
    <s v="TEC-AC-10001908"/>
    <x v="2"/>
    <x v="11"/>
    <x v="292"/>
    <x v="4041"/>
    <n v="5"/>
    <n v="0"/>
    <n v="174.98249999999999"/>
  </r>
  <r>
    <n v="5621"/>
    <s v="US-2013-124163"/>
    <x v="0"/>
    <x v="477"/>
    <d v="2013-10-01T00:00:00"/>
    <x v="1"/>
    <s v="SC-20695"/>
    <x v="281"/>
    <x v="1"/>
    <s v="United States"/>
    <s v="La Crosse"/>
    <x v="6"/>
    <n v="54601"/>
    <x v="2"/>
    <s v="OFF-AR-10000817"/>
    <x v="1"/>
    <x v="6"/>
    <x v="1255"/>
    <x v="4042"/>
    <n v="1"/>
    <n v="0"/>
    <n v="1.0335999999999999"/>
  </r>
  <r>
    <n v="5622"/>
    <s v="US-2013-124163"/>
    <x v="0"/>
    <x v="477"/>
    <d v="2013-10-01T00:00:00"/>
    <x v="1"/>
    <s v="SC-20695"/>
    <x v="281"/>
    <x v="1"/>
    <s v="United States"/>
    <s v="La Crosse"/>
    <x v="6"/>
    <n v="54601"/>
    <x v="2"/>
    <s v="FUR-CH-10004218"/>
    <x v="0"/>
    <x v="1"/>
    <x v="38"/>
    <x v="4043"/>
    <n v="2"/>
    <n v="0"/>
    <n v="50.490000000000009"/>
  </r>
  <r>
    <n v="5623"/>
    <s v="US-2013-124163"/>
    <x v="0"/>
    <x v="477"/>
    <d v="2013-10-01T00:00:00"/>
    <x v="1"/>
    <s v="SC-20695"/>
    <x v="281"/>
    <x v="1"/>
    <s v="United States"/>
    <s v="La Crosse"/>
    <x v="6"/>
    <n v="54601"/>
    <x v="2"/>
    <s v="FUR-FU-10000755"/>
    <x v="0"/>
    <x v="5"/>
    <x v="1443"/>
    <x v="4044"/>
    <n v="11"/>
    <n v="0"/>
    <n v="17.160000000000004"/>
  </r>
  <r>
    <n v="5624"/>
    <s v="CA-2013-121748"/>
    <x v="0"/>
    <x v="1057"/>
    <d v="2013-10-29T00:00:00"/>
    <x v="0"/>
    <s v="VW-21775"/>
    <x v="100"/>
    <x v="1"/>
    <s v="United States"/>
    <s v="Los Angeles"/>
    <x v="1"/>
    <n v="90032"/>
    <x v="1"/>
    <s v="TEC-AC-10003063"/>
    <x v="2"/>
    <x v="11"/>
    <x v="1052"/>
    <x v="1506"/>
    <n v="4"/>
    <n v="0"/>
    <n v="21"/>
  </r>
  <r>
    <n v="5625"/>
    <s v="CA-2013-121748"/>
    <x v="0"/>
    <x v="1057"/>
    <d v="2013-10-29T00:00:00"/>
    <x v="0"/>
    <s v="VW-21775"/>
    <x v="100"/>
    <x v="1"/>
    <s v="United States"/>
    <s v="Los Angeles"/>
    <x v="1"/>
    <n v="90032"/>
    <x v="1"/>
    <s v="TEC-AC-10002637"/>
    <x v="2"/>
    <x v="11"/>
    <x v="1308"/>
    <x v="2684"/>
    <n v="2"/>
    <n v="0"/>
    <n v="21.598799999999983"/>
  </r>
  <r>
    <n v="5626"/>
    <s v="CA-2011-126683"/>
    <x v="2"/>
    <x v="411"/>
    <d v="2011-10-01T00:00:00"/>
    <x v="0"/>
    <s v="PP-18955"/>
    <x v="452"/>
    <x v="2"/>
    <s v="United States"/>
    <s v="Seattle"/>
    <x v="4"/>
    <n v="98115"/>
    <x v="1"/>
    <s v="FUR-FU-10001706"/>
    <x v="0"/>
    <x v="5"/>
    <x v="50"/>
    <x v="51"/>
    <n v="2"/>
    <n v="0"/>
    <n v="2.9567999999999999"/>
  </r>
  <r>
    <n v="5627"/>
    <s v="CA-2011-126683"/>
    <x v="2"/>
    <x v="411"/>
    <d v="2011-10-01T00:00:00"/>
    <x v="0"/>
    <s v="PP-18955"/>
    <x v="452"/>
    <x v="2"/>
    <s v="United States"/>
    <s v="Seattle"/>
    <x v="4"/>
    <n v="98115"/>
    <x v="1"/>
    <s v="FUR-TA-10002958"/>
    <x v="0"/>
    <x v="3"/>
    <x v="956"/>
    <x v="4045"/>
    <n v="9"/>
    <n v="0"/>
    <n v="399.29939999999976"/>
  </r>
  <r>
    <n v="5628"/>
    <s v="CA-2014-148810"/>
    <x v="3"/>
    <x v="335"/>
    <d v="2014-07-02T00:00:00"/>
    <x v="1"/>
    <s v="DR-12880"/>
    <x v="112"/>
    <x v="1"/>
    <s v="United States"/>
    <s v="Miami"/>
    <x v="2"/>
    <n v="33180"/>
    <x v="0"/>
    <s v="OFF-LA-10004689"/>
    <x v="1"/>
    <x v="2"/>
    <x v="261"/>
    <x v="853"/>
    <n v="6"/>
    <n v="0.2"/>
    <n v="4.6818000000000008"/>
  </r>
  <r>
    <n v="5629"/>
    <s v="CA-2014-148810"/>
    <x v="3"/>
    <x v="335"/>
    <d v="2014-07-02T00:00:00"/>
    <x v="1"/>
    <s v="DR-12880"/>
    <x v="112"/>
    <x v="1"/>
    <s v="United States"/>
    <s v="Miami"/>
    <x v="2"/>
    <n v="33180"/>
    <x v="0"/>
    <s v="FUR-CH-10001545"/>
    <x v="0"/>
    <x v="1"/>
    <x v="1737"/>
    <x v="4046"/>
    <n v="3"/>
    <n v="0.2"/>
    <n v="-13.677599999999998"/>
  </r>
  <r>
    <n v="5630"/>
    <s v="US-2013-146066"/>
    <x v="0"/>
    <x v="1036"/>
    <d v="2013-08-24T00:00:00"/>
    <x v="0"/>
    <s v="RB-19465"/>
    <x v="46"/>
    <x v="2"/>
    <s v="United States"/>
    <s v="Philadelphia"/>
    <x v="9"/>
    <n v="19143"/>
    <x v="3"/>
    <s v="FUR-TA-10002530"/>
    <x v="0"/>
    <x v="3"/>
    <x v="983"/>
    <x v="4047"/>
    <n v="9"/>
    <n v="0.4"/>
    <n v="-339.7050000000001"/>
  </r>
  <r>
    <n v="5631"/>
    <s v="CA-2011-127614"/>
    <x v="2"/>
    <x v="1058"/>
    <d v="2011-02-16T00:00:00"/>
    <x v="1"/>
    <s v="NF-18385"/>
    <x v="173"/>
    <x v="0"/>
    <s v="United States"/>
    <s v="Chesapeake"/>
    <x v="17"/>
    <n v="23320"/>
    <x v="0"/>
    <s v="TEC-AC-10001432"/>
    <x v="2"/>
    <x v="11"/>
    <x v="471"/>
    <x v="4048"/>
    <n v="3"/>
    <n v="0"/>
    <n v="103.15800000000003"/>
  </r>
  <r>
    <n v="5632"/>
    <s v="CA-2011-127614"/>
    <x v="2"/>
    <x v="1058"/>
    <d v="2011-02-16T00:00:00"/>
    <x v="1"/>
    <s v="NF-18385"/>
    <x v="173"/>
    <x v="0"/>
    <s v="United States"/>
    <s v="Chesapeake"/>
    <x v="17"/>
    <n v="23320"/>
    <x v="0"/>
    <s v="FUR-TA-10003715"/>
    <x v="0"/>
    <x v="3"/>
    <x v="1003"/>
    <x v="4049"/>
    <n v="6"/>
    <n v="0"/>
    <n v="75.37319999999994"/>
  </r>
  <r>
    <n v="5633"/>
    <s v="CA-2011-127614"/>
    <x v="2"/>
    <x v="1058"/>
    <d v="2011-02-16T00:00:00"/>
    <x v="1"/>
    <s v="NF-18385"/>
    <x v="173"/>
    <x v="0"/>
    <s v="United States"/>
    <s v="Chesapeake"/>
    <x v="17"/>
    <n v="23320"/>
    <x v="0"/>
    <s v="OFF-BI-10003291"/>
    <x v="1"/>
    <x v="8"/>
    <x v="44"/>
    <x v="45"/>
    <n v="2"/>
    <n v="0"/>
    <n v="8.2061999999999991"/>
  </r>
  <r>
    <n v="5634"/>
    <s v="CA-2013-101742"/>
    <x v="0"/>
    <x v="713"/>
    <d v="2013-09-29T00:00:00"/>
    <x v="0"/>
    <s v="CR-12580"/>
    <x v="615"/>
    <x v="2"/>
    <s v="United States"/>
    <s v="New York City"/>
    <x v="15"/>
    <n v="10009"/>
    <x v="3"/>
    <s v="OFF-BI-10004187"/>
    <x v="1"/>
    <x v="8"/>
    <x v="33"/>
    <x v="3330"/>
    <n v="7"/>
    <n v="0.2"/>
    <n v="3.6847999999999987"/>
  </r>
  <r>
    <n v="5635"/>
    <s v="CA-2012-134943"/>
    <x v="1"/>
    <x v="901"/>
    <d v="2012-12-06T00:00:00"/>
    <x v="2"/>
    <s v="SU-20665"/>
    <x v="711"/>
    <x v="2"/>
    <s v="United States"/>
    <s v="Ann Arbor"/>
    <x v="12"/>
    <n v="48104"/>
    <x v="2"/>
    <s v="OFF-BI-10000666"/>
    <x v="1"/>
    <x v="8"/>
    <x v="980"/>
    <x v="4050"/>
    <n v="5"/>
    <n v="0"/>
    <n v="76.399999999999991"/>
  </r>
  <r>
    <n v="5636"/>
    <s v="CA-2014-123022"/>
    <x v="3"/>
    <x v="213"/>
    <d v="2014-09-09T00:00:00"/>
    <x v="1"/>
    <s v="SC-20050"/>
    <x v="337"/>
    <x v="2"/>
    <s v="United States"/>
    <s v="La Mesa"/>
    <x v="1"/>
    <n v="91941"/>
    <x v="1"/>
    <s v="OFF-BI-10002225"/>
    <x v="1"/>
    <x v="8"/>
    <x v="336"/>
    <x v="4051"/>
    <n v="5"/>
    <n v="0.2"/>
    <n v="28.896000000000001"/>
  </r>
  <r>
    <n v="5637"/>
    <s v="CA-2014-123022"/>
    <x v="3"/>
    <x v="213"/>
    <d v="2014-09-09T00:00:00"/>
    <x v="1"/>
    <s v="SC-20050"/>
    <x v="337"/>
    <x v="2"/>
    <s v="United States"/>
    <s v="La Mesa"/>
    <x v="1"/>
    <n v="91941"/>
    <x v="1"/>
    <s v="TEC-AC-10000474"/>
    <x v="2"/>
    <x v="11"/>
    <x v="1501"/>
    <x v="4052"/>
    <n v="3"/>
    <n v="0"/>
    <n v="85.490999999999957"/>
  </r>
  <r>
    <n v="5638"/>
    <s v="CA-2014-113208"/>
    <x v="3"/>
    <x v="606"/>
    <d v="2014-04-03T00:00:00"/>
    <x v="1"/>
    <s v="ML-18040"/>
    <x v="614"/>
    <x v="1"/>
    <s v="United States"/>
    <s v="Dearborn"/>
    <x v="12"/>
    <n v="48126"/>
    <x v="2"/>
    <s v="FUR-FU-10004245"/>
    <x v="0"/>
    <x v="5"/>
    <x v="1738"/>
    <x v="4053"/>
    <n v="3"/>
    <n v="0"/>
    <n v="23.119199999999999"/>
  </r>
  <r>
    <n v="5639"/>
    <s v="CA-2011-154893"/>
    <x v="2"/>
    <x v="1059"/>
    <d v="2011-12-27T00:00:00"/>
    <x v="1"/>
    <s v="GM-14440"/>
    <x v="306"/>
    <x v="0"/>
    <s v="United States"/>
    <s v="San Diego"/>
    <x v="1"/>
    <n v="92024"/>
    <x v="1"/>
    <s v="FUR-CH-10004287"/>
    <x v="0"/>
    <x v="1"/>
    <x v="156"/>
    <x v="3694"/>
    <n v="6"/>
    <n v="0.2"/>
    <n v="149.14799999999991"/>
  </r>
  <r>
    <n v="5640"/>
    <s v="CA-2011-154893"/>
    <x v="2"/>
    <x v="1059"/>
    <d v="2011-12-27T00:00:00"/>
    <x v="1"/>
    <s v="GM-14440"/>
    <x v="306"/>
    <x v="0"/>
    <s v="United States"/>
    <s v="San Diego"/>
    <x v="1"/>
    <n v="92024"/>
    <x v="1"/>
    <s v="FUR-CH-10000595"/>
    <x v="0"/>
    <x v="1"/>
    <x v="463"/>
    <x v="3146"/>
    <n v="3"/>
    <n v="0.2"/>
    <n v="35.759999999999962"/>
  </r>
  <r>
    <n v="5641"/>
    <s v="CA-2011-147900"/>
    <x v="2"/>
    <x v="865"/>
    <d v="2011-09-28T00:00:00"/>
    <x v="1"/>
    <s v="JK-15640"/>
    <x v="82"/>
    <x v="2"/>
    <s v="United States"/>
    <s v="Lakewood"/>
    <x v="24"/>
    <n v="44107"/>
    <x v="3"/>
    <s v="OFF-PA-10003063"/>
    <x v="1"/>
    <x v="10"/>
    <x v="1711"/>
    <x v="4054"/>
    <n v="9"/>
    <n v="0.2"/>
    <n v="10.080000000000002"/>
  </r>
  <r>
    <n v="5642"/>
    <s v="CA-2014-106355"/>
    <x v="3"/>
    <x v="459"/>
    <d v="2014-04-06T00:00:00"/>
    <x v="2"/>
    <s v="AT-10435"/>
    <x v="401"/>
    <x v="2"/>
    <s v="United States"/>
    <s v="Meriden"/>
    <x v="29"/>
    <n v="6450"/>
    <x v="3"/>
    <s v="OFF-AR-10000246"/>
    <x v="1"/>
    <x v="6"/>
    <x v="21"/>
    <x v="1760"/>
    <n v="4"/>
    <n v="0"/>
    <n v="2.8911999999999995"/>
  </r>
  <r>
    <n v="5643"/>
    <s v="CA-2013-127985"/>
    <x v="0"/>
    <x v="178"/>
    <d v="2013-04-06T00:00:00"/>
    <x v="0"/>
    <s v="DB-12910"/>
    <x v="626"/>
    <x v="2"/>
    <s v="United States"/>
    <s v="Columbus"/>
    <x v="32"/>
    <n v="31907"/>
    <x v="0"/>
    <s v="FUR-FU-10003274"/>
    <x v="0"/>
    <x v="5"/>
    <x v="245"/>
    <x v="991"/>
    <n v="4"/>
    <n v="0"/>
    <n v="3.0976000000000004"/>
  </r>
  <r>
    <n v="5644"/>
    <s v="CA-2012-166604"/>
    <x v="1"/>
    <x v="1060"/>
    <d v="2012-05-20T00:00:00"/>
    <x v="0"/>
    <s v="AH-10690"/>
    <x v="706"/>
    <x v="1"/>
    <s v="United States"/>
    <s v="Roswell"/>
    <x v="32"/>
    <n v="30076"/>
    <x v="0"/>
    <s v="OFF-EN-10004147"/>
    <x v="1"/>
    <x v="12"/>
    <x v="1279"/>
    <x v="1465"/>
    <n v="3"/>
    <n v="0"/>
    <n v="8.7906000000000013"/>
  </r>
  <r>
    <n v="5645"/>
    <s v="CA-2014-120719"/>
    <x v="3"/>
    <x v="721"/>
    <d v="2014-03-27T00:00:00"/>
    <x v="2"/>
    <s v="SJ-20125"/>
    <x v="319"/>
    <x v="2"/>
    <s v="United States"/>
    <s v="Seattle"/>
    <x v="4"/>
    <n v="98105"/>
    <x v="1"/>
    <s v="OFF-BI-10002103"/>
    <x v="1"/>
    <x v="8"/>
    <x v="525"/>
    <x v="1601"/>
    <n v="5"/>
    <n v="0.2"/>
    <n v="11.296999999999999"/>
  </r>
  <r>
    <n v="5646"/>
    <s v="CA-2014-127117"/>
    <x v="3"/>
    <x v="349"/>
    <d v="2014-04-20T00:00:00"/>
    <x v="1"/>
    <s v="HM-14860"/>
    <x v="447"/>
    <x v="1"/>
    <s v="United States"/>
    <s v="Morristown"/>
    <x v="30"/>
    <n v="7960"/>
    <x v="3"/>
    <s v="FUR-FU-10004018"/>
    <x v="0"/>
    <x v="5"/>
    <x v="927"/>
    <x v="4055"/>
    <n v="5"/>
    <n v="0"/>
    <n v="20.101500000000001"/>
  </r>
  <r>
    <n v="5647"/>
    <s v="CA-2012-104241"/>
    <x v="1"/>
    <x v="1038"/>
    <d v="2012-01-09T00:00:00"/>
    <x v="1"/>
    <s v="AG-10495"/>
    <x v="122"/>
    <x v="1"/>
    <s v="United States"/>
    <s v="Alexandria"/>
    <x v="17"/>
    <n v="22304"/>
    <x v="0"/>
    <s v="FUR-FU-10001473"/>
    <x v="0"/>
    <x v="5"/>
    <x v="984"/>
    <x v="4056"/>
    <n v="14"/>
    <n v="0"/>
    <n v="69.199200000000005"/>
  </r>
  <r>
    <n v="5648"/>
    <s v="CA-2014-168179"/>
    <x v="3"/>
    <x v="808"/>
    <d v="2014-11-08T00:00:00"/>
    <x v="1"/>
    <s v="JB-16000"/>
    <x v="677"/>
    <x v="0"/>
    <s v="United States"/>
    <s v="Salt Lake City"/>
    <x v="7"/>
    <n v="84106"/>
    <x v="1"/>
    <s v="OFF-PA-10001800"/>
    <x v="1"/>
    <x v="10"/>
    <x v="580"/>
    <x v="541"/>
    <n v="3"/>
    <n v="0"/>
    <n v="9.3312000000000008"/>
  </r>
  <r>
    <n v="5649"/>
    <s v="CA-2014-142342"/>
    <x v="3"/>
    <x v="729"/>
    <d v="2014-07-20T00:00:00"/>
    <x v="0"/>
    <s v="AJ-10795"/>
    <x v="295"/>
    <x v="1"/>
    <s v="United States"/>
    <s v="Apple Valley"/>
    <x v="1"/>
    <n v="92307"/>
    <x v="1"/>
    <s v="OFF-PA-10004609"/>
    <x v="1"/>
    <x v="10"/>
    <x v="1494"/>
    <x v="56"/>
    <n v="5"/>
    <n v="0"/>
    <n v="15.552000000000001"/>
  </r>
  <r>
    <n v="5650"/>
    <s v="CA-2014-142342"/>
    <x v="3"/>
    <x v="729"/>
    <d v="2014-07-20T00:00:00"/>
    <x v="0"/>
    <s v="AJ-10795"/>
    <x v="295"/>
    <x v="1"/>
    <s v="United States"/>
    <s v="Apple Valley"/>
    <x v="1"/>
    <n v="92307"/>
    <x v="1"/>
    <s v="OFF-EN-10002592"/>
    <x v="1"/>
    <x v="12"/>
    <x v="1702"/>
    <x v="4057"/>
    <n v="5"/>
    <n v="0"/>
    <n v="28.95"/>
  </r>
  <r>
    <n v="5651"/>
    <s v="CA-2014-142342"/>
    <x v="3"/>
    <x v="729"/>
    <d v="2014-07-20T00:00:00"/>
    <x v="0"/>
    <s v="AJ-10795"/>
    <x v="295"/>
    <x v="1"/>
    <s v="United States"/>
    <s v="Apple Valley"/>
    <x v="1"/>
    <n v="92307"/>
    <x v="1"/>
    <s v="OFF-ST-10002957"/>
    <x v="1"/>
    <x v="4"/>
    <x v="1483"/>
    <x v="232"/>
    <n v="2"/>
    <n v="0"/>
    <n v="0"/>
  </r>
  <r>
    <n v="5652"/>
    <s v="CA-2014-142342"/>
    <x v="3"/>
    <x v="729"/>
    <d v="2014-07-20T00:00:00"/>
    <x v="0"/>
    <s v="AJ-10795"/>
    <x v="295"/>
    <x v="1"/>
    <s v="United States"/>
    <s v="Apple Valley"/>
    <x v="1"/>
    <n v="92307"/>
    <x v="1"/>
    <s v="FUR-BO-10002613"/>
    <x v="0"/>
    <x v="0"/>
    <x v="177"/>
    <x v="4058"/>
    <n v="5"/>
    <n v="0.15"/>
    <n v="210.73499999999993"/>
  </r>
  <r>
    <n v="5653"/>
    <s v="CA-2014-109099"/>
    <x v="3"/>
    <x v="833"/>
    <d v="2014-10-12T00:00:00"/>
    <x v="1"/>
    <s v="MM-18280"/>
    <x v="152"/>
    <x v="1"/>
    <s v="United States"/>
    <s v="New York City"/>
    <x v="15"/>
    <n v="10009"/>
    <x v="3"/>
    <s v="OFF-PA-10001033"/>
    <x v="1"/>
    <x v="10"/>
    <x v="1500"/>
    <x v="1018"/>
    <n v="1"/>
    <n v="0"/>
    <n v="20.085100000000001"/>
  </r>
  <r>
    <n v="5654"/>
    <s v="US-2011-134187"/>
    <x v="2"/>
    <x v="130"/>
    <d v="2011-11-11T00:00:00"/>
    <x v="1"/>
    <s v="TH-21235"/>
    <x v="260"/>
    <x v="1"/>
    <s v="United States"/>
    <s v="Long Beach"/>
    <x v="1"/>
    <n v="90805"/>
    <x v="1"/>
    <s v="OFF-AR-10000940"/>
    <x v="1"/>
    <x v="6"/>
    <x v="134"/>
    <x v="4059"/>
    <n v="1"/>
    <n v="0"/>
    <n v="0.79380000000000006"/>
  </r>
  <r>
    <n v="5655"/>
    <s v="CA-2013-145261"/>
    <x v="0"/>
    <x v="122"/>
    <d v="2013-12-22T00:00:00"/>
    <x v="2"/>
    <s v="AH-10120"/>
    <x v="571"/>
    <x v="2"/>
    <s v="United States"/>
    <s v="Salem"/>
    <x v="21"/>
    <n v="97301"/>
    <x v="1"/>
    <s v="OFF-BI-10001670"/>
    <x v="1"/>
    <x v="8"/>
    <x v="438"/>
    <x v="4060"/>
    <n v="4"/>
    <n v="0.7"/>
    <n v="-30.159999999999997"/>
  </r>
  <r>
    <n v="5656"/>
    <s v="CA-2013-145261"/>
    <x v="0"/>
    <x v="122"/>
    <d v="2013-12-22T00:00:00"/>
    <x v="2"/>
    <s v="AH-10120"/>
    <x v="571"/>
    <x v="2"/>
    <s v="United States"/>
    <s v="Salem"/>
    <x v="21"/>
    <n v="97301"/>
    <x v="1"/>
    <s v="OFF-AR-10004078"/>
    <x v="1"/>
    <x v="6"/>
    <x v="507"/>
    <x v="4061"/>
    <n v="4"/>
    <n v="0.2"/>
    <n v="2.3359999999999994"/>
  </r>
  <r>
    <n v="5657"/>
    <s v="CA-2013-145261"/>
    <x v="0"/>
    <x v="122"/>
    <d v="2013-12-22T00:00:00"/>
    <x v="2"/>
    <s v="AH-10120"/>
    <x v="571"/>
    <x v="2"/>
    <s v="United States"/>
    <s v="Salem"/>
    <x v="21"/>
    <n v="97301"/>
    <x v="1"/>
    <s v="OFF-PA-10003036"/>
    <x v="1"/>
    <x v="10"/>
    <x v="1730"/>
    <x v="25"/>
    <n v="2"/>
    <n v="0.2"/>
    <n v="3.7855999999999992"/>
  </r>
  <r>
    <n v="5658"/>
    <s v="CA-2013-145261"/>
    <x v="0"/>
    <x v="122"/>
    <d v="2013-12-22T00:00:00"/>
    <x v="2"/>
    <s v="AH-10120"/>
    <x v="571"/>
    <x v="2"/>
    <s v="United States"/>
    <s v="Salem"/>
    <x v="21"/>
    <n v="97301"/>
    <x v="1"/>
    <s v="TEC-AC-10000991"/>
    <x v="2"/>
    <x v="11"/>
    <x v="432"/>
    <x v="4062"/>
    <n v="3"/>
    <n v="0.2"/>
    <n v="-8.4581999999999979"/>
  </r>
  <r>
    <n v="5659"/>
    <s v="CA-2013-145261"/>
    <x v="0"/>
    <x v="122"/>
    <d v="2013-12-22T00:00:00"/>
    <x v="2"/>
    <s v="AH-10120"/>
    <x v="571"/>
    <x v="2"/>
    <s v="United States"/>
    <s v="Salem"/>
    <x v="21"/>
    <n v="97301"/>
    <x v="1"/>
    <s v="FUR-TA-10002530"/>
    <x v="0"/>
    <x v="3"/>
    <x v="983"/>
    <x v="4063"/>
    <n v="5"/>
    <n v="0.5"/>
    <n v="-264.21500000000003"/>
  </r>
  <r>
    <n v="5660"/>
    <s v="CA-2013-145261"/>
    <x v="0"/>
    <x v="122"/>
    <d v="2013-12-22T00:00:00"/>
    <x v="2"/>
    <s v="AH-10120"/>
    <x v="571"/>
    <x v="2"/>
    <s v="United States"/>
    <s v="Salem"/>
    <x v="21"/>
    <n v="97301"/>
    <x v="1"/>
    <s v="OFF-LA-10000407"/>
    <x v="1"/>
    <x v="2"/>
    <x v="1486"/>
    <x v="801"/>
    <n v="4"/>
    <n v="0.2"/>
    <n v="5.1791999999999998"/>
  </r>
  <r>
    <n v="5661"/>
    <s v="CA-2013-145261"/>
    <x v="0"/>
    <x v="122"/>
    <d v="2013-12-22T00:00:00"/>
    <x v="2"/>
    <s v="AH-10120"/>
    <x v="571"/>
    <x v="2"/>
    <s v="United States"/>
    <s v="Salem"/>
    <x v="21"/>
    <n v="97301"/>
    <x v="1"/>
    <s v="TEC-PH-10004833"/>
    <x v="2"/>
    <x v="7"/>
    <x v="1354"/>
    <x v="4064"/>
    <n v="3"/>
    <n v="0.2"/>
    <n v="-7.17"/>
  </r>
  <r>
    <n v="5662"/>
    <s v="CA-2013-108875"/>
    <x v="0"/>
    <x v="446"/>
    <d v="2013-10-02T00:00:00"/>
    <x v="1"/>
    <s v="CL-12700"/>
    <x v="642"/>
    <x v="2"/>
    <s v="United States"/>
    <s v="Aurora"/>
    <x v="22"/>
    <n v="80013"/>
    <x v="1"/>
    <s v="FUR-FU-10002671"/>
    <x v="0"/>
    <x v="5"/>
    <x v="275"/>
    <x v="4065"/>
    <n v="2"/>
    <n v="0.2"/>
    <n v="7.5039999999999987"/>
  </r>
  <r>
    <n v="5663"/>
    <s v="CA-2013-108875"/>
    <x v="0"/>
    <x v="446"/>
    <d v="2013-10-02T00:00:00"/>
    <x v="1"/>
    <s v="CL-12700"/>
    <x v="642"/>
    <x v="2"/>
    <s v="United States"/>
    <s v="Aurora"/>
    <x v="22"/>
    <n v="80013"/>
    <x v="1"/>
    <s v="OFF-ST-10001370"/>
    <x v="1"/>
    <x v="4"/>
    <x v="1023"/>
    <x v="4066"/>
    <n v="9"/>
    <n v="0.2"/>
    <n v="-95.823000000000079"/>
  </r>
  <r>
    <n v="5664"/>
    <s v="CA-2013-141957"/>
    <x v="0"/>
    <x v="658"/>
    <d v="2013-07-22T00:00:00"/>
    <x v="3"/>
    <s v="JG-15310"/>
    <x v="684"/>
    <x v="1"/>
    <s v="United States"/>
    <s v="Newark"/>
    <x v="24"/>
    <n v="43055"/>
    <x v="3"/>
    <s v="OFF-AR-10000914"/>
    <x v="1"/>
    <x v="6"/>
    <x v="1739"/>
    <x v="4067"/>
    <n v="2"/>
    <n v="0.2"/>
    <n v="1.3992000000000013"/>
  </r>
  <r>
    <n v="5665"/>
    <s v="CA-2013-141957"/>
    <x v="0"/>
    <x v="658"/>
    <d v="2013-07-22T00:00:00"/>
    <x v="3"/>
    <s v="JG-15310"/>
    <x v="684"/>
    <x v="1"/>
    <s v="United States"/>
    <s v="Newark"/>
    <x v="24"/>
    <n v="43055"/>
    <x v="3"/>
    <s v="OFF-BI-10001116"/>
    <x v="1"/>
    <x v="8"/>
    <x v="1066"/>
    <x v="2227"/>
    <n v="7"/>
    <n v="0.7"/>
    <n v="-8.1311999999999998"/>
  </r>
  <r>
    <n v="5666"/>
    <s v="CA-2013-141957"/>
    <x v="0"/>
    <x v="658"/>
    <d v="2013-07-22T00:00:00"/>
    <x v="3"/>
    <s v="JG-15310"/>
    <x v="684"/>
    <x v="1"/>
    <s v="United States"/>
    <s v="Newark"/>
    <x v="24"/>
    <n v="43055"/>
    <x v="3"/>
    <s v="OFF-ST-10002276"/>
    <x v="1"/>
    <x v="4"/>
    <x v="223"/>
    <x v="4068"/>
    <n v="1"/>
    <n v="0.2"/>
    <n v="4.1680000000000028"/>
  </r>
  <r>
    <n v="5667"/>
    <s v="CA-2013-141957"/>
    <x v="0"/>
    <x v="658"/>
    <d v="2013-07-22T00:00:00"/>
    <x v="3"/>
    <s v="JG-15310"/>
    <x v="684"/>
    <x v="1"/>
    <s v="United States"/>
    <s v="Newark"/>
    <x v="24"/>
    <n v="43055"/>
    <x v="3"/>
    <s v="OFF-ST-10004340"/>
    <x v="1"/>
    <x v="4"/>
    <x v="809"/>
    <x v="4069"/>
    <n v="2"/>
    <n v="0.2"/>
    <n v="8.7052000000000049"/>
  </r>
  <r>
    <n v="5668"/>
    <s v="CA-2013-142405"/>
    <x v="0"/>
    <x v="725"/>
    <d v="2013-06-16T00:00:00"/>
    <x v="1"/>
    <s v="SE-20110"/>
    <x v="339"/>
    <x v="0"/>
    <s v="United States"/>
    <s v="Seattle"/>
    <x v="4"/>
    <n v="98103"/>
    <x v="1"/>
    <s v="OFF-LA-10004093"/>
    <x v="1"/>
    <x v="2"/>
    <x v="670"/>
    <x v="2"/>
    <n v="2"/>
    <n v="0"/>
    <n v="6.8713999999999995"/>
  </r>
  <r>
    <n v="5669"/>
    <s v="CA-2013-142405"/>
    <x v="0"/>
    <x v="725"/>
    <d v="2013-06-16T00:00:00"/>
    <x v="1"/>
    <s v="SE-20110"/>
    <x v="339"/>
    <x v="0"/>
    <s v="United States"/>
    <s v="Seattle"/>
    <x v="4"/>
    <n v="98103"/>
    <x v="1"/>
    <s v="OFF-BI-10004728"/>
    <x v="1"/>
    <x v="8"/>
    <x v="539"/>
    <x v="4070"/>
    <n v="14"/>
    <n v="0.2"/>
    <n v="17.544800000000002"/>
  </r>
  <r>
    <n v="5670"/>
    <s v="CA-2013-142405"/>
    <x v="0"/>
    <x v="725"/>
    <d v="2013-06-16T00:00:00"/>
    <x v="1"/>
    <s v="SE-20110"/>
    <x v="339"/>
    <x v="0"/>
    <s v="United States"/>
    <s v="Seattle"/>
    <x v="4"/>
    <n v="98103"/>
    <x v="1"/>
    <s v="TEC-AC-10003095"/>
    <x v="2"/>
    <x v="11"/>
    <x v="1277"/>
    <x v="1948"/>
    <n v="3"/>
    <n v="0"/>
    <n v="132.58980000000003"/>
  </r>
  <r>
    <n v="5671"/>
    <s v="CA-2012-141012"/>
    <x v="1"/>
    <x v="988"/>
    <d v="2012-06-11T00:00:00"/>
    <x v="0"/>
    <s v="TG-21640"/>
    <x v="228"/>
    <x v="0"/>
    <s v="United States"/>
    <s v="Pocatello"/>
    <x v="45"/>
    <n v="83201"/>
    <x v="1"/>
    <s v="FUR-FU-10003192"/>
    <x v="0"/>
    <x v="5"/>
    <x v="1720"/>
    <x v="4071"/>
    <n v="4"/>
    <n v="0"/>
    <n v="92.393599999999992"/>
  </r>
  <r>
    <n v="5672"/>
    <s v="CA-2012-141012"/>
    <x v="1"/>
    <x v="988"/>
    <d v="2012-06-11T00:00:00"/>
    <x v="0"/>
    <s v="TG-21640"/>
    <x v="228"/>
    <x v="0"/>
    <s v="United States"/>
    <s v="Pocatello"/>
    <x v="45"/>
    <n v="83201"/>
    <x v="1"/>
    <s v="TEC-PH-10004522"/>
    <x v="2"/>
    <x v="7"/>
    <x v="1695"/>
    <x v="4072"/>
    <n v="3"/>
    <n v="0.2"/>
    <n v="8.7735000000000056"/>
  </r>
  <r>
    <n v="5673"/>
    <s v="CA-2014-127922"/>
    <x v="3"/>
    <x v="855"/>
    <d v="2014-11-04T00:00:00"/>
    <x v="1"/>
    <s v="SH-19975"/>
    <x v="64"/>
    <x v="1"/>
    <s v="United States"/>
    <s v="Dallas"/>
    <x v="5"/>
    <n v="75081"/>
    <x v="2"/>
    <s v="OFF-EN-10003068"/>
    <x v="1"/>
    <x v="12"/>
    <x v="1632"/>
    <x v="4073"/>
    <n v="2"/>
    <n v="0.2"/>
    <n v="5.5439999999999987"/>
  </r>
  <r>
    <n v="5674"/>
    <s v="CA-2014-127922"/>
    <x v="3"/>
    <x v="855"/>
    <d v="2014-11-04T00:00:00"/>
    <x v="1"/>
    <s v="SH-19975"/>
    <x v="64"/>
    <x v="1"/>
    <s v="United States"/>
    <s v="Dallas"/>
    <x v="5"/>
    <n v="75081"/>
    <x v="2"/>
    <s v="OFF-PA-10001204"/>
    <x v="1"/>
    <x v="10"/>
    <x v="518"/>
    <x v="582"/>
    <n v="2"/>
    <n v="0.2"/>
    <n v="2.6399999999999997"/>
  </r>
  <r>
    <n v="5675"/>
    <s v="CA-2013-146318"/>
    <x v="0"/>
    <x v="115"/>
    <d v="2013-01-27T00:00:00"/>
    <x v="1"/>
    <s v="MC-17275"/>
    <x v="507"/>
    <x v="0"/>
    <s v="United States"/>
    <s v="Seattle"/>
    <x v="4"/>
    <n v="98105"/>
    <x v="1"/>
    <s v="OFF-PA-10003953"/>
    <x v="1"/>
    <x v="10"/>
    <x v="638"/>
    <x v="91"/>
    <n v="2"/>
    <n v="0"/>
    <n v="6.2208000000000006"/>
  </r>
  <r>
    <n v="5676"/>
    <s v="CA-2011-135993"/>
    <x v="2"/>
    <x v="1061"/>
    <d v="2011-06-02T00:00:00"/>
    <x v="1"/>
    <s v="PJ-18835"/>
    <x v="601"/>
    <x v="1"/>
    <s v="United States"/>
    <s v="Seattle"/>
    <x v="4"/>
    <n v="98115"/>
    <x v="1"/>
    <s v="TEC-PH-10001552"/>
    <x v="2"/>
    <x v="7"/>
    <x v="178"/>
    <x v="4074"/>
    <n v="6"/>
    <n v="0.2"/>
    <n v="5.7408000000000019"/>
  </r>
  <r>
    <n v="5677"/>
    <s v="CA-2011-135993"/>
    <x v="2"/>
    <x v="1061"/>
    <d v="2011-06-02T00:00:00"/>
    <x v="1"/>
    <s v="PJ-18835"/>
    <x v="601"/>
    <x v="1"/>
    <s v="United States"/>
    <s v="Seattle"/>
    <x v="4"/>
    <n v="98115"/>
    <x v="1"/>
    <s v="TEC-AC-10004877"/>
    <x v="2"/>
    <x v="11"/>
    <x v="1670"/>
    <x v="4075"/>
    <n v="4"/>
    <n v="0"/>
    <n v="2.2079999999999984"/>
  </r>
  <r>
    <n v="5678"/>
    <s v="CA-2011-126802"/>
    <x v="2"/>
    <x v="282"/>
    <d v="2012-01-05T00:00:00"/>
    <x v="1"/>
    <s v="ZC-21910"/>
    <x v="233"/>
    <x v="0"/>
    <s v="United States"/>
    <s v="Chicago"/>
    <x v="10"/>
    <n v="60610"/>
    <x v="2"/>
    <s v="FUR-FU-10000193"/>
    <x v="0"/>
    <x v="5"/>
    <x v="1503"/>
    <x v="2360"/>
    <n v="3"/>
    <n v="0.6"/>
    <n v="-50.66879999999999"/>
  </r>
  <r>
    <n v="5679"/>
    <s v="CA-2013-143924"/>
    <x v="0"/>
    <x v="1062"/>
    <d v="2013-08-04T00:00:00"/>
    <x v="1"/>
    <s v="SC-20680"/>
    <x v="649"/>
    <x v="2"/>
    <s v="United States"/>
    <s v="Holland"/>
    <x v="12"/>
    <n v="49423"/>
    <x v="2"/>
    <s v="OFF-FA-10000735"/>
    <x v="1"/>
    <x v="13"/>
    <x v="33"/>
    <x v="4076"/>
    <n v="7"/>
    <n v="0"/>
    <n v="9.1979999999999986"/>
  </r>
  <r>
    <n v="5680"/>
    <s v="CA-2013-143924"/>
    <x v="0"/>
    <x v="1062"/>
    <d v="2013-08-04T00:00:00"/>
    <x v="1"/>
    <s v="SC-20680"/>
    <x v="649"/>
    <x v="2"/>
    <s v="United States"/>
    <s v="Holland"/>
    <x v="12"/>
    <n v="49423"/>
    <x v="2"/>
    <s v="OFF-PA-10002120"/>
    <x v="1"/>
    <x v="10"/>
    <x v="514"/>
    <x v="1446"/>
    <n v="2"/>
    <n v="0"/>
    <n v="53.860799999999998"/>
  </r>
  <r>
    <n v="5681"/>
    <s v="CA-2013-141551"/>
    <x v="0"/>
    <x v="446"/>
    <d v="2013-10-01T00:00:00"/>
    <x v="1"/>
    <s v="BP-11230"/>
    <x v="546"/>
    <x v="0"/>
    <s v="United States"/>
    <s v="Broken Arrow"/>
    <x v="26"/>
    <n v="74012"/>
    <x v="2"/>
    <s v="OFF-BI-10001249"/>
    <x v="1"/>
    <x v="8"/>
    <x v="1182"/>
    <x v="4077"/>
    <n v="1"/>
    <n v="0"/>
    <n v="2.9347999999999996"/>
  </r>
  <r>
    <n v="5682"/>
    <s v="CA-2013-141551"/>
    <x v="0"/>
    <x v="446"/>
    <d v="2013-10-01T00:00:00"/>
    <x v="1"/>
    <s v="BP-11230"/>
    <x v="546"/>
    <x v="0"/>
    <s v="United States"/>
    <s v="Broken Arrow"/>
    <x v="26"/>
    <n v="74012"/>
    <x v="2"/>
    <s v="OFF-PA-10001569"/>
    <x v="1"/>
    <x v="10"/>
    <x v="55"/>
    <x v="90"/>
    <n v="1"/>
    <n v="0"/>
    <n v="3.1104000000000003"/>
  </r>
  <r>
    <n v="5683"/>
    <s v="CA-2011-164315"/>
    <x v="2"/>
    <x v="1063"/>
    <d v="2011-04-08T00:00:00"/>
    <x v="1"/>
    <s v="RD-19585"/>
    <x v="361"/>
    <x v="0"/>
    <s v="United States"/>
    <s v="Athens"/>
    <x v="32"/>
    <n v="30605"/>
    <x v="0"/>
    <s v="OFF-PA-10004248"/>
    <x v="1"/>
    <x v="10"/>
    <x v="1615"/>
    <x v="3426"/>
    <n v="3"/>
    <n v="0"/>
    <n v="7.1280000000000001"/>
  </r>
  <r>
    <n v="5684"/>
    <s v="CA-2011-164315"/>
    <x v="2"/>
    <x v="1063"/>
    <d v="2011-04-08T00:00:00"/>
    <x v="1"/>
    <s v="RD-19585"/>
    <x v="361"/>
    <x v="0"/>
    <s v="United States"/>
    <s v="Athens"/>
    <x v="32"/>
    <n v="30605"/>
    <x v="0"/>
    <s v="TEC-PH-10001128"/>
    <x v="2"/>
    <x v="7"/>
    <x v="1499"/>
    <x v="4078"/>
    <n v="7"/>
    <n v="0"/>
    <n v="293.98040000000003"/>
  </r>
  <r>
    <n v="5685"/>
    <s v="CA-2011-164315"/>
    <x v="2"/>
    <x v="1063"/>
    <d v="2011-04-08T00:00:00"/>
    <x v="1"/>
    <s v="RD-19585"/>
    <x v="361"/>
    <x v="0"/>
    <s v="United States"/>
    <s v="Athens"/>
    <x v="32"/>
    <n v="30605"/>
    <x v="0"/>
    <s v="OFF-AP-10003842"/>
    <x v="1"/>
    <x v="9"/>
    <x v="1247"/>
    <x v="901"/>
    <n v="5"/>
    <n v="0"/>
    <n v="40.274000000000001"/>
  </r>
  <r>
    <n v="5686"/>
    <s v="CA-2012-131072"/>
    <x v="1"/>
    <x v="599"/>
    <d v="2012-11-05T00:00:00"/>
    <x v="3"/>
    <s v="KL-16645"/>
    <x v="107"/>
    <x v="0"/>
    <s v="United States"/>
    <s v="Seattle"/>
    <x v="4"/>
    <n v="98105"/>
    <x v="1"/>
    <s v="OFF-BI-10002794"/>
    <x v="1"/>
    <x v="8"/>
    <x v="102"/>
    <x v="2066"/>
    <n v="3"/>
    <n v="0.2"/>
    <n v="35.652599999999993"/>
  </r>
  <r>
    <n v="5687"/>
    <s v="CA-2011-131541"/>
    <x v="2"/>
    <x v="1064"/>
    <d v="2011-07-28T00:00:00"/>
    <x v="3"/>
    <s v="CK-12205"/>
    <x v="237"/>
    <x v="0"/>
    <s v="United States"/>
    <s v="Apopka"/>
    <x v="2"/>
    <n v="32712"/>
    <x v="0"/>
    <s v="OFF-FA-10000621"/>
    <x v="1"/>
    <x v="13"/>
    <x v="110"/>
    <x v="4079"/>
    <n v="5"/>
    <n v="0.2"/>
    <n v="5.1910000000000007"/>
  </r>
  <r>
    <n v="5688"/>
    <s v="CA-2011-131541"/>
    <x v="2"/>
    <x v="1064"/>
    <d v="2011-07-28T00:00:00"/>
    <x v="3"/>
    <s v="CK-12205"/>
    <x v="237"/>
    <x v="0"/>
    <s v="United States"/>
    <s v="Apopka"/>
    <x v="2"/>
    <n v="32712"/>
    <x v="0"/>
    <s v="FUR-FU-10003623"/>
    <x v="0"/>
    <x v="5"/>
    <x v="1226"/>
    <x v="4080"/>
    <n v="6"/>
    <n v="0.2"/>
    <n v="12.988799999999991"/>
  </r>
  <r>
    <n v="5689"/>
    <s v="CA-2011-131541"/>
    <x v="2"/>
    <x v="1064"/>
    <d v="2011-07-28T00:00:00"/>
    <x v="3"/>
    <s v="CK-12205"/>
    <x v="237"/>
    <x v="0"/>
    <s v="United States"/>
    <s v="Apopka"/>
    <x v="2"/>
    <n v="32712"/>
    <x v="0"/>
    <s v="OFF-EN-10000781"/>
    <x v="1"/>
    <x v="12"/>
    <x v="746"/>
    <x v="4081"/>
    <n v="7"/>
    <n v="0.2"/>
    <n v="16.518599999999999"/>
  </r>
  <r>
    <n v="5690"/>
    <s v="CA-2012-119550"/>
    <x v="1"/>
    <x v="207"/>
    <d v="2012-12-31T00:00:00"/>
    <x v="1"/>
    <s v="RB-19705"/>
    <x v="42"/>
    <x v="2"/>
    <s v="United States"/>
    <s v="Houston"/>
    <x v="5"/>
    <n v="77070"/>
    <x v="2"/>
    <s v="FUR-CH-10002044"/>
    <x v="0"/>
    <x v="1"/>
    <x v="1725"/>
    <x v="4082"/>
    <n v="3"/>
    <n v="0.3"/>
    <n v="-90.376199999999997"/>
  </r>
  <r>
    <n v="5691"/>
    <s v="US-2012-138093"/>
    <x v="1"/>
    <x v="895"/>
    <d v="2012-12-16T00:00:00"/>
    <x v="1"/>
    <s v="KM-16225"/>
    <x v="366"/>
    <x v="1"/>
    <s v="United States"/>
    <s v="Baltimore"/>
    <x v="39"/>
    <n v="21215"/>
    <x v="3"/>
    <s v="OFF-AR-10000817"/>
    <x v="1"/>
    <x v="6"/>
    <x v="1255"/>
    <x v="4083"/>
    <n v="9"/>
    <n v="0"/>
    <n v="9.3023999999999987"/>
  </r>
  <r>
    <n v="5692"/>
    <s v="US-2012-138093"/>
    <x v="1"/>
    <x v="895"/>
    <d v="2012-12-16T00:00:00"/>
    <x v="1"/>
    <s v="KM-16225"/>
    <x v="366"/>
    <x v="1"/>
    <s v="United States"/>
    <s v="Baltimore"/>
    <x v="39"/>
    <n v="21215"/>
    <x v="3"/>
    <s v="OFF-PA-10001509"/>
    <x v="1"/>
    <x v="10"/>
    <x v="417"/>
    <x v="915"/>
    <n v="5"/>
    <n v="0"/>
    <n v="20.584999999999994"/>
  </r>
  <r>
    <n v="5693"/>
    <s v="US-2012-138093"/>
    <x v="1"/>
    <x v="895"/>
    <d v="2012-12-16T00:00:00"/>
    <x v="1"/>
    <s v="KM-16225"/>
    <x v="366"/>
    <x v="1"/>
    <s v="United States"/>
    <s v="Baltimore"/>
    <x v="39"/>
    <n v="21215"/>
    <x v="3"/>
    <s v="TEC-PH-10004667"/>
    <x v="2"/>
    <x v="7"/>
    <x v="519"/>
    <x v="4084"/>
    <n v="1"/>
    <n v="0"/>
    <n v="36.447299999999998"/>
  </r>
  <r>
    <n v="5694"/>
    <s v="US-2012-138093"/>
    <x v="1"/>
    <x v="895"/>
    <d v="2012-12-16T00:00:00"/>
    <x v="1"/>
    <s v="KM-16225"/>
    <x v="366"/>
    <x v="1"/>
    <s v="United States"/>
    <s v="Baltimore"/>
    <x v="39"/>
    <n v="21215"/>
    <x v="3"/>
    <s v="OFF-PA-10000143"/>
    <x v="1"/>
    <x v="10"/>
    <x v="1692"/>
    <x v="1603"/>
    <n v="5"/>
    <n v="0"/>
    <n v="12.672000000000001"/>
  </r>
  <r>
    <n v="5695"/>
    <s v="US-2012-138093"/>
    <x v="1"/>
    <x v="895"/>
    <d v="2012-12-16T00:00:00"/>
    <x v="1"/>
    <s v="KM-16225"/>
    <x v="366"/>
    <x v="1"/>
    <s v="United States"/>
    <s v="Baltimore"/>
    <x v="39"/>
    <n v="21215"/>
    <x v="3"/>
    <s v="FUR-CH-10000785"/>
    <x v="0"/>
    <x v="1"/>
    <x v="320"/>
    <x v="3116"/>
    <n v="3"/>
    <n v="0"/>
    <n v="141.1644"/>
  </r>
  <r>
    <n v="5696"/>
    <s v="CA-2013-126165"/>
    <x v="0"/>
    <x v="465"/>
    <d v="2013-05-08T00:00:00"/>
    <x v="0"/>
    <s v="AH-10465"/>
    <x v="733"/>
    <x v="0"/>
    <s v="United States"/>
    <s v="San Francisco"/>
    <x v="1"/>
    <n v="94109"/>
    <x v="1"/>
    <s v="FUR-TA-10001676"/>
    <x v="0"/>
    <x v="3"/>
    <x v="957"/>
    <x v="4085"/>
    <n v="2"/>
    <n v="0.2"/>
    <n v="-1.7772000000000041"/>
  </r>
  <r>
    <n v="5697"/>
    <s v="CA-2014-126123"/>
    <x v="3"/>
    <x v="336"/>
    <d v="2014-10-19T00:00:00"/>
    <x v="1"/>
    <s v="AG-10765"/>
    <x v="326"/>
    <x v="2"/>
    <s v="United States"/>
    <s v="Chicago"/>
    <x v="10"/>
    <n v="60623"/>
    <x v="2"/>
    <s v="OFF-BI-10000309"/>
    <x v="1"/>
    <x v="8"/>
    <x v="334"/>
    <x v="4086"/>
    <n v="9"/>
    <n v="0.8"/>
    <n v="-42.46380000000002"/>
  </r>
  <r>
    <n v="5698"/>
    <s v="CA-2014-126123"/>
    <x v="3"/>
    <x v="336"/>
    <d v="2014-10-19T00:00:00"/>
    <x v="1"/>
    <s v="AG-10765"/>
    <x v="326"/>
    <x v="2"/>
    <s v="United States"/>
    <s v="Chicago"/>
    <x v="10"/>
    <n v="60623"/>
    <x v="2"/>
    <s v="OFF-BI-10004224"/>
    <x v="1"/>
    <x v="8"/>
    <x v="1061"/>
    <x v="4087"/>
    <n v="1"/>
    <n v="0.8"/>
    <n v="-23.548000000000009"/>
  </r>
  <r>
    <n v="5699"/>
    <s v="CA-2013-143441"/>
    <x v="0"/>
    <x v="732"/>
    <d v="2013-11-06T00:00:00"/>
    <x v="3"/>
    <s v="EB-14170"/>
    <x v="432"/>
    <x v="0"/>
    <s v="United States"/>
    <s v="Laredo"/>
    <x v="5"/>
    <n v="78041"/>
    <x v="2"/>
    <s v="OFF-LA-10002312"/>
    <x v="1"/>
    <x v="2"/>
    <x v="574"/>
    <x v="1583"/>
    <n v="1"/>
    <n v="0.2"/>
    <n v="4.4399999999999995"/>
  </r>
  <r>
    <n v="5700"/>
    <s v="CA-2014-148320"/>
    <x v="3"/>
    <x v="132"/>
    <d v="2014-11-09T00:00:00"/>
    <x v="1"/>
    <s v="PG-18895"/>
    <x v="38"/>
    <x v="0"/>
    <s v="United States"/>
    <s v="San Francisco"/>
    <x v="1"/>
    <n v="94109"/>
    <x v="1"/>
    <s v="OFF-PA-10003022"/>
    <x v="1"/>
    <x v="10"/>
    <x v="1644"/>
    <x v="1211"/>
    <n v="6"/>
    <n v="0"/>
    <n v="17.581200000000003"/>
  </r>
  <r>
    <n v="5701"/>
    <s v="CA-2013-125661"/>
    <x v="0"/>
    <x v="390"/>
    <d v="2013-11-27T00:00:00"/>
    <x v="2"/>
    <s v="CA-12055"/>
    <x v="402"/>
    <x v="2"/>
    <s v="United States"/>
    <s v="Cleveland"/>
    <x v="24"/>
    <n v="44105"/>
    <x v="3"/>
    <s v="OFF-EN-10001532"/>
    <x v="1"/>
    <x v="12"/>
    <x v="613"/>
    <x v="4088"/>
    <n v="3"/>
    <n v="0.2"/>
    <n v="15.281999999999998"/>
  </r>
  <r>
    <n v="5702"/>
    <s v="CA-2013-125661"/>
    <x v="0"/>
    <x v="390"/>
    <d v="2013-11-27T00:00:00"/>
    <x v="2"/>
    <s v="CA-12055"/>
    <x v="402"/>
    <x v="2"/>
    <s v="United States"/>
    <s v="Cleveland"/>
    <x v="24"/>
    <n v="44105"/>
    <x v="3"/>
    <s v="TEC-AC-10004855"/>
    <x v="2"/>
    <x v="11"/>
    <x v="1047"/>
    <x v="4089"/>
    <n v="5"/>
    <n v="0.2"/>
    <n v="-22.743500000000004"/>
  </r>
  <r>
    <n v="5703"/>
    <s v="US-2011-123519"/>
    <x v="2"/>
    <x v="637"/>
    <d v="2011-12-21T00:00:00"/>
    <x v="1"/>
    <s v="SS-20875"/>
    <x v="286"/>
    <x v="0"/>
    <s v="United States"/>
    <s v="Marion"/>
    <x v="24"/>
    <n v="43302"/>
    <x v="3"/>
    <s v="OFF-AR-10003829"/>
    <x v="1"/>
    <x v="6"/>
    <x v="934"/>
    <x v="370"/>
    <n v="1"/>
    <n v="0.2"/>
    <n v="0.29519999999999957"/>
  </r>
  <r>
    <n v="5704"/>
    <s v="US-2011-123519"/>
    <x v="2"/>
    <x v="637"/>
    <d v="2011-12-21T00:00:00"/>
    <x v="1"/>
    <s v="SS-20875"/>
    <x v="286"/>
    <x v="0"/>
    <s v="United States"/>
    <s v="Marion"/>
    <x v="24"/>
    <n v="43302"/>
    <x v="3"/>
    <s v="FUR-TA-10002645"/>
    <x v="0"/>
    <x v="3"/>
    <x v="1313"/>
    <x v="4090"/>
    <n v="1"/>
    <n v="0.4"/>
    <n v="-52.336500000000029"/>
  </r>
  <r>
    <n v="5705"/>
    <s v="US-2011-123519"/>
    <x v="2"/>
    <x v="637"/>
    <d v="2011-12-21T00:00:00"/>
    <x v="1"/>
    <s v="SS-20875"/>
    <x v="286"/>
    <x v="0"/>
    <s v="United States"/>
    <s v="Marion"/>
    <x v="24"/>
    <n v="43302"/>
    <x v="3"/>
    <s v="TEC-AC-10003033"/>
    <x v="2"/>
    <x v="11"/>
    <x v="756"/>
    <x v="2392"/>
    <n v="1"/>
    <n v="0.2"/>
    <n v="42.893499999999975"/>
  </r>
  <r>
    <n v="5706"/>
    <s v="CA-2011-155593"/>
    <x v="2"/>
    <x v="935"/>
    <d v="2011-11-08T00:00:00"/>
    <x v="1"/>
    <s v="RP-19390"/>
    <x v="261"/>
    <x v="0"/>
    <s v="United States"/>
    <s v="Fairfield"/>
    <x v="29"/>
    <n v="6824"/>
    <x v="3"/>
    <s v="OFF-SU-10002522"/>
    <x v="1"/>
    <x v="14"/>
    <x v="1544"/>
    <x v="4091"/>
    <n v="3"/>
    <n v="0"/>
    <n v="3.3755999999999986"/>
  </r>
  <r>
    <n v="5707"/>
    <s v="CA-2014-136000"/>
    <x v="3"/>
    <x v="585"/>
    <d v="2014-09-26T00:00:00"/>
    <x v="0"/>
    <s v="SC-20440"/>
    <x v="464"/>
    <x v="1"/>
    <s v="United States"/>
    <s v="New York City"/>
    <x v="15"/>
    <n v="10009"/>
    <x v="3"/>
    <s v="OFF-BI-10004828"/>
    <x v="1"/>
    <x v="8"/>
    <x v="1578"/>
    <x v="3022"/>
    <n v="3"/>
    <n v="0.2"/>
    <n v="14.563799999999997"/>
  </r>
  <r>
    <n v="5708"/>
    <s v="US-2012-160857"/>
    <x v="1"/>
    <x v="412"/>
    <d v="2012-05-15T00:00:00"/>
    <x v="1"/>
    <s v="NW-18400"/>
    <x v="508"/>
    <x v="0"/>
    <s v="United States"/>
    <s v="New York City"/>
    <x v="15"/>
    <n v="10024"/>
    <x v="3"/>
    <s v="FUR-FU-10001095"/>
    <x v="0"/>
    <x v="5"/>
    <x v="741"/>
    <x v="4092"/>
    <n v="3"/>
    <n v="0"/>
    <n v="30.187200000000001"/>
  </r>
  <r>
    <n v="5709"/>
    <s v="US-2012-160857"/>
    <x v="1"/>
    <x v="412"/>
    <d v="2012-05-15T00:00:00"/>
    <x v="1"/>
    <s v="NW-18400"/>
    <x v="508"/>
    <x v="0"/>
    <s v="United States"/>
    <s v="New York City"/>
    <x v="15"/>
    <n v="10024"/>
    <x v="3"/>
    <s v="OFF-SU-10000157"/>
    <x v="1"/>
    <x v="14"/>
    <x v="1399"/>
    <x v="3956"/>
    <n v="3"/>
    <n v="0"/>
    <n v="7.158600000000007"/>
  </r>
  <r>
    <n v="5710"/>
    <s v="US-2012-160857"/>
    <x v="1"/>
    <x v="412"/>
    <d v="2012-05-15T00:00:00"/>
    <x v="1"/>
    <s v="NW-18400"/>
    <x v="508"/>
    <x v="0"/>
    <s v="United States"/>
    <s v="New York City"/>
    <x v="15"/>
    <n v="10024"/>
    <x v="3"/>
    <s v="FUR-CH-10002647"/>
    <x v="0"/>
    <x v="1"/>
    <x v="470"/>
    <x v="4093"/>
    <n v="2"/>
    <n v="0.1"/>
    <n v="21.294000000000008"/>
  </r>
  <r>
    <n v="5711"/>
    <s v="US-2012-160857"/>
    <x v="1"/>
    <x v="412"/>
    <d v="2012-05-15T00:00:00"/>
    <x v="1"/>
    <s v="NW-18400"/>
    <x v="508"/>
    <x v="0"/>
    <s v="United States"/>
    <s v="New York City"/>
    <x v="15"/>
    <n v="10024"/>
    <x v="3"/>
    <s v="TEC-CO-10004115"/>
    <x v="2"/>
    <x v="16"/>
    <x v="356"/>
    <x v="4094"/>
    <n v="7"/>
    <n v="0.2"/>
    <n v="1014.9797"/>
  </r>
  <r>
    <n v="5712"/>
    <s v="US-2012-160857"/>
    <x v="1"/>
    <x v="412"/>
    <d v="2012-05-15T00:00:00"/>
    <x v="1"/>
    <s v="NW-18400"/>
    <x v="508"/>
    <x v="0"/>
    <s v="United States"/>
    <s v="New York City"/>
    <x v="15"/>
    <n v="10024"/>
    <x v="3"/>
    <s v="OFF-PA-10003363"/>
    <x v="1"/>
    <x v="10"/>
    <x v="1520"/>
    <x v="541"/>
    <n v="3"/>
    <n v="0"/>
    <n v="9.3312000000000008"/>
  </r>
  <r>
    <n v="5713"/>
    <s v="CA-2014-115805"/>
    <x v="3"/>
    <x v="689"/>
    <d v="2014-08-01T00:00:00"/>
    <x v="3"/>
    <s v="KW-16435"/>
    <x v="147"/>
    <x v="0"/>
    <s v="United States"/>
    <s v="Chicago"/>
    <x v="10"/>
    <n v="60653"/>
    <x v="2"/>
    <s v="TEC-PH-10003092"/>
    <x v="2"/>
    <x v="7"/>
    <x v="516"/>
    <x v="2204"/>
    <n v="1"/>
    <n v="0.2"/>
    <n v="4.1390999999999991"/>
  </r>
  <r>
    <n v="5714"/>
    <s v="US-2011-143707"/>
    <x v="2"/>
    <x v="72"/>
    <d v="2011-03-05T00:00:00"/>
    <x v="1"/>
    <s v="HR-14770"/>
    <x v="367"/>
    <x v="2"/>
    <s v="United States"/>
    <s v="New York City"/>
    <x v="15"/>
    <n v="10035"/>
    <x v="3"/>
    <s v="TEC-PH-10003655"/>
    <x v="2"/>
    <x v="7"/>
    <x v="854"/>
    <x v="4095"/>
    <n v="3"/>
    <n v="0"/>
    <n v="1.6037999999999999"/>
  </r>
  <r>
    <n v="5715"/>
    <s v="CA-2014-116939"/>
    <x v="3"/>
    <x v="145"/>
    <d v="2014-09-30T00:00:00"/>
    <x v="1"/>
    <s v="AG-10900"/>
    <x v="151"/>
    <x v="0"/>
    <s v="United States"/>
    <s v="Richmond"/>
    <x v="17"/>
    <n v="23223"/>
    <x v="0"/>
    <s v="OFF-ST-10001476"/>
    <x v="1"/>
    <x v="4"/>
    <x v="827"/>
    <x v="4096"/>
    <n v="5"/>
    <n v="0"/>
    <n v="47.938500000000005"/>
  </r>
  <r>
    <n v="5716"/>
    <s v="CA-2012-124107"/>
    <x v="1"/>
    <x v="330"/>
    <d v="2012-10-12T00:00:00"/>
    <x v="0"/>
    <s v="BM-11650"/>
    <x v="312"/>
    <x v="1"/>
    <s v="United States"/>
    <s v="Ann Arbor"/>
    <x v="12"/>
    <n v="48104"/>
    <x v="2"/>
    <s v="TEC-AC-10002049"/>
    <x v="2"/>
    <x v="11"/>
    <x v="688"/>
    <x v="1008"/>
    <n v="5"/>
    <n v="0"/>
    <n v="111.59099999999995"/>
  </r>
  <r>
    <n v="5717"/>
    <s v="CA-2012-124107"/>
    <x v="1"/>
    <x v="330"/>
    <d v="2012-10-12T00:00:00"/>
    <x v="0"/>
    <s v="BM-11650"/>
    <x v="312"/>
    <x v="1"/>
    <s v="United States"/>
    <s v="Ann Arbor"/>
    <x v="12"/>
    <n v="48104"/>
    <x v="2"/>
    <s v="TEC-PH-10003875"/>
    <x v="2"/>
    <x v="7"/>
    <x v="119"/>
    <x v="3325"/>
    <n v="3"/>
    <n v="0"/>
    <n v="8.4563999999999986"/>
  </r>
  <r>
    <n v="5718"/>
    <s v="CA-2012-124107"/>
    <x v="1"/>
    <x v="330"/>
    <d v="2012-10-12T00:00:00"/>
    <x v="0"/>
    <s v="BM-11650"/>
    <x v="312"/>
    <x v="1"/>
    <s v="United States"/>
    <s v="Ann Arbor"/>
    <x v="12"/>
    <n v="48104"/>
    <x v="2"/>
    <s v="OFF-EN-10003286"/>
    <x v="1"/>
    <x v="12"/>
    <x v="33"/>
    <x v="4097"/>
    <n v="7"/>
    <n v="0"/>
    <n v="27.241199999999996"/>
  </r>
  <r>
    <n v="5719"/>
    <s v="CA-2012-124107"/>
    <x v="1"/>
    <x v="330"/>
    <d v="2012-10-12T00:00:00"/>
    <x v="0"/>
    <s v="BM-11650"/>
    <x v="312"/>
    <x v="1"/>
    <s v="United States"/>
    <s v="Ann Arbor"/>
    <x v="12"/>
    <n v="48104"/>
    <x v="2"/>
    <s v="OFF-AP-10003971"/>
    <x v="1"/>
    <x v="9"/>
    <x v="914"/>
    <x v="4098"/>
    <n v="3"/>
    <n v="0.1"/>
    <n v="5.2272000000000007"/>
  </r>
  <r>
    <n v="5720"/>
    <s v="CA-2014-126550"/>
    <x v="3"/>
    <x v="1065"/>
    <d v="2014-04-03T00:00:00"/>
    <x v="0"/>
    <s v="RD-19720"/>
    <x v="742"/>
    <x v="0"/>
    <s v="United States"/>
    <s v="Lafayette"/>
    <x v="14"/>
    <n v="47905"/>
    <x v="2"/>
    <s v="OFF-ST-10001031"/>
    <x v="1"/>
    <x v="4"/>
    <x v="1551"/>
    <x v="4099"/>
    <n v="5"/>
    <n v="0"/>
    <n v="21.164000000000005"/>
  </r>
  <r>
    <n v="5721"/>
    <s v="CA-2012-138674"/>
    <x v="1"/>
    <x v="717"/>
    <d v="2012-11-17T00:00:00"/>
    <x v="2"/>
    <s v="KB-16585"/>
    <x v="10"/>
    <x v="1"/>
    <s v="United States"/>
    <s v="Springfield"/>
    <x v="21"/>
    <n v="97477"/>
    <x v="1"/>
    <s v="OFF-FA-10000304"/>
    <x v="1"/>
    <x v="13"/>
    <x v="52"/>
    <x v="525"/>
    <n v="5"/>
    <n v="0.2"/>
    <n v="2.289000000000001"/>
  </r>
  <r>
    <n v="5722"/>
    <s v="CA-2012-138674"/>
    <x v="1"/>
    <x v="717"/>
    <d v="2012-11-17T00:00:00"/>
    <x v="2"/>
    <s v="KB-16585"/>
    <x v="10"/>
    <x v="1"/>
    <s v="United States"/>
    <s v="Springfield"/>
    <x v="21"/>
    <n v="97477"/>
    <x v="1"/>
    <s v="TEC-AC-10000358"/>
    <x v="2"/>
    <x v="11"/>
    <x v="1278"/>
    <x v="4100"/>
    <n v="3"/>
    <n v="0.2"/>
    <n v="4.5587999999999944"/>
  </r>
  <r>
    <n v="5723"/>
    <s v="CA-2012-138674"/>
    <x v="1"/>
    <x v="717"/>
    <d v="2012-11-17T00:00:00"/>
    <x v="2"/>
    <s v="KB-16585"/>
    <x v="10"/>
    <x v="1"/>
    <s v="United States"/>
    <s v="Springfield"/>
    <x v="21"/>
    <n v="97477"/>
    <x v="1"/>
    <s v="TEC-AC-10002800"/>
    <x v="2"/>
    <x v="11"/>
    <x v="1207"/>
    <x v="4101"/>
    <n v="4"/>
    <n v="0.2"/>
    <n v="29.993999999999986"/>
  </r>
  <r>
    <n v="5724"/>
    <s v="CA-2013-165820"/>
    <x v="0"/>
    <x v="182"/>
    <d v="2013-10-01T00:00:00"/>
    <x v="1"/>
    <s v="DW-13585"/>
    <x v="61"/>
    <x v="1"/>
    <s v="United States"/>
    <s v="San Francisco"/>
    <x v="1"/>
    <n v="94109"/>
    <x v="1"/>
    <s v="OFF-PA-10004735"/>
    <x v="1"/>
    <x v="10"/>
    <x v="819"/>
    <x v="91"/>
    <n v="2"/>
    <n v="0"/>
    <n v="6.2208000000000006"/>
  </r>
  <r>
    <n v="5725"/>
    <s v="CA-2011-103191"/>
    <x v="2"/>
    <x v="358"/>
    <d v="2011-09-27T00:00:00"/>
    <x v="1"/>
    <s v="VG-21805"/>
    <x v="500"/>
    <x v="1"/>
    <s v="United States"/>
    <s v="Chicago"/>
    <x v="10"/>
    <n v="60653"/>
    <x v="2"/>
    <s v="OFF-ST-10002574"/>
    <x v="1"/>
    <x v="4"/>
    <x v="926"/>
    <x v="4102"/>
    <n v="3"/>
    <n v="0.2"/>
    <n v="-82.884"/>
  </r>
  <r>
    <n v="5726"/>
    <s v="CA-2012-103933"/>
    <x v="1"/>
    <x v="12"/>
    <d v="2012-09-27T00:00:00"/>
    <x v="2"/>
    <s v="DR-12880"/>
    <x v="112"/>
    <x v="1"/>
    <s v="United States"/>
    <s v="New York City"/>
    <x v="15"/>
    <n v="10011"/>
    <x v="3"/>
    <s v="TEC-AC-10004171"/>
    <x v="2"/>
    <x v="11"/>
    <x v="1312"/>
    <x v="438"/>
    <n v="9"/>
    <n v="0"/>
    <n v="395.96040000000005"/>
  </r>
  <r>
    <n v="5727"/>
    <s v="CA-2012-110548"/>
    <x v="1"/>
    <x v="124"/>
    <d v="2012-05-08T00:00:00"/>
    <x v="1"/>
    <s v="AH-10690"/>
    <x v="706"/>
    <x v="1"/>
    <s v="United States"/>
    <s v="Houston"/>
    <x v="5"/>
    <n v="77095"/>
    <x v="2"/>
    <s v="TEC-PH-10002922"/>
    <x v="2"/>
    <x v="7"/>
    <x v="965"/>
    <x v="1266"/>
    <n v="7"/>
    <n v="0.2"/>
    <n v="118.29299999999989"/>
  </r>
  <r>
    <n v="5728"/>
    <s v="CA-2014-117324"/>
    <x v="3"/>
    <x v="166"/>
    <d v="2014-12-14T00:00:00"/>
    <x v="1"/>
    <s v="JP-15520"/>
    <x v="187"/>
    <x v="0"/>
    <s v="United States"/>
    <s v="Madison"/>
    <x v="6"/>
    <n v="53711"/>
    <x v="2"/>
    <s v="TEC-AC-10003023"/>
    <x v="2"/>
    <x v="11"/>
    <x v="1070"/>
    <x v="4103"/>
    <n v="3"/>
    <n v="0"/>
    <n v="32.059799999999996"/>
  </r>
  <r>
    <n v="5729"/>
    <s v="CA-2014-117324"/>
    <x v="3"/>
    <x v="166"/>
    <d v="2014-12-14T00:00:00"/>
    <x v="1"/>
    <s v="JP-15520"/>
    <x v="187"/>
    <x v="0"/>
    <s v="United States"/>
    <s v="Madison"/>
    <x v="6"/>
    <n v="53711"/>
    <x v="2"/>
    <s v="OFF-AP-10003590"/>
    <x v="1"/>
    <x v="9"/>
    <x v="947"/>
    <x v="1234"/>
    <n v="3"/>
    <n v="0"/>
    <n v="305.13000000000011"/>
  </r>
  <r>
    <n v="5730"/>
    <s v="CA-2014-117324"/>
    <x v="3"/>
    <x v="166"/>
    <d v="2014-12-14T00:00:00"/>
    <x v="1"/>
    <s v="JP-15520"/>
    <x v="187"/>
    <x v="0"/>
    <s v="United States"/>
    <s v="Madison"/>
    <x v="6"/>
    <n v="53711"/>
    <x v="2"/>
    <s v="OFF-LA-10003510"/>
    <x v="1"/>
    <x v="2"/>
    <x v="575"/>
    <x v="3550"/>
    <n v="2"/>
    <n v="0"/>
    <n v="28.087600000000002"/>
  </r>
  <r>
    <n v="5731"/>
    <s v="CA-2014-117324"/>
    <x v="3"/>
    <x v="166"/>
    <d v="2014-12-14T00:00:00"/>
    <x v="1"/>
    <s v="JP-15520"/>
    <x v="187"/>
    <x v="0"/>
    <s v="United States"/>
    <s v="Madison"/>
    <x v="6"/>
    <n v="53711"/>
    <x v="2"/>
    <s v="FUR-BO-10003159"/>
    <x v="0"/>
    <x v="0"/>
    <x v="1100"/>
    <x v="4104"/>
    <n v="4"/>
    <n v="0"/>
    <n v="41.392799999999966"/>
  </r>
  <r>
    <n v="5732"/>
    <s v="CA-2014-117324"/>
    <x v="3"/>
    <x v="166"/>
    <d v="2014-12-14T00:00:00"/>
    <x v="1"/>
    <s v="JP-15520"/>
    <x v="187"/>
    <x v="0"/>
    <s v="United States"/>
    <s v="Madison"/>
    <x v="6"/>
    <n v="53711"/>
    <x v="2"/>
    <s v="OFF-PA-10002713"/>
    <x v="1"/>
    <x v="10"/>
    <x v="317"/>
    <x v="4105"/>
    <n v="4"/>
    <n v="0"/>
    <n v="12.659199999999998"/>
  </r>
  <r>
    <n v="5733"/>
    <s v="CA-2014-143574"/>
    <x v="3"/>
    <x v="222"/>
    <d v="2014-07-03T00:00:00"/>
    <x v="2"/>
    <s v="DR-12880"/>
    <x v="112"/>
    <x v="1"/>
    <s v="United States"/>
    <s v="Milford"/>
    <x v="29"/>
    <n v="6460"/>
    <x v="3"/>
    <s v="FUR-BO-10002598"/>
    <x v="0"/>
    <x v="0"/>
    <x v="1509"/>
    <x v="3166"/>
    <n v="9"/>
    <n v="0"/>
    <n v="185.25779999999997"/>
  </r>
  <r>
    <n v="5734"/>
    <s v="CA-2014-143574"/>
    <x v="3"/>
    <x v="222"/>
    <d v="2014-07-03T00:00:00"/>
    <x v="2"/>
    <s v="DR-12880"/>
    <x v="112"/>
    <x v="1"/>
    <s v="United States"/>
    <s v="Milford"/>
    <x v="29"/>
    <n v="6460"/>
    <x v="3"/>
    <s v="OFF-SU-10002537"/>
    <x v="1"/>
    <x v="14"/>
    <x v="676"/>
    <x v="4106"/>
    <n v="3"/>
    <n v="0"/>
    <n v="7.9794000000000018"/>
  </r>
  <r>
    <n v="5735"/>
    <s v="CA-2014-143574"/>
    <x v="3"/>
    <x v="222"/>
    <d v="2014-07-03T00:00:00"/>
    <x v="2"/>
    <s v="DR-12880"/>
    <x v="112"/>
    <x v="1"/>
    <s v="United States"/>
    <s v="Milford"/>
    <x v="29"/>
    <n v="6460"/>
    <x v="3"/>
    <s v="FUR-FU-10003976"/>
    <x v="0"/>
    <x v="5"/>
    <x v="964"/>
    <x v="2855"/>
    <n v="2"/>
    <n v="0"/>
    <n v="8.5543999999999976"/>
  </r>
  <r>
    <n v="5736"/>
    <s v="CA-2011-111773"/>
    <x v="2"/>
    <x v="290"/>
    <d v="2011-07-03T00:00:00"/>
    <x v="1"/>
    <s v="JK-15625"/>
    <x v="600"/>
    <x v="0"/>
    <s v="United States"/>
    <s v="New York City"/>
    <x v="15"/>
    <n v="10024"/>
    <x v="3"/>
    <s v="OFF-BI-10000174"/>
    <x v="1"/>
    <x v="8"/>
    <x v="1435"/>
    <x v="4107"/>
    <n v="3"/>
    <n v="0.2"/>
    <n v="4.8720000000000008"/>
  </r>
  <r>
    <n v="5737"/>
    <s v="CA-2011-148614"/>
    <x v="2"/>
    <x v="407"/>
    <d v="2011-01-26T00:00:00"/>
    <x v="1"/>
    <s v="MV-17485"/>
    <x v="597"/>
    <x v="0"/>
    <s v="United States"/>
    <s v="Los Angeles"/>
    <x v="1"/>
    <n v="90049"/>
    <x v="1"/>
    <s v="OFF-PA-10002893"/>
    <x v="1"/>
    <x v="10"/>
    <x v="359"/>
    <x v="2439"/>
    <n v="2"/>
    <n v="0"/>
    <n v="9.2927999999999997"/>
  </r>
  <r>
    <n v="5738"/>
    <s v="CA-2011-148614"/>
    <x v="2"/>
    <x v="407"/>
    <d v="2011-01-26T00:00:00"/>
    <x v="1"/>
    <s v="MV-17485"/>
    <x v="597"/>
    <x v="0"/>
    <s v="United States"/>
    <s v="Los Angeles"/>
    <x v="1"/>
    <n v="90049"/>
    <x v="1"/>
    <s v="FUR-FU-10003194"/>
    <x v="0"/>
    <x v="5"/>
    <x v="76"/>
    <x v="78"/>
    <n v="2"/>
    <n v="0"/>
    <n v="5.7899999999999991"/>
  </r>
  <r>
    <n v="5739"/>
    <s v="CA-2014-156139"/>
    <x v="3"/>
    <x v="413"/>
    <d v="2014-01-07T00:00:00"/>
    <x v="1"/>
    <s v="BP-11155"/>
    <x v="669"/>
    <x v="0"/>
    <s v="United States"/>
    <s v="San Francisco"/>
    <x v="1"/>
    <n v="94109"/>
    <x v="1"/>
    <s v="OFF-BI-10004233"/>
    <x v="1"/>
    <x v="8"/>
    <x v="1377"/>
    <x v="4108"/>
    <n v="3"/>
    <n v="0.2"/>
    <n v="13.4316"/>
  </r>
  <r>
    <n v="5740"/>
    <s v="US-2014-147886"/>
    <x v="3"/>
    <x v="615"/>
    <d v="2014-04-01T00:00:00"/>
    <x v="2"/>
    <s v="DH-13075"/>
    <x v="704"/>
    <x v="1"/>
    <s v="United States"/>
    <s v="Fairfield"/>
    <x v="1"/>
    <n v="94533"/>
    <x v="1"/>
    <s v="OFF-PA-10000232"/>
    <x v="1"/>
    <x v="10"/>
    <x v="1622"/>
    <x v="91"/>
    <n v="2"/>
    <n v="0"/>
    <n v="6.3504000000000005"/>
  </r>
  <r>
    <n v="5741"/>
    <s v="US-2014-147886"/>
    <x v="3"/>
    <x v="615"/>
    <d v="2014-04-01T00:00:00"/>
    <x v="2"/>
    <s v="DH-13075"/>
    <x v="704"/>
    <x v="1"/>
    <s v="United States"/>
    <s v="Fairfield"/>
    <x v="1"/>
    <n v="94533"/>
    <x v="1"/>
    <s v="FUR-FU-10001095"/>
    <x v="0"/>
    <x v="5"/>
    <x v="741"/>
    <x v="4109"/>
    <n v="1"/>
    <n v="0"/>
    <n v="10.0624"/>
  </r>
  <r>
    <n v="5742"/>
    <s v="US-2014-147886"/>
    <x v="3"/>
    <x v="615"/>
    <d v="2014-04-01T00:00:00"/>
    <x v="2"/>
    <s v="DH-13075"/>
    <x v="704"/>
    <x v="1"/>
    <s v="United States"/>
    <s v="Fairfield"/>
    <x v="1"/>
    <n v="94533"/>
    <x v="1"/>
    <s v="TEC-MA-10004679"/>
    <x v="2"/>
    <x v="15"/>
    <x v="1074"/>
    <x v="4110"/>
    <n v="2"/>
    <n v="0.2"/>
    <n v="53.271999999999991"/>
  </r>
  <r>
    <n v="5743"/>
    <s v="US-2014-147886"/>
    <x v="3"/>
    <x v="615"/>
    <d v="2014-04-01T00:00:00"/>
    <x v="2"/>
    <s v="DH-13075"/>
    <x v="704"/>
    <x v="1"/>
    <s v="United States"/>
    <s v="Fairfield"/>
    <x v="1"/>
    <n v="94533"/>
    <x v="1"/>
    <s v="OFF-PA-10003651"/>
    <x v="1"/>
    <x v="10"/>
    <x v="646"/>
    <x v="4111"/>
    <n v="4"/>
    <n v="0"/>
    <n v="12.8256"/>
  </r>
  <r>
    <n v="5744"/>
    <s v="US-2014-147886"/>
    <x v="3"/>
    <x v="615"/>
    <d v="2014-04-01T00:00:00"/>
    <x v="2"/>
    <s v="DH-13075"/>
    <x v="704"/>
    <x v="1"/>
    <s v="United States"/>
    <s v="Fairfield"/>
    <x v="1"/>
    <n v="94533"/>
    <x v="1"/>
    <s v="OFF-PA-10000743"/>
    <x v="1"/>
    <x v="10"/>
    <x v="573"/>
    <x v="130"/>
    <n v="3"/>
    <n v="0"/>
    <n v="9.6191999999999993"/>
  </r>
  <r>
    <n v="5745"/>
    <s v="US-2014-147886"/>
    <x v="3"/>
    <x v="615"/>
    <d v="2014-04-01T00:00:00"/>
    <x v="2"/>
    <s v="DH-13075"/>
    <x v="704"/>
    <x v="1"/>
    <s v="United States"/>
    <s v="Fairfield"/>
    <x v="1"/>
    <n v="94533"/>
    <x v="1"/>
    <s v="OFF-ST-10002743"/>
    <x v="1"/>
    <x v="4"/>
    <x v="413"/>
    <x v="4112"/>
    <n v="7"/>
    <n v="0"/>
    <n v="7.9547999999999632"/>
  </r>
  <r>
    <n v="5746"/>
    <s v="US-2014-147886"/>
    <x v="3"/>
    <x v="615"/>
    <d v="2014-04-01T00:00:00"/>
    <x v="2"/>
    <s v="DH-13075"/>
    <x v="704"/>
    <x v="1"/>
    <s v="United States"/>
    <s v="Fairfield"/>
    <x v="1"/>
    <n v="94533"/>
    <x v="1"/>
    <s v="FUR-FU-10003829"/>
    <x v="0"/>
    <x v="5"/>
    <x v="1369"/>
    <x v="748"/>
    <n v="7"/>
    <n v="0"/>
    <n v="6.8991999999999987"/>
  </r>
  <r>
    <n v="5747"/>
    <s v="CA-2013-113733"/>
    <x v="0"/>
    <x v="16"/>
    <d v="2013-12-13T00:00:00"/>
    <x v="1"/>
    <s v="LH-16900"/>
    <x v="23"/>
    <x v="0"/>
    <s v="United States"/>
    <s v="Greenville"/>
    <x v="3"/>
    <n v="27834"/>
    <x v="0"/>
    <s v="TEC-PH-10002496"/>
    <x v="2"/>
    <x v="7"/>
    <x v="490"/>
    <x v="2528"/>
    <n v="2"/>
    <n v="0.2"/>
    <n v="31.197999999999986"/>
  </r>
  <r>
    <n v="5748"/>
    <s v="CA-2013-113733"/>
    <x v="0"/>
    <x v="16"/>
    <d v="2013-12-13T00:00:00"/>
    <x v="1"/>
    <s v="LH-16900"/>
    <x v="23"/>
    <x v="0"/>
    <s v="United States"/>
    <s v="Greenville"/>
    <x v="3"/>
    <n v="27834"/>
    <x v="0"/>
    <s v="TEC-AC-10002473"/>
    <x v="2"/>
    <x v="11"/>
    <x v="713"/>
    <x v="3147"/>
    <n v="3"/>
    <n v="0.2"/>
    <n v="17.879399999999997"/>
  </r>
  <r>
    <n v="5749"/>
    <s v="CA-2013-113733"/>
    <x v="0"/>
    <x v="16"/>
    <d v="2013-12-13T00:00:00"/>
    <x v="1"/>
    <s v="LH-16900"/>
    <x v="23"/>
    <x v="0"/>
    <s v="United States"/>
    <s v="Greenville"/>
    <x v="3"/>
    <n v="27834"/>
    <x v="0"/>
    <s v="TEC-AC-10004877"/>
    <x v="2"/>
    <x v="11"/>
    <x v="1670"/>
    <x v="4113"/>
    <n v="3"/>
    <n v="0.2"/>
    <n v="-2.4840000000000018"/>
  </r>
  <r>
    <n v="5750"/>
    <s v="CA-2014-104913"/>
    <x v="3"/>
    <x v="551"/>
    <d v="2014-11-23T00:00:00"/>
    <x v="1"/>
    <s v="DK-13090"/>
    <x v="54"/>
    <x v="0"/>
    <s v="United States"/>
    <s v="Long Beach"/>
    <x v="15"/>
    <n v="11561"/>
    <x v="3"/>
    <s v="TEC-PH-10000923"/>
    <x v="2"/>
    <x v="7"/>
    <x v="1225"/>
    <x v="4114"/>
    <n v="5"/>
    <n v="0"/>
    <n v="36.725500000000004"/>
  </r>
  <r>
    <n v="5751"/>
    <s v="CA-2011-145800"/>
    <x v="2"/>
    <x v="992"/>
    <d v="2011-06-05T00:00:00"/>
    <x v="1"/>
    <s v="SS-20410"/>
    <x v="757"/>
    <x v="0"/>
    <s v="United States"/>
    <s v="Buffalo Grove"/>
    <x v="10"/>
    <n v="60089"/>
    <x v="2"/>
    <s v="FUR-TA-10001539"/>
    <x v="0"/>
    <x v="3"/>
    <x v="10"/>
    <x v="4115"/>
    <n v="3"/>
    <n v="0.5"/>
    <n v="-184.83660000000003"/>
  </r>
  <r>
    <n v="5752"/>
    <s v="CA-2013-125850"/>
    <x v="0"/>
    <x v="115"/>
    <d v="2013-01-28T00:00:00"/>
    <x v="1"/>
    <s v="FP-14320"/>
    <x v="224"/>
    <x v="0"/>
    <s v="United States"/>
    <s v="San Diego"/>
    <x v="1"/>
    <n v="92037"/>
    <x v="1"/>
    <s v="OFF-LA-10003498"/>
    <x v="1"/>
    <x v="2"/>
    <x v="1740"/>
    <x v="1851"/>
    <n v="3"/>
    <n v="0"/>
    <n v="22.200000000000003"/>
  </r>
  <r>
    <n v="5753"/>
    <s v="CA-2013-125850"/>
    <x v="0"/>
    <x v="115"/>
    <d v="2013-01-28T00:00:00"/>
    <x v="1"/>
    <s v="FP-14320"/>
    <x v="224"/>
    <x v="0"/>
    <s v="United States"/>
    <s v="San Diego"/>
    <x v="1"/>
    <n v="92037"/>
    <x v="1"/>
    <s v="OFF-LA-10004484"/>
    <x v="1"/>
    <x v="2"/>
    <x v="612"/>
    <x v="2809"/>
    <n v="5"/>
    <n v="0"/>
    <n v="9.4989999999999988"/>
  </r>
  <r>
    <n v="5754"/>
    <s v="CA-2013-118514"/>
    <x v="0"/>
    <x v="1066"/>
    <d v="2013-02-10T00:00:00"/>
    <x v="1"/>
    <s v="LC-17050"/>
    <x v="702"/>
    <x v="0"/>
    <s v="United States"/>
    <s v="Richmond"/>
    <x v="0"/>
    <n v="40475"/>
    <x v="0"/>
    <s v="FUR-CH-10000015"/>
    <x v="0"/>
    <x v="1"/>
    <x v="373"/>
    <x v="405"/>
    <n v="4"/>
    <n v="0"/>
    <n v="225.26400000000001"/>
  </r>
  <r>
    <n v="5755"/>
    <s v="CA-2012-150749"/>
    <x v="1"/>
    <x v="368"/>
    <d v="2012-04-03T00:00:00"/>
    <x v="0"/>
    <s v="AS-10240"/>
    <x v="238"/>
    <x v="0"/>
    <s v="United States"/>
    <s v="Springfield"/>
    <x v="17"/>
    <n v="22153"/>
    <x v="0"/>
    <s v="OFF-AR-10003732"/>
    <x v="1"/>
    <x v="6"/>
    <x v="321"/>
    <x v="348"/>
    <n v="2"/>
    <n v="0"/>
    <n v="1.4455999999999998"/>
  </r>
  <r>
    <n v="5756"/>
    <s v="CA-2011-163748"/>
    <x v="2"/>
    <x v="1005"/>
    <d v="2011-10-18T00:00:00"/>
    <x v="1"/>
    <s v="HG-15025"/>
    <x v="643"/>
    <x v="0"/>
    <s v="United States"/>
    <s v="Fort Worth"/>
    <x v="5"/>
    <n v="76106"/>
    <x v="2"/>
    <s v="OFF-AP-10004052"/>
    <x v="1"/>
    <x v="9"/>
    <x v="1662"/>
    <x v="4116"/>
    <n v="4"/>
    <n v="0.8"/>
    <n v="-8.532"/>
  </r>
  <r>
    <n v="5757"/>
    <s v="CA-2011-163748"/>
    <x v="2"/>
    <x v="1005"/>
    <d v="2011-10-18T00:00:00"/>
    <x v="1"/>
    <s v="HG-15025"/>
    <x v="643"/>
    <x v="0"/>
    <s v="United States"/>
    <s v="Fort Worth"/>
    <x v="5"/>
    <n v="76106"/>
    <x v="2"/>
    <s v="TEC-CO-10002095"/>
    <x v="2"/>
    <x v="16"/>
    <x v="610"/>
    <x v="4117"/>
    <n v="5"/>
    <n v="0.2"/>
    <n v="624.98749999999995"/>
  </r>
  <r>
    <n v="5758"/>
    <s v="CA-2012-119634"/>
    <x v="1"/>
    <x v="1067"/>
    <d v="2012-08-16T00:00:00"/>
    <x v="1"/>
    <s v="BW-11065"/>
    <x v="768"/>
    <x v="0"/>
    <s v="United States"/>
    <s v="Raleigh"/>
    <x v="3"/>
    <n v="27604"/>
    <x v="0"/>
    <s v="FUR-FU-10004270"/>
    <x v="0"/>
    <x v="5"/>
    <x v="1372"/>
    <x v="4118"/>
    <n v="3"/>
    <n v="0.2"/>
    <n v="12.114900000000002"/>
  </r>
  <r>
    <n v="5759"/>
    <s v="CA-2012-149300"/>
    <x v="1"/>
    <x v="6"/>
    <d v="2012-11-23T00:00:00"/>
    <x v="2"/>
    <s v="BH-11710"/>
    <x v="3"/>
    <x v="0"/>
    <s v="United States"/>
    <s v="Hialeah"/>
    <x v="2"/>
    <n v="33012"/>
    <x v="0"/>
    <s v="TEC-MA-10000423"/>
    <x v="2"/>
    <x v="15"/>
    <x v="1713"/>
    <x v="4119"/>
    <n v="3"/>
    <n v="0.5"/>
    <n v="-1.9791000000000025"/>
  </r>
  <r>
    <n v="5760"/>
    <s v="US-2013-111528"/>
    <x v="0"/>
    <x v="945"/>
    <d v="2013-12-31T00:00:00"/>
    <x v="3"/>
    <s v="JP-16135"/>
    <x v="655"/>
    <x v="2"/>
    <s v="United States"/>
    <s v="Los Angeles"/>
    <x v="1"/>
    <n v="90032"/>
    <x v="1"/>
    <s v="OFF-ST-10001526"/>
    <x v="1"/>
    <x v="4"/>
    <x v="764"/>
    <x v="2289"/>
    <n v="4"/>
    <n v="0"/>
    <n v="125.14319999999998"/>
  </r>
  <r>
    <n v="5761"/>
    <s v="US-2013-111528"/>
    <x v="0"/>
    <x v="945"/>
    <d v="2013-12-31T00:00:00"/>
    <x v="3"/>
    <s v="JP-16135"/>
    <x v="655"/>
    <x v="2"/>
    <s v="United States"/>
    <s v="Los Angeles"/>
    <x v="1"/>
    <n v="90032"/>
    <x v="1"/>
    <s v="OFF-BI-10002194"/>
    <x v="1"/>
    <x v="8"/>
    <x v="411"/>
    <x v="4120"/>
    <n v="1"/>
    <n v="0.2"/>
    <n v="2.1546000000000003"/>
  </r>
  <r>
    <n v="5762"/>
    <s v="CA-2014-158169"/>
    <x v="3"/>
    <x v="801"/>
    <d v="2014-08-16T00:00:00"/>
    <x v="2"/>
    <s v="JM-16195"/>
    <x v="594"/>
    <x v="0"/>
    <s v="United States"/>
    <s v="Lake Forest"/>
    <x v="1"/>
    <n v="92630"/>
    <x v="1"/>
    <s v="OFF-AP-10000828"/>
    <x v="1"/>
    <x v="9"/>
    <x v="1087"/>
    <x v="3116"/>
    <n v="3"/>
    <n v="0"/>
    <n v="152.02319999999997"/>
  </r>
  <r>
    <n v="5763"/>
    <s v="CA-2014-158169"/>
    <x v="3"/>
    <x v="801"/>
    <d v="2014-08-16T00:00:00"/>
    <x v="2"/>
    <s v="JM-16195"/>
    <x v="594"/>
    <x v="0"/>
    <s v="United States"/>
    <s v="Lake Forest"/>
    <x v="1"/>
    <n v="92630"/>
    <x v="1"/>
    <s v="FUR-FU-10001473"/>
    <x v="0"/>
    <x v="5"/>
    <x v="984"/>
    <x v="4121"/>
    <n v="4"/>
    <n v="0"/>
    <n v="19.7712"/>
  </r>
  <r>
    <n v="5764"/>
    <s v="CA-2012-162047"/>
    <x v="1"/>
    <x v="502"/>
    <d v="2012-11-05T00:00:00"/>
    <x v="2"/>
    <s v="FH-14365"/>
    <x v="92"/>
    <x v="1"/>
    <s v="United States"/>
    <s v="Long Beach"/>
    <x v="15"/>
    <n v="11561"/>
    <x v="3"/>
    <s v="FUR-CH-10004983"/>
    <x v="0"/>
    <x v="1"/>
    <x v="1560"/>
    <x v="4122"/>
    <n v="10"/>
    <n v="0.1"/>
    <n v="209.27399999999992"/>
  </r>
  <r>
    <n v="5765"/>
    <s v="CA-2012-117772"/>
    <x v="1"/>
    <x v="229"/>
    <d v="2012-09-12T00:00:00"/>
    <x v="0"/>
    <s v="MC-17575"/>
    <x v="430"/>
    <x v="0"/>
    <s v="United States"/>
    <s v="Seattle"/>
    <x v="4"/>
    <n v="98103"/>
    <x v="1"/>
    <s v="OFF-ST-10003994"/>
    <x v="1"/>
    <x v="4"/>
    <x v="1736"/>
    <x v="4123"/>
    <n v="6"/>
    <n v="0"/>
    <n v="17.693999999999988"/>
  </r>
  <r>
    <n v="5766"/>
    <s v="US-2011-126340"/>
    <x v="2"/>
    <x v="1068"/>
    <d v="2011-11-14T00:00:00"/>
    <x v="1"/>
    <s v="EB-13870"/>
    <x v="12"/>
    <x v="0"/>
    <s v="United States"/>
    <s v="Redding"/>
    <x v="1"/>
    <n v="96003"/>
    <x v="1"/>
    <s v="TEC-PH-10004447"/>
    <x v="2"/>
    <x v="7"/>
    <x v="857"/>
    <x v="3844"/>
    <n v="3"/>
    <n v="0.2"/>
    <n v="25.018199999999993"/>
  </r>
  <r>
    <n v="5767"/>
    <s v="CA-2013-149685"/>
    <x v="0"/>
    <x v="750"/>
    <d v="2013-10-16T00:00:00"/>
    <x v="1"/>
    <s v="PM-19135"/>
    <x v="327"/>
    <x v="2"/>
    <s v="United States"/>
    <s v="San Antonio"/>
    <x v="5"/>
    <n v="78207"/>
    <x v="2"/>
    <s v="OFF-LA-10004545"/>
    <x v="1"/>
    <x v="2"/>
    <x v="1328"/>
    <x v="4124"/>
    <n v="6"/>
    <n v="0.2"/>
    <n v="20.298599999999993"/>
  </r>
  <r>
    <n v="5768"/>
    <s v="CA-2014-126396"/>
    <x v="3"/>
    <x v="565"/>
    <d v="2014-09-13T00:00:00"/>
    <x v="0"/>
    <s v="AR-10345"/>
    <x v="753"/>
    <x v="1"/>
    <s v="United States"/>
    <s v="Houston"/>
    <x v="5"/>
    <n v="77070"/>
    <x v="2"/>
    <s v="TEC-AC-10003116"/>
    <x v="2"/>
    <x v="11"/>
    <x v="920"/>
    <x v="4125"/>
    <n v="6"/>
    <n v="0.2"/>
    <n v="20.234999999999996"/>
  </r>
  <r>
    <n v="5769"/>
    <s v="CA-2012-154900"/>
    <x v="1"/>
    <x v="1069"/>
    <d v="2012-03-01T00:00:00"/>
    <x v="1"/>
    <s v="SS-20875"/>
    <x v="286"/>
    <x v="0"/>
    <s v="United States"/>
    <s v="Leominster"/>
    <x v="31"/>
    <n v="1453"/>
    <x v="3"/>
    <s v="OFF-LA-10001641"/>
    <x v="1"/>
    <x v="2"/>
    <x v="1022"/>
    <x v="982"/>
    <n v="1"/>
    <n v="0"/>
    <n v="1.512"/>
  </r>
  <r>
    <n v="5770"/>
    <s v="CA-2012-154900"/>
    <x v="1"/>
    <x v="1069"/>
    <d v="2012-03-01T00:00:00"/>
    <x v="1"/>
    <s v="SS-20875"/>
    <x v="286"/>
    <x v="0"/>
    <s v="United States"/>
    <s v="Leominster"/>
    <x v="31"/>
    <n v="1453"/>
    <x v="3"/>
    <s v="OFF-PA-10002377"/>
    <x v="1"/>
    <x v="10"/>
    <x v="557"/>
    <x v="20"/>
    <n v="4"/>
    <n v="0"/>
    <n v="10.223999999999998"/>
  </r>
  <r>
    <n v="5771"/>
    <s v="CA-2012-103835"/>
    <x v="1"/>
    <x v="496"/>
    <d v="2012-09-28T00:00:00"/>
    <x v="1"/>
    <s v="SC-20440"/>
    <x v="464"/>
    <x v="1"/>
    <s v="United States"/>
    <s v="Los Angeles"/>
    <x v="1"/>
    <n v="90032"/>
    <x v="1"/>
    <s v="FUR-FU-10000010"/>
    <x v="0"/>
    <x v="5"/>
    <x v="522"/>
    <x v="4126"/>
    <n v="3"/>
    <n v="0"/>
    <n v="4.6220999999999997"/>
  </r>
  <r>
    <n v="5772"/>
    <s v="CA-2012-103835"/>
    <x v="1"/>
    <x v="496"/>
    <d v="2012-09-28T00:00:00"/>
    <x v="1"/>
    <s v="SC-20440"/>
    <x v="464"/>
    <x v="1"/>
    <s v="United States"/>
    <s v="Los Angeles"/>
    <x v="1"/>
    <n v="90032"/>
    <x v="1"/>
    <s v="OFF-AP-10002651"/>
    <x v="1"/>
    <x v="9"/>
    <x v="1341"/>
    <x v="4127"/>
    <n v="4"/>
    <n v="0"/>
    <n v="335.85479999999984"/>
  </r>
  <r>
    <n v="5773"/>
    <s v="CA-2012-158939"/>
    <x v="1"/>
    <x v="650"/>
    <d v="2012-12-01T00:00:00"/>
    <x v="1"/>
    <s v="EA-14035"/>
    <x v="105"/>
    <x v="1"/>
    <s v="United States"/>
    <s v="Springfield"/>
    <x v="25"/>
    <n v="65807"/>
    <x v="2"/>
    <s v="TEC-CO-10002313"/>
    <x v="2"/>
    <x v="16"/>
    <x v="345"/>
    <x v="4128"/>
    <n v="1"/>
    <n v="0"/>
    <n v="233.99610000000001"/>
  </r>
  <r>
    <n v="5774"/>
    <s v="CA-2013-117408"/>
    <x v="0"/>
    <x v="1070"/>
    <d v="2013-09-07T00:00:00"/>
    <x v="1"/>
    <s v="TP-21130"/>
    <x v="236"/>
    <x v="0"/>
    <s v="United States"/>
    <s v="Waco"/>
    <x v="5"/>
    <n v="76706"/>
    <x v="2"/>
    <s v="OFF-ST-10001580"/>
    <x v="1"/>
    <x v="4"/>
    <x v="351"/>
    <x v="942"/>
    <n v="2"/>
    <n v="0.2"/>
    <n v="2.3967999999999989"/>
  </r>
  <r>
    <n v="5775"/>
    <s v="CA-2013-142398"/>
    <x v="0"/>
    <x v="408"/>
    <d v="2013-04-17T00:00:00"/>
    <x v="1"/>
    <s v="BP-11290"/>
    <x v="443"/>
    <x v="0"/>
    <s v="United States"/>
    <s v="Los Angeles"/>
    <x v="1"/>
    <n v="90036"/>
    <x v="1"/>
    <s v="FUR-CH-10001545"/>
    <x v="0"/>
    <x v="1"/>
    <x v="1737"/>
    <x v="4129"/>
    <n v="7"/>
    <n v="0.2"/>
    <n v="-31.914400000000015"/>
  </r>
  <r>
    <n v="5776"/>
    <s v="CA-2013-142398"/>
    <x v="0"/>
    <x v="408"/>
    <d v="2013-04-17T00:00:00"/>
    <x v="1"/>
    <s v="BP-11290"/>
    <x v="443"/>
    <x v="0"/>
    <s v="United States"/>
    <s v="Los Angeles"/>
    <x v="1"/>
    <n v="90036"/>
    <x v="1"/>
    <s v="OFF-BI-10004826"/>
    <x v="1"/>
    <x v="8"/>
    <x v="721"/>
    <x v="4130"/>
    <n v="1"/>
    <n v="0.2"/>
    <n v="4.6228000000000007"/>
  </r>
  <r>
    <n v="5777"/>
    <s v="CA-2013-105277"/>
    <x v="0"/>
    <x v="429"/>
    <d v="2013-12-09T00:00:00"/>
    <x v="1"/>
    <s v="LM-17065"/>
    <x v="215"/>
    <x v="0"/>
    <s v="United States"/>
    <s v="Auburn"/>
    <x v="15"/>
    <n v="13021"/>
    <x v="3"/>
    <s v="OFF-BI-10000301"/>
    <x v="1"/>
    <x v="8"/>
    <x v="619"/>
    <x v="1654"/>
    <n v="3"/>
    <n v="0.2"/>
    <n v="5.8230000000000004"/>
  </r>
  <r>
    <n v="5778"/>
    <s v="CA-2013-112060"/>
    <x v="0"/>
    <x v="429"/>
    <d v="2013-12-10T00:00:00"/>
    <x v="1"/>
    <s v="KT-16465"/>
    <x v="446"/>
    <x v="0"/>
    <s v="United States"/>
    <s v="San Francisco"/>
    <x v="1"/>
    <n v="94109"/>
    <x v="1"/>
    <s v="OFF-PA-10000994"/>
    <x v="1"/>
    <x v="10"/>
    <x v="904"/>
    <x v="2840"/>
    <n v="1"/>
    <n v="0"/>
    <n v="50.327999999999996"/>
  </r>
  <r>
    <n v="5779"/>
    <s v="CA-2011-105270"/>
    <x v="2"/>
    <x v="7"/>
    <d v="2011-11-18T00:00:00"/>
    <x v="1"/>
    <s v="AP-10915"/>
    <x v="275"/>
    <x v="0"/>
    <s v="United States"/>
    <s v="Los Angeles"/>
    <x v="1"/>
    <n v="90008"/>
    <x v="1"/>
    <s v="OFF-AR-10003156"/>
    <x v="1"/>
    <x v="6"/>
    <x v="396"/>
    <x v="429"/>
    <n v="3"/>
    <n v="0"/>
    <n v="7.9248000000000012"/>
  </r>
  <r>
    <n v="5780"/>
    <s v="CA-2011-105270"/>
    <x v="2"/>
    <x v="7"/>
    <d v="2011-11-18T00:00:00"/>
    <x v="1"/>
    <s v="AP-10915"/>
    <x v="275"/>
    <x v="0"/>
    <s v="United States"/>
    <s v="Los Angeles"/>
    <x v="1"/>
    <n v="90008"/>
    <x v="1"/>
    <s v="FUR-CH-10000988"/>
    <x v="0"/>
    <x v="1"/>
    <x v="1132"/>
    <x v="4131"/>
    <n v="1"/>
    <n v="0.2"/>
    <n v="11.264799999999997"/>
  </r>
  <r>
    <n v="5781"/>
    <s v="US-2012-159513"/>
    <x v="1"/>
    <x v="788"/>
    <d v="2012-04-09T00:00:00"/>
    <x v="1"/>
    <s v="JD-15790"/>
    <x v="479"/>
    <x v="0"/>
    <s v="United States"/>
    <s v="Los Angeles"/>
    <x v="1"/>
    <n v="90049"/>
    <x v="1"/>
    <s v="TEC-MA-10003329"/>
    <x v="2"/>
    <x v="15"/>
    <x v="1741"/>
    <x v="981"/>
    <n v="3"/>
    <n v="0.2"/>
    <n v="24.291899999999998"/>
  </r>
  <r>
    <n v="5782"/>
    <s v="CA-2012-155586"/>
    <x v="1"/>
    <x v="295"/>
    <d v="2012-12-16T00:00:00"/>
    <x v="0"/>
    <s v="XP-21865"/>
    <x v="190"/>
    <x v="0"/>
    <s v="United States"/>
    <s v="Chico"/>
    <x v="1"/>
    <n v="95928"/>
    <x v="1"/>
    <s v="OFF-AR-10001547"/>
    <x v="1"/>
    <x v="6"/>
    <x v="147"/>
    <x v="4132"/>
    <n v="1"/>
    <n v="0"/>
    <n v="0.59670000000000001"/>
  </r>
  <r>
    <n v="5783"/>
    <s v="CA-2012-155586"/>
    <x v="1"/>
    <x v="295"/>
    <d v="2012-12-16T00:00:00"/>
    <x v="0"/>
    <s v="XP-21865"/>
    <x v="190"/>
    <x v="0"/>
    <s v="United States"/>
    <s v="Chico"/>
    <x v="1"/>
    <n v="95928"/>
    <x v="1"/>
    <s v="OFF-EN-10003072"/>
    <x v="1"/>
    <x v="12"/>
    <x v="767"/>
    <x v="2887"/>
    <n v="4"/>
    <n v="0"/>
    <n v="7.4496000000000002"/>
  </r>
  <r>
    <n v="5784"/>
    <s v="CA-2012-155586"/>
    <x v="1"/>
    <x v="295"/>
    <d v="2012-12-16T00:00:00"/>
    <x v="0"/>
    <s v="XP-21865"/>
    <x v="190"/>
    <x v="0"/>
    <s v="United States"/>
    <s v="Chico"/>
    <x v="1"/>
    <n v="95928"/>
    <x v="1"/>
    <s v="OFF-PA-10000726"/>
    <x v="1"/>
    <x v="10"/>
    <x v="1322"/>
    <x v="2978"/>
    <n v="4"/>
    <n v="0"/>
    <n v="16.397999999999996"/>
  </r>
  <r>
    <n v="5785"/>
    <s v="CA-2014-141117"/>
    <x v="3"/>
    <x v="280"/>
    <d v="2014-10-09T00:00:00"/>
    <x v="1"/>
    <s v="JK-16090"/>
    <x v="765"/>
    <x v="0"/>
    <s v="United States"/>
    <s v="Springfield"/>
    <x v="21"/>
    <n v="97477"/>
    <x v="1"/>
    <s v="FUR-BO-10001972"/>
    <x v="0"/>
    <x v="0"/>
    <x v="362"/>
    <x v="4133"/>
    <n v="6"/>
    <n v="0.7"/>
    <n v="-384.71640000000002"/>
  </r>
  <r>
    <n v="5786"/>
    <s v="CA-2014-141117"/>
    <x v="3"/>
    <x v="280"/>
    <d v="2014-10-09T00:00:00"/>
    <x v="1"/>
    <s v="JK-16090"/>
    <x v="765"/>
    <x v="0"/>
    <s v="United States"/>
    <s v="Springfield"/>
    <x v="21"/>
    <n v="97477"/>
    <x v="1"/>
    <s v="OFF-SU-10004664"/>
    <x v="1"/>
    <x v="14"/>
    <x v="592"/>
    <x v="384"/>
    <n v="6"/>
    <n v="0.2"/>
    <n v="4.3955999999999982"/>
  </r>
  <r>
    <n v="5787"/>
    <s v="CA-2014-141117"/>
    <x v="3"/>
    <x v="280"/>
    <d v="2014-10-09T00:00:00"/>
    <x v="1"/>
    <s v="JK-16090"/>
    <x v="765"/>
    <x v="0"/>
    <s v="United States"/>
    <s v="Springfield"/>
    <x v="21"/>
    <n v="97477"/>
    <x v="1"/>
    <s v="OFF-BI-10003676"/>
    <x v="1"/>
    <x v="8"/>
    <x v="816"/>
    <x v="4134"/>
    <n v="7"/>
    <n v="0.7"/>
    <n v="-16.601199999999999"/>
  </r>
  <r>
    <n v="5788"/>
    <s v="CA-2014-141117"/>
    <x v="3"/>
    <x v="280"/>
    <d v="2014-10-09T00:00:00"/>
    <x v="1"/>
    <s v="JK-16090"/>
    <x v="765"/>
    <x v="0"/>
    <s v="United States"/>
    <s v="Springfield"/>
    <x v="21"/>
    <n v="97477"/>
    <x v="1"/>
    <s v="OFF-AR-10003727"/>
    <x v="1"/>
    <x v="6"/>
    <x v="1362"/>
    <x v="4135"/>
    <n v="7"/>
    <n v="0.2"/>
    <n v="10.703699999999987"/>
  </r>
  <r>
    <n v="5789"/>
    <s v="CA-2014-115070"/>
    <x v="3"/>
    <x v="318"/>
    <d v="2014-04-15T00:00:00"/>
    <x v="0"/>
    <s v="MG-18205"/>
    <x v="769"/>
    <x v="1"/>
    <s v="United States"/>
    <s v="Jacksonville"/>
    <x v="2"/>
    <n v="32216"/>
    <x v="0"/>
    <s v="FUR-FU-10003829"/>
    <x v="0"/>
    <x v="5"/>
    <x v="1369"/>
    <x v="4136"/>
    <n v="5"/>
    <n v="0.2"/>
    <n v="1.8479999999999985"/>
  </r>
  <r>
    <n v="5790"/>
    <s v="CA-2014-115070"/>
    <x v="3"/>
    <x v="318"/>
    <d v="2014-04-15T00:00:00"/>
    <x v="0"/>
    <s v="MG-18205"/>
    <x v="769"/>
    <x v="1"/>
    <s v="United States"/>
    <s v="Jacksonville"/>
    <x v="2"/>
    <n v="32216"/>
    <x v="0"/>
    <s v="OFF-BI-10003712"/>
    <x v="1"/>
    <x v="8"/>
    <x v="689"/>
    <x v="2974"/>
    <n v="3"/>
    <n v="0.7"/>
    <n v="-3.0933000000000002"/>
  </r>
  <r>
    <n v="5791"/>
    <s v="CA-2014-140186"/>
    <x v="3"/>
    <x v="365"/>
    <d v="2014-10-03T00:00:00"/>
    <x v="2"/>
    <s v="PG-18820"/>
    <x v="310"/>
    <x v="0"/>
    <s v="United States"/>
    <s v="Bakersfield"/>
    <x v="1"/>
    <n v="93309"/>
    <x v="1"/>
    <s v="OFF-FA-10002280"/>
    <x v="1"/>
    <x v="13"/>
    <x v="653"/>
    <x v="768"/>
    <n v="7"/>
    <n v="0"/>
    <n v="16.8"/>
  </r>
  <r>
    <n v="5792"/>
    <s v="CA-2014-140186"/>
    <x v="3"/>
    <x v="365"/>
    <d v="2014-10-03T00:00:00"/>
    <x v="2"/>
    <s v="PG-18820"/>
    <x v="310"/>
    <x v="0"/>
    <s v="United States"/>
    <s v="Bakersfield"/>
    <x v="1"/>
    <n v="93309"/>
    <x v="1"/>
    <s v="FUR-CH-10002961"/>
    <x v="0"/>
    <x v="1"/>
    <x v="939"/>
    <x v="74"/>
    <n v="1"/>
    <n v="0.2"/>
    <n v="0"/>
  </r>
  <r>
    <n v="5793"/>
    <s v="CA-2014-140186"/>
    <x v="3"/>
    <x v="365"/>
    <d v="2014-10-03T00:00:00"/>
    <x v="2"/>
    <s v="PG-18820"/>
    <x v="310"/>
    <x v="0"/>
    <s v="United States"/>
    <s v="Bakersfield"/>
    <x v="1"/>
    <n v="93309"/>
    <x v="1"/>
    <s v="OFF-AP-10002578"/>
    <x v="1"/>
    <x v="9"/>
    <x v="409"/>
    <x v="2064"/>
    <n v="2"/>
    <n v="0"/>
    <n v="25.438400000000001"/>
  </r>
  <r>
    <n v="5794"/>
    <s v="CA-2014-140186"/>
    <x v="3"/>
    <x v="365"/>
    <d v="2014-10-03T00:00:00"/>
    <x v="2"/>
    <s v="PG-18820"/>
    <x v="310"/>
    <x v="0"/>
    <s v="United States"/>
    <s v="Bakersfield"/>
    <x v="1"/>
    <n v="93309"/>
    <x v="1"/>
    <s v="FUR-FU-10004848"/>
    <x v="0"/>
    <x v="5"/>
    <x v="28"/>
    <x v="2678"/>
    <n v="1"/>
    <n v="0"/>
    <n v="15.524999999999999"/>
  </r>
  <r>
    <n v="5795"/>
    <s v="CA-2014-140186"/>
    <x v="3"/>
    <x v="365"/>
    <d v="2014-10-03T00:00:00"/>
    <x v="2"/>
    <s v="PG-18820"/>
    <x v="310"/>
    <x v="0"/>
    <s v="United States"/>
    <s v="Bakersfield"/>
    <x v="1"/>
    <n v="93309"/>
    <x v="1"/>
    <s v="OFF-BI-10003364"/>
    <x v="1"/>
    <x v="8"/>
    <x v="698"/>
    <x v="1004"/>
    <n v="2"/>
    <n v="0.2"/>
    <n v="16.3352"/>
  </r>
  <r>
    <n v="5796"/>
    <s v="CA-2011-124856"/>
    <x v="2"/>
    <x v="411"/>
    <d v="2011-10-03T00:00:00"/>
    <x v="0"/>
    <s v="LD-17005"/>
    <x v="436"/>
    <x v="0"/>
    <s v="United States"/>
    <s v="New York City"/>
    <x v="15"/>
    <n v="10011"/>
    <x v="3"/>
    <s v="OFF-ST-10002615"/>
    <x v="1"/>
    <x v="4"/>
    <x v="1427"/>
    <x v="4137"/>
    <n v="9"/>
    <n v="0"/>
    <n v="362.84040000000005"/>
  </r>
  <r>
    <n v="5797"/>
    <s v="CA-2011-124856"/>
    <x v="2"/>
    <x v="411"/>
    <d v="2011-10-03T00:00:00"/>
    <x v="0"/>
    <s v="LD-17005"/>
    <x v="436"/>
    <x v="0"/>
    <s v="United States"/>
    <s v="New York City"/>
    <x v="15"/>
    <n v="10011"/>
    <x v="3"/>
    <s v="FUR-FU-10000521"/>
    <x v="0"/>
    <x v="5"/>
    <x v="138"/>
    <x v="4138"/>
    <n v="4"/>
    <n v="0"/>
    <n v="36.381599999999992"/>
  </r>
  <r>
    <n v="5798"/>
    <s v="CA-2011-124856"/>
    <x v="2"/>
    <x v="411"/>
    <d v="2011-10-03T00:00:00"/>
    <x v="0"/>
    <s v="LD-17005"/>
    <x v="436"/>
    <x v="0"/>
    <s v="United States"/>
    <s v="New York City"/>
    <x v="15"/>
    <n v="10011"/>
    <x v="3"/>
    <s v="OFF-LA-10000121"/>
    <x v="1"/>
    <x v="2"/>
    <x v="902"/>
    <x v="1381"/>
    <n v="3"/>
    <n v="0"/>
    <n v="8.6939999999999991"/>
  </r>
  <r>
    <n v="5799"/>
    <s v="CA-2011-124856"/>
    <x v="2"/>
    <x v="411"/>
    <d v="2011-10-03T00:00:00"/>
    <x v="0"/>
    <s v="LD-17005"/>
    <x v="436"/>
    <x v="0"/>
    <s v="United States"/>
    <s v="New York City"/>
    <x v="15"/>
    <n v="10011"/>
    <x v="3"/>
    <s v="OFF-PA-10001289"/>
    <x v="1"/>
    <x v="10"/>
    <x v="952"/>
    <x v="2723"/>
    <n v="2"/>
    <n v="0"/>
    <n v="37.9848"/>
  </r>
  <r>
    <n v="5800"/>
    <s v="CA-2011-166716"/>
    <x v="2"/>
    <x v="1071"/>
    <d v="2011-08-25T00:00:00"/>
    <x v="0"/>
    <s v="CR-12730"/>
    <x v="257"/>
    <x v="0"/>
    <s v="United States"/>
    <s v="Chicago"/>
    <x v="10"/>
    <n v="60610"/>
    <x v="2"/>
    <s v="FUR-CH-10004495"/>
    <x v="0"/>
    <x v="1"/>
    <x v="1475"/>
    <x v="4139"/>
    <n v="2"/>
    <n v="0.3"/>
    <n v="-6.0196000000000538"/>
  </r>
  <r>
    <n v="5801"/>
    <s v="CA-2011-123225"/>
    <x v="2"/>
    <x v="384"/>
    <d v="2011-07-14T00:00:00"/>
    <x v="2"/>
    <s v="MN-17935"/>
    <x v="438"/>
    <x v="0"/>
    <s v="United States"/>
    <s v="El Paso"/>
    <x v="5"/>
    <n v="79907"/>
    <x v="2"/>
    <s v="TEC-PH-10000895"/>
    <x v="2"/>
    <x v="7"/>
    <x v="1128"/>
    <x v="4140"/>
    <n v="4"/>
    <n v="0.2"/>
    <n v="43.197600000000023"/>
  </r>
  <r>
    <n v="5802"/>
    <s v="CA-2011-123225"/>
    <x v="2"/>
    <x v="384"/>
    <d v="2011-07-14T00:00:00"/>
    <x v="2"/>
    <s v="MN-17935"/>
    <x v="438"/>
    <x v="0"/>
    <s v="United States"/>
    <s v="El Paso"/>
    <x v="5"/>
    <n v="79907"/>
    <x v="2"/>
    <s v="OFF-PA-10000552"/>
    <x v="1"/>
    <x v="10"/>
    <x v="1532"/>
    <x v="563"/>
    <n v="2"/>
    <n v="0.2"/>
    <n v="3.6288"/>
  </r>
  <r>
    <n v="5803"/>
    <s v="CA-2012-163440"/>
    <x v="1"/>
    <x v="204"/>
    <d v="2012-03-24T00:00:00"/>
    <x v="2"/>
    <s v="RD-19900"/>
    <x v="76"/>
    <x v="0"/>
    <s v="United States"/>
    <s v="Thousand Oaks"/>
    <x v="1"/>
    <n v="91360"/>
    <x v="1"/>
    <s v="TEC-PH-10000376"/>
    <x v="2"/>
    <x v="7"/>
    <x v="428"/>
    <x v="2992"/>
    <n v="2"/>
    <n v="0.2"/>
    <n v="1.1988000000000003"/>
  </r>
  <r>
    <n v="5804"/>
    <s v="US-2014-106796"/>
    <x v="3"/>
    <x v="605"/>
    <d v="2014-05-20T00:00:00"/>
    <x v="1"/>
    <s v="JP-16135"/>
    <x v="655"/>
    <x v="2"/>
    <s v="United States"/>
    <s v="Springfield"/>
    <x v="24"/>
    <n v="45503"/>
    <x v="3"/>
    <s v="OFF-AR-10003504"/>
    <x v="1"/>
    <x v="6"/>
    <x v="1026"/>
    <x v="1518"/>
    <n v="3"/>
    <n v="0.2"/>
    <n v="1.1555999999999984"/>
  </r>
  <r>
    <n v="5805"/>
    <s v="CA-2014-113873"/>
    <x v="3"/>
    <x v="38"/>
    <d v="2014-11-20T00:00:00"/>
    <x v="1"/>
    <s v="KE-16420"/>
    <x v="722"/>
    <x v="1"/>
    <s v="United States"/>
    <s v="Dallas"/>
    <x v="5"/>
    <n v="75220"/>
    <x v="2"/>
    <s v="OFF-ST-10000943"/>
    <x v="1"/>
    <x v="4"/>
    <x v="1195"/>
    <x v="1845"/>
    <n v="4"/>
    <n v="0.2"/>
    <n v="6.1792000000000016"/>
  </r>
  <r>
    <n v="5806"/>
    <s v="CA-2014-113873"/>
    <x v="3"/>
    <x v="38"/>
    <d v="2014-11-20T00:00:00"/>
    <x v="1"/>
    <s v="KE-16420"/>
    <x v="722"/>
    <x v="1"/>
    <s v="United States"/>
    <s v="Dallas"/>
    <x v="5"/>
    <n v="75220"/>
    <x v="2"/>
    <s v="FUR-BO-10003441"/>
    <x v="0"/>
    <x v="0"/>
    <x v="705"/>
    <x v="4141"/>
    <n v="3"/>
    <n v="0.32"/>
    <n v="-27.264600000000016"/>
  </r>
  <r>
    <n v="5807"/>
    <s v="CA-2013-149783"/>
    <x v="0"/>
    <x v="913"/>
    <d v="2013-09-08T00:00:00"/>
    <x v="0"/>
    <s v="DL-13315"/>
    <x v="111"/>
    <x v="0"/>
    <s v="United States"/>
    <s v="Knoxville"/>
    <x v="18"/>
    <n v="37918"/>
    <x v="0"/>
    <s v="OFF-PA-10002195"/>
    <x v="1"/>
    <x v="10"/>
    <x v="719"/>
    <x v="854"/>
    <n v="3"/>
    <n v="0.2"/>
    <n v="4.1147999999999998"/>
  </r>
  <r>
    <n v="5808"/>
    <s v="CA-2013-149783"/>
    <x v="0"/>
    <x v="913"/>
    <d v="2013-09-08T00:00:00"/>
    <x v="0"/>
    <s v="DL-13315"/>
    <x v="111"/>
    <x v="0"/>
    <s v="United States"/>
    <s v="Knoxville"/>
    <x v="18"/>
    <n v="37918"/>
    <x v="0"/>
    <s v="OFF-AP-10001205"/>
    <x v="1"/>
    <x v="9"/>
    <x v="1285"/>
    <x v="2802"/>
    <n v="2"/>
    <n v="0.2"/>
    <n v="8.7168000000000063"/>
  </r>
  <r>
    <n v="5809"/>
    <s v="CA-2013-149783"/>
    <x v="0"/>
    <x v="913"/>
    <d v="2013-09-08T00:00:00"/>
    <x v="0"/>
    <s v="DL-13315"/>
    <x v="111"/>
    <x v="0"/>
    <s v="United States"/>
    <s v="Knoxville"/>
    <x v="18"/>
    <n v="37918"/>
    <x v="0"/>
    <s v="OFF-AR-10002987"/>
    <x v="1"/>
    <x v="6"/>
    <x v="1553"/>
    <x v="4142"/>
    <n v="2"/>
    <n v="0.2"/>
    <n v="8.3328000000000024"/>
  </r>
  <r>
    <n v="5810"/>
    <s v="CA-2013-125017"/>
    <x v="0"/>
    <x v="1072"/>
    <d v="2013-02-11T00:00:00"/>
    <x v="1"/>
    <s v="KB-16240"/>
    <x v="208"/>
    <x v="1"/>
    <s v="United States"/>
    <s v="Chattanooga"/>
    <x v="18"/>
    <n v="37421"/>
    <x v="0"/>
    <s v="FUR-FU-10000723"/>
    <x v="0"/>
    <x v="5"/>
    <x v="475"/>
    <x v="4143"/>
    <n v="4"/>
    <n v="0.2"/>
    <n v="-18.180799999999998"/>
  </r>
  <r>
    <n v="5811"/>
    <s v="US-2012-163279"/>
    <x v="1"/>
    <x v="204"/>
    <d v="2012-03-26T00:00:00"/>
    <x v="1"/>
    <s v="JD-16150"/>
    <x v="251"/>
    <x v="1"/>
    <s v="United States"/>
    <s v="San Diego"/>
    <x v="1"/>
    <n v="92037"/>
    <x v="1"/>
    <s v="OFF-PA-10003127"/>
    <x v="1"/>
    <x v="10"/>
    <x v="33"/>
    <x v="151"/>
    <n v="4"/>
    <n v="0"/>
    <n v="48.539199999999994"/>
  </r>
  <r>
    <n v="5812"/>
    <s v="US-2012-163279"/>
    <x v="1"/>
    <x v="204"/>
    <d v="2012-03-26T00:00:00"/>
    <x v="1"/>
    <s v="JD-16150"/>
    <x v="251"/>
    <x v="1"/>
    <s v="United States"/>
    <s v="San Diego"/>
    <x v="1"/>
    <n v="92037"/>
    <x v="1"/>
    <s v="FUR-FU-10000747"/>
    <x v="0"/>
    <x v="5"/>
    <x v="1742"/>
    <x v="1377"/>
    <n v="2"/>
    <n v="0"/>
    <n v="15.633199999999988"/>
  </r>
  <r>
    <n v="5813"/>
    <s v="US-2012-163279"/>
    <x v="1"/>
    <x v="204"/>
    <d v="2012-03-26T00:00:00"/>
    <x v="1"/>
    <s v="JD-16150"/>
    <x v="251"/>
    <x v="1"/>
    <s v="United States"/>
    <s v="San Diego"/>
    <x v="1"/>
    <n v="92037"/>
    <x v="1"/>
    <s v="TEC-PH-10001795"/>
    <x v="2"/>
    <x v="7"/>
    <x v="641"/>
    <x v="4144"/>
    <n v="3"/>
    <n v="0.2"/>
    <n v="185.99699999999984"/>
  </r>
  <r>
    <n v="5814"/>
    <s v="CA-2012-150196"/>
    <x v="1"/>
    <x v="740"/>
    <d v="2012-07-03T00:00:00"/>
    <x v="2"/>
    <s v="SR-20740"/>
    <x v="256"/>
    <x v="2"/>
    <s v="United States"/>
    <s v="New York City"/>
    <x v="15"/>
    <n v="10024"/>
    <x v="3"/>
    <s v="OFF-PA-10003797"/>
    <x v="1"/>
    <x v="10"/>
    <x v="1701"/>
    <x v="541"/>
    <n v="3"/>
    <n v="0"/>
    <n v="9.3312000000000008"/>
  </r>
  <r>
    <n v="5815"/>
    <s v="US-2012-106495"/>
    <x v="1"/>
    <x v="925"/>
    <d v="2012-06-17T00:00:00"/>
    <x v="2"/>
    <s v="AC-10450"/>
    <x v="549"/>
    <x v="0"/>
    <s v="United States"/>
    <s v="Tampa"/>
    <x v="2"/>
    <n v="33614"/>
    <x v="0"/>
    <s v="TEC-AC-10002718"/>
    <x v="2"/>
    <x v="11"/>
    <x v="1183"/>
    <x v="4145"/>
    <n v="1"/>
    <n v="0.2"/>
    <n v="-0.7295000000000007"/>
  </r>
  <r>
    <n v="5816"/>
    <s v="CA-2011-124730"/>
    <x v="2"/>
    <x v="35"/>
    <d v="2011-11-26T00:00:00"/>
    <x v="3"/>
    <s v="LS-17245"/>
    <x v="201"/>
    <x v="0"/>
    <s v="United States"/>
    <s v="Utica"/>
    <x v="15"/>
    <n v="13501"/>
    <x v="3"/>
    <s v="TEC-PH-10002170"/>
    <x v="2"/>
    <x v="7"/>
    <x v="594"/>
    <x v="463"/>
    <n v="4"/>
    <n v="0"/>
    <n v="78.388800000000003"/>
  </r>
  <r>
    <n v="5817"/>
    <s v="CA-2011-124730"/>
    <x v="2"/>
    <x v="35"/>
    <d v="2011-11-26T00:00:00"/>
    <x v="3"/>
    <s v="LS-17245"/>
    <x v="201"/>
    <x v="0"/>
    <s v="United States"/>
    <s v="Utica"/>
    <x v="15"/>
    <n v="13501"/>
    <x v="3"/>
    <s v="OFF-BI-10001078"/>
    <x v="1"/>
    <x v="8"/>
    <x v="61"/>
    <x v="4146"/>
    <n v="3"/>
    <n v="0.2"/>
    <n v="4.6806000000000001"/>
  </r>
  <r>
    <n v="5818"/>
    <s v="CA-2011-124730"/>
    <x v="2"/>
    <x v="35"/>
    <d v="2011-11-26T00:00:00"/>
    <x v="3"/>
    <s v="LS-17245"/>
    <x v="201"/>
    <x v="0"/>
    <s v="United States"/>
    <s v="Utica"/>
    <x v="15"/>
    <n v="13501"/>
    <x v="3"/>
    <s v="OFF-BI-10001031"/>
    <x v="1"/>
    <x v="8"/>
    <x v="865"/>
    <x v="1232"/>
    <n v="4"/>
    <n v="0.2"/>
    <n v="5.767199999999999"/>
  </r>
  <r>
    <n v="5819"/>
    <s v="CA-2011-124730"/>
    <x v="2"/>
    <x v="35"/>
    <d v="2011-11-26T00:00:00"/>
    <x v="3"/>
    <s v="LS-17245"/>
    <x v="201"/>
    <x v="0"/>
    <s v="United States"/>
    <s v="Utica"/>
    <x v="15"/>
    <n v="13501"/>
    <x v="3"/>
    <s v="OFF-LA-10001158"/>
    <x v="1"/>
    <x v="2"/>
    <x v="319"/>
    <x v="4147"/>
    <n v="9"/>
    <n v="0"/>
    <n v="44.712000000000003"/>
  </r>
  <r>
    <n v="5820"/>
    <s v="CA-2011-124730"/>
    <x v="2"/>
    <x v="35"/>
    <d v="2011-11-26T00:00:00"/>
    <x v="3"/>
    <s v="LS-17245"/>
    <x v="201"/>
    <x v="0"/>
    <s v="United States"/>
    <s v="Utica"/>
    <x v="15"/>
    <n v="13501"/>
    <x v="3"/>
    <s v="OFF-LA-10001613"/>
    <x v="1"/>
    <x v="2"/>
    <x v="736"/>
    <x v="132"/>
    <n v="4"/>
    <n v="0"/>
    <n v="5.6448"/>
  </r>
  <r>
    <n v="5821"/>
    <s v="CA-2014-117632"/>
    <x v="3"/>
    <x v="605"/>
    <d v="2014-05-19T00:00:00"/>
    <x v="1"/>
    <s v="CS-12175"/>
    <x v="728"/>
    <x v="1"/>
    <s v="United States"/>
    <s v="San Francisco"/>
    <x v="1"/>
    <n v="94122"/>
    <x v="1"/>
    <s v="OFF-SU-10000157"/>
    <x v="1"/>
    <x v="14"/>
    <x v="1399"/>
    <x v="4148"/>
    <n v="2"/>
    <n v="0"/>
    <n v="4.7724000000000046"/>
  </r>
  <r>
    <n v="5822"/>
    <s v="CA-2014-117632"/>
    <x v="3"/>
    <x v="605"/>
    <d v="2014-05-19T00:00:00"/>
    <x v="1"/>
    <s v="CS-12175"/>
    <x v="728"/>
    <x v="1"/>
    <s v="United States"/>
    <s v="San Francisco"/>
    <x v="1"/>
    <n v="94122"/>
    <x v="1"/>
    <s v="OFF-AP-10004868"/>
    <x v="1"/>
    <x v="9"/>
    <x v="1018"/>
    <x v="4149"/>
    <n v="1"/>
    <n v="0"/>
    <n v="2.0979000000000001"/>
  </r>
  <r>
    <n v="5823"/>
    <s v="CA-2014-117632"/>
    <x v="3"/>
    <x v="605"/>
    <d v="2014-05-19T00:00:00"/>
    <x v="1"/>
    <s v="CS-12175"/>
    <x v="728"/>
    <x v="1"/>
    <s v="United States"/>
    <s v="San Francisco"/>
    <x v="1"/>
    <n v="94122"/>
    <x v="1"/>
    <s v="FUR-TA-10001520"/>
    <x v="0"/>
    <x v="3"/>
    <x v="711"/>
    <x v="4150"/>
    <n v="5"/>
    <n v="0.2"/>
    <n v="-10.705500000000043"/>
  </r>
  <r>
    <n v="5824"/>
    <s v="CA-2014-117632"/>
    <x v="3"/>
    <x v="605"/>
    <d v="2014-05-19T00:00:00"/>
    <x v="1"/>
    <s v="CS-12175"/>
    <x v="728"/>
    <x v="1"/>
    <s v="United States"/>
    <s v="San Francisco"/>
    <x v="1"/>
    <n v="94122"/>
    <x v="1"/>
    <s v="OFF-BI-10001900"/>
    <x v="1"/>
    <x v="8"/>
    <x v="1099"/>
    <x v="4151"/>
    <n v="4"/>
    <n v="0.2"/>
    <n v="6.4691999999999998"/>
  </r>
  <r>
    <n v="5825"/>
    <s v="CA-2011-115056"/>
    <x v="2"/>
    <x v="1073"/>
    <d v="2011-05-02T00:00:00"/>
    <x v="3"/>
    <s v="AR-10510"/>
    <x v="239"/>
    <x v="0"/>
    <s v="United States"/>
    <s v="Columbus"/>
    <x v="24"/>
    <n v="43229"/>
    <x v="3"/>
    <s v="OFF-AP-10003971"/>
    <x v="1"/>
    <x v="9"/>
    <x v="914"/>
    <x v="4152"/>
    <n v="3"/>
    <n v="0.2"/>
    <n v="1.9602000000000004"/>
  </r>
  <r>
    <n v="5826"/>
    <s v="CA-2014-161067"/>
    <x v="3"/>
    <x v="213"/>
    <d v="2014-09-07T00:00:00"/>
    <x v="0"/>
    <s v="KB-16405"/>
    <x v="683"/>
    <x v="2"/>
    <s v="United States"/>
    <s v="New York City"/>
    <x v="15"/>
    <n v="10035"/>
    <x v="3"/>
    <s v="OFF-PA-10000418"/>
    <x v="1"/>
    <x v="10"/>
    <x v="961"/>
    <x v="1257"/>
    <n v="4"/>
    <n v="0"/>
    <n v="201.31199999999998"/>
  </r>
  <r>
    <n v="5827"/>
    <s v="CA-2014-161067"/>
    <x v="3"/>
    <x v="213"/>
    <d v="2014-09-07T00:00:00"/>
    <x v="0"/>
    <s v="KB-16405"/>
    <x v="683"/>
    <x v="2"/>
    <s v="United States"/>
    <s v="New York City"/>
    <x v="15"/>
    <n v="10035"/>
    <x v="3"/>
    <s v="FUR-CH-10004626"/>
    <x v="0"/>
    <x v="1"/>
    <x v="1697"/>
    <x v="4153"/>
    <n v="1"/>
    <n v="0.1"/>
    <n v="14.124599999999999"/>
  </r>
  <r>
    <n v="5828"/>
    <s v="CA-2014-161067"/>
    <x v="3"/>
    <x v="213"/>
    <d v="2014-09-07T00:00:00"/>
    <x v="0"/>
    <s v="KB-16405"/>
    <x v="683"/>
    <x v="2"/>
    <s v="United States"/>
    <s v="New York City"/>
    <x v="15"/>
    <n v="10035"/>
    <x v="3"/>
    <s v="FUR-CH-10004860"/>
    <x v="0"/>
    <x v="1"/>
    <x v="210"/>
    <x v="4154"/>
    <n v="2"/>
    <n v="0.1"/>
    <n v="-8.0784000000000198"/>
  </r>
  <r>
    <n v="5829"/>
    <s v="CA-2014-161067"/>
    <x v="3"/>
    <x v="213"/>
    <d v="2014-09-07T00:00:00"/>
    <x v="0"/>
    <s v="KB-16405"/>
    <x v="683"/>
    <x v="2"/>
    <s v="United States"/>
    <s v="New York City"/>
    <x v="15"/>
    <n v="10035"/>
    <x v="3"/>
    <s v="OFF-AR-10003251"/>
    <x v="1"/>
    <x v="6"/>
    <x v="1041"/>
    <x v="348"/>
    <n v="2"/>
    <n v="0"/>
    <n v="2.2239999999999998"/>
  </r>
  <r>
    <n v="5830"/>
    <s v="CA-2013-122063"/>
    <x v="0"/>
    <x v="275"/>
    <d v="2013-12-08T00:00:00"/>
    <x v="1"/>
    <s v="MM-17920"/>
    <x v="462"/>
    <x v="0"/>
    <s v="United States"/>
    <s v="Richmond"/>
    <x v="14"/>
    <n v="47374"/>
    <x v="2"/>
    <s v="FUR-TA-10004575"/>
    <x v="0"/>
    <x v="3"/>
    <x v="306"/>
    <x v="4155"/>
    <n v="2"/>
    <n v="0"/>
    <n v="104.75279999999998"/>
  </r>
  <r>
    <n v="5831"/>
    <s v="CA-2013-122063"/>
    <x v="0"/>
    <x v="275"/>
    <d v="2013-12-08T00:00:00"/>
    <x v="1"/>
    <s v="MM-17920"/>
    <x v="462"/>
    <x v="0"/>
    <s v="United States"/>
    <s v="Richmond"/>
    <x v="14"/>
    <n v="47374"/>
    <x v="2"/>
    <s v="FUR-CH-10004754"/>
    <x v="0"/>
    <x v="1"/>
    <x v="1123"/>
    <x v="4156"/>
    <n v="1"/>
    <n v="0"/>
    <n v="8.0945999999999998"/>
  </r>
  <r>
    <n v="5832"/>
    <s v="CA-2012-111206"/>
    <x v="1"/>
    <x v="1074"/>
    <d v="2012-07-22T00:00:00"/>
    <x v="1"/>
    <s v="RF-19735"/>
    <x v="288"/>
    <x v="0"/>
    <s v="United States"/>
    <s v="San Diego"/>
    <x v="1"/>
    <n v="92105"/>
    <x v="1"/>
    <s v="TEC-AC-10003095"/>
    <x v="2"/>
    <x v="11"/>
    <x v="1277"/>
    <x v="4157"/>
    <n v="4"/>
    <n v="0"/>
    <n v="176.78640000000001"/>
  </r>
  <r>
    <n v="5833"/>
    <s v="CA-2013-142895"/>
    <x v="0"/>
    <x v="658"/>
    <d v="2013-07-27T00:00:00"/>
    <x v="1"/>
    <s v="BP-11290"/>
    <x v="443"/>
    <x v="0"/>
    <s v="United States"/>
    <s v="Concord"/>
    <x v="3"/>
    <n v="28027"/>
    <x v="0"/>
    <s v="OFF-LA-10000262"/>
    <x v="1"/>
    <x v="2"/>
    <x v="932"/>
    <x v="303"/>
    <n v="3"/>
    <n v="0.2"/>
    <n v="2.0358000000000001"/>
  </r>
  <r>
    <n v="5834"/>
    <s v="CA-2013-142895"/>
    <x v="0"/>
    <x v="658"/>
    <d v="2013-07-27T00:00:00"/>
    <x v="1"/>
    <s v="BP-11290"/>
    <x v="443"/>
    <x v="0"/>
    <s v="United States"/>
    <s v="Concord"/>
    <x v="3"/>
    <n v="28027"/>
    <x v="0"/>
    <s v="FUR-CH-10002961"/>
    <x v="0"/>
    <x v="1"/>
    <x v="939"/>
    <x v="4158"/>
    <n v="5"/>
    <n v="0.2"/>
    <n v="0"/>
  </r>
  <r>
    <n v="5835"/>
    <s v="CA-2012-101868"/>
    <x v="1"/>
    <x v="988"/>
    <d v="2012-06-16T00:00:00"/>
    <x v="1"/>
    <s v="MJ-17740"/>
    <x v="77"/>
    <x v="0"/>
    <s v="United States"/>
    <s v="Miami"/>
    <x v="2"/>
    <n v="33178"/>
    <x v="0"/>
    <s v="OFF-BI-10003876"/>
    <x v="1"/>
    <x v="8"/>
    <x v="1617"/>
    <x v="4159"/>
    <n v="5"/>
    <n v="0.7"/>
    <n v="-42.799999999999983"/>
  </r>
  <r>
    <n v="5836"/>
    <s v="CA-2012-101868"/>
    <x v="1"/>
    <x v="988"/>
    <d v="2012-06-16T00:00:00"/>
    <x v="1"/>
    <s v="MJ-17740"/>
    <x v="77"/>
    <x v="0"/>
    <s v="United States"/>
    <s v="Miami"/>
    <x v="2"/>
    <n v="33178"/>
    <x v="0"/>
    <s v="OFF-BI-10002133"/>
    <x v="1"/>
    <x v="8"/>
    <x v="1138"/>
    <x v="1811"/>
    <n v="3"/>
    <n v="0.7"/>
    <n v="-26.963999999999999"/>
  </r>
  <r>
    <n v="5837"/>
    <s v="CA-2012-101868"/>
    <x v="1"/>
    <x v="988"/>
    <d v="2012-06-16T00:00:00"/>
    <x v="1"/>
    <s v="MJ-17740"/>
    <x v="77"/>
    <x v="0"/>
    <s v="United States"/>
    <s v="Miami"/>
    <x v="2"/>
    <n v="33178"/>
    <x v="0"/>
    <s v="TEC-AC-10004396"/>
    <x v="2"/>
    <x v="11"/>
    <x v="1679"/>
    <x v="4160"/>
    <n v="5"/>
    <n v="0.2"/>
    <n v="-8.1674999999999933"/>
  </r>
  <r>
    <n v="5838"/>
    <s v="CA-2014-133207"/>
    <x v="3"/>
    <x v="344"/>
    <d v="2014-12-04T00:00:00"/>
    <x v="1"/>
    <s v="DO-13645"/>
    <x v="770"/>
    <x v="0"/>
    <s v="United States"/>
    <s v="Los Angeles"/>
    <x v="1"/>
    <n v="90036"/>
    <x v="1"/>
    <s v="TEC-PH-10004100"/>
    <x v="2"/>
    <x v="7"/>
    <x v="1743"/>
    <x v="4161"/>
    <n v="4"/>
    <n v="0.2"/>
    <n v="5.7568000000000019"/>
  </r>
  <r>
    <n v="5839"/>
    <s v="CA-2012-132948"/>
    <x v="1"/>
    <x v="1075"/>
    <d v="2012-04-03T00:00:00"/>
    <x v="1"/>
    <s v="MV-17485"/>
    <x v="597"/>
    <x v="0"/>
    <s v="United States"/>
    <s v="Seattle"/>
    <x v="4"/>
    <n v="98115"/>
    <x v="1"/>
    <s v="OFF-ST-10000636"/>
    <x v="1"/>
    <x v="4"/>
    <x v="1744"/>
    <x v="4162"/>
    <n v="5"/>
    <n v="0"/>
    <n v="3.3479999999999954"/>
  </r>
  <r>
    <n v="5840"/>
    <s v="CA-2012-134992"/>
    <x v="1"/>
    <x v="357"/>
    <d v="2012-09-26T00:00:00"/>
    <x v="0"/>
    <s v="MG-17875"/>
    <x v="675"/>
    <x v="2"/>
    <s v="United States"/>
    <s v="Arlington"/>
    <x v="17"/>
    <n v="22204"/>
    <x v="0"/>
    <s v="OFF-PA-10001972"/>
    <x v="1"/>
    <x v="10"/>
    <x v="1169"/>
    <x v="56"/>
    <n v="5"/>
    <n v="0"/>
    <n v="15.552000000000001"/>
  </r>
  <r>
    <n v="5841"/>
    <s v="CA-2012-134992"/>
    <x v="1"/>
    <x v="357"/>
    <d v="2012-09-26T00:00:00"/>
    <x v="0"/>
    <s v="MG-17875"/>
    <x v="675"/>
    <x v="2"/>
    <s v="United States"/>
    <s v="Arlington"/>
    <x v="17"/>
    <n v="22204"/>
    <x v="0"/>
    <s v="FUR-FU-10002554"/>
    <x v="0"/>
    <x v="5"/>
    <x v="912"/>
    <x v="3264"/>
    <n v="2"/>
    <n v="0"/>
    <n v="11.035399999999996"/>
  </r>
  <r>
    <n v="5842"/>
    <s v="CA-2012-126725"/>
    <x v="1"/>
    <x v="972"/>
    <d v="2012-11-21T00:00:00"/>
    <x v="1"/>
    <s v="BS-11665"/>
    <x v="574"/>
    <x v="0"/>
    <s v="United States"/>
    <s v="San Diego"/>
    <x v="1"/>
    <n v="92105"/>
    <x v="1"/>
    <s v="TEC-PH-10003174"/>
    <x v="2"/>
    <x v="7"/>
    <x v="1745"/>
    <x v="4163"/>
    <n v="4"/>
    <n v="0.2"/>
    <n v="51.995999999999981"/>
  </r>
  <r>
    <n v="5843"/>
    <s v="CA-2012-126725"/>
    <x v="1"/>
    <x v="972"/>
    <d v="2012-11-21T00:00:00"/>
    <x v="1"/>
    <s v="BS-11665"/>
    <x v="574"/>
    <x v="0"/>
    <s v="United States"/>
    <s v="San Diego"/>
    <x v="1"/>
    <n v="92105"/>
    <x v="1"/>
    <s v="OFF-ST-10001418"/>
    <x v="1"/>
    <x v="4"/>
    <x v="870"/>
    <x v="4164"/>
    <n v="5"/>
    <n v="0"/>
    <n v="6.097999999999999"/>
  </r>
  <r>
    <n v="5844"/>
    <s v="CA-2012-126725"/>
    <x v="1"/>
    <x v="972"/>
    <d v="2012-11-21T00:00:00"/>
    <x v="1"/>
    <s v="BS-11665"/>
    <x v="574"/>
    <x v="0"/>
    <s v="United States"/>
    <s v="San Diego"/>
    <x v="1"/>
    <n v="92105"/>
    <x v="1"/>
    <s v="FUR-FU-10002813"/>
    <x v="0"/>
    <x v="5"/>
    <x v="1682"/>
    <x v="4165"/>
    <n v="4"/>
    <n v="0"/>
    <n v="29.145599999999995"/>
  </r>
  <r>
    <n v="5845"/>
    <s v="CA-2012-126725"/>
    <x v="1"/>
    <x v="972"/>
    <d v="2012-11-21T00:00:00"/>
    <x v="1"/>
    <s v="BS-11665"/>
    <x v="574"/>
    <x v="0"/>
    <s v="United States"/>
    <s v="San Diego"/>
    <x v="1"/>
    <n v="92105"/>
    <x v="1"/>
    <s v="OFF-ST-10000129"/>
    <x v="1"/>
    <x v="4"/>
    <x v="1646"/>
    <x v="4166"/>
    <n v="7"/>
    <n v="0"/>
    <n v="54.404699999999963"/>
  </r>
  <r>
    <n v="5846"/>
    <s v="CA-2012-126725"/>
    <x v="1"/>
    <x v="972"/>
    <d v="2012-11-21T00:00:00"/>
    <x v="1"/>
    <s v="BS-11665"/>
    <x v="574"/>
    <x v="0"/>
    <s v="United States"/>
    <s v="San Diego"/>
    <x v="1"/>
    <n v="92105"/>
    <x v="1"/>
    <s v="OFF-PA-10001639"/>
    <x v="1"/>
    <x v="10"/>
    <x v="972"/>
    <x v="56"/>
    <n v="5"/>
    <n v="0"/>
    <n v="15.552000000000001"/>
  </r>
  <r>
    <n v="5847"/>
    <s v="CA-2012-126725"/>
    <x v="1"/>
    <x v="972"/>
    <d v="2012-11-21T00:00:00"/>
    <x v="1"/>
    <s v="BS-11665"/>
    <x v="574"/>
    <x v="0"/>
    <s v="United States"/>
    <s v="San Diego"/>
    <x v="1"/>
    <n v="92105"/>
    <x v="1"/>
    <s v="FUR-CH-10001708"/>
    <x v="0"/>
    <x v="1"/>
    <x v="884"/>
    <x v="4167"/>
    <n v="2"/>
    <n v="0.2"/>
    <n v="2.8195999999999799"/>
  </r>
  <r>
    <n v="5848"/>
    <s v="CA-2012-126725"/>
    <x v="1"/>
    <x v="972"/>
    <d v="2012-11-21T00:00:00"/>
    <x v="1"/>
    <s v="BS-11665"/>
    <x v="574"/>
    <x v="0"/>
    <s v="United States"/>
    <s v="San Diego"/>
    <x v="1"/>
    <n v="92105"/>
    <x v="1"/>
    <s v="FUR-FU-10001591"/>
    <x v="0"/>
    <x v="5"/>
    <x v="1101"/>
    <x v="4168"/>
    <n v="3"/>
    <n v="0"/>
    <n v="15.372000000000002"/>
  </r>
  <r>
    <n v="5849"/>
    <s v="CA-2012-121783"/>
    <x v="1"/>
    <x v="113"/>
    <d v="2012-11-14T00:00:00"/>
    <x v="1"/>
    <s v="PO-19180"/>
    <x v="178"/>
    <x v="2"/>
    <s v="United States"/>
    <s v="Roseville"/>
    <x v="11"/>
    <n v="55113"/>
    <x v="2"/>
    <s v="OFF-AP-10003849"/>
    <x v="1"/>
    <x v="9"/>
    <x v="833"/>
    <x v="4169"/>
    <n v="2"/>
    <n v="0"/>
    <n v="178.90999999999997"/>
  </r>
  <r>
    <n v="5850"/>
    <s v="CA-2012-121783"/>
    <x v="1"/>
    <x v="113"/>
    <d v="2012-11-14T00:00:00"/>
    <x v="1"/>
    <s v="PO-19180"/>
    <x v="178"/>
    <x v="2"/>
    <s v="United States"/>
    <s v="Roseville"/>
    <x v="11"/>
    <n v="55113"/>
    <x v="2"/>
    <s v="OFF-ST-10000078"/>
    <x v="1"/>
    <x v="4"/>
    <x v="1218"/>
    <x v="4170"/>
    <n v="3"/>
    <n v="0"/>
    <n v="143.19179999999994"/>
  </r>
  <r>
    <n v="5851"/>
    <s v="CA-2012-121783"/>
    <x v="1"/>
    <x v="113"/>
    <d v="2012-11-14T00:00:00"/>
    <x v="1"/>
    <s v="PO-19180"/>
    <x v="178"/>
    <x v="2"/>
    <s v="United States"/>
    <s v="Roseville"/>
    <x v="11"/>
    <n v="55113"/>
    <x v="2"/>
    <s v="TEC-CO-10001571"/>
    <x v="2"/>
    <x v="16"/>
    <x v="1554"/>
    <x v="3745"/>
    <n v="1"/>
    <n v="0"/>
    <n v="274.995"/>
  </r>
  <r>
    <n v="5852"/>
    <s v="CA-2012-121783"/>
    <x v="1"/>
    <x v="113"/>
    <d v="2012-11-14T00:00:00"/>
    <x v="1"/>
    <s v="PO-19180"/>
    <x v="178"/>
    <x v="2"/>
    <s v="United States"/>
    <s v="Roseville"/>
    <x v="11"/>
    <n v="55113"/>
    <x v="2"/>
    <s v="OFF-BI-10001658"/>
    <x v="1"/>
    <x v="8"/>
    <x v="439"/>
    <x v="4171"/>
    <n v="3"/>
    <n v="0"/>
    <n v="34.389600000000002"/>
  </r>
  <r>
    <n v="5853"/>
    <s v="CA-2012-121783"/>
    <x v="1"/>
    <x v="113"/>
    <d v="2012-11-14T00:00:00"/>
    <x v="1"/>
    <s v="PO-19180"/>
    <x v="178"/>
    <x v="2"/>
    <s v="United States"/>
    <s v="Roseville"/>
    <x v="11"/>
    <n v="55113"/>
    <x v="2"/>
    <s v="FUR-FU-10004351"/>
    <x v="0"/>
    <x v="5"/>
    <x v="33"/>
    <x v="4172"/>
    <n v="3"/>
    <n v="0"/>
    <n v="12.856800000000002"/>
  </r>
  <r>
    <n v="5854"/>
    <s v="US-2011-138835"/>
    <x v="2"/>
    <x v="1076"/>
    <d v="2011-09-14T00:00:00"/>
    <x v="1"/>
    <s v="DA-13450"/>
    <x v="526"/>
    <x v="2"/>
    <s v="United States"/>
    <s v="Virginia Beach"/>
    <x v="17"/>
    <n v="23464"/>
    <x v="0"/>
    <s v="OFF-BI-10003314"/>
    <x v="1"/>
    <x v="8"/>
    <x v="305"/>
    <x v="1328"/>
    <n v="2"/>
    <n v="0"/>
    <n v="4.7236000000000002"/>
  </r>
  <r>
    <n v="5855"/>
    <s v="CA-2012-112214"/>
    <x v="1"/>
    <x v="1077"/>
    <d v="2012-08-11T00:00:00"/>
    <x v="1"/>
    <s v="AH-10690"/>
    <x v="706"/>
    <x v="1"/>
    <s v="United States"/>
    <s v="Dallas"/>
    <x v="5"/>
    <n v="75220"/>
    <x v="2"/>
    <s v="OFF-ST-10001505"/>
    <x v="1"/>
    <x v="4"/>
    <x v="1174"/>
    <x v="1399"/>
    <n v="7"/>
    <n v="0.2"/>
    <n v="-1.2558000000000051"/>
  </r>
  <r>
    <n v="5856"/>
    <s v="CA-2012-112214"/>
    <x v="1"/>
    <x v="1077"/>
    <d v="2012-08-11T00:00:00"/>
    <x v="1"/>
    <s v="AH-10690"/>
    <x v="706"/>
    <x v="1"/>
    <s v="United States"/>
    <s v="Dallas"/>
    <x v="5"/>
    <n v="75220"/>
    <x v="2"/>
    <s v="OFF-SU-10003567"/>
    <x v="1"/>
    <x v="14"/>
    <x v="1489"/>
    <x v="4173"/>
    <n v="3"/>
    <n v="0.2"/>
    <n v="-4.895999999999999"/>
  </r>
  <r>
    <n v="5857"/>
    <s v="CA-2012-112214"/>
    <x v="1"/>
    <x v="1077"/>
    <d v="2012-08-11T00:00:00"/>
    <x v="1"/>
    <s v="AH-10690"/>
    <x v="706"/>
    <x v="1"/>
    <s v="United States"/>
    <s v="Dallas"/>
    <x v="5"/>
    <n v="75220"/>
    <x v="2"/>
    <s v="OFF-BI-10002982"/>
    <x v="1"/>
    <x v="8"/>
    <x v="1258"/>
    <x v="4174"/>
    <n v="1"/>
    <n v="0.8"/>
    <n v="-2.1792000000000007"/>
  </r>
  <r>
    <n v="5858"/>
    <s v="CA-2012-112214"/>
    <x v="1"/>
    <x v="1077"/>
    <d v="2012-08-11T00:00:00"/>
    <x v="1"/>
    <s v="AH-10690"/>
    <x v="706"/>
    <x v="1"/>
    <s v="United States"/>
    <s v="Dallas"/>
    <x v="5"/>
    <n v="75220"/>
    <x v="2"/>
    <s v="FUR-FU-10002364"/>
    <x v="0"/>
    <x v="5"/>
    <x v="1231"/>
    <x v="1816"/>
    <n v="5"/>
    <n v="0.6"/>
    <n v="-11.439000000000004"/>
  </r>
  <r>
    <n v="5859"/>
    <s v="US-2014-153255"/>
    <x v="3"/>
    <x v="213"/>
    <d v="2014-09-08T00:00:00"/>
    <x v="0"/>
    <s v="JK-15730"/>
    <x v="300"/>
    <x v="0"/>
    <s v="United States"/>
    <s v="Concord"/>
    <x v="1"/>
    <n v="94521"/>
    <x v="1"/>
    <s v="FUR-BO-10004218"/>
    <x v="0"/>
    <x v="0"/>
    <x v="1584"/>
    <x v="4175"/>
    <n v="2"/>
    <n v="0.15"/>
    <n v="14.097999999999999"/>
  </r>
  <r>
    <n v="5860"/>
    <s v="CA-2012-108119"/>
    <x v="1"/>
    <x v="549"/>
    <d v="2012-11-08T00:00:00"/>
    <x v="1"/>
    <s v="MS-17530"/>
    <x v="652"/>
    <x v="0"/>
    <s v="United States"/>
    <s v="Conway"/>
    <x v="36"/>
    <n v="72032"/>
    <x v="0"/>
    <s v="FUR-TA-10002530"/>
    <x v="0"/>
    <x v="3"/>
    <x v="983"/>
    <x v="85"/>
    <n v="2"/>
    <n v="0"/>
    <n v="45.293999999999983"/>
  </r>
  <r>
    <n v="5861"/>
    <s v="CA-2012-157434"/>
    <x v="1"/>
    <x v="1078"/>
    <d v="2012-05-04T00:00:00"/>
    <x v="0"/>
    <s v="JK-15640"/>
    <x v="82"/>
    <x v="2"/>
    <s v="United States"/>
    <s v="Philadelphia"/>
    <x v="9"/>
    <n v="19120"/>
    <x v="3"/>
    <s v="OFF-PA-10001526"/>
    <x v="1"/>
    <x v="10"/>
    <x v="1030"/>
    <x v="892"/>
    <n v="2"/>
    <n v="0.2"/>
    <n v="2.8884000000000007"/>
  </r>
  <r>
    <n v="5862"/>
    <s v="CA-2013-101525"/>
    <x v="0"/>
    <x v="766"/>
    <d v="2013-05-05T00:00:00"/>
    <x v="0"/>
    <s v="CM-12235"/>
    <x v="632"/>
    <x v="0"/>
    <s v="United States"/>
    <s v="Little Rock"/>
    <x v="36"/>
    <n v="72209"/>
    <x v="0"/>
    <s v="OFF-PA-10001497"/>
    <x v="1"/>
    <x v="10"/>
    <x v="1746"/>
    <x v="1446"/>
    <n v="2"/>
    <n v="0"/>
    <n v="53.860799999999998"/>
  </r>
  <r>
    <n v="5863"/>
    <s v="CA-2013-101525"/>
    <x v="0"/>
    <x v="766"/>
    <d v="2013-05-05T00:00:00"/>
    <x v="0"/>
    <s v="CM-12235"/>
    <x v="632"/>
    <x v="0"/>
    <s v="United States"/>
    <s v="Little Rock"/>
    <x v="36"/>
    <n v="72209"/>
    <x v="0"/>
    <s v="OFF-PA-10003936"/>
    <x v="1"/>
    <x v="10"/>
    <x v="1283"/>
    <x v="541"/>
    <n v="3"/>
    <n v="0"/>
    <n v="9.3312000000000008"/>
  </r>
  <r>
    <n v="5864"/>
    <s v="CA-2013-101525"/>
    <x v="0"/>
    <x v="766"/>
    <d v="2013-05-05T00:00:00"/>
    <x v="0"/>
    <s v="CM-12235"/>
    <x v="632"/>
    <x v="0"/>
    <s v="United States"/>
    <s v="Little Rock"/>
    <x v="36"/>
    <n v="72209"/>
    <x v="0"/>
    <s v="OFF-AR-10000716"/>
    <x v="1"/>
    <x v="6"/>
    <x v="786"/>
    <x v="954"/>
    <n v="2"/>
    <n v="0"/>
    <n v="4.3524000000000003"/>
  </r>
  <r>
    <n v="5865"/>
    <s v="US-2011-117968"/>
    <x v="2"/>
    <x v="79"/>
    <d v="2011-08-07T00:00:00"/>
    <x v="0"/>
    <s v="RS-19420"/>
    <x v="602"/>
    <x v="1"/>
    <s v="United States"/>
    <s v="Meriden"/>
    <x v="29"/>
    <n v="6450"/>
    <x v="3"/>
    <s v="OFF-AP-10002765"/>
    <x v="1"/>
    <x v="9"/>
    <x v="1252"/>
    <x v="1972"/>
    <n v="3"/>
    <n v="0"/>
    <n v="22.251600000000003"/>
  </r>
  <r>
    <n v="5866"/>
    <s v="US-2011-117968"/>
    <x v="2"/>
    <x v="79"/>
    <d v="2011-08-07T00:00:00"/>
    <x v="0"/>
    <s v="RS-19420"/>
    <x v="602"/>
    <x v="1"/>
    <s v="United States"/>
    <s v="Meriden"/>
    <x v="29"/>
    <n v="6450"/>
    <x v="3"/>
    <s v="OFF-AR-10004165"/>
    <x v="1"/>
    <x v="6"/>
    <x v="1588"/>
    <x v="4176"/>
    <n v="2"/>
    <n v="0"/>
    <n v="2.0064000000000002"/>
  </r>
  <r>
    <n v="5867"/>
    <s v="US-2011-117968"/>
    <x v="2"/>
    <x v="79"/>
    <d v="2011-08-07T00:00:00"/>
    <x v="0"/>
    <s v="RS-19420"/>
    <x v="602"/>
    <x v="1"/>
    <s v="United States"/>
    <s v="Meriden"/>
    <x v="29"/>
    <n v="6450"/>
    <x v="3"/>
    <s v="FUR-CH-10002335"/>
    <x v="0"/>
    <x v="1"/>
    <x v="623"/>
    <x v="4177"/>
    <n v="5"/>
    <n v="0"/>
    <n v="294.67100000000005"/>
  </r>
  <r>
    <n v="5868"/>
    <s v="CA-2013-158211"/>
    <x v="0"/>
    <x v="810"/>
    <d v="2013-01-08T00:00:00"/>
    <x v="1"/>
    <s v="BP-11185"/>
    <x v="130"/>
    <x v="1"/>
    <s v="United States"/>
    <s v="Philadelphia"/>
    <x v="9"/>
    <n v="19143"/>
    <x v="3"/>
    <s v="OFF-AR-10004078"/>
    <x v="1"/>
    <x v="6"/>
    <x v="507"/>
    <x v="1091"/>
    <n v="1"/>
    <n v="0.2"/>
    <n v="0.58399999999999985"/>
  </r>
  <r>
    <n v="5869"/>
    <s v="CA-2013-158211"/>
    <x v="0"/>
    <x v="810"/>
    <d v="2013-01-08T00:00:00"/>
    <x v="1"/>
    <s v="BP-11185"/>
    <x v="130"/>
    <x v="1"/>
    <s v="United States"/>
    <s v="Philadelphia"/>
    <x v="9"/>
    <n v="19143"/>
    <x v="3"/>
    <s v="OFF-BI-10002026"/>
    <x v="1"/>
    <x v="8"/>
    <x v="903"/>
    <x v="4178"/>
    <n v="6"/>
    <n v="0.7"/>
    <n v="-80.178000000000026"/>
  </r>
  <r>
    <n v="5870"/>
    <s v="CA-2013-152247"/>
    <x v="0"/>
    <x v="77"/>
    <d v="2013-11-13T00:00:00"/>
    <x v="1"/>
    <s v="MA-17995"/>
    <x v="671"/>
    <x v="2"/>
    <s v="United States"/>
    <s v="Cheyenne"/>
    <x v="47"/>
    <n v="82001"/>
    <x v="1"/>
    <s v="FUR-CH-10001215"/>
    <x v="0"/>
    <x v="1"/>
    <x v="440"/>
    <x v="2355"/>
    <n v="4"/>
    <n v="0.2"/>
    <n v="100.19599999999997"/>
  </r>
  <r>
    <n v="5871"/>
    <s v="CA-2013-128223"/>
    <x v="0"/>
    <x v="403"/>
    <d v="2013-06-15T00:00:00"/>
    <x v="3"/>
    <s v="EB-13705"/>
    <x v="182"/>
    <x v="1"/>
    <s v="United States"/>
    <s v="Anaheim"/>
    <x v="1"/>
    <n v="92804"/>
    <x v="1"/>
    <s v="FUR-TA-10001771"/>
    <x v="0"/>
    <x v="3"/>
    <x v="1724"/>
    <x v="4179"/>
    <n v="7"/>
    <n v="0.2"/>
    <n v="80.843000000000075"/>
  </r>
  <r>
    <n v="5872"/>
    <s v="CA-2013-154235"/>
    <x v="0"/>
    <x v="446"/>
    <d v="2013-09-29T00:00:00"/>
    <x v="1"/>
    <s v="RD-19900"/>
    <x v="76"/>
    <x v="0"/>
    <s v="United States"/>
    <s v="Bloomington"/>
    <x v="14"/>
    <n v="47401"/>
    <x v="2"/>
    <s v="FUR-FU-10004006"/>
    <x v="0"/>
    <x v="5"/>
    <x v="101"/>
    <x v="4180"/>
    <n v="3"/>
    <n v="0"/>
    <n v="21.751499999999986"/>
  </r>
  <r>
    <n v="5873"/>
    <s v="CA-2014-129910"/>
    <x v="3"/>
    <x v="983"/>
    <d v="2014-04-04T00:00:00"/>
    <x v="1"/>
    <s v="ME-17320"/>
    <x v="467"/>
    <x v="2"/>
    <s v="United States"/>
    <s v="Columbus"/>
    <x v="32"/>
    <n v="31907"/>
    <x v="0"/>
    <s v="OFF-ST-10003282"/>
    <x v="1"/>
    <x v="4"/>
    <x v="42"/>
    <x v="4181"/>
    <n v="1"/>
    <n v="0"/>
    <n v="16.732800000000005"/>
  </r>
  <r>
    <n v="5874"/>
    <s v="CA-2014-133095"/>
    <x v="3"/>
    <x v="400"/>
    <d v="2014-06-05T00:00:00"/>
    <x v="3"/>
    <s v="EH-14005"/>
    <x v="382"/>
    <x v="2"/>
    <s v="United States"/>
    <s v="Jonesboro"/>
    <x v="36"/>
    <n v="72401"/>
    <x v="0"/>
    <s v="OFF-BI-10002353"/>
    <x v="1"/>
    <x v="8"/>
    <x v="1068"/>
    <x v="4182"/>
    <n v="7"/>
    <n v="0"/>
    <n v="54.04"/>
  </r>
  <r>
    <n v="5875"/>
    <s v="CA-2014-133095"/>
    <x v="3"/>
    <x v="400"/>
    <d v="2014-06-05T00:00:00"/>
    <x v="3"/>
    <s v="EH-14005"/>
    <x v="382"/>
    <x v="2"/>
    <s v="United States"/>
    <s v="Jonesboro"/>
    <x v="36"/>
    <n v="72401"/>
    <x v="0"/>
    <s v="OFF-BI-10004141"/>
    <x v="1"/>
    <x v="8"/>
    <x v="1287"/>
    <x v="4183"/>
    <n v="3"/>
    <n v="0"/>
    <n v="4.3883999999999999"/>
  </r>
  <r>
    <n v="5876"/>
    <s v="CA-2012-130554"/>
    <x v="1"/>
    <x v="1003"/>
    <d v="2012-04-09T00:00:00"/>
    <x v="2"/>
    <s v="FM-14290"/>
    <x v="86"/>
    <x v="2"/>
    <s v="United States"/>
    <s v="Philadelphia"/>
    <x v="9"/>
    <n v="19140"/>
    <x v="3"/>
    <s v="OFF-AR-10001954"/>
    <x v="1"/>
    <x v="6"/>
    <x v="558"/>
    <x v="4184"/>
    <n v="3"/>
    <n v="0.2"/>
    <n v="1.0268999999999999"/>
  </r>
  <r>
    <n v="5877"/>
    <s v="CA-2011-152443"/>
    <x v="2"/>
    <x v="371"/>
    <d v="2011-05-26T00:00:00"/>
    <x v="1"/>
    <s v="FG-14260"/>
    <x v="435"/>
    <x v="2"/>
    <s v="United States"/>
    <s v="Lawrence"/>
    <x v="31"/>
    <n v="1841"/>
    <x v="3"/>
    <s v="OFF-BI-10001071"/>
    <x v="1"/>
    <x v="8"/>
    <x v="663"/>
    <x v="2509"/>
    <n v="7"/>
    <n v="0"/>
    <n v="219.45140000000001"/>
  </r>
  <r>
    <n v="5878"/>
    <s v="CA-2011-152443"/>
    <x v="2"/>
    <x v="371"/>
    <d v="2011-05-26T00:00:00"/>
    <x v="1"/>
    <s v="FG-14260"/>
    <x v="435"/>
    <x v="2"/>
    <s v="United States"/>
    <s v="Lawrence"/>
    <x v="31"/>
    <n v="1841"/>
    <x v="3"/>
    <s v="OFF-PA-10003022"/>
    <x v="1"/>
    <x v="10"/>
    <x v="1644"/>
    <x v="1465"/>
    <n v="3"/>
    <n v="0"/>
    <n v="8.7906000000000013"/>
  </r>
  <r>
    <n v="5879"/>
    <s v="CA-2011-152443"/>
    <x v="2"/>
    <x v="371"/>
    <d v="2011-05-26T00:00:00"/>
    <x v="1"/>
    <s v="FG-14260"/>
    <x v="435"/>
    <x v="2"/>
    <s v="United States"/>
    <s v="Lawrence"/>
    <x v="31"/>
    <n v="1841"/>
    <x v="3"/>
    <s v="OFF-AP-10001293"/>
    <x v="1"/>
    <x v="9"/>
    <x v="1337"/>
    <x v="3605"/>
    <n v="6"/>
    <n v="0"/>
    <n v="68.846399999999988"/>
  </r>
  <r>
    <n v="5880"/>
    <s v="CA-2013-133319"/>
    <x v="0"/>
    <x v="64"/>
    <d v="2013-09-12T00:00:00"/>
    <x v="1"/>
    <s v="MV-17485"/>
    <x v="597"/>
    <x v="0"/>
    <s v="United States"/>
    <s v="New York City"/>
    <x v="15"/>
    <n v="10011"/>
    <x v="3"/>
    <s v="OFF-PA-10001815"/>
    <x v="1"/>
    <x v="10"/>
    <x v="1393"/>
    <x v="2250"/>
    <n v="4"/>
    <n v="0"/>
    <n v="92.236799999999988"/>
  </r>
  <r>
    <n v="5881"/>
    <s v="CA-2013-133935"/>
    <x v="0"/>
    <x v="31"/>
    <d v="2013-09-23T00:00:00"/>
    <x v="1"/>
    <s v="JW-15220"/>
    <x v="478"/>
    <x v="1"/>
    <s v="United States"/>
    <s v="San Diego"/>
    <x v="1"/>
    <n v="92105"/>
    <x v="1"/>
    <s v="FUR-CH-10001215"/>
    <x v="0"/>
    <x v="1"/>
    <x v="440"/>
    <x v="479"/>
    <n v="2"/>
    <n v="0.2"/>
    <n v="50.097999999999985"/>
  </r>
  <r>
    <n v="5882"/>
    <s v="CA-2013-133935"/>
    <x v="0"/>
    <x v="31"/>
    <d v="2013-09-23T00:00:00"/>
    <x v="1"/>
    <s v="JW-15220"/>
    <x v="478"/>
    <x v="1"/>
    <s v="United States"/>
    <s v="San Diego"/>
    <x v="1"/>
    <n v="92105"/>
    <x v="1"/>
    <s v="OFF-PA-10000100"/>
    <x v="1"/>
    <x v="10"/>
    <x v="825"/>
    <x v="1542"/>
    <n v="9"/>
    <n v="0"/>
    <n v="180.76590000000002"/>
  </r>
  <r>
    <n v="5883"/>
    <s v="CA-2013-133935"/>
    <x v="0"/>
    <x v="31"/>
    <d v="2013-09-23T00:00:00"/>
    <x v="1"/>
    <s v="JW-15220"/>
    <x v="478"/>
    <x v="1"/>
    <s v="United States"/>
    <s v="San Diego"/>
    <x v="1"/>
    <n v="92105"/>
    <x v="1"/>
    <s v="FUR-CH-10002880"/>
    <x v="0"/>
    <x v="1"/>
    <x v="801"/>
    <x v="4185"/>
    <n v="9"/>
    <n v="0.2"/>
    <n v="-99.621900000000068"/>
  </r>
  <r>
    <n v="5884"/>
    <s v="CA-2013-136301"/>
    <x v="0"/>
    <x v="69"/>
    <d v="2013-03-16T00:00:00"/>
    <x v="0"/>
    <s v="EH-13765"/>
    <x v="553"/>
    <x v="1"/>
    <s v="United States"/>
    <s v="San Francisco"/>
    <x v="1"/>
    <n v="94109"/>
    <x v="1"/>
    <s v="FUR-FU-10004712"/>
    <x v="0"/>
    <x v="5"/>
    <x v="371"/>
    <x v="4186"/>
    <n v="2"/>
    <n v="0"/>
    <n v="7.352800000000002"/>
  </r>
  <r>
    <n v="5885"/>
    <s v="CA-2013-136301"/>
    <x v="0"/>
    <x v="69"/>
    <d v="2013-03-16T00:00:00"/>
    <x v="0"/>
    <s v="EH-13765"/>
    <x v="553"/>
    <x v="1"/>
    <s v="United States"/>
    <s v="San Francisco"/>
    <x v="1"/>
    <n v="94109"/>
    <x v="1"/>
    <s v="OFF-SU-10000151"/>
    <x v="1"/>
    <x v="14"/>
    <x v="1336"/>
    <x v="4187"/>
    <n v="3"/>
    <n v="0"/>
    <n v="196.50359999999978"/>
  </r>
  <r>
    <n v="5886"/>
    <s v="US-2011-109456"/>
    <x v="2"/>
    <x v="1079"/>
    <d v="2011-10-17T00:00:00"/>
    <x v="3"/>
    <s v="LS-17245"/>
    <x v="201"/>
    <x v="0"/>
    <s v="United States"/>
    <s v="San Francisco"/>
    <x v="1"/>
    <n v="94110"/>
    <x v="1"/>
    <s v="OFF-BI-10000136"/>
    <x v="1"/>
    <x v="8"/>
    <x v="936"/>
    <x v="646"/>
    <n v="3"/>
    <n v="0.2"/>
    <n v="5.0231999999999992"/>
  </r>
  <r>
    <n v="5887"/>
    <s v="US-2011-109456"/>
    <x v="2"/>
    <x v="1079"/>
    <d v="2011-10-17T00:00:00"/>
    <x v="3"/>
    <s v="LS-17245"/>
    <x v="201"/>
    <x v="0"/>
    <s v="United States"/>
    <s v="San Francisco"/>
    <x v="1"/>
    <n v="94110"/>
    <x v="1"/>
    <s v="TEC-AC-10003610"/>
    <x v="2"/>
    <x v="11"/>
    <x v="598"/>
    <x v="690"/>
    <n v="3"/>
    <n v="0"/>
    <n v="86.385600000000011"/>
  </r>
  <r>
    <n v="5888"/>
    <s v="CA-2014-151596"/>
    <x v="3"/>
    <x v="1048"/>
    <d v="2014-10-12T00:00:00"/>
    <x v="2"/>
    <s v="BP-11050"/>
    <x v="771"/>
    <x v="1"/>
    <s v="United States"/>
    <s v="Cranston"/>
    <x v="34"/>
    <n v="2920"/>
    <x v="3"/>
    <s v="OFF-ST-10001837"/>
    <x v="1"/>
    <x v="4"/>
    <x v="1331"/>
    <x v="3931"/>
    <n v="1"/>
    <n v="0"/>
    <n v="11.117599999999999"/>
  </r>
  <r>
    <n v="5889"/>
    <s v="CA-2012-147879"/>
    <x v="1"/>
    <x v="820"/>
    <d v="2012-05-12T00:00:00"/>
    <x v="1"/>
    <s v="CC-12220"/>
    <x v="417"/>
    <x v="0"/>
    <s v="United States"/>
    <s v="Owensboro"/>
    <x v="0"/>
    <n v="42301"/>
    <x v="0"/>
    <s v="OFF-PA-10001952"/>
    <x v="1"/>
    <x v="10"/>
    <x v="1747"/>
    <x v="1846"/>
    <n v="2"/>
    <n v="0"/>
    <n v="21.012799999999999"/>
  </r>
  <r>
    <n v="5890"/>
    <s v="CA-2013-166625"/>
    <x v="0"/>
    <x v="167"/>
    <d v="2013-04-18T00:00:00"/>
    <x v="2"/>
    <s v="JM-15580"/>
    <x v="758"/>
    <x v="0"/>
    <s v="United States"/>
    <s v="Baltimore"/>
    <x v="39"/>
    <n v="21215"/>
    <x v="3"/>
    <s v="OFF-BI-10002414"/>
    <x v="1"/>
    <x v="8"/>
    <x v="1076"/>
    <x v="2989"/>
    <n v="2"/>
    <n v="0"/>
    <n v="11.778199999999998"/>
  </r>
  <r>
    <n v="5891"/>
    <s v="CA-2013-146157"/>
    <x v="0"/>
    <x v="831"/>
    <d v="2013-11-27T00:00:00"/>
    <x v="1"/>
    <s v="RD-19720"/>
    <x v="742"/>
    <x v="0"/>
    <s v="United States"/>
    <s v="Chicago"/>
    <x v="10"/>
    <n v="60610"/>
    <x v="2"/>
    <s v="OFF-PA-10001790"/>
    <x v="1"/>
    <x v="10"/>
    <x v="687"/>
    <x v="4188"/>
    <n v="1"/>
    <n v="0.2"/>
    <n v="13.451199999999996"/>
  </r>
  <r>
    <n v="5892"/>
    <s v="CA-2013-146157"/>
    <x v="0"/>
    <x v="831"/>
    <d v="2013-11-27T00:00:00"/>
    <x v="1"/>
    <s v="RD-19720"/>
    <x v="742"/>
    <x v="0"/>
    <s v="United States"/>
    <s v="Chicago"/>
    <x v="10"/>
    <n v="60610"/>
    <x v="2"/>
    <s v="OFF-ST-10001590"/>
    <x v="1"/>
    <x v="4"/>
    <x v="146"/>
    <x v="4189"/>
    <n v="2"/>
    <n v="0.2"/>
    <n v="1.6175999999999986"/>
  </r>
  <r>
    <n v="5893"/>
    <s v="CA-2013-146157"/>
    <x v="0"/>
    <x v="831"/>
    <d v="2013-11-27T00:00:00"/>
    <x v="1"/>
    <s v="RD-19720"/>
    <x v="742"/>
    <x v="0"/>
    <s v="United States"/>
    <s v="Chicago"/>
    <x v="10"/>
    <n v="60610"/>
    <x v="2"/>
    <s v="TEC-AC-10003657"/>
    <x v="2"/>
    <x v="11"/>
    <x v="151"/>
    <x v="4190"/>
    <n v="3"/>
    <n v="0.2"/>
    <n v="2.0393999999999934"/>
  </r>
  <r>
    <n v="5894"/>
    <s v="CA-2014-159954"/>
    <x v="3"/>
    <x v="18"/>
    <d v="2014-09-15T00:00:00"/>
    <x v="1"/>
    <s v="SS-20410"/>
    <x v="757"/>
    <x v="0"/>
    <s v="United States"/>
    <s v="Atlanta"/>
    <x v="32"/>
    <n v="30318"/>
    <x v="0"/>
    <s v="OFF-BI-10004876"/>
    <x v="1"/>
    <x v="8"/>
    <x v="977"/>
    <x v="1104"/>
    <n v="1"/>
    <n v="0"/>
    <n v="1.3621999999999999"/>
  </r>
  <r>
    <n v="5895"/>
    <s v="CA-2014-100825"/>
    <x v="3"/>
    <x v="428"/>
    <d v="2014-09-15T00:00:00"/>
    <x v="1"/>
    <s v="KD-16495"/>
    <x v="470"/>
    <x v="1"/>
    <s v="United States"/>
    <s v="Los Angeles"/>
    <x v="1"/>
    <n v="90036"/>
    <x v="1"/>
    <s v="OFF-ST-10003123"/>
    <x v="1"/>
    <x v="4"/>
    <x v="1268"/>
    <x v="4191"/>
    <n v="3"/>
    <n v="0"/>
    <n v="23.968799999999998"/>
  </r>
  <r>
    <n v="5896"/>
    <s v="CA-2011-168305"/>
    <x v="2"/>
    <x v="301"/>
    <d v="2011-11-08T00:00:00"/>
    <x v="1"/>
    <s v="PL-18925"/>
    <x v="484"/>
    <x v="2"/>
    <s v="United States"/>
    <s v="Los Angeles"/>
    <x v="1"/>
    <n v="90049"/>
    <x v="1"/>
    <s v="OFF-LA-10003498"/>
    <x v="1"/>
    <x v="2"/>
    <x v="1740"/>
    <x v="1851"/>
    <n v="3"/>
    <n v="0"/>
    <n v="22.200000000000003"/>
  </r>
  <r>
    <n v="5897"/>
    <s v="CA-2011-168305"/>
    <x v="2"/>
    <x v="301"/>
    <d v="2011-11-08T00:00:00"/>
    <x v="1"/>
    <s v="PL-18925"/>
    <x v="484"/>
    <x v="2"/>
    <s v="United States"/>
    <s v="Los Angeles"/>
    <x v="1"/>
    <n v="90049"/>
    <x v="1"/>
    <s v="OFF-PA-10004947"/>
    <x v="1"/>
    <x v="10"/>
    <x v="33"/>
    <x v="1591"/>
    <n v="5"/>
    <n v="0"/>
    <n v="9.629999999999999"/>
  </r>
  <r>
    <n v="5898"/>
    <s v="CA-2013-167682"/>
    <x v="0"/>
    <x v="1015"/>
    <d v="2013-04-10T00:00:00"/>
    <x v="1"/>
    <s v="ZD-21925"/>
    <x v="9"/>
    <x v="0"/>
    <s v="United States"/>
    <s v="Richmond"/>
    <x v="14"/>
    <n v="47374"/>
    <x v="2"/>
    <s v="FUR-FU-10003799"/>
    <x v="0"/>
    <x v="5"/>
    <x v="90"/>
    <x v="4192"/>
    <n v="4"/>
    <n v="0"/>
    <n v="22.047199999999997"/>
  </r>
  <r>
    <n v="5899"/>
    <s v="CA-2013-167682"/>
    <x v="0"/>
    <x v="1015"/>
    <d v="2013-04-10T00:00:00"/>
    <x v="1"/>
    <s v="ZD-21925"/>
    <x v="9"/>
    <x v="0"/>
    <s v="United States"/>
    <s v="Richmond"/>
    <x v="14"/>
    <n v="47374"/>
    <x v="2"/>
    <s v="TEC-PH-10000673"/>
    <x v="2"/>
    <x v="7"/>
    <x v="1396"/>
    <x v="4193"/>
    <n v="4"/>
    <n v="0"/>
    <n v="124.7808"/>
  </r>
  <r>
    <n v="5900"/>
    <s v="CA-2014-108000"/>
    <x v="3"/>
    <x v="602"/>
    <d v="2014-01-17T00:00:00"/>
    <x v="1"/>
    <s v="LS-16945"/>
    <x v="322"/>
    <x v="1"/>
    <s v="United States"/>
    <s v="San Francisco"/>
    <x v="1"/>
    <n v="94110"/>
    <x v="1"/>
    <s v="OFF-EN-10002621"/>
    <x v="1"/>
    <x v="12"/>
    <x v="33"/>
    <x v="3996"/>
    <n v="1"/>
    <n v="0"/>
    <n v="4.8899999999999997"/>
  </r>
  <r>
    <n v="5901"/>
    <s v="CA-2012-146465"/>
    <x v="1"/>
    <x v="312"/>
    <d v="2012-11-24T00:00:00"/>
    <x v="1"/>
    <s v="PB-18805"/>
    <x v="583"/>
    <x v="2"/>
    <s v="United States"/>
    <s v="San Francisco"/>
    <x v="1"/>
    <n v="94122"/>
    <x v="1"/>
    <s v="OFF-BI-10004528"/>
    <x v="1"/>
    <x v="8"/>
    <x v="468"/>
    <x v="4194"/>
    <n v="9"/>
    <n v="0.2"/>
    <n v="7.5599999999999987"/>
  </r>
  <r>
    <n v="5902"/>
    <s v="CA-2013-159639"/>
    <x v="0"/>
    <x v="581"/>
    <d v="2013-12-03T00:00:00"/>
    <x v="1"/>
    <s v="PC-18745"/>
    <x v="331"/>
    <x v="1"/>
    <s v="United States"/>
    <s v="Westfield"/>
    <x v="30"/>
    <n v="7090"/>
    <x v="3"/>
    <s v="FUR-FU-10001889"/>
    <x v="0"/>
    <x v="5"/>
    <x v="1149"/>
    <x v="1629"/>
    <n v="3"/>
    <n v="0"/>
    <n v="10.4148"/>
  </r>
  <r>
    <n v="5903"/>
    <s v="US-2014-153948"/>
    <x v="3"/>
    <x v="44"/>
    <d v="2014-11-07T00:00:00"/>
    <x v="3"/>
    <s v="FM-14290"/>
    <x v="86"/>
    <x v="2"/>
    <s v="United States"/>
    <s v="San Francisco"/>
    <x v="1"/>
    <n v="94122"/>
    <x v="1"/>
    <s v="OFF-PA-10000157"/>
    <x v="1"/>
    <x v="10"/>
    <x v="364"/>
    <x v="731"/>
    <n v="3"/>
    <n v="0"/>
    <n v="28.171799999999998"/>
  </r>
  <r>
    <n v="5904"/>
    <s v="US-2014-153948"/>
    <x v="3"/>
    <x v="44"/>
    <d v="2014-11-07T00:00:00"/>
    <x v="3"/>
    <s v="FM-14290"/>
    <x v="86"/>
    <x v="2"/>
    <s v="United States"/>
    <s v="San Francisco"/>
    <x v="1"/>
    <n v="94122"/>
    <x v="1"/>
    <s v="OFF-PA-10002764"/>
    <x v="1"/>
    <x v="10"/>
    <x v="33"/>
    <x v="1568"/>
    <n v="4"/>
    <n v="0"/>
    <n v="22.226399999999998"/>
  </r>
  <r>
    <n v="5905"/>
    <s v="US-2014-153948"/>
    <x v="3"/>
    <x v="44"/>
    <d v="2014-11-07T00:00:00"/>
    <x v="3"/>
    <s v="FM-14290"/>
    <x v="86"/>
    <x v="2"/>
    <s v="United States"/>
    <s v="San Francisco"/>
    <x v="1"/>
    <n v="94122"/>
    <x v="1"/>
    <s v="OFF-PA-10000143"/>
    <x v="1"/>
    <x v="10"/>
    <x v="1692"/>
    <x v="1603"/>
    <n v="5"/>
    <n v="0"/>
    <n v="12.672000000000001"/>
  </r>
  <r>
    <n v="5906"/>
    <s v="US-2014-153948"/>
    <x v="3"/>
    <x v="44"/>
    <d v="2014-11-07T00:00:00"/>
    <x v="3"/>
    <s v="FM-14290"/>
    <x v="86"/>
    <x v="2"/>
    <s v="United States"/>
    <s v="San Francisco"/>
    <x v="1"/>
    <n v="94122"/>
    <x v="1"/>
    <s v="OFF-LA-10000414"/>
    <x v="1"/>
    <x v="2"/>
    <x v="1634"/>
    <x v="1417"/>
    <n v="4"/>
    <n v="0"/>
    <n v="19.872"/>
  </r>
  <r>
    <n v="5907"/>
    <s v="US-2014-153948"/>
    <x v="3"/>
    <x v="44"/>
    <d v="2014-11-07T00:00:00"/>
    <x v="3"/>
    <s v="FM-14290"/>
    <x v="86"/>
    <x v="2"/>
    <s v="United States"/>
    <s v="San Francisco"/>
    <x v="1"/>
    <n v="94122"/>
    <x v="1"/>
    <s v="TEC-AC-10003441"/>
    <x v="2"/>
    <x v="11"/>
    <x v="652"/>
    <x v="4195"/>
    <n v="1"/>
    <n v="0"/>
    <n v="1.0169999999999995"/>
  </r>
  <r>
    <n v="5908"/>
    <s v="US-2013-113985"/>
    <x v="0"/>
    <x v="499"/>
    <d v="2013-12-08T00:00:00"/>
    <x v="1"/>
    <s v="KD-16495"/>
    <x v="470"/>
    <x v="1"/>
    <s v="United States"/>
    <s v="San Jose"/>
    <x v="1"/>
    <n v="95123"/>
    <x v="1"/>
    <s v="OFF-BI-10002353"/>
    <x v="1"/>
    <x v="8"/>
    <x v="1068"/>
    <x v="4196"/>
    <n v="2"/>
    <n v="0.2"/>
    <n v="9.2639999999999993"/>
  </r>
  <r>
    <n v="5909"/>
    <s v="US-2013-113985"/>
    <x v="0"/>
    <x v="499"/>
    <d v="2013-12-08T00:00:00"/>
    <x v="1"/>
    <s v="KD-16495"/>
    <x v="470"/>
    <x v="1"/>
    <s v="United States"/>
    <s v="San Jose"/>
    <x v="1"/>
    <n v="95123"/>
    <x v="1"/>
    <s v="OFF-AP-10001303"/>
    <x v="1"/>
    <x v="9"/>
    <x v="925"/>
    <x v="3359"/>
    <n v="3"/>
    <n v="0"/>
    <n v="26.864999999999995"/>
  </r>
  <r>
    <n v="5910"/>
    <s v="US-2013-113985"/>
    <x v="0"/>
    <x v="499"/>
    <d v="2013-12-08T00:00:00"/>
    <x v="1"/>
    <s v="KD-16495"/>
    <x v="470"/>
    <x v="1"/>
    <s v="United States"/>
    <s v="San Jose"/>
    <x v="1"/>
    <n v="95123"/>
    <x v="1"/>
    <s v="FUR-FU-10003026"/>
    <x v="0"/>
    <x v="5"/>
    <x v="1555"/>
    <x v="1606"/>
    <n v="3"/>
    <n v="0"/>
    <n v="5.6627999999999998"/>
  </r>
  <r>
    <n v="5911"/>
    <s v="US-2013-113985"/>
    <x v="0"/>
    <x v="499"/>
    <d v="2013-12-08T00:00:00"/>
    <x v="1"/>
    <s v="KD-16495"/>
    <x v="470"/>
    <x v="1"/>
    <s v="United States"/>
    <s v="San Jose"/>
    <x v="1"/>
    <n v="95123"/>
    <x v="1"/>
    <s v="OFF-BI-10000632"/>
    <x v="1"/>
    <x v="8"/>
    <x v="1288"/>
    <x v="4197"/>
    <n v="3"/>
    <n v="0.2"/>
    <n v="33.8598"/>
  </r>
  <r>
    <n v="5912"/>
    <s v="CA-2013-155383"/>
    <x v="0"/>
    <x v="907"/>
    <d v="2013-12-23T00:00:00"/>
    <x v="1"/>
    <s v="SC-20680"/>
    <x v="649"/>
    <x v="2"/>
    <s v="United States"/>
    <s v="Seattle"/>
    <x v="4"/>
    <n v="98115"/>
    <x v="1"/>
    <s v="OFF-ST-10001328"/>
    <x v="1"/>
    <x v="4"/>
    <x v="176"/>
    <x v="2063"/>
    <n v="3"/>
    <n v="0"/>
    <n v="13.028400000000001"/>
  </r>
  <r>
    <n v="5913"/>
    <s v="CA-2011-120432"/>
    <x v="2"/>
    <x v="829"/>
    <d v="2011-08-26T00:00:00"/>
    <x v="0"/>
    <s v="DW-13585"/>
    <x v="61"/>
    <x v="1"/>
    <s v="United States"/>
    <s v="Owensboro"/>
    <x v="0"/>
    <n v="42301"/>
    <x v="0"/>
    <s v="OFF-SU-10004661"/>
    <x v="1"/>
    <x v="14"/>
    <x v="1748"/>
    <x v="4198"/>
    <n v="3"/>
    <n v="0"/>
    <n v="6.63"/>
  </r>
  <r>
    <n v="5914"/>
    <s v="US-2012-126977"/>
    <x v="1"/>
    <x v="14"/>
    <d v="2012-09-23T00:00:00"/>
    <x v="1"/>
    <s v="PF-19120"/>
    <x v="724"/>
    <x v="0"/>
    <s v="United States"/>
    <s v="New York City"/>
    <x v="15"/>
    <n v="10035"/>
    <x v="3"/>
    <s v="OFF-ST-10000617"/>
    <x v="1"/>
    <x v="4"/>
    <x v="379"/>
    <x v="81"/>
    <n v="5"/>
    <n v="0"/>
    <n v="1.0429999999999984"/>
  </r>
  <r>
    <n v="5915"/>
    <s v="US-2012-126977"/>
    <x v="1"/>
    <x v="14"/>
    <d v="2012-09-23T00:00:00"/>
    <x v="1"/>
    <s v="PF-19120"/>
    <x v="724"/>
    <x v="0"/>
    <s v="United States"/>
    <s v="New York City"/>
    <x v="15"/>
    <n v="10035"/>
    <x v="3"/>
    <s v="OFF-LA-10002762"/>
    <x v="1"/>
    <x v="2"/>
    <x v="49"/>
    <x v="2077"/>
    <n v="7"/>
    <n v="0"/>
    <n v="41.223699999999994"/>
  </r>
  <r>
    <n v="5916"/>
    <s v="US-2012-126977"/>
    <x v="1"/>
    <x v="14"/>
    <d v="2012-09-23T00:00:00"/>
    <x v="1"/>
    <s v="PF-19120"/>
    <x v="724"/>
    <x v="0"/>
    <s v="United States"/>
    <s v="New York City"/>
    <x v="15"/>
    <n v="10035"/>
    <x v="3"/>
    <s v="FUR-CH-10001973"/>
    <x v="0"/>
    <x v="1"/>
    <x v="896"/>
    <x v="4199"/>
    <n v="2"/>
    <n v="0.1"/>
    <n v="8.8783999999999956"/>
  </r>
  <r>
    <n v="5917"/>
    <s v="US-2012-126977"/>
    <x v="1"/>
    <x v="14"/>
    <d v="2012-09-23T00:00:00"/>
    <x v="1"/>
    <s v="PF-19120"/>
    <x v="724"/>
    <x v="0"/>
    <s v="United States"/>
    <s v="New York City"/>
    <x v="15"/>
    <n v="10035"/>
    <x v="3"/>
    <s v="OFF-ST-10003058"/>
    <x v="1"/>
    <x v="4"/>
    <x v="388"/>
    <x v="4200"/>
    <n v="4"/>
    <n v="0"/>
    <n v="27.433999999999997"/>
  </r>
  <r>
    <n v="5918"/>
    <s v="US-2012-126977"/>
    <x v="1"/>
    <x v="14"/>
    <d v="2012-09-23T00:00:00"/>
    <x v="1"/>
    <s v="PF-19120"/>
    <x v="724"/>
    <x v="0"/>
    <s v="United States"/>
    <s v="New York City"/>
    <x v="15"/>
    <n v="10035"/>
    <x v="3"/>
    <s v="FUR-BO-10004834"/>
    <x v="0"/>
    <x v="0"/>
    <x v="26"/>
    <x v="4201"/>
    <n v="6"/>
    <n v="0.2"/>
    <n v="158.57639999999992"/>
  </r>
  <r>
    <n v="5919"/>
    <s v="US-2012-126977"/>
    <x v="1"/>
    <x v="14"/>
    <d v="2012-09-23T00:00:00"/>
    <x v="1"/>
    <s v="PF-19120"/>
    <x v="724"/>
    <x v="0"/>
    <s v="United States"/>
    <s v="New York City"/>
    <x v="15"/>
    <n v="10035"/>
    <x v="3"/>
    <s v="FUR-BO-10002213"/>
    <x v="0"/>
    <x v="0"/>
    <x v="1223"/>
    <x v="4202"/>
    <n v="5"/>
    <n v="0.2"/>
    <n v="-25.049000000000149"/>
  </r>
  <r>
    <n v="5920"/>
    <s v="US-2012-126977"/>
    <x v="1"/>
    <x v="14"/>
    <d v="2012-09-23T00:00:00"/>
    <x v="1"/>
    <s v="PF-19120"/>
    <x v="724"/>
    <x v="0"/>
    <s v="United States"/>
    <s v="New York City"/>
    <x v="15"/>
    <n v="10035"/>
    <x v="3"/>
    <s v="TEC-PH-10002170"/>
    <x v="2"/>
    <x v="7"/>
    <x v="594"/>
    <x v="2779"/>
    <n v="3"/>
    <n v="0"/>
    <n v="58.791600000000003"/>
  </r>
  <r>
    <n v="5921"/>
    <s v="US-2012-126977"/>
    <x v="1"/>
    <x v="14"/>
    <d v="2012-09-23T00:00:00"/>
    <x v="1"/>
    <s v="PF-19120"/>
    <x v="724"/>
    <x v="0"/>
    <s v="United States"/>
    <s v="New York City"/>
    <x v="15"/>
    <n v="10035"/>
    <x v="3"/>
    <s v="TEC-AC-10003033"/>
    <x v="2"/>
    <x v="11"/>
    <x v="756"/>
    <x v="3042"/>
    <n v="2"/>
    <n v="0"/>
    <n v="217.76699999999994"/>
  </r>
  <r>
    <n v="5922"/>
    <s v="US-2012-126977"/>
    <x v="1"/>
    <x v="14"/>
    <d v="2012-09-23T00:00:00"/>
    <x v="1"/>
    <s v="PF-19120"/>
    <x v="724"/>
    <x v="0"/>
    <s v="United States"/>
    <s v="New York City"/>
    <x v="15"/>
    <n v="10035"/>
    <x v="3"/>
    <s v="OFF-PA-10004071"/>
    <x v="1"/>
    <x v="10"/>
    <x v="412"/>
    <x v="168"/>
    <n v="2"/>
    <n v="0"/>
    <n v="53.260799999999996"/>
  </r>
  <r>
    <n v="5923"/>
    <s v="US-2012-126977"/>
    <x v="1"/>
    <x v="14"/>
    <d v="2012-09-23T00:00:00"/>
    <x v="1"/>
    <s v="PF-19120"/>
    <x v="724"/>
    <x v="0"/>
    <s v="United States"/>
    <s v="New York City"/>
    <x v="15"/>
    <n v="10035"/>
    <x v="3"/>
    <s v="TEC-PH-10000169"/>
    <x v="2"/>
    <x v="7"/>
    <x v="1029"/>
    <x v="766"/>
    <n v="4"/>
    <n v="0"/>
    <n v="1.3559999999999945"/>
  </r>
  <r>
    <n v="5924"/>
    <s v="CA-2013-130288"/>
    <x v="0"/>
    <x v="491"/>
    <d v="2013-12-01T00:00:00"/>
    <x v="0"/>
    <s v="DK-13225"/>
    <x v="158"/>
    <x v="1"/>
    <s v="United States"/>
    <s v="New York City"/>
    <x v="15"/>
    <n v="10011"/>
    <x v="3"/>
    <s v="FUR-TA-10002958"/>
    <x v="0"/>
    <x v="3"/>
    <x v="956"/>
    <x v="4203"/>
    <n v="2"/>
    <n v="0.4"/>
    <n v="-120.05080000000007"/>
  </r>
  <r>
    <n v="5925"/>
    <s v="CA-2014-146458"/>
    <x v="3"/>
    <x v="123"/>
    <d v="2014-11-23T00:00:00"/>
    <x v="0"/>
    <s v="RB-19435"/>
    <x v="579"/>
    <x v="0"/>
    <s v="United States"/>
    <s v="Springfield"/>
    <x v="17"/>
    <n v="22153"/>
    <x v="0"/>
    <s v="OFF-AR-10001177"/>
    <x v="1"/>
    <x v="6"/>
    <x v="1215"/>
    <x v="1011"/>
    <n v="7"/>
    <n v="0"/>
    <n v="6.6583999999999968"/>
  </r>
  <r>
    <n v="5926"/>
    <s v="CA-2014-150420"/>
    <x v="3"/>
    <x v="95"/>
    <d v="2014-06-09T00:00:00"/>
    <x v="1"/>
    <s v="GD-14590"/>
    <x v="241"/>
    <x v="1"/>
    <s v="United States"/>
    <s v="Bellingham"/>
    <x v="4"/>
    <n v="98226"/>
    <x v="1"/>
    <s v="TEC-AC-10004975"/>
    <x v="2"/>
    <x v="11"/>
    <x v="973"/>
    <x v="4204"/>
    <n v="10"/>
    <n v="0"/>
    <n v="362.83500000000004"/>
  </r>
  <r>
    <n v="5927"/>
    <s v="US-2011-118997"/>
    <x v="2"/>
    <x v="918"/>
    <d v="2011-04-12T00:00:00"/>
    <x v="1"/>
    <s v="RA-19885"/>
    <x v="19"/>
    <x v="1"/>
    <s v="United States"/>
    <s v="Decatur"/>
    <x v="19"/>
    <n v="35601"/>
    <x v="0"/>
    <s v="FUR-TA-10001086"/>
    <x v="0"/>
    <x v="3"/>
    <x v="1727"/>
    <x v="4205"/>
    <n v="8"/>
    <n v="0"/>
    <n v="316.13920000000007"/>
  </r>
  <r>
    <n v="5928"/>
    <s v="CA-2011-114314"/>
    <x v="2"/>
    <x v="856"/>
    <d v="2011-10-15T00:00:00"/>
    <x v="1"/>
    <s v="DB-13555"/>
    <x v="587"/>
    <x v="1"/>
    <s v="United States"/>
    <s v="Fayetteville"/>
    <x v="36"/>
    <n v="72701"/>
    <x v="0"/>
    <s v="OFF-LA-10000240"/>
    <x v="1"/>
    <x v="2"/>
    <x v="2"/>
    <x v="2061"/>
    <n v="1"/>
    <n v="0"/>
    <n v="3.4356999999999998"/>
  </r>
  <r>
    <n v="5929"/>
    <s v="CA-2011-114314"/>
    <x v="2"/>
    <x v="856"/>
    <d v="2011-10-15T00:00:00"/>
    <x v="1"/>
    <s v="DB-13555"/>
    <x v="587"/>
    <x v="1"/>
    <s v="United States"/>
    <s v="Fayetteville"/>
    <x v="36"/>
    <n v="72701"/>
    <x v="0"/>
    <s v="FUR-FU-10002107"/>
    <x v="0"/>
    <x v="5"/>
    <x v="1324"/>
    <x v="4206"/>
    <n v="4"/>
    <n v="0"/>
    <n v="3.9248000000000003"/>
  </r>
  <r>
    <n v="5930"/>
    <s v="US-2014-169551"/>
    <x v="3"/>
    <x v="437"/>
    <d v="2014-07-10T00:00:00"/>
    <x v="2"/>
    <s v="RL-19615"/>
    <x v="210"/>
    <x v="0"/>
    <s v="United States"/>
    <s v="Philadelphia"/>
    <x v="9"/>
    <n v="19120"/>
    <x v="3"/>
    <s v="FUR-BO-10001519"/>
    <x v="0"/>
    <x v="0"/>
    <x v="666"/>
    <x v="4207"/>
    <n v="3"/>
    <n v="0.5"/>
    <n v="-45.349200000000003"/>
  </r>
  <r>
    <n v="5931"/>
    <s v="US-2014-169551"/>
    <x v="3"/>
    <x v="437"/>
    <d v="2014-07-10T00:00:00"/>
    <x v="2"/>
    <s v="RL-19615"/>
    <x v="210"/>
    <x v="0"/>
    <s v="United States"/>
    <s v="Philadelphia"/>
    <x v="9"/>
    <n v="19120"/>
    <x v="3"/>
    <s v="OFF-PA-10004100"/>
    <x v="1"/>
    <x v="10"/>
    <x v="257"/>
    <x v="12"/>
    <n v="3"/>
    <n v="0.2"/>
    <n v="5.4432"/>
  </r>
  <r>
    <n v="5932"/>
    <s v="US-2014-169551"/>
    <x v="3"/>
    <x v="437"/>
    <d v="2014-07-10T00:00:00"/>
    <x v="2"/>
    <s v="RL-19615"/>
    <x v="210"/>
    <x v="0"/>
    <s v="United States"/>
    <s v="Philadelphia"/>
    <x v="9"/>
    <n v="19120"/>
    <x v="3"/>
    <s v="TEC-PH-10001363"/>
    <x v="2"/>
    <x v="7"/>
    <x v="427"/>
    <x v="4208"/>
    <n v="2"/>
    <n v="0.4"/>
    <n v="-113.9980000000001"/>
  </r>
  <r>
    <n v="5933"/>
    <s v="US-2014-169551"/>
    <x v="3"/>
    <x v="437"/>
    <d v="2014-07-10T00:00:00"/>
    <x v="2"/>
    <s v="RL-19615"/>
    <x v="210"/>
    <x v="0"/>
    <s v="United States"/>
    <s v="Philadelphia"/>
    <x v="9"/>
    <n v="19120"/>
    <x v="3"/>
    <s v="OFF-ST-10004835"/>
    <x v="1"/>
    <x v="4"/>
    <x v="1406"/>
    <x v="2569"/>
    <n v="3"/>
    <n v="0.2"/>
    <n v="1.0044"/>
  </r>
  <r>
    <n v="5934"/>
    <s v="US-2014-169551"/>
    <x v="3"/>
    <x v="437"/>
    <d v="2014-07-10T00:00:00"/>
    <x v="2"/>
    <s v="RL-19615"/>
    <x v="210"/>
    <x v="0"/>
    <s v="United States"/>
    <s v="Philadelphia"/>
    <x v="9"/>
    <n v="19120"/>
    <x v="3"/>
    <s v="TEC-AC-10002018"/>
    <x v="2"/>
    <x v="11"/>
    <x v="1674"/>
    <x v="3664"/>
    <n v="3"/>
    <n v="0.2"/>
    <n v="4.8231000000000002"/>
  </r>
  <r>
    <n v="5935"/>
    <s v="US-2014-169551"/>
    <x v="3"/>
    <x v="437"/>
    <d v="2014-07-10T00:00:00"/>
    <x v="2"/>
    <s v="RL-19615"/>
    <x v="210"/>
    <x v="0"/>
    <s v="United States"/>
    <s v="Philadelphia"/>
    <x v="9"/>
    <n v="19120"/>
    <x v="3"/>
    <s v="TEC-AC-10003033"/>
    <x v="2"/>
    <x v="11"/>
    <x v="756"/>
    <x v="4209"/>
    <n v="2"/>
    <n v="0.2"/>
    <n v="85.786999999999949"/>
  </r>
  <r>
    <n v="5936"/>
    <s v="CA-2013-103107"/>
    <x v="0"/>
    <x v="975"/>
    <d v="2013-07-05T00:00:00"/>
    <x v="3"/>
    <s v="RB-19465"/>
    <x v="46"/>
    <x v="2"/>
    <s v="United States"/>
    <s v="Seattle"/>
    <x v="4"/>
    <n v="98103"/>
    <x v="1"/>
    <s v="FUR-FU-10000221"/>
    <x v="0"/>
    <x v="5"/>
    <x v="529"/>
    <x v="3383"/>
    <n v="5"/>
    <n v="0"/>
    <n v="8.6359999999999992"/>
  </r>
  <r>
    <n v="5937"/>
    <s v="CA-2013-103107"/>
    <x v="0"/>
    <x v="975"/>
    <d v="2013-07-05T00:00:00"/>
    <x v="3"/>
    <s v="RB-19465"/>
    <x v="46"/>
    <x v="2"/>
    <s v="United States"/>
    <s v="Seattle"/>
    <x v="4"/>
    <n v="98103"/>
    <x v="1"/>
    <s v="TEC-PH-10001198"/>
    <x v="2"/>
    <x v="7"/>
    <x v="1168"/>
    <x v="1665"/>
    <n v="3"/>
    <n v="0.2"/>
    <n v="19.966499999999982"/>
  </r>
  <r>
    <n v="5938"/>
    <s v="CA-2013-103107"/>
    <x v="0"/>
    <x v="975"/>
    <d v="2013-07-05T00:00:00"/>
    <x v="3"/>
    <s v="RB-19465"/>
    <x v="46"/>
    <x v="2"/>
    <s v="United States"/>
    <s v="Seattle"/>
    <x v="4"/>
    <n v="98103"/>
    <x v="1"/>
    <s v="TEC-PH-10002564"/>
    <x v="2"/>
    <x v="7"/>
    <x v="976"/>
    <x v="981"/>
    <n v="3"/>
    <n v="0.2"/>
    <n v="8.9969999999999892"/>
  </r>
  <r>
    <n v="5939"/>
    <s v="CA-2014-122077"/>
    <x v="3"/>
    <x v="240"/>
    <d v="2014-05-26T00:00:00"/>
    <x v="1"/>
    <s v="JF-15295"/>
    <x v="639"/>
    <x v="0"/>
    <s v="United States"/>
    <s v="Plano"/>
    <x v="5"/>
    <n v="75023"/>
    <x v="2"/>
    <s v="TEC-PH-10003811"/>
    <x v="2"/>
    <x v="7"/>
    <x v="1187"/>
    <x v="4210"/>
    <n v="1"/>
    <n v="0.2"/>
    <n v="9.5991999999999997"/>
  </r>
  <r>
    <n v="5940"/>
    <s v="CA-2014-122077"/>
    <x v="3"/>
    <x v="240"/>
    <d v="2014-05-26T00:00:00"/>
    <x v="1"/>
    <s v="JF-15295"/>
    <x v="639"/>
    <x v="0"/>
    <s v="United States"/>
    <s v="Plano"/>
    <x v="5"/>
    <n v="75023"/>
    <x v="2"/>
    <s v="OFF-LA-10004178"/>
    <x v="1"/>
    <x v="2"/>
    <x v="1700"/>
    <x v="1157"/>
    <n v="4"/>
    <n v="0.2"/>
    <n v="4.2951999999999995"/>
  </r>
  <r>
    <n v="5941"/>
    <s v="CA-2014-112431"/>
    <x v="3"/>
    <x v="386"/>
    <d v="2014-10-15T00:00:00"/>
    <x v="0"/>
    <s v="RW-19690"/>
    <x v="355"/>
    <x v="0"/>
    <s v="United States"/>
    <s v="Los Angeles"/>
    <x v="1"/>
    <n v="90049"/>
    <x v="1"/>
    <s v="TEC-AC-10001465"/>
    <x v="2"/>
    <x v="11"/>
    <x v="473"/>
    <x v="4211"/>
    <n v="12"/>
    <n v="0"/>
    <n v="130.75199999999995"/>
  </r>
  <r>
    <n v="5942"/>
    <s v="CA-2014-112431"/>
    <x v="3"/>
    <x v="386"/>
    <d v="2014-10-15T00:00:00"/>
    <x v="0"/>
    <s v="RW-19690"/>
    <x v="355"/>
    <x v="0"/>
    <s v="United States"/>
    <s v="Los Angeles"/>
    <x v="1"/>
    <n v="90049"/>
    <x v="1"/>
    <s v="OFF-AR-10000940"/>
    <x v="1"/>
    <x v="6"/>
    <x v="134"/>
    <x v="490"/>
    <n v="2"/>
    <n v="0"/>
    <n v="1.5876000000000001"/>
  </r>
  <r>
    <n v="5943"/>
    <s v="CA-2013-151092"/>
    <x v="0"/>
    <x v="876"/>
    <d v="2013-08-14T00:00:00"/>
    <x v="1"/>
    <s v="VG-21790"/>
    <x v="364"/>
    <x v="0"/>
    <s v="United States"/>
    <s v="Los Angeles"/>
    <x v="1"/>
    <n v="90032"/>
    <x v="1"/>
    <s v="TEC-PH-10001700"/>
    <x v="2"/>
    <x v="7"/>
    <x v="193"/>
    <x v="2005"/>
    <n v="4"/>
    <n v="0.2"/>
    <n v="18.477200000000011"/>
  </r>
  <r>
    <n v="5944"/>
    <s v="CA-2011-104178"/>
    <x v="2"/>
    <x v="55"/>
    <d v="2011-08-29T00:00:00"/>
    <x v="1"/>
    <s v="JM-15265"/>
    <x v="25"/>
    <x v="1"/>
    <s v="United States"/>
    <s v="Los Angeles"/>
    <x v="1"/>
    <n v="90036"/>
    <x v="1"/>
    <s v="FUR-FU-10000771"/>
    <x v="0"/>
    <x v="5"/>
    <x v="1426"/>
    <x v="3012"/>
    <n v="1"/>
    <n v="0"/>
    <n v="2.6376000000000004"/>
  </r>
  <r>
    <n v="5945"/>
    <s v="CA-2011-104178"/>
    <x v="2"/>
    <x v="55"/>
    <d v="2011-08-29T00:00:00"/>
    <x v="1"/>
    <s v="JM-15265"/>
    <x v="25"/>
    <x v="1"/>
    <s v="United States"/>
    <s v="Los Angeles"/>
    <x v="1"/>
    <n v="90036"/>
    <x v="1"/>
    <s v="TEC-AC-10002399"/>
    <x v="2"/>
    <x v="11"/>
    <x v="448"/>
    <x v="2050"/>
    <n v="5"/>
    <n v="0"/>
    <n v="30.431999999999995"/>
  </r>
  <r>
    <n v="5946"/>
    <s v="CA-2011-104178"/>
    <x v="2"/>
    <x v="55"/>
    <d v="2011-08-29T00:00:00"/>
    <x v="1"/>
    <s v="JM-15265"/>
    <x v="25"/>
    <x v="1"/>
    <s v="United States"/>
    <s v="Los Angeles"/>
    <x v="1"/>
    <n v="90036"/>
    <x v="1"/>
    <s v="OFF-PA-10004983"/>
    <x v="1"/>
    <x v="10"/>
    <x v="1323"/>
    <x v="243"/>
    <n v="4"/>
    <n v="0"/>
    <n v="12.441600000000001"/>
  </r>
  <r>
    <n v="5947"/>
    <s v="CA-2011-104178"/>
    <x v="2"/>
    <x v="55"/>
    <d v="2011-08-29T00:00:00"/>
    <x v="1"/>
    <s v="JM-15265"/>
    <x v="25"/>
    <x v="1"/>
    <s v="United States"/>
    <s v="Los Angeles"/>
    <x v="1"/>
    <n v="90036"/>
    <x v="1"/>
    <s v="OFF-ST-10004258"/>
    <x v="1"/>
    <x v="4"/>
    <x v="754"/>
    <x v="4212"/>
    <n v="4"/>
    <n v="0"/>
    <n v="13.186800000000005"/>
  </r>
  <r>
    <n v="5948"/>
    <s v="CA-2012-115924"/>
    <x v="1"/>
    <x v="471"/>
    <d v="2012-09-18T00:00:00"/>
    <x v="0"/>
    <s v="BE-11455"/>
    <x v="534"/>
    <x v="2"/>
    <s v="United States"/>
    <s v="Des Moines"/>
    <x v="23"/>
    <n v="50315"/>
    <x v="2"/>
    <s v="OFF-BI-10004040"/>
    <x v="1"/>
    <x v="8"/>
    <x v="1478"/>
    <x v="4213"/>
    <n v="5"/>
    <n v="0"/>
    <n v="12.690999999999999"/>
  </r>
  <r>
    <n v="5949"/>
    <s v="CA-2014-161046"/>
    <x v="3"/>
    <x v="916"/>
    <d v="2014-03-06T00:00:00"/>
    <x v="3"/>
    <s v="CB-12535"/>
    <x v="118"/>
    <x v="1"/>
    <s v="United States"/>
    <s v="Southaven"/>
    <x v="35"/>
    <n v="38671"/>
    <x v="0"/>
    <s v="OFF-EN-10003862"/>
    <x v="1"/>
    <x v="12"/>
    <x v="753"/>
    <x v="4214"/>
    <n v="4"/>
    <n v="0"/>
    <n v="19.6328"/>
  </r>
  <r>
    <n v="5950"/>
    <s v="CA-2014-161046"/>
    <x v="3"/>
    <x v="916"/>
    <d v="2014-03-06T00:00:00"/>
    <x v="3"/>
    <s v="CB-12535"/>
    <x v="118"/>
    <x v="1"/>
    <s v="United States"/>
    <s v="Southaven"/>
    <x v="35"/>
    <n v="38671"/>
    <x v="0"/>
    <s v="TEC-AC-10004571"/>
    <x v="2"/>
    <x v="11"/>
    <x v="404"/>
    <x v="674"/>
    <n v="3"/>
    <n v="0"/>
    <n v="125.98740000000001"/>
  </r>
  <r>
    <n v="5951"/>
    <s v="CA-2014-161046"/>
    <x v="3"/>
    <x v="916"/>
    <d v="2014-03-06T00:00:00"/>
    <x v="3"/>
    <s v="CB-12535"/>
    <x v="118"/>
    <x v="1"/>
    <s v="United States"/>
    <s v="Southaven"/>
    <x v="35"/>
    <n v="38671"/>
    <x v="0"/>
    <s v="OFF-AP-10000891"/>
    <x v="1"/>
    <x v="9"/>
    <x v="163"/>
    <x v="2727"/>
    <n v="2"/>
    <n v="0"/>
    <n v="78.671999999999997"/>
  </r>
  <r>
    <n v="5952"/>
    <s v="CA-2014-161046"/>
    <x v="3"/>
    <x v="916"/>
    <d v="2014-03-06T00:00:00"/>
    <x v="3"/>
    <s v="CB-12535"/>
    <x v="118"/>
    <x v="1"/>
    <s v="United States"/>
    <s v="Southaven"/>
    <x v="35"/>
    <n v="38671"/>
    <x v="0"/>
    <s v="OFF-BI-10002026"/>
    <x v="1"/>
    <x v="8"/>
    <x v="1749"/>
    <x v="4215"/>
    <n v="6"/>
    <n v="0"/>
    <n v="112.49279999999999"/>
  </r>
  <r>
    <n v="5953"/>
    <s v="US-2014-141698"/>
    <x v="3"/>
    <x v="4"/>
    <d v="2014-04-22T00:00:00"/>
    <x v="1"/>
    <s v="SD-20485"/>
    <x v="174"/>
    <x v="2"/>
    <s v="United States"/>
    <s v="Houston"/>
    <x v="5"/>
    <n v="77041"/>
    <x v="2"/>
    <s v="OFF-PA-10001826"/>
    <x v="1"/>
    <x v="10"/>
    <x v="1750"/>
    <x v="561"/>
    <n v="4"/>
    <n v="0.2"/>
    <n v="7.2576000000000001"/>
  </r>
  <r>
    <n v="5954"/>
    <s v="US-2011-105151"/>
    <x v="2"/>
    <x v="809"/>
    <d v="2011-03-31T00:00:00"/>
    <x v="2"/>
    <s v="SG-20890"/>
    <x v="737"/>
    <x v="1"/>
    <s v="United States"/>
    <s v="New York City"/>
    <x v="15"/>
    <n v="10009"/>
    <x v="3"/>
    <s v="OFF-AR-10001231"/>
    <x v="1"/>
    <x v="6"/>
    <x v="1686"/>
    <x v="4216"/>
    <n v="5"/>
    <n v="0"/>
    <n v="2.9400000000000004"/>
  </r>
  <r>
    <n v="5955"/>
    <s v="CA-2011-155796"/>
    <x v="2"/>
    <x v="7"/>
    <d v="2011-11-15T00:00:00"/>
    <x v="0"/>
    <s v="TS-21430"/>
    <x v="747"/>
    <x v="1"/>
    <s v="United States"/>
    <s v="Reading"/>
    <x v="9"/>
    <n v="19601"/>
    <x v="3"/>
    <s v="FUR-FU-10000409"/>
    <x v="0"/>
    <x v="5"/>
    <x v="1421"/>
    <x v="942"/>
    <n v="2"/>
    <n v="0.2"/>
    <n v="7.7896000000000001"/>
  </r>
  <r>
    <n v="5956"/>
    <s v="CA-2011-155796"/>
    <x v="2"/>
    <x v="7"/>
    <d v="2011-11-15T00:00:00"/>
    <x v="0"/>
    <s v="TS-21430"/>
    <x v="747"/>
    <x v="1"/>
    <s v="United States"/>
    <s v="Reading"/>
    <x v="9"/>
    <n v="19601"/>
    <x v="3"/>
    <s v="FUR-BO-10002545"/>
    <x v="0"/>
    <x v="0"/>
    <x v="37"/>
    <x v="3533"/>
    <n v="4"/>
    <n v="0.5"/>
    <n v="-250.54079999999999"/>
  </r>
  <r>
    <n v="5957"/>
    <s v="CA-2013-127138"/>
    <x v="0"/>
    <x v="299"/>
    <d v="2013-03-16T00:00:00"/>
    <x v="0"/>
    <s v="DK-13225"/>
    <x v="158"/>
    <x v="1"/>
    <s v="United States"/>
    <s v="San Francisco"/>
    <x v="1"/>
    <n v="94109"/>
    <x v="1"/>
    <s v="OFF-ST-10002756"/>
    <x v="1"/>
    <x v="4"/>
    <x v="270"/>
    <x v="4217"/>
    <n v="5"/>
    <n v="0"/>
    <n v="6.7655000000000598"/>
  </r>
  <r>
    <n v="5958"/>
    <s v="CA-2013-127138"/>
    <x v="0"/>
    <x v="299"/>
    <d v="2013-03-16T00:00:00"/>
    <x v="0"/>
    <s v="DK-13225"/>
    <x v="158"/>
    <x v="1"/>
    <s v="United States"/>
    <s v="San Francisco"/>
    <x v="1"/>
    <n v="94109"/>
    <x v="1"/>
    <s v="OFF-AP-10003842"/>
    <x v="1"/>
    <x v="9"/>
    <x v="1247"/>
    <x v="901"/>
    <n v="5"/>
    <n v="0"/>
    <n v="40.274000000000001"/>
  </r>
  <r>
    <n v="5959"/>
    <s v="CA-2013-127138"/>
    <x v="0"/>
    <x v="299"/>
    <d v="2013-03-16T00:00:00"/>
    <x v="0"/>
    <s v="DK-13225"/>
    <x v="158"/>
    <x v="1"/>
    <s v="United States"/>
    <s v="San Francisco"/>
    <x v="1"/>
    <n v="94109"/>
    <x v="1"/>
    <s v="OFF-EN-10004459"/>
    <x v="1"/>
    <x v="12"/>
    <x v="655"/>
    <x v="2484"/>
    <n v="4"/>
    <n v="0"/>
    <n v="14.974399999999999"/>
  </r>
  <r>
    <n v="5960"/>
    <s v="CA-2013-127138"/>
    <x v="0"/>
    <x v="299"/>
    <d v="2013-03-16T00:00:00"/>
    <x v="0"/>
    <s v="DK-13225"/>
    <x v="158"/>
    <x v="1"/>
    <s v="United States"/>
    <s v="San Francisco"/>
    <x v="1"/>
    <n v="94109"/>
    <x v="1"/>
    <s v="FUR-CH-10003746"/>
    <x v="0"/>
    <x v="1"/>
    <x v="617"/>
    <x v="4218"/>
    <n v="3"/>
    <n v="0.2"/>
    <n v="77.035199999999975"/>
  </r>
  <r>
    <n v="5961"/>
    <s v="CA-2014-150602"/>
    <x v="3"/>
    <x v="839"/>
    <d v="2014-02-15T00:00:00"/>
    <x v="0"/>
    <s v="ML-17395"/>
    <x v="504"/>
    <x v="1"/>
    <s v="United States"/>
    <s v="Los Angeles"/>
    <x v="1"/>
    <n v="90045"/>
    <x v="1"/>
    <s v="FUR-FU-10003142"/>
    <x v="0"/>
    <x v="5"/>
    <x v="1201"/>
    <x v="3131"/>
    <n v="4"/>
    <n v="0"/>
    <n v="6.5471999999999984"/>
  </r>
  <r>
    <n v="5962"/>
    <s v="CA-2011-140732"/>
    <x v="2"/>
    <x v="7"/>
    <d v="2011-11-13T00:00:00"/>
    <x v="0"/>
    <s v="MA-17560"/>
    <x v="15"/>
    <x v="2"/>
    <s v="United States"/>
    <s v="Los Angeles"/>
    <x v="1"/>
    <n v="90004"/>
    <x v="1"/>
    <s v="TEC-PH-10001425"/>
    <x v="2"/>
    <x v="7"/>
    <x v="511"/>
    <x v="4219"/>
    <n v="9"/>
    <n v="0.2"/>
    <n v="57.592799999999983"/>
  </r>
  <r>
    <n v="5963"/>
    <s v="CA-2011-140732"/>
    <x v="2"/>
    <x v="7"/>
    <d v="2011-11-13T00:00:00"/>
    <x v="0"/>
    <s v="MA-17560"/>
    <x v="15"/>
    <x v="2"/>
    <s v="United States"/>
    <s v="Los Angeles"/>
    <x v="1"/>
    <n v="90004"/>
    <x v="1"/>
    <s v="OFF-AP-10001626"/>
    <x v="1"/>
    <x v="9"/>
    <x v="1016"/>
    <x v="4034"/>
    <n v="2"/>
    <n v="0"/>
    <n v="2.0228000000000002"/>
  </r>
  <r>
    <n v="5964"/>
    <s v="CA-2011-140732"/>
    <x v="2"/>
    <x v="7"/>
    <d v="2011-11-13T00:00:00"/>
    <x v="0"/>
    <s v="MA-17560"/>
    <x v="15"/>
    <x v="2"/>
    <s v="United States"/>
    <s v="Los Angeles"/>
    <x v="1"/>
    <n v="90004"/>
    <x v="1"/>
    <s v="OFF-PA-10003625"/>
    <x v="1"/>
    <x v="10"/>
    <x v="750"/>
    <x v="1862"/>
    <n v="4"/>
    <n v="0"/>
    <n v="55.763999999999996"/>
  </r>
  <r>
    <n v="5965"/>
    <s v="CA-2014-119011"/>
    <x v="3"/>
    <x v="648"/>
    <d v="2014-08-26T00:00:00"/>
    <x v="1"/>
    <s v="LR-17035"/>
    <x v="756"/>
    <x v="1"/>
    <s v="United States"/>
    <s v="San Francisco"/>
    <x v="1"/>
    <n v="94109"/>
    <x v="1"/>
    <s v="OFF-SU-10004768"/>
    <x v="1"/>
    <x v="14"/>
    <x v="1299"/>
    <x v="1711"/>
    <n v="3"/>
    <n v="0"/>
    <n v="5.1659999999999986"/>
  </r>
  <r>
    <n v="5966"/>
    <s v="CA-2014-119011"/>
    <x v="3"/>
    <x v="648"/>
    <d v="2014-08-26T00:00:00"/>
    <x v="1"/>
    <s v="LR-17035"/>
    <x v="756"/>
    <x v="1"/>
    <s v="United States"/>
    <s v="San Francisco"/>
    <x v="1"/>
    <n v="94109"/>
    <x v="1"/>
    <s v="OFF-ST-10000777"/>
    <x v="1"/>
    <x v="4"/>
    <x v="117"/>
    <x v="118"/>
    <n v="6"/>
    <n v="0"/>
    <n v="63.436800000000005"/>
  </r>
  <r>
    <n v="5967"/>
    <s v="CA-2014-119011"/>
    <x v="3"/>
    <x v="648"/>
    <d v="2014-08-26T00:00:00"/>
    <x v="1"/>
    <s v="LR-17035"/>
    <x v="756"/>
    <x v="1"/>
    <s v="United States"/>
    <s v="San Francisco"/>
    <x v="1"/>
    <n v="94109"/>
    <x v="1"/>
    <s v="TEC-PH-10003171"/>
    <x v="2"/>
    <x v="7"/>
    <x v="1495"/>
    <x v="4220"/>
    <n v="3"/>
    <n v="0.2"/>
    <n v="10.787999999999997"/>
  </r>
  <r>
    <n v="5968"/>
    <s v="CA-2013-166912"/>
    <x v="0"/>
    <x v="804"/>
    <d v="2013-01-17T00:00:00"/>
    <x v="2"/>
    <s v="BE-11335"/>
    <x v="336"/>
    <x v="2"/>
    <s v="United States"/>
    <s v="New York City"/>
    <x v="15"/>
    <n v="10009"/>
    <x v="3"/>
    <s v="OFF-PA-10001033"/>
    <x v="1"/>
    <x v="10"/>
    <x v="1500"/>
    <x v="2658"/>
    <n v="2"/>
    <n v="0"/>
    <n v="40.170200000000001"/>
  </r>
  <r>
    <n v="5969"/>
    <s v="CA-2011-141726"/>
    <x v="2"/>
    <x v="836"/>
    <d v="2011-07-22T00:00:00"/>
    <x v="2"/>
    <s v="CC-12145"/>
    <x v="230"/>
    <x v="0"/>
    <s v="United States"/>
    <s v="San Diego"/>
    <x v="1"/>
    <n v="92105"/>
    <x v="1"/>
    <s v="OFF-PA-10000418"/>
    <x v="1"/>
    <x v="10"/>
    <x v="961"/>
    <x v="2840"/>
    <n v="1"/>
    <n v="0"/>
    <n v="50.327999999999996"/>
  </r>
  <r>
    <n v="5970"/>
    <s v="CA-2011-141726"/>
    <x v="2"/>
    <x v="836"/>
    <d v="2011-07-22T00:00:00"/>
    <x v="2"/>
    <s v="CC-12145"/>
    <x v="230"/>
    <x v="0"/>
    <s v="United States"/>
    <s v="San Diego"/>
    <x v="1"/>
    <n v="92105"/>
    <x v="1"/>
    <s v="OFF-BI-10001982"/>
    <x v="1"/>
    <x v="8"/>
    <x v="301"/>
    <x v="4221"/>
    <n v="2"/>
    <n v="0.2"/>
    <n v="3.1551999999999998"/>
  </r>
  <r>
    <n v="5971"/>
    <s v="CA-2011-141726"/>
    <x v="2"/>
    <x v="836"/>
    <d v="2011-07-22T00:00:00"/>
    <x v="2"/>
    <s v="CC-12145"/>
    <x v="230"/>
    <x v="0"/>
    <s v="United States"/>
    <s v="San Diego"/>
    <x v="1"/>
    <n v="92105"/>
    <x v="1"/>
    <s v="OFF-PA-10002230"/>
    <x v="1"/>
    <x v="10"/>
    <x v="384"/>
    <x v="548"/>
    <n v="4"/>
    <n v="0"/>
    <n v="9.7608000000000015"/>
  </r>
  <r>
    <n v="5972"/>
    <s v="CA-2011-141726"/>
    <x v="2"/>
    <x v="836"/>
    <d v="2011-07-22T00:00:00"/>
    <x v="2"/>
    <s v="CC-12145"/>
    <x v="230"/>
    <x v="0"/>
    <s v="United States"/>
    <s v="San Diego"/>
    <x v="1"/>
    <n v="92105"/>
    <x v="1"/>
    <s v="FUR-FU-10003577"/>
    <x v="0"/>
    <x v="5"/>
    <x v="608"/>
    <x v="4222"/>
    <n v="3"/>
    <n v="0"/>
    <n v="15.4872"/>
  </r>
  <r>
    <n v="5973"/>
    <s v="CA-2014-115105"/>
    <x v="3"/>
    <x v="695"/>
    <d v="2014-02-12T00:00:00"/>
    <x v="1"/>
    <s v="BD-11770"/>
    <x v="420"/>
    <x v="0"/>
    <s v="United States"/>
    <s v="New York City"/>
    <x v="15"/>
    <n v="10024"/>
    <x v="3"/>
    <s v="FUR-BO-10001811"/>
    <x v="0"/>
    <x v="0"/>
    <x v="779"/>
    <x v="3028"/>
    <n v="1"/>
    <n v="0.2"/>
    <n v="30.097999999999978"/>
  </r>
  <r>
    <n v="5974"/>
    <s v="CA-2012-143980"/>
    <x v="1"/>
    <x v="707"/>
    <d v="2012-12-29T00:00:00"/>
    <x v="1"/>
    <s v="JK-15640"/>
    <x v="82"/>
    <x v="2"/>
    <s v="United States"/>
    <s v="New York City"/>
    <x v="15"/>
    <n v="10011"/>
    <x v="3"/>
    <s v="OFF-AP-10003779"/>
    <x v="1"/>
    <x v="9"/>
    <x v="1448"/>
    <x v="4223"/>
    <n v="2"/>
    <n v="0"/>
    <n v="124.48799999999994"/>
  </r>
  <r>
    <n v="5975"/>
    <s v="CA-2013-135636"/>
    <x v="0"/>
    <x v="750"/>
    <d v="2013-10-14T00:00:00"/>
    <x v="1"/>
    <s v="DB-13615"/>
    <x v="140"/>
    <x v="0"/>
    <s v="United States"/>
    <s v="Charlotte"/>
    <x v="3"/>
    <n v="28205"/>
    <x v="0"/>
    <s v="OFF-ST-10000676"/>
    <x v="1"/>
    <x v="4"/>
    <x v="871"/>
    <x v="4224"/>
    <n v="5"/>
    <n v="0.2"/>
    <n v="-67.851000000000028"/>
  </r>
  <r>
    <n v="5976"/>
    <s v="CA-2014-102155"/>
    <x v="3"/>
    <x v="1002"/>
    <d v="2014-07-18T00:00:00"/>
    <x v="1"/>
    <s v="RR-19525"/>
    <x v="645"/>
    <x v="1"/>
    <s v="United States"/>
    <s v="Overland Park"/>
    <x v="41"/>
    <n v="66212"/>
    <x v="2"/>
    <s v="OFF-ST-10001496"/>
    <x v="1"/>
    <x v="4"/>
    <x v="726"/>
    <x v="2936"/>
    <n v="2"/>
    <n v="0"/>
    <n v="93.698800000000006"/>
  </r>
  <r>
    <n v="5977"/>
    <s v="CA-2014-102155"/>
    <x v="3"/>
    <x v="1002"/>
    <d v="2014-07-18T00:00:00"/>
    <x v="1"/>
    <s v="RR-19525"/>
    <x v="645"/>
    <x v="1"/>
    <s v="United States"/>
    <s v="Overland Park"/>
    <x v="41"/>
    <n v="66212"/>
    <x v="2"/>
    <s v="OFF-PA-10003673"/>
    <x v="1"/>
    <x v="10"/>
    <x v="971"/>
    <x v="4225"/>
    <n v="2"/>
    <n v="0"/>
    <n v="6.2375999999999996"/>
  </r>
  <r>
    <n v="5978"/>
    <s v="CA-2014-116953"/>
    <x v="3"/>
    <x v="558"/>
    <d v="2014-04-26T00:00:00"/>
    <x v="2"/>
    <s v="SV-20935"/>
    <x v="603"/>
    <x v="0"/>
    <s v="United States"/>
    <s v="Mesa"/>
    <x v="16"/>
    <n v="85204"/>
    <x v="1"/>
    <s v="TEC-PH-10004614"/>
    <x v="2"/>
    <x v="7"/>
    <x v="299"/>
    <x v="4226"/>
    <n v="10"/>
    <n v="0.2"/>
    <n v="34.5"/>
  </r>
  <r>
    <n v="5979"/>
    <s v="CA-2011-117765"/>
    <x v="2"/>
    <x v="557"/>
    <d v="2011-09-13T00:00:00"/>
    <x v="1"/>
    <s v="RB-19465"/>
    <x v="46"/>
    <x v="2"/>
    <s v="United States"/>
    <s v="Tulsa"/>
    <x v="26"/>
    <n v="74133"/>
    <x v="2"/>
    <s v="FUR-TA-10001039"/>
    <x v="0"/>
    <x v="3"/>
    <x v="824"/>
    <x v="4227"/>
    <n v="5"/>
    <n v="0"/>
    <n v="111.77400000000003"/>
  </r>
  <r>
    <n v="5980"/>
    <s v="CA-2011-117765"/>
    <x v="2"/>
    <x v="557"/>
    <d v="2011-09-13T00:00:00"/>
    <x v="1"/>
    <s v="RB-19465"/>
    <x v="46"/>
    <x v="2"/>
    <s v="United States"/>
    <s v="Tulsa"/>
    <x v="26"/>
    <n v="74133"/>
    <x v="2"/>
    <s v="OFF-BI-10000474"/>
    <x v="1"/>
    <x v="8"/>
    <x v="27"/>
    <x v="4228"/>
    <n v="2"/>
    <n v="0"/>
    <n v="15.3888"/>
  </r>
  <r>
    <n v="5981"/>
    <s v="CA-2011-117765"/>
    <x v="2"/>
    <x v="557"/>
    <d v="2011-09-13T00:00:00"/>
    <x v="1"/>
    <s v="RB-19465"/>
    <x v="46"/>
    <x v="2"/>
    <s v="United States"/>
    <s v="Tulsa"/>
    <x v="26"/>
    <n v="74133"/>
    <x v="2"/>
    <s v="FUR-CH-10004698"/>
    <x v="0"/>
    <x v="1"/>
    <x v="166"/>
    <x v="4229"/>
    <n v="2"/>
    <n v="0"/>
    <n v="45.348800000000011"/>
  </r>
  <r>
    <n v="5982"/>
    <s v="CA-2011-117765"/>
    <x v="2"/>
    <x v="557"/>
    <d v="2011-09-13T00:00:00"/>
    <x v="1"/>
    <s v="RB-19465"/>
    <x v="46"/>
    <x v="2"/>
    <s v="United States"/>
    <s v="Tulsa"/>
    <x v="26"/>
    <n v="74133"/>
    <x v="2"/>
    <s v="OFF-ST-10003327"/>
    <x v="1"/>
    <x v="4"/>
    <x v="333"/>
    <x v="4230"/>
    <n v="2"/>
    <n v="0"/>
    <n v="5.7593999999999976"/>
  </r>
  <r>
    <n v="5983"/>
    <s v="CA-2013-114895"/>
    <x v="0"/>
    <x v="831"/>
    <d v="2013-11-29T00:00:00"/>
    <x v="1"/>
    <s v="MV-18190"/>
    <x v="160"/>
    <x v="0"/>
    <s v="United States"/>
    <s v="New York City"/>
    <x v="15"/>
    <n v="10035"/>
    <x v="3"/>
    <s v="OFF-PA-10000232"/>
    <x v="1"/>
    <x v="10"/>
    <x v="1622"/>
    <x v="91"/>
    <n v="2"/>
    <n v="0"/>
    <n v="6.3504000000000005"/>
  </r>
  <r>
    <n v="5984"/>
    <s v="CA-2014-112984"/>
    <x v="3"/>
    <x v="118"/>
    <d v="2014-09-19T00:00:00"/>
    <x v="0"/>
    <s v="EH-14185"/>
    <x v="699"/>
    <x v="0"/>
    <s v="United States"/>
    <s v="Philadelphia"/>
    <x v="9"/>
    <n v="19143"/>
    <x v="3"/>
    <s v="OFF-PA-10003657"/>
    <x v="1"/>
    <x v="10"/>
    <x v="624"/>
    <x v="3331"/>
    <n v="6"/>
    <n v="0.2"/>
    <n v="6.4199999999999964"/>
  </r>
  <r>
    <n v="5985"/>
    <s v="CA-2013-163776"/>
    <x v="0"/>
    <x v="1080"/>
    <d v="2013-07-26T00:00:00"/>
    <x v="1"/>
    <s v="JS-16030"/>
    <x v="559"/>
    <x v="0"/>
    <s v="United States"/>
    <s v="Hattiesburg"/>
    <x v="35"/>
    <n v="39401"/>
    <x v="0"/>
    <s v="FUR-FU-10001185"/>
    <x v="0"/>
    <x v="5"/>
    <x v="1414"/>
    <x v="2324"/>
    <n v="6"/>
    <n v="0"/>
    <n v="76.087800000000001"/>
  </r>
  <r>
    <n v="5986"/>
    <s v="CA-2013-163776"/>
    <x v="0"/>
    <x v="1080"/>
    <d v="2013-07-26T00:00:00"/>
    <x v="1"/>
    <s v="JS-16030"/>
    <x v="559"/>
    <x v="0"/>
    <s v="United States"/>
    <s v="Hattiesburg"/>
    <x v="35"/>
    <n v="39401"/>
    <x v="0"/>
    <s v="OFF-BI-10003007"/>
    <x v="1"/>
    <x v="8"/>
    <x v="1542"/>
    <x v="4231"/>
    <n v="2"/>
    <n v="0"/>
    <n v="35.677599999999998"/>
  </r>
  <r>
    <n v="5987"/>
    <s v="CA-2013-163776"/>
    <x v="0"/>
    <x v="1080"/>
    <d v="2013-07-26T00:00:00"/>
    <x v="1"/>
    <s v="JS-16030"/>
    <x v="559"/>
    <x v="0"/>
    <s v="United States"/>
    <s v="Hattiesburg"/>
    <x v="35"/>
    <n v="39401"/>
    <x v="0"/>
    <s v="OFF-ST-10002485"/>
    <x v="1"/>
    <x v="4"/>
    <x v="209"/>
    <x v="1190"/>
    <n v="4"/>
    <n v="0"/>
    <n v="0.87919999999999732"/>
  </r>
  <r>
    <n v="5988"/>
    <s v="CA-2013-163776"/>
    <x v="0"/>
    <x v="1080"/>
    <d v="2013-07-26T00:00:00"/>
    <x v="1"/>
    <s v="JS-16030"/>
    <x v="559"/>
    <x v="0"/>
    <s v="United States"/>
    <s v="Hattiesburg"/>
    <x v="35"/>
    <n v="39401"/>
    <x v="0"/>
    <s v="OFF-PA-10001033"/>
    <x v="1"/>
    <x v="10"/>
    <x v="1500"/>
    <x v="4232"/>
    <n v="6"/>
    <n v="0"/>
    <n v="120.51060000000001"/>
  </r>
  <r>
    <n v="5989"/>
    <s v="CA-2013-163776"/>
    <x v="0"/>
    <x v="1080"/>
    <d v="2013-07-26T00:00:00"/>
    <x v="1"/>
    <s v="JS-16030"/>
    <x v="559"/>
    <x v="0"/>
    <s v="United States"/>
    <s v="Hattiesburg"/>
    <x v="35"/>
    <n v="39401"/>
    <x v="0"/>
    <s v="OFF-BI-10000404"/>
    <x v="1"/>
    <x v="8"/>
    <x v="476"/>
    <x v="4233"/>
    <n v="1"/>
    <n v="0"/>
    <n v="4.0419999999999998"/>
  </r>
  <r>
    <n v="5990"/>
    <s v="CA-2013-163776"/>
    <x v="0"/>
    <x v="1080"/>
    <d v="2013-07-26T00:00:00"/>
    <x v="1"/>
    <s v="JS-16030"/>
    <x v="559"/>
    <x v="0"/>
    <s v="United States"/>
    <s v="Hattiesburg"/>
    <x v="35"/>
    <n v="39401"/>
    <x v="0"/>
    <s v="FUR-BO-10003546"/>
    <x v="0"/>
    <x v="0"/>
    <x v="1638"/>
    <x v="2465"/>
    <n v="5"/>
    <n v="0"/>
    <n v="126.22500000000002"/>
  </r>
  <r>
    <n v="5991"/>
    <s v="US-2014-163300"/>
    <x v="3"/>
    <x v="175"/>
    <d v="2014-09-22T00:00:00"/>
    <x v="1"/>
    <s v="ES-14020"/>
    <x v="301"/>
    <x v="0"/>
    <s v="United States"/>
    <s v="Los Angeles"/>
    <x v="1"/>
    <n v="90049"/>
    <x v="1"/>
    <s v="OFF-BI-10004390"/>
    <x v="1"/>
    <x v="8"/>
    <x v="1155"/>
    <x v="4234"/>
    <n v="7"/>
    <n v="0.2"/>
    <n v="884.05799999999999"/>
  </r>
  <r>
    <n v="5992"/>
    <s v="US-2014-163300"/>
    <x v="3"/>
    <x v="175"/>
    <d v="2014-09-22T00:00:00"/>
    <x v="1"/>
    <s v="ES-14020"/>
    <x v="301"/>
    <x v="0"/>
    <s v="United States"/>
    <s v="Los Angeles"/>
    <x v="1"/>
    <n v="90049"/>
    <x v="1"/>
    <s v="TEC-PH-10001700"/>
    <x v="2"/>
    <x v="7"/>
    <x v="193"/>
    <x v="4235"/>
    <n v="7"/>
    <n v="0.2"/>
    <n v="32.335100000000025"/>
  </r>
  <r>
    <n v="5993"/>
    <s v="US-2014-163300"/>
    <x v="3"/>
    <x v="175"/>
    <d v="2014-09-22T00:00:00"/>
    <x v="1"/>
    <s v="ES-14020"/>
    <x v="301"/>
    <x v="0"/>
    <s v="United States"/>
    <s v="Los Angeles"/>
    <x v="1"/>
    <n v="90049"/>
    <x v="1"/>
    <s v="FUR-CH-10003396"/>
    <x v="0"/>
    <x v="1"/>
    <x v="385"/>
    <x v="4236"/>
    <n v="3"/>
    <n v="0.2"/>
    <n v="-20.784600000000012"/>
  </r>
  <r>
    <n v="5994"/>
    <s v="CA-2013-162187"/>
    <x v="0"/>
    <x v="25"/>
    <d v="2013-12-12T00:00:00"/>
    <x v="3"/>
    <s v="NS-18640"/>
    <x v="374"/>
    <x v="1"/>
    <s v="United States"/>
    <s v="Columbus"/>
    <x v="24"/>
    <n v="43229"/>
    <x v="3"/>
    <s v="OFF-ST-10001558"/>
    <x v="1"/>
    <x v="4"/>
    <x v="712"/>
    <x v="647"/>
    <n v="5"/>
    <n v="0.2"/>
    <n v="-4.0599999999999987"/>
  </r>
  <r>
    <n v="5995"/>
    <s v="CA-2013-162187"/>
    <x v="0"/>
    <x v="25"/>
    <d v="2013-12-12T00:00:00"/>
    <x v="3"/>
    <s v="NS-18640"/>
    <x v="374"/>
    <x v="1"/>
    <s v="United States"/>
    <s v="Columbus"/>
    <x v="24"/>
    <n v="43229"/>
    <x v="3"/>
    <s v="OFF-SU-10004782"/>
    <x v="1"/>
    <x v="14"/>
    <x v="1548"/>
    <x v="1933"/>
    <n v="2"/>
    <n v="0.2"/>
    <n v="1.6899999999999986"/>
  </r>
  <r>
    <n v="5996"/>
    <s v="CA-2013-162187"/>
    <x v="0"/>
    <x v="25"/>
    <d v="2013-12-12T00:00:00"/>
    <x v="3"/>
    <s v="NS-18640"/>
    <x v="374"/>
    <x v="1"/>
    <s v="United States"/>
    <s v="Columbus"/>
    <x v="24"/>
    <n v="43229"/>
    <x v="3"/>
    <s v="FUR-CH-10003298"/>
    <x v="0"/>
    <x v="1"/>
    <x v="1567"/>
    <x v="4237"/>
    <n v="5"/>
    <n v="0.3"/>
    <n v="-137.52900000000002"/>
  </r>
  <r>
    <n v="5997"/>
    <s v="CA-2013-162187"/>
    <x v="0"/>
    <x v="25"/>
    <d v="2013-12-12T00:00:00"/>
    <x v="3"/>
    <s v="NS-18640"/>
    <x v="374"/>
    <x v="1"/>
    <s v="United States"/>
    <s v="Columbus"/>
    <x v="24"/>
    <n v="43229"/>
    <x v="3"/>
    <s v="OFF-AP-10000576"/>
    <x v="1"/>
    <x v="9"/>
    <x v="842"/>
    <x v="2388"/>
    <n v="4"/>
    <n v="0.2"/>
    <n v="24.196000000000012"/>
  </r>
  <r>
    <n v="5998"/>
    <s v="CA-2013-162187"/>
    <x v="0"/>
    <x v="25"/>
    <d v="2013-12-12T00:00:00"/>
    <x v="3"/>
    <s v="NS-18640"/>
    <x v="374"/>
    <x v="1"/>
    <s v="United States"/>
    <s v="Columbus"/>
    <x v="24"/>
    <n v="43229"/>
    <x v="3"/>
    <s v="FUR-TA-10003008"/>
    <x v="0"/>
    <x v="3"/>
    <x v="946"/>
    <x v="4238"/>
    <n v="3"/>
    <n v="0.4"/>
    <n v="-147.8655"/>
  </r>
  <r>
    <n v="5999"/>
    <s v="US-2011-112991"/>
    <x v="2"/>
    <x v="325"/>
    <d v="2011-12-14T00:00:00"/>
    <x v="1"/>
    <s v="SH-19975"/>
    <x v="64"/>
    <x v="1"/>
    <s v="United States"/>
    <s v="Caldwell"/>
    <x v="45"/>
    <n v="83605"/>
    <x v="1"/>
    <s v="FUR-CH-10001708"/>
    <x v="0"/>
    <x v="1"/>
    <x v="884"/>
    <x v="4239"/>
    <n v="3"/>
    <n v="0.2"/>
    <n v="4.2293999999999699"/>
  </r>
  <r>
    <n v="6000"/>
    <s v="US-2011-112991"/>
    <x v="2"/>
    <x v="325"/>
    <d v="2011-12-14T00:00:00"/>
    <x v="1"/>
    <s v="SH-19975"/>
    <x v="64"/>
    <x v="1"/>
    <s v="United States"/>
    <s v="Caldwell"/>
    <x v="45"/>
    <n v="83605"/>
    <x v="1"/>
    <s v="OFF-PA-10000019"/>
    <x v="1"/>
    <x v="10"/>
    <x v="704"/>
    <x v="243"/>
    <n v="4"/>
    <n v="0"/>
    <n v="12.441600000000001"/>
  </r>
  <r>
    <n v="6001"/>
    <s v="US-2011-112991"/>
    <x v="2"/>
    <x v="325"/>
    <d v="2011-12-14T00:00:00"/>
    <x v="1"/>
    <s v="SH-19975"/>
    <x v="64"/>
    <x v="1"/>
    <s v="United States"/>
    <s v="Caldwell"/>
    <x v="45"/>
    <n v="83605"/>
    <x v="1"/>
    <s v="OFF-PA-10002222"/>
    <x v="1"/>
    <x v="10"/>
    <x v="389"/>
    <x v="422"/>
    <n v="4"/>
    <n v="0"/>
    <n v="42.025599999999997"/>
  </r>
  <r>
    <n v="6002"/>
    <s v="CA-2011-124079"/>
    <x v="2"/>
    <x v="736"/>
    <d v="2011-12-17T00:00:00"/>
    <x v="1"/>
    <s v="RF-19345"/>
    <x v="575"/>
    <x v="1"/>
    <s v="United States"/>
    <s v="Phoenix"/>
    <x v="16"/>
    <n v="85023"/>
    <x v="1"/>
    <s v="FUR-FU-10002553"/>
    <x v="0"/>
    <x v="5"/>
    <x v="1121"/>
    <x v="4240"/>
    <n v="3"/>
    <n v="0.2"/>
    <n v="7.6965000000000039"/>
  </r>
  <r>
    <n v="6003"/>
    <s v="CA-2011-124079"/>
    <x v="2"/>
    <x v="736"/>
    <d v="2011-12-17T00:00:00"/>
    <x v="1"/>
    <s v="RF-19345"/>
    <x v="575"/>
    <x v="1"/>
    <s v="United States"/>
    <s v="Phoenix"/>
    <x v="16"/>
    <n v="85023"/>
    <x v="1"/>
    <s v="OFF-BI-10002103"/>
    <x v="1"/>
    <x v="8"/>
    <x v="525"/>
    <x v="4004"/>
    <n v="2"/>
    <n v="0.7"/>
    <n v="-4.1711999999999989"/>
  </r>
  <r>
    <n v="6004"/>
    <s v="US-2014-146878"/>
    <x v="3"/>
    <x v="296"/>
    <d v="2014-09-28T00:00:00"/>
    <x v="1"/>
    <s v="DL-12865"/>
    <x v="297"/>
    <x v="0"/>
    <s v="United States"/>
    <s v="Miami"/>
    <x v="2"/>
    <n v="33142"/>
    <x v="0"/>
    <s v="OFF-BI-10002794"/>
    <x v="1"/>
    <x v="8"/>
    <x v="102"/>
    <x v="4241"/>
    <n v="1"/>
    <n v="0.7"/>
    <n v="-8.6057999999999986"/>
  </r>
  <r>
    <n v="6005"/>
    <s v="CA-2014-107244"/>
    <x v="3"/>
    <x v="210"/>
    <d v="2014-09-12T00:00:00"/>
    <x v="1"/>
    <s v="AG-10390"/>
    <x v="369"/>
    <x v="0"/>
    <s v="United States"/>
    <s v="Los Angeles"/>
    <x v="1"/>
    <n v="90004"/>
    <x v="1"/>
    <s v="FUR-FU-10002597"/>
    <x v="0"/>
    <x v="5"/>
    <x v="621"/>
    <x v="2401"/>
    <n v="4"/>
    <n v="0"/>
    <n v="8.2992000000000008"/>
  </r>
  <r>
    <n v="6006"/>
    <s v="CA-2012-100657"/>
    <x v="1"/>
    <x v="121"/>
    <d v="2012-11-07T00:00:00"/>
    <x v="1"/>
    <s v="SW-20245"/>
    <x v="573"/>
    <x v="0"/>
    <s v="United States"/>
    <s v="Troy"/>
    <x v="15"/>
    <n v="12180"/>
    <x v="3"/>
    <s v="FUR-CH-10003535"/>
    <x v="0"/>
    <x v="1"/>
    <x v="1513"/>
    <x v="4242"/>
    <n v="2"/>
    <n v="0.1"/>
    <n v="8.5371999999999968"/>
  </r>
  <r>
    <n v="6007"/>
    <s v="CA-2014-129581"/>
    <x v="3"/>
    <x v="157"/>
    <d v="2014-12-19T00:00:00"/>
    <x v="1"/>
    <s v="KN-16390"/>
    <x v="471"/>
    <x v="1"/>
    <s v="United States"/>
    <s v="New Bedford"/>
    <x v="31"/>
    <n v="2740"/>
    <x v="3"/>
    <s v="TEC-PH-10001527"/>
    <x v="2"/>
    <x v="7"/>
    <x v="1276"/>
    <x v="3680"/>
    <n v="3"/>
    <n v="0"/>
    <n v="3.8654999999999973"/>
  </r>
  <r>
    <n v="6008"/>
    <s v="CA-2014-129028"/>
    <x v="3"/>
    <x v="719"/>
    <d v="2014-04-04T00:00:00"/>
    <x v="2"/>
    <s v="GB-14530"/>
    <x v="334"/>
    <x v="1"/>
    <s v="United States"/>
    <s v="Florence"/>
    <x v="20"/>
    <n v="29501"/>
    <x v="0"/>
    <s v="FUR-FU-10004006"/>
    <x v="0"/>
    <x v="5"/>
    <x v="101"/>
    <x v="4180"/>
    <n v="3"/>
    <n v="0"/>
    <n v="21.751499999999986"/>
  </r>
  <r>
    <n v="6009"/>
    <s v="CA-2012-135580"/>
    <x v="1"/>
    <x v="1081"/>
    <d v="2013-01-03T00:00:00"/>
    <x v="1"/>
    <s v="CL-12565"/>
    <x v="52"/>
    <x v="0"/>
    <s v="United States"/>
    <s v="Los Angeles"/>
    <x v="1"/>
    <n v="90049"/>
    <x v="1"/>
    <s v="OFF-PA-10000595"/>
    <x v="1"/>
    <x v="10"/>
    <x v="1117"/>
    <x v="4243"/>
    <n v="3"/>
    <n v="0"/>
    <n v="31.519199999999998"/>
  </r>
  <r>
    <n v="6010"/>
    <s v="CA-2012-135580"/>
    <x v="1"/>
    <x v="1081"/>
    <d v="2013-01-03T00:00:00"/>
    <x v="1"/>
    <s v="CL-12565"/>
    <x v="52"/>
    <x v="0"/>
    <s v="United States"/>
    <s v="Los Angeles"/>
    <x v="1"/>
    <n v="90049"/>
    <x v="1"/>
    <s v="OFF-ST-10000798"/>
    <x v="1"/>
    <x v="4"/>
    <x v="348"/>
    <x v="4244"/>
    <n v="3"/>
    <n v="0"/>
    <n v="14.238599999999995"/>
  </r>
  <r>
    <n v="6011"/>
    <s v="CA-2012-135580"/>
    <x v="1"/>
    <x v="1081"/>
    <d v="2013-01-03T00:00:00"/>
    <x v="1"/>
    <s v="CL-12565"/>
    <x v="52"/>
    <x v="0"/>
    <s v="United States"/>
    <s v="Los Angeles"/>
    <x v="1"/>
    <n v="90049"/>
    <x v="1"/>
    <s v="TEC-MA-10004002"/>
    <x v="2"/>
    <x v="15"/>
    <x v="662"/>
    <x v="4245"/>
    <n v="6"/>
    <n v="0.2"/>
    <n v="286.71299999999962"/>
  </r>
  <r>
    <n v="6012"/>
    <s v="CA-2012-135580"/>
    <x v="1"/>
    <x v="1081"/>
    <d v="2013-01-03T00:00:00"/>
    <x v="1"/>
    <s v="CL-12565"/>
    <x v="52"/>
    <x v="0"/>
    <s v="United States"/>
    <s v="Los Angeles"/>
    <x v="1"/>
    <n v="90049"/>
    <x v="1"/>
    <s v="OFF-EN-10003296"/>
    <x v="1"/>
    <x v="12"/>
    <x v="229"/>
    <x v="3439"/>
    <n v="3"/>
    <n v="0"/>
    <n v="122.148"/>
  </r>
  <r>
    <n v="6013"/>
    <s v="CA-2012-135580"/>
    <x v="1"/>
    <x v="1081"/>
    <d v="2013-01-03T00:00:00"/>
    <x v="1"/>
    <s v="CL-12565"/>
    <x v="52"/>
    <x v="0"/>
    <s v="United States"/>
    <s v="Los Angeles"/>
    <x v="1"/>
    <n v="90049"/>
    <x v="1"/>
    <s v="TEC-PH-10004345"/>
    <x v="2"/>
    <x v="7"/>
    <x v="1167"/>
    <x v="4246"/>
    <n v="3"/>
    <n v="0.2"/>
    <n v="35.984999999999999"/>
  </r>
  <r>
    <n v="6014"/>
    <s v="CA-2013-159016"/>
    <x v="0"/>
    <x v="612"/>
    <d v="2013-03-12T00:00:00"/>
    <x v="2"/>
    <s v="KF-16285"/>
    <x v="580"/>
    <x v="2"/>
    <s v="United States"/>
    <s v="Los Angeles"/>
    <x v="1"/>
    <n v="90008"/>
    <x v="1"/>
    <s v="OFF-PA-10004405"/>
    <x v="1"/>
    <x v="10"/>
    <x v="1082"/>
    <x v="81"/>
    <n v="5"/>
    <n v="0"/>
    <n v="7.1519999999999992"/>
  </r>
  <r>
    <n v="6015"/>
    <s v="CA-2013-159016"/>
    <x v="0"/>
    <x v="612"/>
    <d v="2013-03-12T00:00:00"/>
    <x v="2"/>
    <s v="KF-16285"/>
    <x v="580"/>
    <x v="2"/>
    <s v="United States"/>
    <s v="Los Angeles"/>
    <x v="1"/>
    <n v="90008"/>
    <x v="1"/>
    <s v="TEC-PH-10002885"/>
    <x v="2"/>
    <x v="7"/>
    <x v="1127"/>
    <x v="4247"/>
    <n v="8"/>
    <n v="0.2"/>
    <n v="363.90480000000025"/>
  </r>
  <r>
    <n v="6016"/>
    <s v="CA-2011-102652"/>
    <x v="2"/>
    <x v="322"/>
    <d v="2011-04-12T00:00:00"/>
    <x v="1"/>
    <s v="AY-10555"/>
    <x v="672"/>
    <x v="1"/>
    <s v="United States"/>
    <s v="Los Angeles"/>
    <x v="1"/>
    <n v="90049"/>
    <x v="1"/>
    <s v="FUR-FU-10000747"/>
    <x v="0"/>
    <x v="5"/>
    <x v="1742"/>
    <x v="1377"/>
    <n v="2"/>
    <n v="0"/>
    <n v="15.633199999999988"/>
  </r>
  <r>
    <n v="6017"/>
    <s v="CA-2011-102652"/>
    <x v="2"/>
    <x v="322"/>
    <d v="2011-04-12T00:00:00"/>
    <x v="1"/>
    <s v="AY-10555"/>
    <x v="672"/>
    <x v="1"/>
    <s v="United States"/>
    <s v="Los Angeles"/>
    <x v="1"/>
    <n v="90049"/>
    <x v="1"/>
    <s v="FUR-FU-10001918"/>
    <x v="0"/>
    <x v="5"/>
    <x v="280"/>
    <x v="907"/>
    <n v="7"/>
    <n v="0"/>
    <n v="12.912900000000004"/>
  </r>
  <r>
    <n v="6018"/>
    <s v="CA-2011-102652"/>
    <x v="2"/>
    <x v="322"/>
    <d v="2011-04-12T00:00:00"/>
    <x v="1"/>
    <s v="AY-10555"/>
    <x v="672"/>
    <x v="1"/>
    <s v="United States"/>
    <s v="Los Angeles"/>
    <x v="1"/>
    <n v="90049"/>
    <x v="1"/>
    <s v="OFF-PA-10003309"/>
    <x v="1"/>
    <x v="10"/>
    <x v="1143"/>
    <x v="541"/>
    <n v="3"/>
    <n v="0"/>
    <n v="9.3312000000000008"/>
  </r>
  <r>
    <n v="6019"/>
    <s v="CA-2011-102652"/>
    <x v="2"/>
    <x v="322"/>
    <d v="2011-04-12T00:00:00"/>
    <x v="1"/>
    <s v="AY-10555"/>
    <x v="672"/>
    <x v="1"/>
    <s v="United States"/>
    <s v="Los Angeles"/>
    <x v="1"/>
    <n v="90049"/>
    <x v="1"/>
    <s v="OFF-PA-10001977"/>
    <x v="1"/>
    <x v="10"/>
    <x v="1464"/>
    <x v="447"/>
    <n v="1"/>
    <n v="0"/>
    <n v="26.630399999999998"/>
  </r>
  <r>
    <n v="6020"/>
    <s v="CA-2011-152422"/>
    <x v="2"/>
    <x v="1082"/>
    <d v="2011-10-10T00:00:00"/>
    <x v="0"/>
    <s v="BD-11635"/>
    <x v="631"/>
    <x v="0"/>
    <s v="United States"/>
    <s v="Columbus"/>
    <x v="24"/>
    <n v="43229"/>
    <x v="3"/>
    <s v="OFF-AP-10002892"/>
    <x v="1"/>
    <x v="9"/>
    <x v="9"/>
    <x v="2856"/>
    <n v="5"/>
    <n v="0.2"/>
    <n v="11.489999999999991"/>
  </r>
  <r>
    <n v="6021"/>
    <s v="US-2013-156692"/>
    <x v="0"/>
    <x v="572"/>
    <d v="2013-08-14T00:00:00"/>
    <x v="3"/>
    <s v="HG-15025"/>
    <x v="643"/>
    <x v="0"/>
    <s v="United States"/>
    <s v="Kenner"/>
    <x v="28"/>
    <n v="70065"/>
    <x v="0"/>
    <s v="OFF-AP-10002222"/>
    <x v="1"/>
    <x v="9"/>
    <x v="33"/>
    <x v="1714"/>
    <n v="2"/>
    <n v="0"/>
    <n v="4.6818000000000008"/>
  </r>
  <r>
    <n v="6022"/>
    <s v="US-2013-156692"/>
    <x v="0"/>
    <x v="572"/>
    <d v="2013-08-14T00:00:00"/>
    <x v="3"/>
    <s v="HG-15025"/>
    <x v="643"/>
    <x v="0"/>
    <s v="United States"/>
    <s v="Kenner"/>
    <x v="28"/>
    <n v="70065"/>
    <x v="0"/>
    <s v="TEC-AC-10000158"/>
    <x v="2"/>
    <x v="11"/>
    <x v="353"/>
    <x v="2257"/>
    <n v="2"/>
    <n v="0"/>
    <n v="15.1158"/>
  </r>
  <r>
    <n v="6023"/>
    <s v="CA-2011-130869"/>
    <x v="2"/>
    <x v="664"/>
    <d v="2011-11-21T00:00:00"/>
    <x v="1"/>
    <s v="CB-12025"/>
    <x v="90"/>
    <x v="0"/>
    <s v="United States"/>
    <s v="Cedar Hill"/>
    <x v="5"/>
    <n v="75104"/>
    <x v="2"/>
    <s v="OFF-EN-10002600"/>
    <x v="1"/>
    <x v="12"/>
    <x v="111"/>
    <x v="913"/>
    <n v="3"/>
    <n v="0.2"/>
    <n v="2.4779999999999989"/>
  </r>
  <r>
    <n v="6024"/>
    <s v="US-2014-128832"/>
    <x v="3"/>
    <x v="558"/>
    <d v="2014-04-28T00:00:00"/>
    <x v="2"/>
    <s v="LS-16945"/>
    <x v="322"/>
    <x v="1"/>
    <s v="United States"/>
    <s v="Providence"/>
    <x v="34"/>
    <n v="2908"/>
    <x v="3"/>
    <s v="TEC-AC-10004855"/>
    <x v="2"/>
    <x v="11"/>
    <x v="1047"/>
    <x v="3502"/>
    <n v="2"/>
    <n v="0"/>
    <n v="4.8986000000000018"/>
  </r>
  <r>
    <n v="6025"/>
    <s v="CA-2014-139717"/>
    <x v="3"/>
    <x v="1043"/>
    <d v="2014-08-27T00:00:00"/>
    <x v="0"/>
    <s v="DM-13015"/>
    <x v="661"/>
    <x v="0"/>
    <s v="United States"/>
    <s v="Lancaster"/>
    <x v="24"/>
    <n v="43130"/>
    <x v="3"/>
    <s v="OFF-AP-10000938"/>
    <x v="1"/>
    <x v="9"/>
    <x v="1703"/>
    <x v="4248"/>
    <n v="8"/>
    <n v="0.2"/>
    <n v="64.627199999999988"/>
  </r>
  <r>
    <n v="6026"/>
    <s v="CA-2014-139717"/>
    <x v="3"/>
    <x v="1043"/>
    <d v="2014-08-27T00:00:00"/>
    <x v="0"/>
    <s v="DM-13015"/>
    <x v="661"/>
    <x v="0"/>
    <s v="United States"/>
    <s v="Lancaster"/>
    <x v="24"/>
    <n v="43130"/>
    <x v="3"/>
    <s v="OFF-PA-10002195"/>
    <x v="1"/>
    <x v="10"/>
    <x v="1543"/>
    <x v="563"/>
    <n v="2"/>
    <n v="0.2"/>
    <n v="3.7584"/>
  </r>
  <r>
    <n v="6027"/>
    <s v="CA-2014-136007"/>
    <x v="3"/>
    <x v="660"/>
    <d v="2014-03-03T00:00:00"/>
    <x v="1"/>
    <s v="AC-10615"/>
    <x v="556"/>
    <x v="1"/>
    <s v="United States"/>
    <s v="Seattle"/>
    <x v="4"/>
    <n v="98115"/>
    <x v="1"/>
    <s v="OFF-FA-10002701"/>
    <x v="1"/>
    <x v="13"/>
    <x v="1449"/>
    <x v="3681"/>
    <n v="5"/>
    <n v="0"/>
    <n v="0.33599999999999963"/>
  </r>
  <r>
    <n v="6028"/>
    <s v="CA-2014-136007"/>
    <x v="3"/>
    <x v="660"/>
    <d v="2014-03-03T00:00:00"/>
    <x v="1"/>
    <s v="AC-10615"/>
    <x v="556"/>
    <x v="1"/>
    <s v="United States"/>
    <s v="Seattle"/>
    <x v="4"/>
    <n v="98115"/>
    <x v="1"/>
    <s v="TEC-PH-10003589"/>
    <x v="2"/>
    <x v="7"/>
    <x v="818"/>
    <x v="1002"/>
    <n v="5"/>
    <n v="0.2"/>
    <n v="25.185999999999996"/>
  </r>
  <r>
    <n v="6029"/>
    <s v="CA-2013-157364"/>
    <x v="0"/>
    <x v="258"/>
    <d v="2013-11-22T00:00:00"/>
    <x v="2"/>
    <s v="LT-17110"/>
    <x v="299"/>
    <x v="0"/>
    <s v="United States"/>
    <s v="Jacksonville"/>
    <x v="3"/>
    <n v="28540"/>
    <x v="0"/>
    <s v="OFF-AR-10003752"/>
    <x v="1"/>
    <x v="6"/>
    <x v="677"/>
    <x v="4249"/>
    <n v="2"/>
    <n v="0.2"/>
    <n v="6.0059999999999993"/>
  </r>
  <r>
    <n v="6030"/>
    <s v="US-2013-112970"/>
    <x v="0"/>
    <x v="696"/>
    <d v="2013-11-16T00:00:00"/>
    <x v="2"/>
    <s v="TB-21250"/>
    <x v="621"/>
    <x v="0"/>
    <s v="United States"/>
    <s v="Los Angeles"/>
    <x v="1"/>
    <n v="90049"/>
    <x v="1"/>
    <s v="OFF-AR-10003829"/>
    <x v="1"/>
    <x v="6"/>
    <x v="934"/>
    <x v="296"/>
    <n v="3"/>
    <n v="0"/>
    <n v="2.8535999999999988"/>
  </r>
  <r>
    <n v="6031"/>
    <s v="US-2014-152492"/>
    <x v="3"/>
    <x v="91"/>
    <d v="2014-07-07T00:00:00"/>
    <x v="3"/>
    <s v="AH-10585"/>
    <x v="738"/>
    <x v="0"/>
    <s v="United States"/>
    <s v="Miami"/>
    <x v="2"/>
    <n v="33142"/>
    <x v="0"/>
    <s v="FUR-CH-10000155"/>
    <x v="0"/>
    <x v="1"/>
    <x v="1157"/>
    <x v="4250"/>
    <n v="1"/>
    <n v="0.2"/>
    <n v="23.924000000000007"/>
  </r>
  <r>
    <n v="6032"/>
    <s v="CA-2013-101168"/>
    <x v="0"/>
    <x v="591"/>
    <d v="2014-01-02T00:00:00"/>
    <x v="1"/>
    <s v="SS-20140"/>
    <x v="164"/>
    <x v="1"/>
    <s v="United States"/>
    <s v="Nashua"/>
    <x v="38"/>
    <n v="3060"/>
    <x v="3"/>
    <s v="FUR-FU-10003142"/>
    <x v="0"/>
    <x v="5"/>
    <x v="1201"/>
    <x v="3131"/>
    <n v="4"/>
    <n v="0"/>
    <n v="6.5471999999999984"/>
  </r>
  <r>
    <n v="6033"/>
    <s v="CA-2014-104010"/>
    <x v="3"/>
    <x v="756"/>
    <d v="2014-04-26T00:00:00"/>
    <x v="2"/>
    <s v="TD-20995"/>
    <x v="143"/>
    <x v="0"/>
    <s v="United States"/>
    <s v="New York City"/>
    <x v="15"/>
    <n v="10011"/>
    <x v="3"/>
    <s v="OFF-SU-10001218"/>
    <x v="1"/>
    <x v="14"/>
    <x v="133"/>
    <x v="2803"/>
    <n v="5"/>
    <n v="0"/>
    <n v="15.372000000000003"/>
  </r>
  <r>
    <n v="6034"/>
    <s v="CA-2012-130253"/>
    <x v="1"/>
    <x v="639"/>
    <d v="2012-12-18T00:00:00"/>
    <x v="1"/>
    <s v="PP-18955"/>
    <x v="452"/>
    <x v="2"/>
    <s v="United States"/>
    <s v="Los Angeles"/>
    <x v="1"/>
    <n v="90036"/>
    <x v="1"/>
    <s v="FUR-FU-10002963"/>
    <x v="0"/>
    <x v="5"/>
    <x v="1502"/>
    <x v="597"/>
    <n v="3"/>
    <n v="0"/>
    <n v="5.1815999999999995"/>
  </r>
  <r>
    <n v="6035"/>
    <s v="US-2012-155369"/>
    <x v="1"/>
    <x v="1083"/>
    <d v="2012-04-25T00:00:00"/>
    <x v="1"/>
    <s v="PG-18820"/>
    <x v="310"/>
    <x v="0"/>
    <s v="United States"/>
    <s v="Carrollton"/>
    <x v="5"/>
    <n v="75007"/>
    <x v="2"/>
    <s v="OFF-AP-10002578"/>
    <x v="1"/>
    <x v="9"/>
    <x v="409"/>
    <x v="4251"/>
    <n v="2"/>
    <n v="0.8"/>
    <n v="-52.833600000000004"/>
  </r>
  <r>
    <n v="6036"/>
    <s v="US-2012-155369"/>
    <x v="1"/>
    <x v="1083"/>
    <d v="2012-04-25T00:00:00"/>
    <x v="1"/>
    <s v="PG-18820"/>
    <x v="310"/>
    <x v="0"/>
    <s v="United States"/>
    <s v="Carrollton"/>
    <x v="5"/>
    <n v="75007"/>
    <x v="2"/>
    <s v="OFF-BI-10003925"/>
    <x v="1"/>
    <x v="8"/>
    <x v="751"/>
    <x v="4252"/>
    <n v="4"/>
    <n v="0.8"/>
    <n v="-512.14680000000021"/>
  </r>
  <r>
    <n v="6037"/>
    <s v="CA-2013-131205"/>
    <x v="0"/>
    <x v="913"/>
    <d v="2013-09-09T00:00:00"/>
    <x v="1"/>
    <s v="AA-10645"/>
    <x v="731"/>
    <x v="0"/>
    <s v="United States"/>
    <s v="Georgetown"/>
    <x v="0"/>
    <n v="40324"/>
    <x v="0"/>
    <s v="FUR-FU-10003347"/>
    <x v="0"/>
    <x v="5"/>
    <x v="374"/>
    <x v="532"/>
    <n v="3"/>
    <n v="0"/>
    <n v="16.614000000000001"/>
  </r>
  <r>
    <n v="6038"/>
    <s v="CA-2013-131205"/>
    <x v="0"/>
    <x v="913"/>
    <d v="2013-09-09T00:00:00"/>
    <x v="1"/>
    <s v="AA-10645"/>
    <x v="731"/>
    <x v="0"/>
    <s v="United States"/>
    <s v="Georgetown"/>
    <x v="0"/>
    <n v="40324"/>
    <x v="0"/>
    <s v="OFF-BI-10000315"/>
    <x v="1"/>
    <x v="8"/>
    <x v="407"/>
    <x v="3369"/>
    <n v="6"/>
    <n v="0"/>
    <n v="54.691199999999995"/>
  </r>
  <r>
    <n v="6039"/>
    <s v="CA-2013-131205"/>
    <x v="0"/>
    <x v="913"/>
    <d v="2013-09-09T00:00:00"/>
    <x v="1"/>
    <s v="AA-10645"/>
    <x v="731"/>
    <x v="0"/>
    <s v="United States"/>
    <s v="Georgetown"/>
    <x v="0"/>
    <n v="40324"/>
    <x v="0"/>
    <s v="OFF-ST-10002583"/>
    <x v="1"/>
    <x v="4"/>
    <x v="566"/>
    <x v="681"/>
    <n v="4"/>
    <n v="0"/>
    <n v="5.1967999999999961"/>
  </r>
  <r>
    <n v="6040"/>
    <s v="CA-2013-131205"/>
    <x v="0"/>
    <x v="913"/>
    <d v="2013-09-09T00:00:00"/>
    <x v="1"/>
    <s v="AA-10645"/>
    <x v="731"/>
    <x v="0"/>
    <s v="United States"/>
    <s v="Georgetown"/>
    <x v="0"/>
    <n v="40324"/>
    <x v="0"/>
    <s v="OFF-AR-10003469"/>
    <x v="1"/>
    <x v="6"/>
    <x v="1249"/>
    <x v="267"/>
    <n v="3"/>
    <n v="0"/>
    <n v="2.5343999999999998"/>
  </r>
  <r>
    <n v="6041"/>
    <s v="CA-2014-122364"/>
    <x v="3"/>
    <x v="241"/>
    <d v="2014-09-30T00:00:00"/>
    <x v="1"/>
    <s v="FA-14230"/>
    <x v="135"/>
    <x v="1"/>
    <s v="United States"/>
    <s v="Los Angeles"/>
    <x v="1"/>
    <n v="90008"/>
    <x v="1"/>
    <s v="TEC-PH-10001817"/>
    <x v="2"/>
    <x v="7"/>
    <x v="1097"/>
    <x v="4253"/>
    <n v="3"/>
    <n v="0.2"/>
    <n v="75.180000000000064"/>
  </r>
  <r>
    <n v="6042"/>
    <s v="CA-2014-122364"/>
    <x v="3"/>
    <x v="241"/>
    <d v="2014-09-30T00:00:00"/>
    <x v="1"/>
    <s v="FA-14230"/>
    <x v="135"/>
    <x v="1"/>
    <s v="United States"/>
    <s v="Los Angeles"/>
    <x v="1"/>
    <n v="90008"/>
    <x v="1"/>
    <s v="TEC-MA-10001031"/>
    <x v="2"/>
    <x v="15"/>
    <x v="1751"/>
    <x v="4254"/>
    <n v="3"/>
    <n v="0.2"/>
    <n v="177.19799999999998"/>
  </r>
  <r>
    <n v="6043"/>
    <s v="CA-2013-117912"/>
    <x v="0"/>
    <x v="1084"/>
    <d v="2013-02-08T00:00:00"/>
    <x v="1"/>
    <s v="TB-21520"/>
    <x v="14"/>
    <x v="0"/>
    <s v="United States"/>
    <s v="Sierra Vista"/>
    <x v="16"/>
    <n v="85635"/>
    <x v="1"/>
    <s v="FUR-FU-10002088"/>
    <x v="0"/>
    <x v="5"/>
    <x v="1084"/>
    <x v="325"/>
    <n v="2"/>
    <n v="0.2"/>
    <n v="3.9512"/>
  </r>
  <r>
    <n v="6044"/>
    <s v="CA-2014-145702"/>
    <x v="3"/>
    <x v="240"/>
    <d v="2014-05-25T00:00:00"/>
    <x v="0"/>
    <s v="AH-10075"/>
    <x v="340"/>
    <x v="1"/>
    <s v="United States"/>
    <s v="Knoxville"/>
    <x v="18"/>
    <n v="37918"/>
    <x v="0"/>
    <s v="FUR-CH-10001482"/>
    <x v="0"/>
    <x v="1"/>
    <x v="536"/>
    <x v="2361"/>
    <n v="3"/>
    <n v="0.2"/>
    <n v="-35.36460000000001"/>
  </r>
  <r>
    <n v="6045"/>
    <s v="CA-2014-145702"/>
    <x v="3"/>
    <x v="240"/>
    <d v="2014-05-25T00:00:00"/>
    <x v="0"/>
    <s v="AH-10075"/>
    <x v="340"/>
    <x v="1"/>
    <s v="United States"/>
    <s v="Knoxville"/>
    <x v="18"/>
    <n v="37918"/>
    <x v="0"/>
    <s v="OFF-PA-10001526"/>
    <x v="1"/>
    <x v="10"/>
    <x v="1030"/>
    <x v="2898"/>
    <n v="7"/>
    <n v="0.2"/>
    <n v="10.109400000000001"/>
  </r>
  <r>
    <n v="6046"/>
    <s v="CA-2012-113215"/>
    <x v="1"/>
    <x v="37"/>
    <d v="2012-09-08T00:00:00"/>
    <x v="1"/>
    <s v="CP-12085"/>
    <x v="434"/>
    <x v="1"/>
    <s v="United States"/>
    <s v="Tucson"/>
    <x v="16"/>
    <n v="85705"/>
    <x v="1"/>
    <s v="FUR-FU-10002937"/>
    <x v="0"/>
    <x v="5"/>
    <x v="1051"/>
    <x v="4255"/>
    <n v="3"/>
    <n v="0.2"/>
    <n v="89.306999999999988"/>
  </r>
  <r>
    <n v="6047"/>
    <s v="CA-2013-154662"/>
    <x v="0"/>
    <x v="632"/>
    <d v="2013-06-17T00:00:00"/>
    <x v="1"/>
    <s v="BF-11215"/>
    <x v="682"/>
    <x v="2"/>
    <s v="United States"/>
    <s v="Minneapolis"/>
    <x v="11"/>
    <n v="55407"/>
    <x v="2"/>
    <s v="FUR-TA-10001771"/>
    <x v="0"/>
    <x v="3"/>
    <x v="1724"/>
    <x v="4256"/>
    <n v="3"/>
    <n v="0"/>
    <n v="173.23500000000001"/>
  </r>
  <r>
    <n v="6048"/>
    <s v="CA-2012-105571"/>
    <x v="1"/>
    <x v="209"/>
    <d v="2012-11-11T00:00:00"/>
    <x v="1"/>
    <s v="CP-12340"/>
    <x v="291"/>
    <x v="1"/>
    <s v="United States"/>
    <s v="Miami"/>
    <x v="2"/>
    <n v="33142"/>
    <x v="0"/>
    <s v="OFF-BI-10003305"/>
    <x v="1"/>
    <x v="8"/>
    <x v="565"/>
    <x v="4257"/>
    <n v="9"/>
    <n v="0.7"/>
    <n v="-12.916800000000002"/>
  </r>
  <r>
    <n v="6049"/>
    <s v="CA-2012-105571"/>
    <x v="1"/>
    <x v="209"/>
    <d v="2012-11-11T00:00:00"/>
    <x v="1"/>
    <s v="CP-12340"/>
    <x v="291"/>
    <x v="1"/>
    <s v="United States"/>
    <s v="Miami"/>
    <x v="2"/>
    <n v="33142"/>
    <x v="0"/>
    <s v="OFF-BI-10001359"/>
    <x v="1"/>
    <x v="8"/>
    <x v="1153"/>
    <x v="4258"/>
    <n v="5"/>
    <n v="0.7"/>
    <n v="-1031.5385000000001"/>
  </r>
  <r>
    <n v="6050"/>
    <s v="CA-2013-152765"/>
    <x v="0"/>
    <x v="1085"/>
    <d v="2013-06-19T00:00:00"/>
    <x v="2"/>
    <s v="LS-17245"/>
    <x v="201"/>
    <x v="0"/>
    <s v="United States"/>
    <s v="Houston"/>
    <x v="5"/>
    <n v="77036"/>
    <x v="2"/>
    <s v="OFF-PA-10000483"/>
    <x v="1"/>
    <x v="10"/>
    <x v="1672"/>
    <x v="4259"/>
    <n v="7"/>
    <n v="0.2"/>
    <n v="54.214999999999982"/>
  </r>
  <r>
    <n v="6051"/>
    <s v="CA-2012-153878"/>
    <x v="1"/>
    <x v="334"/>
    <d v="2012-04-30T00:00:00"/>
    <x v="1"/>
    <s v="TS-21655"/>
    <x v="772"/>
    <x v="0"/>
    <s v="United States"/>
    <s v="Milwaukee"/>
    <x v="6"/>
    <n v="53209"/>
    <x v="2"/>
    <s v="OFF-AR-10000658"/>
    <x v="1"/>
    <x v="6"/>
    <x v="328"/>
    <x v="2495"/>
    <n v="5"/>
    <n v="0"/>
    <n v="16.170000000000002"/>
  </r>
  <r>
    <n v="6052"/>
    <s v="CA-2012-153878"/>
    <x v="1"/>
    <x v="334"/>
    <d v="2012-04-30T00:00:00"/>
    <x v="1"/>
    <s v="TS-21655"/>
    <x v="772"/>
    <x v="0"/>
    <s v="United States"/>
    <s v="Milwaukee"/>
    <x v="6"/>
    <n v="53209"/>
    <x v="2"/>
    <s v="OFF-AP-10001205"/>
    <x v="1"/>
    <x v="9"/>
    <x v="1285"/>
    <x v="4260"/>
    <n v="5"/>
    <n v="0"/>
    <n v="76.27200000000002"/>
  </r>
  <r>
    <n v="6053"/>
    <s v="CA-2013-124016"/>
    <x v="0"/>
    <x v="713"/>
    <d v="2013-09-27T00:00:00"/>
    <x v="0"/>
    <s v="JS-15940"/>
    <x v="185"/>
    <x v="2"/>
    <s v="United States"/>
    <s v="Lancaster"/>
    <x v="24"/>
    <n v="43130"/>
    <x v="3"/>
    <s v="OFF-PA-10002586"/>
    <x v="1"/>
    <x v="10"/>
    <x v="1007"/>
    <x v="1655"/>
    <n v="3"/>
    <n v="0.2"/>
    <n v="4.0338000000000003"/>
  </r>
  <r>
    <n v="6054"/>
    <s v="CA-2013-124016"/>
    <x v="0"/>
    <x v="713"/>
    <d v="2013-09-27T00:00:00"/>
    <x v="0"/>
    <s v="JS-15940"/>
    <x v="185"/>
    <x v="2"/>
    <s v="United States"/>
    <s v="Lancaster"/>
    <x v="24"/>
    <n v="43130"/>
    <x v="3"/>
    <s v="FUR-FU-10004963"/>
    <x v="0"/>
    <x v="5"/>
    <x v="1434"/>
    <x v="4261"/>
    <n v="4"/>
    <n v="0.2"/>
    <n v="7.7000000000000028"/>
  </r>
  <r>
    <n v="6055"/>
    <s v="CA-2013-124016"/>
    <x v="0"/>
    <x v="713"/>
    <d v="2013-09-27T00:00:00"/>
    <x v="0"/>
    <s v="JS-15940"/>
    <x v="185"/>
    <x v="2"/>
    <s v="United States"/>
    <s v="Lancaster"/>
    <x v="24"/>
    <n v="43130"/>
    <x v="3"/>
    <s v="OFF-BI-10002071"/>
    <x v="1"/>
    <x v="8"/>
    <x v="692"/>
    <x v="4262"/>
    <n v="7"/>
    <n v="0.7"/>
    <n v="-9.7607999999999961"/>
  </r>
  <r>
    <n v="6056"/>
    <s v="CA-2013-113551"/>
    <x v="0"/>
    <x v="298"/>
    <d v="2013-08-21T00:00:00"/>
    <x v="2"/>
    <s v="NF-18385"/>
    <x v="173"/>
    <x v="0"/>
    <s v="United States"/>
    <s v="Edinburg"/>
    <x v="5"/>
    <n v="78539"/>
    <x v="2"/>
    <s v="OFF-BI-10001617"/>
    <x v="1"/>
    <x v="8"/>
    <x v="1315"/>
    <x v="4263"/>
    <n v="1"/>
    <n v="0.8"/>
    <n v="-3.4122000000000003"/>
  </r>
  <r>
    <n v="6057"/>
    <s v="CA-2013-113551"/>
    <x v="0"/>
    <x v="298"/>
    <d v="2013-08-21T00:00:00"/>
    <x v="2"/>
    <s v="NF-18385"/>
    <x v="173"/>
    <x v="0"/>
    <s v="United States"/>
    <s v="Edinburg"/>
    <x v="5"/>
    <n v="78539"/>
    <x v="2"/>
    <s v="OFF-PA-10004665"/>
    <x v="1"/>
    <x v="10"/>
    <x v="1380"/>
    <x v="1348"/>
    <n v="8"/>
    <n v="0.2"/>
    <n v="30.391999999999996"/>
  </r>
  <r>
    <n v="6058"/>
    <s v="CA-2011-107524"/>
    <x v="2"/>
    <x v="1086"/>
    <d v="2011-03-08T00:00:00"/>
    <x v="1"/>
    <s v="KN-16705"/>
    <x v="607"/>
    <x v="2"/>
    <s v="United States"/>
    <s v="New York City"/>
    <x v="15"/>
    <n v="10009"/>
    <x v="3"/>
    <s v="OFF-EN-10001990"/>
    <x v="1"/>
    <x v="12"/>
    <x v="33"/>
    <x v="716"/>
    <n v="2"/>
    <n v="0"/>
    <n v="5.3391999999999991"/>
  </r>
  <r>
    <n v="6059"/>
    <s v="CA-2011-107524"/>
    <x v="2"/>
    <x v="1086"/>
    <d v="2011-03-08T00:00:00"/>
    <x v="1"/>
    <s v="KN-16705"/>
    <x v="607"/>
    <x v="2"/>
    <s v="United States"/>
    <s v="New York City"/>
    <x v="15"/>
    <n v="10009"/>
    <x v="3"/>
    <s v="OFF-PA-10000587"/>
    <x v="1"/>
    <x v="10"/>
    <x v="57"/>
    <x v="3441"/>
    <n v="5"/>
    <n v="0"/>
    <n v="17.472000000000001"/>
  </r>
  <r>
    <n v="6060"/>
    <s v="CA-2011-138072"/>
    <x v="2"/>
    <x v="125"/>
    <d v="2012-01-03T00:00:00"/>
    <x v="1"/>
    <s v="GA-14725"/>
    <x v="315"/>
    <x v="0"/>
    <s v="United States"/>
    <s v="Philadelphia"/>
    <x v="9"/>
    <n v="19120"/>
    <x v="3"/>
    <s v="TEC-AC-10004859"/>
    <x v="2"/>
    <x v="11"/>
    <x v="1545"/>
    <x v="893"/>
    <n v="2"/>
    <n v="0.2"/>
    <n v="6.9920000000000009"/>
  </r>
  <r>
    <n v="6061"/>
    <s v="CA-2012-134201"/>
    <x v="1"/>
    <x v="889"/>
    <d v="2012-04-16T00:00:00"/>
    <x v="1"/>
    <s v="EH-14125"/>
    <x v="258"/>
    <x v="2"/>
    <s v="United States"/>
    <s v="Rochester"/>
    <x v="15"/>
    <n v="14609"/>
    <x v="3"/>
    <s v="OFF-ST-10001476"/>
    <x v="1"/>
    <x v="4"/>
    <x v="827"/>
    <x v="4264"/>
    <n v="4"/>
    <n v="0"/>
    <n v="38.350800000000007"/>
  </r>
  <r>
    <n v="6062"/>
    <s v="CA-2012-134201"/>
    <x v="1"/>
    <x v="889"/>
    <d v="2012-04-16T00:00:00"/>
    <x v="1"/>
    <s v="EH-14125"/>
    <x v="258"/>
    <x v="2"/>
    <s v="United States"/>
    <s v="Rochester"/>
    <x v="15"/>
    <n v="14609"/>
    <x v="3"/>
    <s v="OFF-AR-10002804"/>
    <x v="1"/>
    <x v="6"/>
    <x v="279"/>
    <x v="1865"/>
    <n v="3"/>
    <n v="0"/>
    <n v="6.0147000000000004"/>
  </r>
  <r>
    <n v="6063"/>
    <s v="CA-2012-111780"/>
    <x v="1"/>
    <x v="707"/>
    <d v="2012-12-30T00:00:00"/>
    <x v="0"/>
    <s v="RA-19285"/>
    <x v="267"/>
    <x v="0"/>
    <s v="United States"/>
    <s v="San Diego"/>
    <x v="1"/>
    <n v="92037"/>
    <x v="1"/>
    <s v="TEC-CO-10004202"/>
    <x v="2"/>
    <x v="16"/>
    <x v="836"/>
    <x v="4265"/>
    <n v="5"/>
    <n v="0.2"/>
    <n v="224.99249999999995"/>
  </r>
  <r>
    <n v="6064"/>
    <s v="CA-2012-111780"/>
    <x v="1"/>
    <x v="707"/>
    <d v="2012-12-30T00:00:00"/>
    <x v="0"/>
    <s v="RA-19285"/>
    <x v="267"/>
    <x v="0"/>
    <s v="United States"/>
    <s v="San Diego"/>
    <x v="1"/>
    <n v="92037"/>
    <x v="1"/>
    <s v="OFF-PA-10001307"/>
    <x v="1"/>
    <x v="10"/>
    <x v="784"/>
    <x v="4266"/>
    <n v="3"/>
    <n v="0"/>
    <n v="6.1739999999999995"/>
  </r>
  <r>
    <n v="6065"/>
    <s v="CA-2012-111780"/>
    <x v="1"/>
    <x v="707"/>
    <d v="2012-12-30T00:00:00"/>
    <x v="0"/>
    <s v="RA-19285"/>
    <x v="267"/>
    <x v="0"/>
    <s v="United States"/>
    <s v="San Diego"/>
    <x v="1"/>
    <n v="92037"/>
    <x v="1"/>
    <s v="OFF-PA-10001667"/>
    <x v="1"/>
    <x v="10"/>
    <x v="453"/>
    <x v="1465"/>
    <n v="3"/>
    <n v="0"/>
    <n v="8.0730000000000004"/>
  </r>
  <r>
    <n v="6066"/>
    <s v="CA-2012-119942"/>
    <x v="1"/>
    <x v="57"/>
    <d v="2012-04-07T00:00:00"/>
    <x v="2"/>
    <s v="TT-21070"/>
    <x v="74"/>
    <x v="0"/>
    <s v="United States"/>
    <s v="Philadelphia"/>
    <x v="9"/>
    <n v="19120"/>
    <x v="3"/>
    <s v="OFF-LA-10001569"/>
    <x v="1"/>
    <x v="2"/>
    <x v="633"/>
    <x v="4267"/>
    <n v="6"/>
    <n v="0.2"/>
    <n v="7.7687999999999988"/>
  </r>
  <r>
    <n v="6067"/>
    <s v="CA-2012-151547"/>
    <x v="1"/>
    <x v="184"/>
    <d v="2012-01-23T00:00:00"/>
    <x v="1"/>
    <s v="AH-10465"/>
    <x v="733"/>
    <x v="0"/>
    <s v="United States"/>
    <s v="Bartlett"/>
    <x v="18"/>
    <n v="38134"/>
    <x v="0"/>
    <s v="OFF-SU-10000898"/>
    <x v="1"/>
    <x v="14"/>
    <x v="1181"/>
    <x v="4268"/>
    <n v="8"/>
    <n v="0.2"/>
    <n v="10.007999999999988"/>
  </r>
  <r>
    <n v="6068"/>
    <s v="CA-2014-166695"/>
    <x v="3"/>
    <x v="968"/>
    <d v="2014-05-25T00:00:00"/>
    <x v="1"/>
    <s v="CC-12430"/>
    <x v="254"/>
    <x v="2"/>
    <s v="United States"/>
    <s v="Lakewood"/>
    <x v="1"/>
    <n v="90712"/>
    <x v="1"/>
    <s v="FUR-CH-10000225"/>
    <x v="0"/>
    <x v="1"/>
    <x v="401"/>
    <x v="4269"/>
    <n v="8"/>
    <n v="0.2"/>
    <n v="-97.176000000000073"/>
  </r>
  <r>
    <n v="6069"/>
    <s v="CA-2014-166695"/>
    <x v="3"/>
    <x v="968"/>
    <d v="2014-05-25T00:00:00"/>
    <x v="1"/>
    <s v="CC-12430"/>
    <x v="254"/>
    <x v="2"/>
    <s v="United States"/>
    <s v="Lakewood"/>
    <x v="1"/>
    <n v="90712"/>
    <x v="1"/>
    <s v="FUR-FU-10002191"/>
    <x v="0"/>
    <x v="5"/>
    <x v="762"/>
    <x v="4270"/>
    <n v="1"/>
    <n v="0"/>
    <n v="3.3504"/>
  </r>
  <r>
    <n v="6070"/>
    <s v="CA-2014-166695"/>
    <x v="3"/>
    <x v="968"/>
    <d v="2014-05-25T00:00:00"/>
    <x v="1"/>
    <s v="CC-12430"/>
    <x v="254"/>
    <x v="2"/>
    <s v="United States"/>
    <s v="Lakewood"/>
    <x v="1"/>
    <n v="90712"/>
    <x v="1"/>
    <s v="TEC-MA-10003176"/>
    <x v="2"/>
    <x v="15"/>
    <x v="1752"/>
    <x v="4271"/>
    <n v="1"/>
    <n v="0.2"/>
    <n v="38.609999999999957"/>
  </r>
  <r>
    <n v="6071"/>
    <s v="CA-2014-167542"/>
    <x v="3"/>
    <x v="802"/>
    <d v="2014-08-21T00:00:00"/>
    <x v="1"/>
    <s v="KD-16495"/>
    <x v="470"/>
    <x v="1"/>
    <s v="United States"/>
    <s v="Philadelphia"/>
    <x v="9"/>
    <n v="19120"/>
    <x v="3"/>
    <s v="OFF-LA-10004093"/>
    <x v="1"/>
    <x v="2"/>
    <x v="670"/>
    <x v="1593"/>
    <n v="3"/>
    <n v="0.2"/>
    <n v="5.9210999999999983"/>
  </r>
  <r>
    <n v="6072"/>
    <s v="CA-2012-120901"/>
    <x v="1"/>
    <x v="620"/>
    <d v="2013-01-04T00:00:00"/>
    <x v="1"/>
    <s v="BG-11035"/>
    <x v="767"/>
    <x v="0"/>
    <s v="United States"/>
    <s v="Austin"/>
    <x v="5"/>
    <n v="78745"/>
    <x v="2"/>
    <s v="OFF-ST-10000025"/>
    <x v="1"/>
    <x v="4"/>
    <x v="615"/>
    <x v="4272"/>
    <n v="2"/>
    <n v="0.2"/>
    <n v="-26.720400000000019"/>
  </r>
  <r>
    <n v="6073"/>
    <s v="CA-2012-120901"/>
    <x v="1"/>
    <x v="620"/>
    <d v="2013-01-04T00:00:00"/>
    <x v="1"/>
    <s v="BG-11035"/>
    <x v="767"/>
    <x v="0"/>
    <s v="United States"/>
    <s v="Austin"/>
    <x v="5"/>
    <n v="78745"/>
    <x v="2"/>
    <s v="OFF-FA-10001561"/>
    <x v="1"/>
    <x v="13"/>
    <x v="831"/>
    <x v="4273"/>
    <n v="2"/>
    <n v="0.2"/>
    <n v="0.56679999999999997"/>
  </r>
  <r>
    <n v="6074"/>
    <s v="CA-2012-120901"/>
    <x v="1"/>
    <x v="620"/>
    <d v="2013-01-04T00:00:00"/>
    <x v="1"/>
    <s v="BG-11035"/>
    <x v="767"/>
    <x v="0"/>
    <s v="United States"/>
    <s v="Austin"/>
    <x v="5"/>
    <n v="78745"/>
    <x v="2"/>
    <s v="OFF-SU-10001225"/>
    <x v="1"/>
    <x v="14"/>
    <x v="33"/>
    <x v="4274"/>
    <n v="2"/>
    <n v="0.2"/>
    <n v="-1.3248000000000004"/>
  </r>
  <r>
    <n v="6075"/>
    <s v="CA-2014-121398"/>
    <x v="3"/>
    <x v="53"/>
    <d v="2014-12-30T00:00:00"/>
    <x v="1"/>
    <s v="FH-14365"/>
    <x v="92"/>
    <x v="1"/>
    <s v="United States"/>
    <s v="Los Angeles"/>
    <x v="1"/>
    <n v="90008"/>
    <x v="1"/>
    <s v="OFF-BI-10001718"/>
    <x v="1"/>
    <x v="8"/>
    <x v="1216"/>
    <x v="1860"/>
    <n v="3"/>
    <n v="0.2"/>
    <n v="51.823799999999999"/>
  </r>
  <r>
    <n v="6076"/>
    <s v="CA-2014-121398"/>
    <x v="3"/>
    <x v="53"/>
    <d v="2014-12-30T00:00:00"/>
    <x v="1"/>
    <s v="FH-14365"/>
    <x v="92"/>
    <x v="1"/>
    <s v="United States"/>
    <s v="Los Angeles"/>
    <x v="1"/>
    <n v="90008"/>
    <x v="1"/>
    <s v="OFF-ST-10002756"/>
    <x v="1"/>
    <x v="4"/>
    <x v="270"/>
    <x v="4275"/>
    <n v="2"/>
    <n v="0"/>
    <n v="2.7062000000000239"/>
  </r>
  <r>
    <n v="6077"/>
    <s v="CA-2013-151561"/>
    <x v="0"/>
    <x v="142"/>
    <d v="2013-09-08T00:00:00"/>
    <x v="1"/>
    <s v="PG-18820"/>
    <x v="310"/>
    <x v="0"/>
    <s v="United States"/>
    <s v="New York City"/>
    <x v="15"/>
    <n v="10011"/>
    <x v="3"/>
    <s v="TEC-AC-10001432"/>
    <x v="2"/>
    <x v="11"/>
    <x v="471"/>
    <x v="515"/>
    <n v="6"/>
    <n v="0"/>
    <n v="206.31600000000006"/>
  </r>
  <r>
    <n v="6078"/>
    <s v="CA-2013-151561"/>
    <x v="0"/>
    <x v="142"/>
    <d v="2013-09-08T00:00:00"/>
    <x v="1"/>
    <s v="PG-18820"/>
    <x v="310"/>
    <x v="0"/>
    <s v="United States"/>
    <s v="New York City"/>
    <x v="15"/>
    <n v="10011"/>
    <x v="3"/>
    <s v="TEC-AC-10003399"/>
    <x v="2"/>
    <x v="11"/>
    <x v="1497"/>
    <x v="4276"/>
    <n v="2"/>
    <n v="0"/>
    <n v="30.441600000000001"/>
  </r>
  <r>
    <n v="6079"/>
    <s v="CA-2013-151561"/>
    <x v="0"/>
    <x v="142"/>
    <d v="2013-09-08T00:00:00"/>
    <x v="1"/>
    <s v="PG-18820"/>
    <x v="310"/>
    <x v="0"/>
    <s v="United States"/>
    <s v="New York City"/>
    <x v="15"/>
    <n v="10011"/>
    <x v="3"/>
    <s v="OFF-SU-10001574"/>
    <x v="1"/>
    <x v="14"/>
    <x v="498"/>
    <x v="1031"/>
    <n v="3"/>
    <n v="0"/>
    <n v="3.2849999999999993"/>
  </r>
  <r>
    <n v="6080"/>
    <s v="CA-2013-151561"/>
    <x v="0"/>
    <x v="142"/>
    <d v="2013-09-08T00:00:00"/>
    <x v="1"/>
    <s v="PG-18820"/>
    <x v="310"/>
    <x v="0"/>
    <s v="United States"/>
    <s v="New York City"/>
    <x v="15"/>
    <n v="10011"/>
    <x v="3"/>
    <s v="FUR-FU-10004864"/>
    <x v="0"/>
    <x v="5"/>
    <x v="436"/>
    <x v="1868"/>
    <n v="3"/>
    <n v="0"/>
    <n v="61.382399999999997"/>
  </r>
  <r>
    <n v="6081"/>
    <s v="CA-2014-154676"/>
    <x v="3"/>
    <x v="485"/>
    <d v="2014-08-09T00:00:00"/>
    <x v="2"/>
    <s v="NZ-18565"/>
    <x v="125"/>
    <x v="2"/>
    <s v="United States"/>
    <s v="Houston"/>
    <x v="5"/>
    <n v="77070"/>
    <x v="2"/>
    <s v="OFF-ST-10001172"/>
    <x v="1"/>
    <x v="4"/>
    <x v="1197"/>
    <x v="4277"/>
    <n v="9"/>
    <n v="0.2"/>
    <n v="7.5527999999999977"/>
  </r>
  <r>
    <n v="6082"/>
    <s v="US-2011-165589"/>
    <x v="2"/>
    <x v="1087"/>
    <d v="2011-02-19T00:00:00"/>
    <x v="3"/>
    <s v="TB-21595"/>
    <x v="180"/>
    <x v="0"/>
    <s v="United States"/>
    <s v="Lubbock"/>
    <x v="5"/>
    <n v="79424"/>
    <x v="2"/>
    <s v="FUR-FU-10002396"/>
    <x v="0"/>
    <x v="5"/>
    <x v="1581"/>
    <x v="2855"/>
    <n v="5"/>
    <n v="0.6"/>
    <n v="-11.321999999999999"/>
  </r>
  <r>
    <n v="6083"/>
    <s v="US-2013-132577"/>
    <x v="0"/>
    <x v="441"/>
    <d v="2013-11-28T00:00:00"/>
    <x v="1"/>
    <s v="JE-15475"/>
    <x v="188"/>
    <x v="0"/>
    <s v="United States"/>
    <s v="Houston"/>
    <x v="5"/>
    <n v="77095"/>
    <x v="2"/>
    <s v="OFF-BI-10004040"/>
    <x v="1"/>
    <x v="8"/>
    <x v="1478"/>
    <x v="4278"/>
    <n v="6"/>
    <n v="0.8"/>
    <n v="-9.634800000000002"/>
  </r>
  <r>
    <n v="6084"/>
    <s v="US-2013-132577"/>
    <x v="0"/>
    <x v="441"/>
    <d v="2013-11-28T00:00:00"/>
    <x v="1"/>
    <s v="JE-15475"/>
    <x v="188"/>
    <x v="0"/>
    <s v="United States"/>
    <s v="Houston"/>
    <x v="5"/>
    <n v="77095"/>
    <x v="2"/>
    <s v="OFF-AR-10003481"/>
    <x v="1"/>
    <x v="6"/>
    <x v="1591"/>
    <x v="3452"/>
    <n v="9"/>
    <n v="0.2"/>
    <n v="2.6567999999999969"/>
  </r>
  <r>
    <n v="6085"/>
    <s v="US-2013-132577"/>
    <x v="0"/>
    <x v="441"/>
    <d v="2013-11-28T00:00:00"/>
    <x v="1"/>
    <s v="JE-15475"/>
    <x v="188"/>
    <x v="0"/>
    <s v="United States"/>
    <s v="Houston"/>
    <x v="5"/>
    <n v="77095"/>
    <x v="2"/>
    <s v="TEC-AC-10000387"/>
    <x v="2"/>
    <x v="11"/>
    <x v="1350"/>
    <x v="4279"/>
    <n v="2"/>
    <n v="0.2"/>
    <n v="-0.60080000000000044"/>
  </r>
  <r>
    <n v="6086"/>
    <s v="US-2013-132577"/>
    <x v="0"/>
    <x v="441"/>
    <d v="2013-11-28T00:00:00"/>
    <x v="1"/>
    <s v="JE-15475"/>
    <x v="188"/>
    <x v="0"/>
    <s v="United States"/>
    <s v="Houston"/>
    <x v="5"/>
    <n v="77095"/>
    <x v="2"/>
    <s v="OFF-LA-10000262"/>
    <x v="1"/>
    <x v="2"/>
    <x v="932"/>
    <x v="4280"/>
    <n v="1"/>
    <n v="0.2"/>
    <n v="0.67859999999999987"/>
  </r>
  <r>
    <n v="6087"/>
    <s v="US-2013-132577"/>
    <x v="0"/>
    <x v="441"/>
    <d v="2013-11-28T00:00:00"/>
    <x v="1"/>
    <s v="JE-15475"/>
    <x v="188"/>
    <x v="0"/>
    <s v="United States"/>
    <s v="Houston"/>
    <x v="5"/>
    <n v="77095"/>
    <x v="2"/>
    <s v="OFF-BI-10003196"/>
    <x v="1"/>
    <x v="8"/>
    <x v="1367"/>
    <x v="4281"/>
    <n v="6"/>
    <n v="0.8"/>
    <n v="-6.7320000000000011"/>
  </r>
  <r>
    <n v="6088"/>
    <s v="CA-2012-114048"/>
    <x v="1"/>
    <x v="639"/>
    <d v="2012-12-18T00:00:00"/>
    <x v="1"/>
    <s v="EH-13945"/>
    <x v="13"/>
    <x v="0"/>
    <s v="United States"/>
    <s v="Costa Mesa"/>
    <x v="1"/>
    <n v="92627"/>
    <x v="1"/>
    <s v="FUR-FU-10004351"/>
    <x v="0"/>
    <x v="5"/>
    <x v="33"/>
    <x v="4172"/>
    <n v="3"/>
    <n v="0"/>
    <n v="12.856800000000002"/>
  </r>
  <r>
    <n v="6089"/>
    <s v="CA-2012-137281"/>
    <x v="1"/>
    <x v="385"/>
    <d v="2012-06-17T00:00:00"/>
    <x v="1"/>
    <s v="BF-10975"/>
    <x v="541"/>
    <x v="1"/>
    <s v="United States"/>
    <s v="Roswell"/>
    <x v="32"/>
    <n v="30076"/>
    <x v="0"/>
    <s v="OFF-PA-10001870"/>
    <x v="1"/>
    <x v="10"/>
    <x v="674"/>
    <x v="90"/>
    <n v="1"/>
    <n v="0"/>
    <n v="3.1104000000000003"/>
  </r>
  <r>
    <n v="6090"/>
    <s v="US-2014-162068"/>
    <x v="3"/>
    <x v="116"/>
    <d v="2015-01-01T00:00:00"/>
    <x v="0"/>
    <s v="PC-18745"/>
    <x v="331"/>
    <x v="1"/>
    <s v="United States"/>
    <s v="Loveland"/>
    <x v="22"/>
    <n v="80538"/>
    <x v="1"/>
    <s v="OFF-BI-10002813"/>
    <x v="1"/>
    <x v="8"/>
    <x v="905"/>
    <x v="1473"/>
    <n v="2"/>
    <n v="0.7"/>
    <n v="-0.98999999999999977"/>
  </r>
  <r>
    <n v="6091"/>
    <s v="CA-2014-100111"/>
    <x v="3"/>
    <x v="1088"/>
    <d v="2014-09-27T00:00:00"/>
    <x v="1"/>
    <s v="SV-20365"/>
    <x v="277"/>
    <x v="0"/>
    <s v="United States"/>
    <s v="New York City"/>
    <x v="15"/>
    <n v="10035"/>
    <x v="3"/>
    <s v="FUR-CH-10003846"/>
    <x v="0"/>
    <x v="1"/>
    <x v="915"/>
    <x v="4282"/>
    <n v="3"/>
    <n v="0.1"/>
    <n v="18.176400000000008"/>
  </r>
  <r>
    <n v="6092"/>
    <s v="CA-2014-100111"/>
    <x v="3"/>
    <x v="1088"/>
    <d v="2014-09-27T00:00:00"/>
    <x v="1"/>
    <s v="SV-20365"/>
    <x v="277"/>
    <x v="0"/>
    <s v="United States"/>
    <s v="New York City"/>
    <x v="15"/>
    <n v="10035"/>
    <x v="3"/>
    <s v="TEC-AC-10002647"/>
    <x v="2"/>
    <x v="11"/>
    <x v="1753"/>
    <x v="4283"/>
    <n v="2"/>
    <n v="0"/>
    <n v="95.759999999999991"/>
  </r>
  <r>
    <n v="6093"/>
    <s v="CA-2014-100111"/>
    <x v="3"/>
    <x v="1088"/>
    <d v="2014-09-27T00:00:00"/>
    <x v="1"/>
    <s v="SV-20365"/>
    <x v="277"/>
    <x v="0"/>
    <s v="United States"/>
    <s v="New York City"/>
    <x v="15"/>
    <n v="10035"/>
    <x v="3"/>
    <s v="OFF-PA-10000807"/>
    <x v="1"/>
    <x v="10"/>
    <x v="1650"/>
    <x v="1811"/>
    <n v="9"/>
    <n v="0"/>
    <n v="18.104400000000002"/>
  </r>
  <r>
    <n v="6094"/>
    <s v="CA-2014-100111"/>
    <x v="3"/>
    <x v="1088"/>
    <d v="2014-09-27T00:00:00"/>
    <x v="1"/>
    <s v="SV-20365"/>
    <x v="277"/>
    <x v="0"/>
    <s v="United States"/>
    <s v="New York City"/>
    <x v="15"/>
    <n v="10035"/>
    <x v="3"/>
    <s v="TEC-AC-10001465"/>
    <x v="2"/>
    <x v="11"/>
    <x v="473"/>
    <x v="3720"/>
    <n v="2"/>
    <n v="0"/>
    <n v="21.791999999999994"/>
  </r>
  <r>
    <n v="6095"/>
    <s v="CA-2014-100111"/>
    <x v="3"/>
    <x v="1088"/>
    <d v="2014-09-27T00:00:00"/>
    <x v="1"/>
    <s v="SV-20365"/>
    <x v="277"/>
    <x v="0"/>
    <s v="United States"/>
    <s v="New York City"/>
    <x v="15"/>
    <n v="10035"/>
    <x v="3"/>
    <s v="OFF-ST-10000615"/>
    <x v="1"/>
    <x v="4"/>
    <x v="75"/>
    <x v="4284"/>
    <n v="4"/>
    <n v="0"/>
    <n v="12.712000000000003"/>
  </r>
  <r>
    <n v="6096"/>
    <s v="CA-2014-100111"/>
    <x v="3"/>
    <x v="1088"/>
    <d v="2014-09-27T00:00:00"/>
    <x v="1"/>
    <s v="SV-20365"/>
    <x v="277"/>
    <x v="0"/>
    <s v="United States"/>
    <s v="New York City"/>
    <x v="15"/>
    <n v="10035"/>
    <x v="3"/>
    <s v="OFF-PA-10002713"/>
    <x v="1"/>
    <x v="10"/>
    <x v="317"/>
    <x v="1288"/>
    <n v="2"/>
    <n v="0"/>
    <n v="6.3295999999999992"/>
  </r>
  <r>
    <n v="6097"/>
    <s v="CA-2014-100111"/>
    <x v="3"/>
    <x v="1088"/>
    <d v="2014-09-27T00:00:00"/>
    <x v="1"/>
    <s v="SV-20365"/>
    <x v="277"/>
    <x v="0"/>
    <s v="United States"/>
    <s v="New York City"/>
    <x v="15"/>
    <n v="10035"/>
    <x v="3"/>
    <s v="FUR-CH-10003061"/>
    <x v="0"/>
    <x v="1"/>
    <x v="51"/>
    <x v="4285"/>
    <n v="1"/>
    <n v="0.1"/>
    <n v="8.0990999999999875"/>
  </r>
  <r>
    <n v="6098"/>
    <s v="CA-2014-100111"/>
    <x v="3"/>
    <x v="1088"/>
    <d v="2014-09-27T00:00:00"/>
    <x v="1"/>
    <s v="SV-20365"/>
    <x v="277"/>
    <x v="0"/>
    <s v="United States"/>
    <s v="New York City"/>
    <x v="15"/>
    <n v="10035"/>
    <x v="3"/>
    <s v="OFF-BI-10000343"/>
    <x v="1"/>
    <x v="8"/>
    <x v="184"/>
    <x v="696"/>
    <n v="3"/>
    <n v="0.2"/>
    <n v="3.9770999999999996"/>
  </r>
  <r>
    <n v="6099"/>
    <s v="CA-2014-100111"/>
    <x v="3"/>
    <x v="1088"/>
    <d v="2014-09-27T00:00:00"/>
    <x v="1"/>
    <s v="SV-20365"/>
    <x v="277"/>
    <x v="0"/>
    <s v="United States"/>
    <s v="New York City"/>
    <x v="15"/>
    <n v="10035"/>
    <x v="3"/>
    <s v="OFF-FA-10000304"/>
    <x v="1"/>
    <x v="13"/>
    <x v="52"/>
    <x v="1009"/>
    <n v="2"/>
    <n v="0"/>
    <n v="1.7876000000000003"/>
  </r>
  <r>
    <n v="6100"/>
    <s v="CA-2014-100111"/>
    <x v="3"/>
    <x v="1088"/>
    <d v="2014-09-27T00:00:00"/>
    <x v="1"/>
    <s v="SV-20365"/>
    <x v="277"/>
    <x v="0"/>
    <s v="United States"/>
    <s v="New York City"/>
    <x v="15"/>
    <n v="10035"/>
    <x v="3"/>
    <s v="FUR-CH-10004086"/>
    <x v="0"/>
    <x v="1"/>
    <x v="281"/>
    <x v="4286"/>
    <n v="11"/>
    <n v="0.1"/>
    <n v="609.71569999999997"/>
  </r>
  <r>
    <n v="6101"/>
    <s v="CA-2014-100111"/>
    <x v="3"/>
    <x v="1088"/>
    <d v="2014-09-27T00:00:00"/>
    <x v="1"/>
    <s v="SV-20365"/>
    <x v="277"/>
    <x v="0"/>
    <s v="United States"/>
    <s v="New York City"/>
    <x v="15"/>
    <n v="10035"/>
    <x v="3"/>
    <s v="TEC-PH-10002885"/>
    <x v="2"/>
    <x v="7"/>
    <x v="1127"/>
    <x v="4287"/>
    <n v="2"/>
    <n v="0"/>
    <n v="350.90820000000008"/>
  </r>
  <r>
    <n v="6102"/>
    <s v="CA-2014-100111"/>
    <x v="3"/>
    <x v="1088"/>
    <d v="2014-09-27T00:00:00"/>
    <x v="1"/>
    <s v="SV-20365"/>
    <x v="277"/>
    <x v="0"/>
    <s v="United States"/>
    <s v="New York City"/>
    <x v="15"/>
    <n v="10035"/>
    <x v="3"/>
    <s v="FUR-CH-10001215"/>
    <x v="0"/>
    <x v="1"/>
    <x v="440"/>
    <x v="4288"/>
    <n v="5"/>
    <n v="0.1"/>
    <n v="375.73500000000001"/>
  </r>
  <r>
    <n v="6103"/>
    <s v="CA-2014-100111"/>
    <x v="3"/>
    <x v="1088"/>
    <d v="2014-09-27T00:00:00"/>
    <x v="1"/>
    <s v="SV-20365"/>
    <x v="277"/>
    <x v="0"/>
    <s v="United States"/>
    <s v="New York City"/>
    <x v="15"/>
    <n v="10035"/>
    <x v="3"/>
    <s v="TEC-PH-10000215"/>
    <x v="2"/>
    <x v="7"/>
    <x v="139"/>
    <x v="1245"/>
    <n v="3"/>
    <n v="0"/>
    <n v="28.309500000000007"/>
  </r>
  <r>
    <n v="6104"/>
    <s v="CA-2014-100111"/>
    <x v="3"/>
    <x v="1088"/>
    <d v="2014-09-27T00:00:00"/>
    <x v="1"/>
    <s v="SV-20365"/>
    <x v="277"/>
    <x v="0"/>
    <s v="United States"/>
    <s v="New York City"/>
    <x v="15"/>
    <n v="10035"/>
    <x v="3"/>
    <s v="TEC-AC-10001998"/>
    <x v="2"/>
    <x v="11"/>
    <x v="84"/>
    <x v="1543"/>
    <n v="3"/>
    <n v="0"/>
    <n v="20.389799999999994"/>
  </r>
  <r>
    <n v="6105"/>
    <s v="US-2014-132381"/>
    <x v="3"/>
    <x v="1029"/>
    <d v="2014-08-25T00:00:00"/>
    <x v="2"/>
    <s v="Dp-13240"/>
    <x v="656"/>
    <x v="2"/>
    <s v="United States"/>
    <s v="Philadelphia"/>
    <x v="9"/>
    <n v="19143"/>
    <x v="3"/>
    <s v="FUR-TA-10002356"/>
    <x v="0"/>
    <x v="3"/>
    <x v="728"/>
    <x v="4289"/>
    <n v="2"/>
    <n v="0.4"/>
    <n v="-83.875200000000035"/>
  </r>
  <r>
    <n v="6106"/>
    <s v="CA-2012-147011"/>
    <x v="1"/>
    <x v="652"/>
    <d v="2012-06-22T00:00:00"/>
    <x v="1"/>
    <s v="HR-14830"/>
    <x v="403"/>
    <x v="1"/>
    <s v="United States"/>
    <s v="Miami"/>
    <x v="2"/>
    <n v="33178"/>
    <x v="0"/>
    <s v="OFF-AR-10002399"/>
    <x v="1"/>
    <x v="6"/>
    <x v="316"/>
    <x v="4290"/>
    <n v="4"/>
    <n v="0.2"/>
    <n v="3.5783999999999998"/>
  </r>
  <r>
    <n v="6107"/>
    <s v="CA-2011-120852"/>
    <x v="2"/>
    <x v="414"/>
    <d v="2011-12-25T00:00:00"/>
    <x v="1"/>
    <s v="WB-21850"/>
    <x v="576"/>
    <x v="0"/>
    <s v="United States"/>
    <s v="Grand Prairie"/>
    <x v="5"/>
    <n v="75051"/>
    <x v="2"/>
    <s v="OFF-AP-10001563"/>
    <x v="1"/>
    <x v="9"/>
    <x v="530"/>
    <x v="4291"/>
    <n v="2"/>
    <n v="0.8"/>
    <n v="-49.551600000000022"/>
  </r>
  <r>
    <n v="6108"/>
    <s v="CA-2011-120852"/>
    <x v="2"/>
    <x v="414"/>
    <d v="2011-12-25T00:00:00"/>
    <x v="1"/>
    <s v="WB-21850"/>
    <x v="576"/>
    <x v="0"/>
    <s v="United States"/>
    <s v="Grand Prairie"/>
    <x v="5"/>
    <n v="75051"/>
    <x v="2"/>
    <s v="TEC-AC-10004510"/>
    <x v="2"/>
    <x v="11"/>
    <x v="944"/>
    <x v="4292"/>
    <n v="5"/>
    <n v="0.2"/>
    <n v="-8.1800000000000033"/>
  </r>
  <r>
    <n v="6109"/>
    <s v="CA-2013-150007"/>
    <x v="0"/>
    <x v="108"/>
    <d v="2013-09-17T00:00:00"/>
    <x v="1"/>
    <s v="AS-10090"/>
    <x v="548"/>
    <x v="0"/>
    <s v="United States"/>
    <s v="Chicago"/>
    <x v="10"/>
    <n v="60653"/>
    <x v="2"/>
    <s v="OFF-LA-10001982"/>
    <x v="1"/>
    <x v="2"/>
    <x v="1529"/>
    <x v="1628"/>
    <n v="2"/>
    <n v="0.2"/>
    <n v="2.0999999999999996"/>
  </r>
  <r>
    <n v="6110"/>
    <s v="CA-2013-150007"/>
    <x v="0"/>
    <x v="108"/>
    <d v="2013-09-17T00:00:00"/>
    <x v="1"/>
    <s v="AS-10090"/>
    <x v="548"/>
    <x v="0"/>
    <s v="United States"/>
    <s v="Chicago"/>
    <x v="10"/>
    <n v="60653"/>
    <x v="2"/>
    <s v="OFF-BI-10004141"/>
    <x v="1"/>
    <x v="8"/>
    <x v="1287"/>
    <x v="4293"/>
    <n v="3"/>
    <n v="0.8"/>
    <n v="-3.2436000000000016"/>
  </r>
  <r>
    <n v="6111"/>
    <s v="CA-2013-124590"/>
    <x v="0"/>
    <x v="396"/>
    <d v="2013-11-17T00:00:00"/>
    <x v="1"/>
    <s v="SP-20920"/>
    <x v="727"/>
    <x v="0"/>
    <s v="United States"/>
    <s v="Parma"/>
    <x v="24"/>
    <n v="44134"/>
    <x v="3"/>
    <s v="FUR-CH-10004495"/>
    <x v="0"/>
    <x v="1"/>
    <x v="1475"/>
    <x v="4294"/>
    <n v="7"/>
    <n v="0.3"/>
    <n v="-21.068600000000174"/>
  </r>
  <r>
    <n v="6112"/>
    <s v="CA-2013-124590"/>
    <x v="0"/>
    <x v="396"/>
    <d v="2013-11-17T00:00:00"/>
    <x v="1"/>
    <s v="SP-20920"/>
    <x v="727"/>
    <x v="0"/>
    <s v="United States"/>
    <s v="Parma"/>
    <x v="24"/>
    <n v="44134"/>
    <x v="3"/>
    <s v="OFF-AP-10002311"/>
    <x v="1"/>
    <x v="9"/>
    <x v="14"/>
    <x v="4295"/>
    <n v="2"/>
    <n v="0.2"/>
    <n v="33.028800000000004"/>
  </r>
  <r>
    <n v="6113"/>
    <s v="CA-2013-124590"/>
    <x v="0"/>
    <x v="396"/>
    <d v="2013-11-17T00:00:00"/>
    <x v="1"/>
    <s v="SP-20920"/>
    <x v="727"/>
    <x v="0"/>
    <s v="United States"/>
    <s v="Parma"/>
    <x v="24"/>
    <n v="44134"/>
    <x v="3"/>
    <s v="OFF-FA-10000585"/>
    <x v="1"/>
    <x v="13"/>
    <x v="202"/>
    <x v="4296"/>
    <n v="6"/>
    <n v="0.2"/>
    <n v="5.4443999999999999"/>
  </r>
  <r>
    <n v="6114"/>
    <s v="CA-2013-124590"/>
    <x v="0"/>
    <x v="396"/>
    <d v="2013-11-17T00:00:00"/>
    <x v="1"/>
    <s v="SP-20920"/>
    <x v="727"/>
    <x v="0"/>
    <s v="United States"/>
    <s v="Parma"/>
    <x v="24"/>
    <n v="44134"/>
    <x v="3"/>
    <s v="FUR-CH-10000454"/>
    <x v="0"/>
    <x v="1"/>
    <x v="1"/>
    <x v="4297"/>
    <n v="9"/>
    <n v="0.3"/>
    <n v="0"/>
  </r>
  <r>
    <n v="6115"/>
    <s v="CA-2013-124590"/>
    <x v="0"/>
    <x v="396"/>
    <d v="2013-11-17T00:00:00"/>
    <x v="1"/>
    <s v="SP-20920"/>
    <x v="727"/>
    <x v="0"/>
    <s v="United States"/>
    <s v="Parma"/>
    <x v="24"/>
    <n v="44134"/>
    <x v="3"/>
    <s v="FUR-CH-10003746"/>
    <x v="0"/>
    <x v="1"/>
    <x v="617"/>
    <x v="4298"/>
    <n v="2"/>
    <n v="0.3"/>
    <n v="-12.839199999999977"/>
  </r>
  <r>
    <n v="6116"/>
    <s v="CA-2013-133802"/>
    <x v="0"/>
    <x v="560"/>
    <d v="2013-03-21T00:00:00"/>
    <x v="1"/>
    <s v="SP-20650"/>
    <x v="70"/>
    <x v="1"/>
    <s v="United States"/>
    <s v="Redwood City"/>
    <x v="1"/>
    <n v="94061"/>
    <x v="1"/>
    <s v="OFF-BI-10003291"/>
    <x v="1"/>
    <x v="8"/>
    <x v="44"/>
    <x v="4299"/>
    <n v="6"/>
    <n v="0.2"/>
    <n v="14.142599999999996"/>
  </r>
  <r>
    <n v="6117"/>
    <s v="US-2013-113677"/>
    <x v="0"/>
    <x v="373"/>
    <d v="2013-11-20T00:00:00"/>
    <x v="1"/>
    <s v="CM-12655"/>
    <x v="475"/>
    <x v="2"/>
    <s v="United States"/>
    <s v="New York City"/>
    <x v="15"/>
    <n v="10011"/>
    <x v="3"/>
    <s v="TEC-PH-10002114"/>
    <x v="2"/>
    <x v="7"/>
    <x v="1754"/>
    <x v="4300"/>
    <n v="4"/>
    <n v="0"/>
    <n v="592.78960000000006"/>
  </r>
  <r>
    <n v="6118"/>
    <s v="US-2013-113677"/>
    <x v="0"/>
    <x v="373"/>
    <d v="2013-11-20T00:00:00"/>
    <x v="1"/>
    <s v="CM-12655"/>
    <x v="475"/>
    <x v="2"/>
    <s v="United States"/>
    <s v="New York City"/>
    <x v="15"/>
    <n v="10011"/>
    <x v="3"/>
    <s v="OFF-LA-10001569"/>
    <x v="1"/>
    <x v="2"/>
    <x v="633"/>
    <x v="1830"/>
    <n v="3"/>
    <n v="0"/>
    <n v="6.8723999999999998"/>
  </r>
  <r>
    <n v="6119"/>
    <s v="CA-2014-143378"/>
    <x v="3"/>
    <x v="20"/>
    <d v="2014-09-26T00:00:00"/>
    <x v="1"/>
    <s v="JR-16210"/>
    <x v="335"/>
    <x v="1"/>
    <s v="United States"/>
    <s v="Springfield"/>
    <x v="21"/>
    <n v="97477"/>
    <x v="1"/>
    <s v="TEC-PH-10001425"/>
    <x v="2"/>
    <x v="7"/>
    <x v="511"/>
    <x v="1837"/>
    <n v="3"/>
    <n v="0.2"/>
    <n v="19.197599999999994"/>
  </r>
  <r>
    <n v="6120"/>
    <s v="CA-2014-143378"/>
    <x v="3"/>
    <x v="20"/>
    <d v="2014-09-26T00:00:00"/>
    <x v="1"/>
    <s v="JR-16210"/>
    <x v="335"/>
    <x v="1"/>
    <s v="United States"/>
    <s v="Springfield"/>
    <x v="21"/>
    <n v="97477"/>
    <x v="1"/>
    <s v="OFF-AR-10001915"/>
    <x v="1"/>
    <x v="6"/>
    <x v="1048"/>
    <x v="361"/>
    <n v="3"/>
    <n v="0.2"/>
    <n v="6.5538000000000007"/>
  </r>
  <r>
    <n v="6121"/>
    <s v="CA-2014-143378"/>
    <x v="3"/>
    <x v="20"/>
    <d v="2014-09-26T00:00:00"/>
    <x v="1"/>
    <s v="JR-16210"/>
    <x v="335"/>
    <x v="1"/>
    <s v="United States"/>
    <s v="Springfield"/>
    <x v="21"/>
    <n v="97477"/>
    <x v="1"/>
    <s v="FUR-FU-10004864"/>
    <x v="0"/>
    <x v="5"/>
    <x v="436"/>
    <x v="4301"/>
    <n v="8"/>
    <n v="0.2"/>
    <n v="61.38239999999999"/>
  </r>
  <r>
    <n v="6122"/>
    <s v="CA-2014-143378"/>
    <x v="3"/>
    <x v="20"/>
    <d v="2014-09-26T00:00:00"/>
    <x v="1"/>
    <s v="JR-16210"/>
    <x v="335"/>
    <x v="1"/>
    <s v="United States"/>
    <s v="Springfield"/>
    <x v="21"/>
    <n v="97477"/>
    <x v="1"/>
    <s v="FUR-BO-10001972"/>
    <x v="0"/>
    <x v="0"/>
    <x v="362"/>
    <x v="1270"/>
    <n v="2"/>
    <n v="0.7"/>
    <n v="-128.2388"/>
  </r>
  <r>
    <n v="6123"/>
    <s v="CA-2014-152660"/>
    <x v="3"/>
    <x v="769"/>
    <d v="2014-12-10T00:00:00"/>
    <x v="1"/>
    <s v="CB-12415"/>
    <x v="558"/>
    <x v="0"/>
    <s v="United States"/>
    <s v="Chicago"/>
    <x v="10"/>
    <n v="60610"/>
    <x v="2"/>
    <s v="OFF-ST-10000532"/>
    <x v="1"/>
    <x v="4"/>
    <x v="1403"/>
    <x v="3629"/>
    <n v="2"/>
    <n v="0.2"/>
    <n v="4.6175999999999995"/>
  </r>
  <r>
    <n v="6124"/>
    <s v="CA-2012-142139"/>
    <x v="1"/>
    <x v="284"/>
    <d v="2012-09-05T00:00:00"/>
    <x v="1"/>
    <s v="SD-20485"/>
    <x v="174"/>
    <x v="2"/>
    <s v="United States"/>
    <s v="Bedford"/>
    <x v="5"/>
    <n v="76021"/>
    <x v="2"/>
    <s v="OFF-PA-10003883"/>
    <x v="1"/>
    <x v="10"/>
    <x v="1229"/>
    <x v="3300"/>
    <n v="4"/>
    <n v="0.2"/>
    <n v="6.8119999999999994"/>
  </r>
  <r>
    <n v="6125"/>
    <s v="CA-2014-145772"/>
    <x v="3"/>
    <x v="95"/>
    <d v="2014-06-08T00:00:00"/>
    <x v="1"/>
    <s v="SS-20140"/>
    <x v="164"/>
    <x v="1"/>
    <s v="United States"/>
    <s v="Los Angeles"/>
    <x v="1"/>
    <n v="90036"/>
    <x v="1"/>
    <s v="TEC-AC-10003038"/>
    <x v="2"/>
    <x v="11"/>
    <x v="1024"/>
    <x v="915"/>
    <n v="5"/>
    <n v="0"/>
    <n v="8.5024999999999942"/>
  </r>
  <r>
    <n v="6126"/>
    <s v="CA-2014-145772"/>
    <x v="3"/>
    <x v="95"/>
    <d v="2014-06-08T00:00:00"/>
    <x v="1"/>
    <s v="SS-20140"/>
    <x v="164"/>
    <x v="1"/>
    <s v="United States"/>
    <s v="Los Angeles"/>
    <x v="1"/>
    <n v="90036"/>
    <x v="1"/>
    <s v="OFF-PA-10001593"/>
    <x v="1"/>
    <x v="10"/>
    <x v="1755"/>
    <x v="493"/>
    <n v="2"/>
    <n v="0"/>
    <n v="5.3819999999999997"/>
  </r>
  <r>
    <n v="6127"/>
    <s v="CA-2014-145772"/>
    <x v="3"/>
    <x v="95"/>
    <d v="2014-06-08T00:00:00"/>
    <x v="1"/>
    <s v="SS-20140"/>
    <x v="164"/>
    <x v="1"/>
    <s v="United States"/>
    <s v="Los Angeles"/>
    <x v="1"/>
    <n v="90036"/>
    <x v="1"/>
    <s v="OFF-BI-10002049"/>
    <x v="1"/>
    <x v="8"/>
    <x v="758"/>
    <x v="2970"/>
    <n v="1"/>
    <n v="0.2"/>
    <n v="1.2713999999999996"/>
  </r>
  <r>
    <n v="6128"/>
    <s v="CA-2013-124100"/>
    <x v="0"/>
    <x v="1044"/>
    <d v="2013-04-07T00:00:00"/>
    <x v="1"/>
    <s v="EH-13990"/>
    <x v="552"/>
    <x v="0"/>
    <s v="United States"/>
    <s v="New York City"/>
    <x v="15"/>
    <n v="10009"/>
    <x v="3"/>
    <s v="FUR-CH-10003817"/>
    <x v="0"/>
    <x v="1"/>
    <x v="162"/>
    <x v="4302"/>
    <n v="6"/>
    <n v="0.1"/>
    <n v="54.666000000000011"/>
  </r>
  <r>
    <n v="6129"/>
    <s v="US-2011-158400"/>
    <x v="2"/>
    <x v="1089"/>
    <d v="2011-10-28T00:00:00"/>
    <x v="2"/>
    <s v="AH-10030"/>
    <x v="692"/>
    <x v="1"/>
    <s v="United States"/>
    <s v="San Francisco"/>
    <x v="1"/>
    <n v="94109"/>
    <x v="1"/>
    <s v="OFF-BI-10002353"/>
    <x v="1"/>
    <x v="8"/>
    <x v="1068"/>
    <x v="4303"/>
    <n v="4"/>
    <n v="0.2"/>
    <n v="18.527999999999999"/>
  </r>
  <r>
    <n v="6130"/>
    <s v="CA-2014-162033"/>
    <x v="3"/>
    <x v="606"/>
    <d v="2014-04-03T00:00:00"/>
    <x v="1"/>
    <s v="EM-14200"/>
    <x v="773"/>
    <x v="2"/>
    <s v="United States"/>
    <s v="Virginia Beach"/>
    <x v="17"/>
    <n v="23464"/>
    <x v="0"/>
    <s v="TEC-AC-10003116"/>
    <x v="2"/>
    <x v="11"/>
    <x v="920"/>
    <x v="3545"/>
    <n v="3"/>
    <n v="0"/>
    <n v="20.767499999999998"/>
  </r>
  <r>
    <n v="6131"/>
    <s v="CA-2014-162033"/>
    <x v="3"/>
    <x v="606"/>
    <d v="2014-04-03T00:00:00"/>
    <x v="1"/>
    <s v="EM-14200"/>
    <x v="773"/>
    <x v="2"/>
    <s v="United States"/>
    <s v="Virginia Beach"/>
    <x v="17"/>
    <n v="23464"/>
    <x v="0"/>
    <s v="OFF-FA-10003021"/>
    <x v="1"/>
    <x v="13"/>
    <x v="33"/>
    <x v="1061"/>
    <n v="2"/>
    <n v="0"/>
    <n v="1.3159999999999998"/>
  </r>
  <r>
    <n v="6132"/>
    <s v="CA-2011-163447"/>
    <x v="2"/>
    <x v="422"/>
    <d v="2011-12-31T00:00:00"/>
    <x v="1"/>
    <s v="TB-21190"/>
    <x v="353"/>
    <x v="2"/>
    <s v="United States"/>
    <s v="New York City"/>
    <x v="15"/>
    <n v="10011"/>
    <x v="3"/>
    <s v="FUR-CH-10004477"/>
    <x v="0"/>
    <x v="1"/>
    <x v="211"/>
    <x v="4304"/>
    <n v="14"/>
    <n v="0.1"/>
    <n v="161.96739999999997"/>
  </r>
  <r>
    <n v="6133"/>
    <s v="CA-2014-145737"/>
    <x v="3"/>
    <x v="175"/>
    <d v="2014-09-21T00:00:00"/>
    <x v="1"/>
    <s v="AB-10165"/>
    <x v="269"/>
    <x v="0"/>
    <s v="United States"/>
    <s v="Lebanon"/>
    <x v="18"/>
    <n v="37087"/>
    <x v="0"/>
    <s v="OFF-PA-10001033"/>
    <x v="1"/>
    <x v="10"/>
    <x v="1500"/>
    <x v="2919"/>
    <n v="5"/>
    <n v="0.2"/>
    <n v="59.435499999999998"/>
  </r>
  <r>
    <n v="6134"/>
    <s v="CA-2013-148096"/>
    <x v="0"/>
    <x v="765"/>
    <d v="2013-08-20T00:00:00"/>
    <x v="2"/>
    <s v="AO-10810"/>
    <x v="774"/>
    <x v="1"/>
    <s v="United States"/>
    <s v="Los Angeles"/>
    <x v="1"/>
    <n v="90045"/>
    <x v="1"/>
    <s v="FUR-TA-10004152"/>
    <x v="0"/>
    <x v="3"/>
    <x v="1507"/>
    <x v="4305"/>
    <n v="2"/>
    <n v="0.2"/>
    <n v="12.095999999999997"/>
  </r>
  <r>
    <n v="6135"/>
    <s v="CA-2013-146766"/>
    <x v="0"/>
    <x v="254"/>
    <d v="2013-11-05T00:00:00"/>
    <x v="3"/>
    <s v="TT-21220"/>
    <x v="627"/>
    <x v="0"/>
    <s v="United States"/>
    <s v="Chula Vista"/>
    <x v="1"/>
    <n v="91911"/>
    <x v="1"/>
    <s v="OFF-AR-10002135"/>
    <x v="1"/>
    <x v="6"/>
    <x v="278"/>
    <x v="4306"/>
    <n v="4"/>
    <n v="0"/>
    <n v="55.911999999999978"/>
  </r>
  <r>
    <n v="6136"/>
    <s v="CA-2012-105613"/>
    <x v="1"/>
    <x v="1090"/>
    <d v="2012-10-22T00:00:00"/>
    <x v="1"/>
    <s v="KN-16705"/>
    <x v="607"/>
    <x v="2"/>
    <s v="United States"/>
    <s v="Mcallen"/>
    <x v="5"/>
    <n v="78501"/>
    <x v="2"/>
    <s v="TEC-AC-10000521"/>
    <x v="2"/>
    <x v="11"/>
    <x v="1557"/>
    <x v="3578"/>
    <n v="3"/>
    <n v="0.2"/>
    <n v="3.4619999999999997"/>
  </r>
  <r>
    <n v="6137"/>
    <s v="CA-2012-105613"/>
    <x v="1"/>
    <x v="1090"/>
    <d v="2012-10-22T00:00:00"/>
    <x v="1"/>
    <s v="KN-16705"/>
    <x v="607"/>
    <x v="2"/>
    <s v="United States"/>
    <s v="Mcallen"/>
    <x v="5"/>
    <n v="78501"/>
    <x v="2"/>
    <s v="OFF-AP-10000026"/>
    <x v="1"/>
    <x v="9"/>
    <x v="1282"/>
    <x v="4307"/>
    <n v="6"/>
    <n v="0.8"/>
    <n v="-186.56820000000005"/>
  </r>
  <r>
    <n v="6138"/>
    <s v="US-2013-142251"/>
    <x v="0"/>
    <x v="731"/>
    <d v="2013-11-05T00:00:00"/>
    <x v="0"/>
    <s v="FO-14305"/>
    <x v="383"/>
    <x v="0"/>
    <s v="United States"/>
    <s v="Hollywood"/>
    <x v="2"/>
    <n v="33021"/>
    <x v="0"/>
    <s v="OFF-PA-10002986"/>
    <x v="1"/>
    <x v="10"/>
    <x v="477"/>
    <x v="164"/>
    <n v="6"/>
    <n v="0.2"/>
    <n v="11.222399999999999"/>
  </r>
  <r>
    <n v="6139"/>
    <s v="CA-2011-131247"/>
    <x v="2"/>
    <x v="809"/>
    <d v="2011-04-04T00:00:00"/>
    <x v="1"/>
    <s v="GA-14725"/>
    <x v="315"/>
    <x v="0"/>
    <s v="United States"/>
    <s v="San Francisco"/>
    <x v="1"/>
    <n v="94110"/>
    <x v="1"/>
    <s v="FUR-BO-10001337"/>
    <x v="0"/>
    <x v="0"/>
    <x v="425"/>
    <x v="4308"/>
    <n v="2"/>
    <n v="0.15"/>
    <n v="-12.097999999999999"/>
  </r>
  <r>
    <n v="6140"/>
    <s v="US-2012-113593"/>
    <x v="1"/>
    <x v="24"/>
    <d v="2012-04-20T00:00:00"/>
    <x v="2"/>
    <s v="NC-18415"/>
    <x v="720"/>
    <x v="0"/>
    <s v="United States"/>
    <s v="Santa Maria"/>
    <x v="1"/>
    <n v="93454"/>
    <x v="1"/>
    <s v="OFF-ST-10000532"/>
    <x v="1"/>
    <x v="4"/>
    <x v="1403"/>
    <x v="4309"/>
    <n v="3"/>
    <n v="0"/>
    <n v="30.014399999999998"/>
  </r>
  <r>
    <n v="6141"/>
    <s v="CA-2014-121083"/>
    <x v="3"/>
    <x v="362"/>
    <d v="2014-07-16T00:00:00"/>
    <x v="1"/>
    <s v="JF-15190"/>
    <x v="440"/>
    <x v="0"/>
    <s v="United States"/>
    <s v="Manchester"/>
    <x v="29"/>
    <n v="6040"/>
    <x v="3"/>
    <s v="OFF-PA-10001497"/>
    <x v="1"/>
    <x v="10"/>
    <x v="1746"/>
    <x v="4310"/>
    <n v="5"/>
    <n v="0"/>
    <n v="134.65199999999999"/>
  </r>
  <r>
    <n v="6142"/>
    <s v="CA-2014-121083"/>
    <x v="3"/>
    <x v="362"/>
    <d v="2014-07-16T00:00:00"/>
    <x v="1"/>
    <s v="JF-15190"/>
    <x v="440"/>
    <x v="0"/>
    <s v="United States"/>
    <s v="Manchester"/>
    <x v="29"/>
    <n v="6040"/>
    <x v="3"/>
    <s v="OFF-ST-10002554"/>
    <x v="1"/>
    <x v="4"/>
    <x v="1144"/>
    <x v="3589"/>
    <n v="4"/>
    <n v="0"/>
    <n v="3.9128000000000043"/>
  </r>
  <r>
    <n v="6143"/>
    <s v="CA-2014-121083"/>
    <x v="3"/>
    <x v="362"/>
    <d v="2014-07-16T00:00:00"/>
    <x v="1"/>
    <s v="JF-15190"/>
    <x v="440"/>
    <x v="0"/>
    <s v="United States"/>
    <s v="Manchester"/>
    <x v="29"/>
    <n v="6040"/>
    <x v="3"/>
    <s v="TEC-PH-10001336"/>
    <x v="2"/>
    <x v="7"/>
    <x v="941"/>
    <x v="2052"/>
    <n v="2"/>
    <n v="0"/>
    <n v="74.8142"/>
  </r>
  <r>
    <n v="6144"/>
    <s v="CA-2014-121083"/>
    <x v="3"/>
    <x v="362"/>
    <d v="2014-07-16T00:00:00"/>
    <x v="1"/>
    <s v="JF-15190"/>
    <x v="440"/>
    <x v="0"/>
    <s v="United States"/>
    <s v="Manchester"/>
    <x v="29"/>
    <n v="6040"/>
    <x v="3"/>
    <s v="OFF-AR-10002987"/>
    <x v="1"/>
    <x v="6"/>
    <x v="1553"/>
    <x v="4311"/>
    <n v="6"/>
    <n v="0"/>
    <n v="48.806400000000011"/>
  </r>
  <r>
    <n v="6145"/>
    <s v="CA-2014-151190"/>
    <x v="3"/>
    <x v="818"/>
    <d v="2014-07-02T00:00:00"/>
    <x v="1"/>
    <s v="GT-14710"/>
    <x v="218"/>
    <x v="0"/>
    <s v="United States"/>
    <s v="Omaha"/>
    <x v="8"/>
    <n v="68104"/>
    <x v="2"/>
    <s v="OFF-PA-10000575"/>
    <x v="1"/>
    <x v="10"/>
    <x v="1050"/>
    <x v="4312"/>
    <n v="3"/>
    <n v="0"/>
    <n v="9.2321999999999989"/>
  </r>
  <r>
    <n v="6146"/>
    <s v="CA-2011-133543"/>
    <x v="2"/>
    <x v="1091"/>
    <d v="2011-12-26T00:00:00"/>
    <x v="1"/>
    <s v="KM-16660"/>
    <x v="730"/>
    <x v="0"/>
    <s v="United States"/>
    <s v="San Jose"/>
    <x v="1"/>
    <n v="95123"/>
    <x v="1"/>
    <s v="OFF-AR-10003394"/>
    <x v="1"/>
    <x v="6"/>
    <x v="496"/>
    <x v="2722"/>
    <n v="4"/>
    <n v="0"/>
    <n v="3.1752000000000002"/>
  </r>
  <r>
    <n v="6147"/>
    <s v="CA-2014-105130"/>
    <x v="3"/>
    <x v="610"/>
    <d v="2014-11-26T00:00:00"/>
    <x v="1"/>
    <s v="PJ-18835"/>
    <x v="601"/>
    <x v="1"/>
    <s v="United States"/>
    <s v="San Francisco"/>
    <x v="1"/>
    <n v="94122"/>
    <x v="1"/>
    <s v="OFF-AR-10003394"/>
    <x v="1"/>
    <x v="6"/>
    <x v="496"/>
    <x v="2722"/>
    <n v="4"/>
    <n v="0"/>
    <n v="3.1752000000000002"/>
  </r>
  <r>
    <n v="6148"/>
    <s v="CA-2014-105130"/>
    <x v="3"/>
    <x v="610"/>
    <d v="2014-11-26T00:00:00"/>
    <x v="1"/>
    <s v="PJ-18835"/>
    <x v="601"/>
    <x v="1"/>
    <s v="United States"/>
    <s v="San Francisco"/>
    <x v="1"/>
    <n v="94122"/>
    <x v="1"/>
    <s v="OFF-BI-10001191"/>
    <x v="1"/>
    <x v="8"/>
    <x v="970"/>
    <x v="4313"/>
    <n v="2"/>
    <n v="0.2"/>
    <n v="14.7668"/>
  </r>
  <r>
    <n v="6149"/>
    <s v="CA-2013-161928"/>
    <x v="0"/>
    <x v="812"/>
    <d v="2013-06-30T00:00:00"/>
    <x v="0"/>
    <s v="AC-10660"/>
    <x v="663"/>
    <x v="0"/>
    <s v="United States"/>
    <s v="San Francisco"/>
    <x v="1"/>
    <n v="94109"/>
    <x v="1"/>
    <s v="TEC-PH-10003484"/>
    <x v="2"/>
    <x v="7"/>
    <x v="1530"/>
    <x v="1227"/>
    <n v="2"/>
    <n v="0.2"/>
    <n v="12.599000000000004"/>
  </r>
  <r>
    <n v="6150"/>
    <s v="CA-2014-101322"/>
    <x v="3"/>
    <x v="116"/>
    <d v="2015-01-01T00:00:00"/>
    <x v="2"/>
    <s v="JG-15310"/>
    <x v="684"/>
    <x v="1"/>
    <s v="United States"/>
    <s v="Long Beach"/>
    <x v="1"/>
    <n v="90805"/>
    <x v="1"/>
    <s v="FUR-CH-10003968"/>
    <x v="0"/>
    <x v="1"/>
    <x v="56"/>
    <x v="4314"/>
    <n v="6"/>
    <n v="0.2"/>
    <n v="-34.070400000000006"/>
  </r>
  <r>
    <n v="6151"/>
    <s v="US-2013-106600"/>
    <x v="0"/>
    <x v="143"/>
    <d v="2013-04-12T00:00:00"/>
    <x v="2"/>
    <s v="RM-19375"/>
    <x v="528"/>
    <x v="0"/>
    <s v="United States"/>
    <s v="Columbus"/>
    <x v="32"/>
    <n v="31907"/>
    <x v="0"/>
    <s v="FUR-BO-10001608"/>
    <x v="0"/>
    <x v="0"/>
    <x v="1523"/>
    <x v="1383"/>
    <n v="5"/>
    <n v="0"/>
    <n v="88.725000000000023"/>
  </r>
  <r>
    <n v="6152"/>
    <s v="CA-2011-111871"/>
    <x v="2"/>
    <x v="772"/>
    <d v="2011-03-21T00:00:00"/>
    <x v="0"/>
    <s v="EK-13795"/>
    <x v="735"/>
    <x v="2"/>
    <s v="United States"/>
    <s v="San Francisco"/>
    <x v="1"/>
    <n v="94110"/>
    <x v="1"/>
    <s v="FUR-BO-10004218"/>
    <x v="0"/>
    <x v="0"/>
    <x v="1584"/>
    <x v="4315"/>
    <n v="10"/>
    <n v="0.15"/>
    <n v="70.490000000000009"/>
  </r>
  <r>
    <n v="6153"/>
    <s v="CA-2014-139437"/>
    <x v="3"/>
    <x v="445"/>
    <d v="2014-07-09T00:00:00"/>
    <x v="1"/>
    <s v="RD-19585"/>
    <x v="361"/>
    <x v="0"/>
    <s v="United States"/>
    <s v="Los Angeles"/>
    <x v="1"/>
    <n v="90004"/>
    <x v="1"/>
    <s v="OFF-ST-10002485"/>
    <x v="1"/>
    <x v="4"/>
    <x v="209"/>
    <x v="1190"/>
    <n v="4"/>
    <n v="0"/>
    <n v="0.87919999999999732"/>
  </r>
  <r>
    <n v="6154"/>
    <s v="CA-2014-151484"/>
    <x v="3"/>
    <x v="693"/>
    <d v="2014-04-24T00:00:00"/>
    <x v="2"/>
    <s v="CV-12805"/>
    <x v="51"/>
    <x v="1"/>
    <s v="United States"/>
    <s v="Philadelphia"/>
    <x v="9"/>
    <n v="19120"/>
    <x v="3"/>
    <s v="FUR-FU-10001876"/>
    <x v="0"/>
    <x v="5"/>
    <x v="1394"/>
    <x v="3518"/>
    <n v="2"/>
    <n v="0.2"/>
    <n v="10.393599999999998"/>
  </r>
  <r>
    <n v="6155"/>
    <s v="CA-2014-151484"/>
    <x v="3"/>
    <x v="693"/>
    <d v="2014-04-24T00:00:00"/>
    <x v="2"/>
    <s v="CV-12805"/>
    <x v="51"/>
    <x v="1"/>
    <s v="United States"/>
    <s v="Philadelphia"/>
    <x v="9"/>
    <n v="19120"/>
    <x v="3"/>
    <s v="OFF-ST-10002370"/>
    <x v="1"/>
    <x v="4"/>
    <x v="80"/>
    <x v="4316"/>
    <n v="3"/>
    <n v="0.2"/>
    <n v="5.7752999999999961"/>
  </r>
  <r>
    <n v="6156"/>
    <s v="CA-2014-151484"/>
    <x v="3"/>
    <x v="693"/>
    <d v="2014-04-24T00:00:00"/>
    <x v="2"/>
    <s v="CV-12805"/>
    <x v="51"/>
    <x v="1"/>
    <s v="United States"/>
    <s v="Philadelphia"/>
    <x v="9"/>
    <n v="19120"/>
    <x v="3"/>
    <s v="OFF-ST-10000142"/>
    <x v="1"/>
    <x v="4"/>
    <x v="399"/>
    <x v="4317"/>
    <n v="1"/>
    <n v="0.2"/>
    <n v="33.270399999999981"/>
  </r>
  <r>
    <n v="6157"/>
    <s v="CA-2014-151484"/>
    <x v="3"/>
    <x v="693"/>
    <d v="2014-04-24T00:00:00"/>
    <x v="2"/>
    <s v="CV-12805"/>
    <x v="51"/>
    <x v="1"/>
    <s v="United States"/>
    <s v="Philadelphia"/>
    <x v="9"/>
    <n v="19120"/>
    <x v="3"/>
    <s v="FUR-FU-10004671"/>
    <x v="0"/>
    <x v="5"/>
    <x v="1357"/>
    <x v="4318"/>
    <n v="3"/>
    <n v="0.2"/>
    <n v="9.5418000000000003"/>
  </r>
  <r>
    <n v="6158"/>
    <s v="CA-2013-104150"/>
    <x v="0"/>
    <x v="1092"/>
    <d v="2013-08-06T00:00:00"/>
    <x v="0"/>
    <s v="AG-10330"/>
    <x v="743"/>
    <x v="0"/>
    <s v="United States"/>
    <s v="Tulsa"/>
    <x v="26"/>
    <n v="74133"/>
    <x v="2"/>
    <s v="OFF-EN-10002504"/>
    <x v="1"/>
    <x v="12"/>
    <x v="113"/>
    <x v="4319"/>
    <n v="3"/>
    <n v="0"/>
    <n v="38.323799999999999"/>
  </r>
  <r>
    <n v="6159"/>
    <s v="CA-2013-104150"/>
    <x v="0"/>
    <x v="1092"/>
    <d v="2013-08-06T00:00:00"/>
    <x v="0"/>
    <s v="AG-10330"/>
    <x v="743"/>
    <x v="0"/>
    <s v="United States"/>
    <s v="Tulsa"/>
    <x v="26"/>
    <n v="74133"/>
    <x v="2"/>
    <s v="TEC-AC-10004803"/>
    <x v="2"/>
    <x v="11"/>
    <x v="1756"/>
    <x v="4320"/>
    <n v="12"/>
    <n v="0"/>
    <n v="23.419200000000011"/>
  </r>
  <r>
    <n v="6160"/>
    <s v="CA-2013-161025"/>
    <x v="0"/>
    <x v="275"/>
    <d v="2013-12-10T00:00:00"/>
    <x v="1"/>
    <s v="GM-14440"/>
    <x v="306"/>
    <x v="0"/>
    <s v="United States"/>
    <s v="Los Angeles"/>
    <x v="1"/>
    <n v="90049"/>
    <x v="1"/>
    <s v="OFF-ST-10001932"/>
    <x v="1"/>
    <x v="4"/>
    <x v="1641"/>
    <x v="4321"/>
    <n v="4"/>
    <n v="0"/>
    <n v="108.17520000000002"/>
  </r>
  <r>
    <n v="6161"/>
    <s v="CA-2011-103989"/>
    <x v="2"/>
    <x v="1093"/>
    <d v="2011-03-21T00:00:00"/>
    <x v="2"/>
    <s v="MC-17605"/>
    <x v="204"/>
    <x v="1"/>
    <s v="United States"/>
    <s v="Lakeland"/>
    <x v="2"/>
    <n v="33801"/>
    <x v="0"/>
    <s v="TEC-PH-10004667"/>
    <x v="2"/>
    <x v="7"/>
    <x v="519"/>
    <x v="830"/>
    <n v="3"/>
    <n v="0.2"/>
    <n v="28.347899999999981"/>
  </r>
  <r>
    <n v="6162"/>
    <s v="CA-2011-103989"/>
    <x v="2"/>
    <x v="1093"/>
    <d v="2011-03-21T00:00:00"/>
    <x v="2"/>
    <s v="MC-17605"/>
    <x v="204"/>
    <x v="1"/>
    <s v="United States"/>
    <s v="Lakeland"/>
    <x v="2"/>
    <n v="33801"/>
    <x v="0"/>
    <s v="OFF-LA-10000443"/>
    <x v="1"/>
    <x v="2"/>
    <x v="1118"/>
    <x v="929"/>
    <n v="4"/>
    <n v="0.2"/>
    <n v="3.9851999999999999"/>
  </r>
  <r>
    <n v="6163"/>
    <s v="CA-2011-103989"/>
    <x v="2"/>
    <x v="1093"/>
    <d v="2011-03-21T00:00:00"/>
    <x v="2"/>
    <s v="MC-17605"/>
    <x v="204"/>
    <x v="1"/>
    <s v="United States"/>
    <s v="Lakeland"/>
    <x v="2"/>
    <n v="33801"/>
    <x v="0"/>
    <s v="OFF-ST-10000918"/>
    <x v="1"/>
    <x v="4"/>
    <x v="372"/>
    <x v="4322"/>
    <n v="3"/>
    <n v="0.2"/>
    <n v="1.961999999999998"/>
  </r>
  <r>
    <n v="6164"/>
    <s v="CA-2011-103989"/>
    <x v="2"/>
    <x v="1093"/>
    <d v="2011-03-21T00:00:00"/>
    <x v="2"/>
    <s v="MC-17605"/>
    <x v="204"/>
    <x v="1"/>
    <s v="United States"/>
    <s v="Lakeland"/>
    <x v="2"/>
    <n v="33801"/>
    <x v="0"/>
    <s v="OFF-BI-10001196"/>
    <x v="1"/>
    <x v="8"/>
    <x v="1381"/>
    <x v="4323"/>
    <n v="5"/>
    <n v="0.7"/>
    <n v="-25.737000000000002"/>
  </r>
  <r>
    <n v="6165"/>
    <s v="CA-2011-103989"/>
    <x v="2"/>
    <x v="1093"/>
    <d v="2011-03-21T00:00:00"/>
    <x v="2"/>
    <s v="MC-17605"/>
    <x v="204"/>
    <x v="1"/>
    <s v="United States"/>
    <s v="Lakeland"/>
    <x v="2"/>
    <n v="33801"/>
    <x v="0"/>
    <s v="FUR-FU-10003981"/>
    <x v="0"/>
    <x v="5"/>
    <x v="322"/>
    <x v="3808"/>
    <n v="3"/>
    <n v="0.2"/>
    <n v="1.3728000000000002"/>
  </r>
  <r>
    <n v="6166"/>
    <s v="CA-2011-103989"/>
    <x v="2"/>
    <x v="1093"/>
    <d v="2011-03-21T00:00:00"/>
    <x v="2"/>
    <s v="MC-17605"/>
    <x v="204"/>
    <x v="1"/>
    <s v="United States"/>
    <s v="Lakeland"/>
    <x v="2"/>
    <n v="33801"/>
    <x v="0"/>
    <s v="FUR-FU-10002508"/>
    <x v="0"/>
    <x v="5"/>
    <x v="1661"/>
    <x v="184"/>
    <n v="3"/>
    <n v="0.2"/>
    <n v="5.5044000000000013"/>
  </r>
  <r>
    <n v="6167"/>
    <s v="CA-2011-103989"/>
    <x v="2"/>
    <x v="1093"/>
    <d v="2011-03-21T00:00:00"/>
    <x v="2"/>
    <s v="MC-17605"/>
    <x v="204"/>
    <x v="1"/>
    <s v="United States"/>
    <s v="Lakeland"/>
    <x v="2"/>
    <n v="33801"/>
    <x v="0"/>
    <s v="TEC-AC-10002647"/>
    <x v="2"/>
    <x v="11"/>
    <x v="1753"/>
    <x v="4324"/>
    <n v="2"/>
    <n v="0.2"/>
    <n v="53.199999999999989"/>
  </r>
  <r>
    <n v="6168"/>
    <s v="CA-2012-142433"/>
    <x v="1"/>
    <x v="704"/>
    <d v="2012-04-25T00:00:00"/>
    <x v="1"/>
    <s v="ES-14020"/>
    <x v="301"/>
    <x v="0"/>
    <s v="United States"/>
    <s v="Houston"/>
    <x v="5"/>
    <n v="77036"/>
    <x v="2"/>
    <s v="OFF-PA-10002377"/>
    <x v="1"/>
    <x v="10"/>
    <x v="127"/>
    <x v="4325"/>
    <n v="3"/>
    <n v="0.2"/>
    <n v="44.045999999999992"/>
  </r>
  <r>
    <n v="6169"/>
    <s v="CA-2012-132815"/>
    <x v="1"/>
    <x v="444"/>
    <d v="2012-09-22T00:00:00"/>
    <x v="0"/>
    <s v="RW-19540"/>
    <x v="459"/>
    <x v="1"/>
    <s v="United States"/>
    <s v="Los Angeles"/>
    <x v="1"/>
    <n v="90008"/>
    <x v="1"/>
    <s v="OFF-PA-10004530"/>
    <x v="1"/>
    <x v="10"/>
    <x v="491"/>
    <x v="1113"/>
    <n v="2"/>
    <n v="0"/>
    <n v="11.250400000000001"/>
  </r>
  <r>
    <n v="6170"/>
    <s v="CA-2011-101266"/>
    <x v="2"/>
    <x v="9"/>
    <d v="2011-08-30T00:00:00"/>
    <x v="0"/>
    <s v="MM-17920"/>
    <x v="462"/>
    <x v="0"/>
    <s v="United States"/>
    <s v="Springfield"/>
    <x v="17"/>
    <n v="22153"/>
    <x v="0"/>
    <s v="OFF-PA-10002986"/>
    <x v="1"/>
    <x v="10"/>
    <x v="477"/>
    <x v="522"/>
    <n v="2"/>
    <n v="0"/>
    <n v="6.4127999999999998"/>
  </r>
  <r>
    <n v="6171"/>
    <s v="CA-2013-141523"/>
    <x v="0"/>
    <x v="1054"/>
    <d v="2013-12-25T00:00:00"/>
    <x v="0"/>
    <s v="MH-17440"/>
    <x v="775"/>
    <x v="1"/>
    <s v="United States"/>
    <s v="New York City"/>
    <x v="15"/>
    <n v="10035"/>
    <x v="3"/>
    <s v="OFF-BI-10000948"/>
    <x v="1"/>
    <x v="8"/>
    <x v="1373"/>
    <x v="4326"/>
    <n v="3"/>
    <n v="0.2"/>
    <n v="11.558699999999998"/>
  </r>
  <r>
    <n v="6172"/>
    <s v="CA-2013-141523"/>
    <x v="0"/>
    <x v="1054"/>
    <d v="2013-12-25T00:00:00"/>
    <x v="0"/>
    <s v="MH-17440"/>
    <x v="775"/>
    <x v="1"/>
    <s v="United States"/>
    <s v="New York City"/>
    <x v="15"/>
    <n v="10035"/>
    <x v="3"/>
    <s v="OFF-AR-10001545"/>
    <x v="1"/>
    <x v="6"/>
    <x v="812"/>
    <x v="2872"/>
    <n v="2"/>
    <n v="0"/>
    <n v="1.0207999999999999"/>
  </r>
  <r>
    <n v="6173"/>
    <s v="US-2011-106299"/>
    <x v="2"/>
    <x v="1094"/>
    <d v="2011-08-08T00:00:00"/>
    <x v="1"/>
    <s v="NZ-18565"/>
    <x v="125"/>
    <x v="2"/>
    <s v="United States"/>
    <s v="Springfield"/>
    <x v="25"/>
    <n v="65807"/>
    <x v="2"/>
    <s v="OFF-BI-10001758"/>
    <x v="1"/>
    <x v="8"/>
    <x v="935"/>
    <x v="4327"/>
    <n v="5"/>
    <n v="0"/>
    <n v="12.548999999999999"/>
  </r>
  <r>
    <n v="6174"/>
    <s v="US-2011-106299"/>
    <x v="2"/>
    <x v="1094"/>
    <d v="2011-08-08T00:00:00"/>
    <x v="1"/>
    <s v="NZ-18565"/>
    <x v="125"/>
    <x v="2"/>
    <s v="United States"/>
    <s v="Springfield"/>
    <x v="25"/>
    <n v="65807"/>
    <x v="2"/>
    <s v="TEC-AC-10003237"/>
    <x v="2"/>
    <x v="11"/>
    <x v="1631"/>
    <x v="4328"/>
    <n v="2"/>
    <n v="0"/>
    <n v="9.1160000000000014"/>
  </r>
  <r>
    <n v="6175"/>
    <s v="US-2011-106299"/>
    <x v="2"/>
    <x v="1094"/>
    <d v="2011-08-08T00:00:00"/>
    <x v="1"/>
    <s v="NZ-18565"/>
    <x v="125"/>
    <x v="2"/>
    <s v="United States"/>
    <s v="Springfield"/>
    <x v="25"/>
    <n v="65807"/>
    <x v="2"/>
    <s v="OFF-ST-10002011"/>
    <x v="1"/>
    <x v="4"/>
    <x v="1055"/>
    <x v="4329"/>
    <n v="2"/>
    <n v="0"/>
    <n v="226.36260000000004"/>
  </r>
  <r>
    <n v="6176"/>
    <s v="CA-2012-158421"/>
    <x v="1"/>
    <x v="481"/>
    <d v="2012-09-26T00:00:00"/>
    <x v="1"/>
    <s v="GB-14575"/>
    <x v="673"/>
    <x v="0"/>
    <s v="United States"/>
    <s v="Columbia"/>
    <x v="20"/>
    <n v="29203"/>
    <x v="0"/>
    <s v="FUR-CH-10000309"/>
    <x v="0"/>
    <x v="1"/>
    <x v="765"/>
    <x v="4330"/>
    <n v="4"/>
    <n v="0"/>
    <n v="422.51"/>
  </r>
  <r>
    <n v="6177"/>
    <s v="CA-2012-158421"/>
    <x v="1"/>
    <x v="481"/>
    <d v="2012-09-26T00:00:00"/>
    <x v="1"/>
    <s v="GB-14575"/>
    <x v="673"/>
    <x v="0"/>
    <s v="United States"/>
    <s v="Columbia"/>
    <x v="20"/>
    <n v="29203"/>
    <x v="0"/>
    <s v="OFF-ST-10002444"/>
    <x v="1"/>
    <x v="4"/>
    <x v="571"/>
    <x v="3016"/>
    <n v="7"/>
    <n v="0"/>
    <n v="24.068799999999996"/>
  </r>
  <r>
    <n v="6178"/>
    <s v="CA-2012-158421"/>
    <x v="1"/>
    <x v="481"/>
    <d v="2012-09-26T00:00:00"/>
    <x v="1"/>
    <s v="GB-14575"/>
    <x v="673"/>
    <x v="0"/>
    <s v="United States"/>
    <s v="Columbia"/>
    <x v="20"/>
    <n v="29203"/>
    <x v="0"/>
    <s v="OFF-EN-10001453"/>
    <x v="1"/>
    <x v="12"/>
    <x v="1676"/>
    <x v="4331"/>
    <n v="2"/>
    <n v="0"/>
    <n v="57.32119999999999"/>
  </r>
  <r>
    <n v="6179"/>
    <s v="CA-2012-158421"/>
    <x v="1"/>
    <x v="481"/>
    <d v="2012-09-26T00:00:00"/>
    <x v="1"/>
    <s v="GB-14575"/>
    <x v="673"/>
    <x v="0"/>
    <s v="United States"/>
    <s v="Columbia"/>
    <x v="20"/>
    <n v="29203"/>
    <x v="0"/>
    <s v="OFF-PA-10001801"/>
    <x v="1"/>
    <x v="10"/>
    <x v="1757"/>
    <x v="100"/>
    <n v="4"/>
    <n v="0"/>
    <n v="11.720800000000001"/>
  </r>
  <r>
    <n v="6180"/>
    <s v="CA-2012-158421"/>
    <x v="1"/>
    <x v="481"/>
    <d v="2012-09-26T00:00:00"/>
    <x v="1"/>
    <s v="GB-14575"/>
    <x v="673"/>
    <x v="0"/>
    <s v="United States"/>
    <s v="Columbia"/>
    <x v="20"/>
    <n v="29203"/>
    <x v="0"/>
    <s v="OFF-ST-10000563"/>
    <x v="1"/>
    <x v="4"/>
    <x v="894"/>
    <x v="1480"/>
    <n v="2"/>
    <n v="0"/>
    <n v="6.3960000000000008"/>
  </r>
  <r>
    <n v="6181"/>
    <s v="CA-2012-158421"/>
    <x v="1"/>
    <x v="481"/>
    <d v="2012-09-26T00:00:00"/>
    <x v="1"/>
    <s v="GB-14575"/>
    <x v="673"/>
    <x v="0"/>
    <s v="United States"/>
    <s v="Columbia"/>
    <x v="20"/>
    <n v="29203"/>
    <x v="0"/>
    <s v="TEC-PH-10000369"/>
    <x v="2"/>
    <x v="7"/>
    <x v="1346"/>
    <x v="3211"/>
    <n v="5"/>
    <n v="0"/>
    <n v="176.38600000000002"/>
  </r>
  <r>
    <n v="6182"/>
    <s v="CA-2012-158421"/>
    <x v="1"/>
    <x v="481"/>
    <d v="2012-09-26T00:00:00"/>
    <x v="1"/>
    <s v="GB-14575"/>
    <x v="673"/>
    <x v="0"/>
    <s v="United States"/>
    <s v="Columbia"/>
    <x v="20"/>
    <n v="29203"/>
    <x v="0"/>
    <s v="TEC-PH-10002538"/>
    <x v="2"/>
    <x v="7"/>
    <x v="524"/>
    <x v="4332"/>
    <n v="3"/>
    <n v="0"/>
    <n v="32.981699999999989"/>
  </r>
  <r>
    <n v="6183"/>
    <s v="CA-2012-158421"/>
    <x v="1"/>
    <x v="481"/>
    <d v="2012-09-26T00:00:00"/>
    <x v="1"/>
    <s v="GB-14575"/>
    <x v="673"/>
    <x v="0"/>
    <s v="United States"/>
    <s v="Columbia"/>
    <x v="20"/>
    <n v="29203"/>
    <x v="0"/>
    <s v="OFF-BI-10000050"/>
    <x v="1"/>
    <x v="8"/>
    <x v="343"/>
    <x v="4333"/>
    <n v="2"/>
    <n v="0"/>
    <n v="6.8619999999999992"/>
  </r>
  <r>
    <n v="6184"/>
    <s v="CA-2012-158421"/>
    <x v="1"/>
    <x v="481"/>
    <d v="2012-09-26T00:00:00"/>
    <x v="1"/>
    <s v="GB-14575"/>
    <x v="673"/>
    <x v="0"/>
    <s v="United States"/>
    <s v="Columbia"/>
    <x v="20"/>
    <n v="29203"/>
    <x v="0"/>
    <s v="OFF-ST-10004186"/>
    <x v="1"/>
    <x v="4"/>
    <x v="16"/>
    <x v="4334"/>
    <n v="8"/>
    <n v="0"/>
    <n v="17.756799999999998"/>
  </r>
  <r>
    <n v="6185"/>
    <s v="CA-2013-143609"/>
    <x v="0"/>
    <x v="25"/>
    <d v="2013-12-14T00:00:00"/>
    <x v="2"/>
    <s v="DB-13270"/>
    <x v="489"/>
    <x v="2"/>
    <s v="United States"/>
    <s v="Portland"/>
    <x v="21"/>
    <n v="97206"/>
    <x v="1"/>
    <s v="FUR-CH-10004218"/>
    <x v="0"/>
    <x v="1"/>
    <x v="38"/>
    <x v="4335"/>
    <n v="5"/>
    <n v="0.2"/>
    <n v="25.245000000000019"/>
  </r>
  <r>
    <n v="6186"/>
    <s v="CA-2012-138331"/>
    <x v="1"/>
    <x v="976"/>
    <d v="2012-08-12T00:00:00"/>
    <x v="1"/>
    <s v="JK-15625"/>
    <x v="600"/>
    <x v="0"/>
    <s v="United States"/>
    <s v="Philadelphia"/>
    <x v="9"/>
    <n v="19120"/>
    <x v="3"/>
    <s v="OFF-AR-10002952"/>
    <x v="1"/>
    <x v="6"/>
    <x v="806"/>
    <x v="4336"/>
    <n v="10"/>
    <n v="0.2"/>
    <n v="10.679999999999996"/>
  </r>
  <r>
    <n v="6187"/>
    <s v="CA-2012-138954"/>
    <x v="1"/>
    <x v="219"/>
    <d v="2012-11-17T00:00:00"/>
    <x v="2"/>
    <s v="MH-17785"/>
    <x v="186"/>
    <x v="1"/>
    <s v="United States"/>
    <s v="New York City"/>
    <x v="15"/>
    <n v="10035"/>
    <x v="3"/>
    <s v="OFF-ST-10003058"/>
    <x v="1"/>
    <x v="4"/>
    <x v="388"/>
    <x v="421"/>
    <n v="3"/>
    <n v="0"/>
    <n v="20.575499999999998"/>
  </r>
  <r>
    <n v="6188"/>
    <s v="CA-2012-138954"/>
    <x v="1"/>
    <x v="219"/>
    <d v="2012-11-17T00:00:00"/>
    <x v="2"/>
    <s v="MH-17785"/>
    <x v="186"/>
    <x v="1"/>
    <s v="United States"/>
    <s v="New York City"/>
    <x v="15"/>
    <n v="10035"/>
    <x v="3"/>
    <s v="OFF-BI-10003963"/>
    <x v="1"/>
    <x v="8"/>
    <x v="1320"/>
    <x v="4337"/>
    <n v="6"/>
    <n v="0.2"/>
    <n v="11.793599999999998"/>
  </r>
  <r>
    <n v="6189"/>
    <s v="CA-2012-138954"/>
    <x v="1"/>
    <x v="219"/>
    <d v="2012-11-17T00:00:00"/>
    <x v="2"/>
    <s v="MH-17785"/>
    <x v="186"/>
    <x v="1"/>
    <s v="United States"/>
    <s v="New York City"/>
    <x v="15"/>
    <n v="10035"/>
    <x v="3"/>
    <s v="OFF-AR-10001955"/>
    <x v="1"/>
    <x v="6"/>
    <x v="1021"/>
    <x v="4311"/>
    <n v="6"/>
    <n v="0"/>
    <n v="35.711999999999989"/>
  </r>
  <r>
    <n v="6190"/>
    <s v="CA-2014-157903"/>
    <x v="3"/>
    <x v="1095"/>
    <d v="2014-04-09T00:00:00"/>
    <x v="1"/>
    <s v="AM-10705"/>
    <x v="562"/>
    <x v="0"/>
    <s v="United States"/>
    <s v="Des Plaines"/>
    <x v="10"/>
    <n v="60016"/>
    <x v="2"/>
    <s v="TEC-PH-10004345"/>
    <x v="2"/>
    <x v="7"/>
    <x v="1167"/>
    <x v="4338"/>
    <n v="4"/>
    <n v="0.2"/>
    <n v="47.97999999999999"/>
  </r>
  <r>
    <n v="6191"/>
    <s v="CA-2013-157259"/>
    <x v="0"/>
    <x v="435"/>
    <d v="2013-12-29T00:00:00"/>
    <x v="1"/>
    <s v="JM-15535"/>
    <x v="341"/>
    <x v="0"/>
    <s v="United States"/>
    <s v="New York City"/>
    <x v="15"/>
    <n v="10035"/>
    <x v="3"/>
    <s v="FUR-FU-10003192"/>
    <x v="0"/>
    <x v="5"/>
    <x v="1720"/>
    <x v="4339"/>
    <n v="9"/>
    <n v="0"/>
    <n v="207.88559999999998"/>
  </r>
  <r>
    <n v="6192"/>
    <s v="CA-2014-107986"/>
    <x v="3"/>
    <x v="1096"/>
    <d v="2014-12-14T00:00:00"/>
    <x v="3"/>
    <s v="MW-18220"/>
    <x v="596"/>
    <x v="0"/>
    <s v="United States"/>
    <s v="Seattle"/>
    <x v="4"/>
    <n v="98103"/>
    <x v="1"/>
    <s v="OFF-ST-10001325"/>
    <x v="1"/>
    <x v="4"/>
    <x v="466"/>
    <x v="974"/>
    <n v="3"/>
    <n v="0"/>
    <n v="8.4888000000000012"/>
  </r>
  <r>
    <n v="6193"/>
    <s v="CA-2014-104927"/>
    <x v="3"/>
    <x v="66"/>
    <d v="2014-12-27T00:00:00"/>
    <x v="1"/>
    <s v="AG-10330"/>
    <x v="743"/>
    <x v="0"/>
    <s v="United States"/>
    <s v="Houston"/>
    <x v="5"/>
    <n v="77095"/>
    <x v="2"/>
    <s v="OFF-PA-10000019"/>
    <x v="1"/>
    <x v="10"/>
    <x v="704"/>
    <x v="233"/>
    <n v="5"/>
    <n v="0.2"/>
    <n v="9.0719999999999992"/>
  </r>
  <r>
    <n v="6194"/>
    <s v="CA-2014-104927"/>
    <x v="3"/>
    <x v="66"/>
    <d v="2014-12-27T00:00:00"/>
    <x v="1"/>
    <s v="AG-10330"/>
    <x v="743"/>
    <x v="0"/>
    <s v="United States"/>
    <s v="Houston"/>
    <x v="5"/>
    <n v="77095"/>
    <x v="2"/>
    <s v="OFF-BI-10003429"/>
    <x v="1"/>
    <x v="8"/>
    <x v="844"/>
    <x v="4340"/>
    <n v="5"/>
    <n v="0.8"/>
    <n v="-9.8114999999999988"/>
  </r>
  <r>
    <n v="6195"/>
    <s v="CA-2014-104927"/>
    <x v="3"/>
    <x v="66"/>
    <d v="2014-12-27T00:00:00"/>
    <x v="1"/>
    <s v="AG-10330"/>
    <x v="743"/>
    <x v="0"/>
    <s v="United States"/>
    <s v="Houston"/>
    <x v="5"/>
    <n v="77095"/>
    <x v="2"/>
    <s v="OFF-PA-10000176"/>
    <x v="1"/>
    <x v="10"/>
    <x v="634"/>
    <x v="69"/>
    <n v="5"/>
    <n v="0.2"/>
    <n v="26.557999999999993"/>
  </r>
  <r>
    <n v="6196"/>
    <s v="CA-2014-113453"/>
    <x v="3"/>
    <x v="208"/>
    <d v="2014-10-29T00:00:00"/>
    <x v="1"/>
    <s v="CM-12160"/>
    <x v="380"/>
    <x v="0"/>
    <s v="United States"/>
    <s v="Philadelphia"/>
    <x v="9"/>
    <n v="19143"/>
    <x v="3"/>
    <s v="TEC-PH-10004165"/>
    <x v="2"/>
    <x v="7"/>
    <x v="886"/>
    <x v="4341"/>
    <n v="2"/>
    <n v="0.4"/>
    <n v="-76.997200000000021"/>
  </r>
  <r>
    <n v="6197"/>
    <s v="CA-2014-113453"/>
    <x v="3"/>
    <x v="208"/>
    <d v="2014-10-29T00:00:00"/>
    <x v="1"/>
    <s v="CM-12160"/>
    <x v="380"/>
    <x v="0"/>
    <s v="United States"/>
    <s v="Philadelphia"/>
    <x v="9"/>
    <n v="19143"/>
    <x v="3"/>
    <s v="OFF-ST-10000352"/>
    <x v="1"/>
    <x v="4"/>
    <x v="1049"/>
    <x v="4342"/>
    <n v="3"/>
    <n v="0.2"/>
    <n v="-4.460999999999995"/>
  </r>
  <r>
    <n v="6198"/>
    <s v="CA-2012-149909"/>
    <x v="1"/>
    <x v="50"/>
    <d v="2012-11-17T00:00:00"/>
    <x v="1"/>
    <s v="RA-19915"/>
    <x v="154"/>
    <x v="0"/>
    <s v="United States"/>
    <s v="Columbus"/>
    <x v="14"/>
    <n v="47201"/>
    <x v="2"/>
    <s v="OFF-PA-10000726"/>
    <x v="1"/>
    <x v="10"/>
    <x v="1322"/>
    <x v="4343"/>
    <n v="7"/>
    <n v="0"/>
    <n v="28.696499999999993"/>
  </r>
  <r>
    <n v="6199"/>
    <s v="CA-2012-149909"/>
    <x v="1"/>
    <x v="50"/>
    <d v="2012-11-17T00:00:00"/>
    <x v="1"/>
    <s v="RA-19915"/>
    <x v="154"/>
    <x v="0"/>
    <s v="United States"/>
    <s v="Columbus"/>
    <x v="14"/>
    <n v="47201"/>
    <x v="2"/>
    <s v="TEC-PH-10001536"/>
    <x v="2"/>
    <x v="7"/>
    <x v="1234"/>
    <x v="4344"/>
    <n v="3"/>
    <n v="0"/>
    <n v="13.252199999999997"/>
  </r>
  <r>
    <n v="6200"/>
    <s v="CA-2012-149909"/>
    <x v="1"/>
    <x v="50"/>
    <d v="2012-11-17T00:00:00"/>
    <x v="1"/>
    <s v="RA-19915"/>
    <x v="154"/>
    <x v="0"/>
    <s v="United States"/>
    <s v="Columbus"/>
    <x v="14"/>
    <n v="47201"/>
    <x v="2"/>
    <s v="OFF-PA-10001790"/>
    <x v="1"/>
    <x v="10"/>
    <x v="687"/>
    <x v="3656"/>
    <n v="2"/>
    <n v="0"/>
    <n v="46.118399999999994"/>
  </r>
  <r>
    <n v="6201"/>
    <s v="CA-2012-146675"/>
    <x v="1"/>
    <x v="392"/>
    <d v="2012-04-20T00:00:00"/>
    <x v="1"/>
    <s v="SB-20185"/>
    <x v="766"/>
    <x v="0"/>
    <s v="United States"/>
    <s v="Evanston"/>
    <x v="10"/>
    <n v="60201"/>
    <x v="2"/>
    <s v="TEC-CO-10001766"/>
    <x v="2"/>
    <x v="16"/>
    <x v="1058"/>
    <x v="4345"/>
    <n v="4"/>
    <n v="0.2"/>
    <n v="485.98919999999993"/>
  </r>
  <r>
    <n v="6202"/>
    <s v="CA-2012-146675"/>
    <x v="1"/>
    <x v="392"/>
    <d v="2012-04-20T00:00:00"/>
    <x v="1"/>
    <s v="SB-20185"/>
    <x v="766"/>
    <x v="0"/>
    <s v="United States"/>
    <s v="Evanston"/>
    <x v="10"/>
    <n v="60201"/>
    <x v="2"/>
    <s v="TEC-AC-10004396"/>
    <x v="2"/>
    <x v="11"/>
    <x v="1679"/>
    <x v="1906"/>
    <n v="3"/>
    <n v="0.2"/>
    <n v="-4.9004999999999974"/>
  </r>
  <r>
    <n v="6203"/>
    <s v="CA-2013-118332"/>
    <x v="0"/>
    <x v="186"/>
    <d v="2013-12-24T00:00:00"/>
    <x v="1"/>
    <s v="PK-19075"/>
    <x v="7"/>
    <x v="0"/>
    <s v="United States"/>
    <s v="Apple Valley"/>
    <x v="1"/>
    <n v="92307"/>
    <x v="1"/>
    <s v="FUR-CH-10001708"/>
    <x v="0"/>
    <x v="1"/>
    <x v="884"/>
    <x v="4346"/>
    <n v="5"/>
    <n v="0.2"/>
    <n v="7.0489999999999498"/>
  </r>
  <r>
    <n v="6204"/>
    <s v="CA-2013-133669"/>
    <x v="0"/>
    <x v="147"/>
    <d v="2013-10-28T00:00:00"/>
    <x v="1"/>
    <s v="SV-20935"/>
    <x v="603"/>
    <x v="0"/>
    <s v="United States"/>
    <s v="Columbus"/>
    <x v="24"/>
    <n v="43229"/>
    <x v="3"/>
    <s v="TEC-PH-10001305"/>
    <x v="2"/>
    <x v="7"/>
    <x v="1671"/>
    <x v="4347"/>
    <n v="8"/>
    <n v="0.4"/>
    <n v="-47.030399999999986"/>
  </r>
  <r>
    <n v="6205"/>
    <s v="CA-2014-145660"/>
    <x v="3"/>
    <x v="96"/>
    <d v="2014-12-04T00:00:00"/>
    <x v="2"/>
    <s v="MG-17650"/>
    <x v="377"/>
    <x v="2"/>
    <s v="United States"/>
    <s v="Marion"/>
    <x v="24"/>
    <n v="43302"/>
    <x v="3"/>
    <s v="FUR-FU-10002885"/>
    <x v="0"/>
    <x v="5"/>
    <x v="755"/>
    <x v="326"/>
    <n v="2"/>
    <n v="0.2"/>
    <n v="1.7352000000000005"/>
  </r>
  <r>
    <n v="6206"/>
    <s v="CA-2013-133697"/>
    <x v="0"/>
    <x v="201"/>
    <d v="2013-10-25T00:00:00"/>
    <x v="0"/>
    <s v="CM-12445"/>
    <x v="320"/>
    <x v="0"/>
    <s v="United States"/>
    <s v="Houston"/>
    <x v="5"/>
    <n v="77095"/>
    <x v="2"/>
    <s v="OFF-PA-10000726"/>
    <x v="1"/>
    <x v="10"/>
    <x v="1322"/>
    <x v="4348"/>
    <n v="7"/>
    <n v="0.2"/>
    <n v="15.942499999999992"/>
  </r>
  <r>
    <n v="6207"/>
    <s v="CA-2013-133697"/>
    <x v="0"/>
    <x v="201"/>
    <d v="2013-10-25T00:00:00"/>
    <x v="0"/>
    <s v="CM-12445"/>
    <x v="320"/>
    <x v="0"/>
    <s v="United States"/>
    <s v="Houston"/>
    <x v="5"/>
    <n v="77095"/>
    <x v="2"/>
    <s v="OFF-FA-10003112"/>
    <x v="1"/>
    <x v="13"/>
    <x v="33"/>
    <x v="4349"/>
    <n v="4"/>
    <n v="0.2"/>
    <n v="7.8899999999999979"/>
  </r>
  <r>
    <n v="6208"/>
    <s v="CA-2013-133697"/>
    <x v="0"/>
    <x v="201"/>
    <d v="2013-10-25T00:00:00"/>
    <x v="0"/>
    <s v="CM-12445"/>
    <x v="320"/>
    <x v="0"/>
    <s v="United States"/>
    <s v="Houston"/>
    <x v="5"/>
    <n v="77095"/>
    <x v="2"/>
    <s v="FUR-CH-10002372"/>
    <x v="0"/>
    <x v="1"/>
    <x v="390"/>
    <x v="4350"/>
    <n v="1"/>
    <n v="0.3"/>
    <n v="-14.576399999999996"/>
  </r>
  <r>
    <n v="6209"/>
    <s v="CA-2014-148138"/>
    <x v="3"/>
    <x v="365"/>
    <d v="2014-10-04T00:00:00"/>
    <x v="1"/>
    <s v="ME-18010"/>
    <x v="545"/>
    <x v="1"/>
    <s v="United States"/>
    <s v="Marion"/>
    <x v="24"/>
    <n v="43302"/>
    <x v="3"/>
    <s v="OFF-ST-10000563"/>
    <x v="1"/>
    <x v="4"/>
    <x v="894"/>
    <x v="4351"/>
    <n v="2"/>
    <n v="0.2"/>
    <n v="-6.3960000000000008"/>
  </r>
  <r>
    <n v="6210"/>
    <s v="CA-2014-119809"/>
    <x v="3"/>
    <x v="238"/>
    <d v="2014-08-26T00:00:00"/>
    <x v="1"/>
    <s v="YS-21880"/>
    <x v="453"/>
    <x v="1"/>
    <s v="United States"/>
    <s v="Seattle"/>
    <x v="4"/>
    <n v="98103"/>
    <x v="1"/>
    <s v="OFF-BI-10003925"/>
    <x v="1"/>
    <x v="8"/>
    <x v="751"/>
    <x v="4352"/>
    <n v="9"/>
    <n v="0.2"/>
    <n v="942.81569999999988"/>
  </r>
  <r>
    <n v="6211"/>
    <s v="CA-2014-119809"/>
    <x v="3"/>
    <x v="238"/>
    <d v="2014-08-26T00:00:00"/>
    <x v="1"/>
    <s v="YS-21880"/>
    <x v="453"/>
    <x v="1"/>
    <s v="United States"/>
    <s v="Seattle"/>
    <x v="4"/>
    <n v="98103"/>
    <x v="1"/>
    <s v="OFF-ST-10003306"/>
    <x v="1"/>
    <x v="4"/>
    <x v="380"/>
    <x v="1415"/>
    <n v="7"/>
    <n v="0"/>
    <n v="290.00579999999991"/>
  </r>
  <r>
    <n v="6212"/>
    <s v="CA-2014-119809"/>
    <x v="3"/>
    <x v="238"/>
    <d v="2014-08-26T00:00:00"/>
    <x v="1"/>
    <s v="YS-21880"/>
    <x v="453"/>
    <x v="1"/>
    <s v="United States"/>
    <s v="Seattle"/>
    <x v="4"/>
    <n v="98103"/>
    <x v="1"/>
    <s v="FUR-FU-10001475"/>
    <x v="0"/>
    <x v="5"/>
    <x v="499"/>
    <x v="4353"/>
    <n v="3"/>
    <n v="0"/>
    <n v="22.419600000000003"/>
  </r>
  <r>
    <n v="6213"/>
    <s v="CA-2014-149944"/>
    <x v="3"/>
    <x v="105"/>
    <d v="2014-11-17T00:00:00"/>
    <x v="0"/>
    <s v="MB-17305"/>
    <x v="93"/>
    <x v="0"/>
    <s v="United States"/>
    <s v="Longview"/>
    <x v="4"/>
    <n v="98632"/>
    <x v="1"/>
    <s v="OFF-FA-10003495"/>
    <x v="1"/>
    <x v="13"/>
    <x v="33"/>
    <x v="2614"/>
    <n v="3"/>
    <n v="0"/>
    <n v="9.120000000000001"/>
  </r>
  <r>
    <n v="6214"/>
    <s v="CA-2014-149944"/>
    <x v="3"/>
    <x v="105"/>
    <d v="2014-11-17T00:00:00"/>
    <x v="0"/>
    <s v="MB-17305"/>
    <x v="93"/>
    <x v="0"/>
    <s v="United States"/>
    <s v="Longview"/>
    <x v="4"/>
    <n v="98632"/>
    <x v="1"/>
    <s v="OFF-AP-10004708"/>
    <x v="1"/>
    <x v="9"/>
    <x v="508"/>
    <x v="566"/>
    <n v="2"/>
    <n v="0"/>
    <n v="22.074799999999996"/>
  </r>
  <r>
    <n v="6215"/>
    <s v="CA-2011-128538"/>
    <x v="2"/>
    <x v="856"/>
    <d v="2011-10-15T00:00:00"/>
    <x v="1"/>
    <s v="AS-10240"/>
    <x v="238"/>
    <x v="0"/>
    <s v="United States"/>
    <s v="Redondo Beach"/>
    <x v="1"/>
    <n v="90278"/>
    <x v="1"/>
    <s v="OFF-EN-10001219"/>
    <x v="1"/>
    <x v="12"/>
    <x v="583"/>
    <x v="2522"/>
    <n v="1"/>
    <n v="0"/>
    <n v="3.7435999999999998"/>
  </r>
  <r>
    <n v="6216"/>
    <s v="CA-2012-161711"/>
    <x v="1"/>
    <x v="109"/>
    <d v="2012-12-03T00:00:00"/>
    <x v="1"/>
    <s v="MC-17425"/>
    <x v="466"/>
    <x v="1"/>
    <s v="United States"/>
    <s v="New York City"/>
    <x v="15"/>
    <n v="10035"/>
    <x v="3"/>
    <s v="FUR-FU-10000087"/>
    <x v="0"/>
    <x v="5"/>
    <x v="204"/>
    <x v="4354"/>
    <n v="3"/>
    <n v="0"/>
    <n v="27.945600000000002"/>
  </r>
  <r>
    <n v="6217"/>
    <s v="CA-2012-161711"/>
    <x v="1"/>
    <x v="109"/>
    <d v="2012-12-03T00:00:00"/>
    <x v="1"/>
    <s v="MC-17425"/>
    <x v="466"/>
    <x v="1"/>
    <s v="United States"/>
    <s v="New York City"/>
    <x v="15"/>
    <n v="10035"/>
    <x v="3"/>
    <s v="OFF-EN-10001539"/>
    <x v="1"/>
    <x v="12"/>
    <x v="33"/>
    <x v="2586"/>
    <n v="8"/>
    <n v="0"/>
    <n v="29.252800000000001"/>
  </r>
  <r>
    <n v="6218"/>
    <s v="US-2012-129553"/>
    <x v="1"/>
    <x v="1097"/>
    <d v="2012-08-02T00:00:00"/>
    <x v="1"/>
    <s v="PG-18820"/>
    <x v="310"/>
    <x v="0"/>
    <s v="United States"/>
    <s v="Louisville"/>
    <x v="0"/>
    <n v="40214"/>
    <x v="0"/>
    <s v="TEC-PH-10004897"/>
    <x v="2"/>
    <x v="7"/>
    <x v="1115"/>
    <x v="2065"/>
    <n v="3"/>
    <n v="0"/>
    <n v="0.29969999999999963"/>
  </r>
  <r>
    <n v="6219"/>
    <s v="CA-2013-160220"/>
    <x v="0"/>
    <x v="201"/>
    <d v="2013-10-27T00:00:00"/>
    <x v="1"/>
    <s v="JS-16030"/>
    <x v="559"/>
    <x v="0"/>
    <s v="United States"/>
    <s v="Trenton"/>
    <x v="12"/>
    <n v="48183"/>
    <x v="2"/>
    <s v="TEC-PH-10001300"/>
    <x v="2"/>
    <x v="7"/>
    <x v="1002"/>
    <x v="4355"/>
    <n v="6"/>
    <n v="0"/>
    <n v="35.195999999999998"/>
  </r>
  <r>
    <n v="6220"/>
    <s v="CA-2013-160220"/>
    <x v="0"/>
    <x v="201"/>
    <d v="2013-10-27T00:00:00"/>
    <x v="1"/>
    <s v="JS-16030"/>
    <x v="559"/>
    <x v="0"/>
    <s v="United States"/>
    <s v="Trenton"/>
    <x v="12"/>
    <n v="48183"/>
    <x v="2"/>
    <s v="TEC-PH-10001557"/>
    <x v="2"/>
    <x v="7"/>
    <x v="658"/>
    <x v="772"/>
    <n v="2"/>
    <n v="0"/>
    <n v="51.834599999999995"/>
  </r>
  <r>
    <n v="6221"/>
    <s v="CA-2013-160220"/>
    <x v="0"/>
    <x v="201"/>
    <d v="2013-10-27T00:00:00"/>
    <x v="1"/>
    <s v="JS-16030"/>
    <x v="559"/>
    <x v="0"/>
    <s v="United States"/>
    <s v="Trenton"/>
    <x v="12"/>
    <n v="48183"/>
    <x v="2"/>
    <s v="OFF-ST-10000617"/>
    <x v="1"/>
    <x v="4"/>
    <x v="379"/>
    <x v="1539"/>
    <n v="7"/>
    <n v="0"/>
    <n v="1.4601999999999977"/>
  </r>
  <r>
    <n v="6222"/>
    <s v="US-2014-157224"/>
    <x v="3"/>
    <x v="32"/>
    <d v="2014-09-19T00:00:00"/>
    <x v="0"/>
    <s v="JB-16000"/>
    <x v="677"/>
    <x v="0"/>
    <s v="United States"/>
    <s v="Los Angeles"/>
    <x v="1"/>
    <n v="90045"/>
    <x v="1"/>
    <s v="OFF-LA-10000121"/>
    <x v="1"/>
    <x v="2"/>
    <x v="902"/>
    <x v="4356"/>
    <n v="9"/>
    <n v="0"/>
    <n v="26.081999999999997"/>
  </r>
  <r>
    <n v="6223"/>
    <s v="CA-2014-140627"/>
    <x v="3"/>
    <x v="331"/>
    <d v="2014-12-28T00:00:00"/>
    <x v="1"/>
    <s v="DK-12985"/>
    <x v="213"/>
    <x v="0"/>
    <s v="United States"/>
    <s v="Hendersonville"/>
    <x v="18"/>
    <n v="37075"/>
    <x v="0"/>
    <s v="FUR-FU-10000087"/>
    <x v="0"/>
    <x v="5"/>
    <x v="204"/>
    <x v="218"/>
    <n v="4"/>
    <n v="0.2"/>
    <n v="19.084800000000005"/>
  </r>
  <r>
    <n v="6224"/>
    <s v="CA-2014-140627"/>
    <x v="3"/>
    <x v="331"/>
    <d v="2014-12-28T00:00:00"/>
    <x v="1"/>
    <s v="DK-12985"/>
    <x v="213"/>
    <x v="0"/>
    <s v="United States"/>
    <s v="Hendersonville"/>
    <x v="18"/>
    <n v="37075"/>
    <x v="0"/>
    <s v="OFF-AR-10000422"/>
    <x v="1"/>
    <x v="6"/>
    <x v="892"/>
    <x v="4357"/>
    <n v="7"/>
    <n v="0.2"/>
    <n v="1.0730999999999993"/>
  </r>
  <r>
    <n v="6225"/>
    <s v="CA-2014-140627"/>
    <x v="3"/>
    <x v="331"/>
    <d v="2014-12-28T00:00:00"/>
    <x v="1"/>
    <s v="DK-12985"/>
    <x v="213"/>
    <x v="0"/>
    <s v="United States"/>
    <s v="Hendersonville"/>
    <x v="18"/>
    <n v="37075"/>
    <x v="0"/>
    <s v="OFF-ST-10004123"/>
    <x v="1"/>
    <x v="4"/>
    <x v="72"/>
    <x v="287"/>
    <n v="3"/>
    <n v="0.2"/>
    <n v="-54.588000000000008"/>
  </r>
  <r>
    <n v="6226"/>
    <s v="CA-2012-133445"/>
    <x v="1"/>
    <x v="348"/>
    <d v="2012-10-09T00:00:00"/>
    <x v="1"/>
    <s v="JF-15490"/>
    <x v="223"/>
    <x v="0"/>
    <s v="United States"/>
    <s v="Portland"/>
    <x v="21"/>
    <n v="97206"/>
    <x v="1"/>
    <s v="FUR-BO-10003660"/>
    <x v="0"/>
    <x v="0"/>
    <x v="1465"/>
    <x v="4358"/>
    <n v="1"/>
    <n v="0.7"/>
    <n v="-103.86059999999998"/>
  </r>
  <r>
    <n v="6227"/>
    <s v="CA-2012-133445"/>
    <x v="1"/>
    <x v="348"/>
    <d v="2012-10-09T00:00:00"/>
    <x v="1"/>
    <s v="JF-15490"/>
    <x v="223"/>
    <x v="0"/>
    <s v="United States"/>
    <s v="Portland"/>
    <x v="21"/>
    <n v="97206"/>
    <x v="1"/>
    <s v="FUR-CH-10000422"/>
    <x v="0"/>
    <x v="1"/>
    <x v="1432"/>
    <x v="4359"/>
    <n v="4"/>
    <n v="0.2"/>
    <n v="-14.558399999999978"/>
  </r>
  <r>
    <n v="6228"/>
    <s v="CA-2011-148782"/>
    <x v="2"/>
    <x v="981"/>
    <d v="2011-11-07T00:00:00"/>
    <x v="1"/>
    <s v="PO-18850"/>
    <x v="138"/>
    <x v="0"/>
    <s v="United States"/>
    <s v="Irving"/>
    <x v="5"/>
    <n v="75061"/>
    <x v="2"/>
    <s v="TEC-PH-10002923"/>
    <x v="2"/>
    <x v="7"/>
    <x v="680"/>
    <x v="2550"/>
    <n v="3"/>
    <n v="0.2"/>
    <n v="7.7679000000000009"/>
  </r>
  <r>
    <n v="6229"/>
    <s v="CA-2013-148208"/>
    <x v="0"/>
    <x v="115"/>
    <d v="2013-01-27T00:00:00"/>
    <x v="1"/>
    <s v="BT-11530"/>
    <x v="404"/>
    <x v="2"/>
    <s v="United States"/>
    <s v="Cleveland"/>
    <x v="24"/>
    <n v="44105"/>
    <x v="3"/>
    <s v="TEC-PH-10004093"/>
    <x v="2"/>
    <x v="7"/>
    <x v="40"/>
    <x v="4360"/>
    <n v="4"/>
    <n v="0.4"/>
    <n v="-20.235600000000005"/>
  </r>
  <r>
    <n v="6230"/>
    <s v="CA-2013-148208"/>
    <x v="0"/>
    <x v="115"/>
    <d v="2013-01-27T00:00:00"/>
    <x v="1"/>
    <s v="BT-11530"/>
    <x v="404"/>
    <x v="2"/>
    <s v="United States"/>
    <s v="Cleveland"/>
    <x v="24"/>
    <n v="44105"/>
    <x v="3"/>
    <s v="TEC-AC-10000171"/>
    <x v="2"/>
    <x v="11"/>
    <x v="43"/>
    <x v="498"/>
    <n v="3"/>
    <n v="0.2"/>
    <n v="15.863099999999999"/>
  </r>
  <r>
    <n v="6231"/>
    <s v="CA-2014-127656"/>
    <x v="3"/>
    <x v="497"/>
    <d v="2014-07-18T00:00:00"/>
    <x v="1"/>
    <s v="NW-18400"/>
    <x v="508"/>
    <x v="0"/>
    <s v="United States"/>
    <s v="Waterloo"/>
    <x v="23"/>
    <n v="50701"/>
    <x v="2"/>
    <s v="OFF-AR-10001166"/>
    <x v="1"/>
    <x v="6"/>
    <x v="33"/>
    <x v="4361"/>
    <n v="4"/>
    <n v="0"/>
    <n v="11.8248"/>
  </r>
  <r>
    <n v="6232"/>
    <s v="US-2014-142188"/>
    <x v="3"/>
    <x v="220"/>
    <d v="2014-09-12T00:00:00"/>
    <x v="3"/>
    <s v="JF-15415"/>
    <x v="226"/>
    <x v="0"/>
    <s v="United States"/>
    <s v="Seattle"/>
    <x v="4"/>
    <n v="98105"/>
    <x v="1"/>
    <s v="FUR-CH-10003199"/>
    <x v="0"/>
    <x v="1"/>
    <x v="631"/>
    <x v="2859"/>
    <n v="2"/>
    <n v="0.2"/>
    <n v="8.8783999999999921"/>
  </r>
  <r>
    <n v="6233"/>
    <s v="US-2014-142188"/>
    <x v="3"/>
    <x v="220"/>
    <d v="2014-09-12T00:00:00"/>
    <x v="3"/>
    <s v="JF-15415"/>
    <x v="226"/>
    <x v="0"/>
    <s v="United States"/>
    <s v="Seattle"/>
    <x v="4"/>
    <n v="98105"/>
    <x v="1"/>
    <s v="OFF-PA-10002005"/>
    <x v="1"/>
    <x v="10"/>
    <x v="505"/>
    <x v="541"/>
    <n v="3"/>
    <n v="0"/>
    <n v="9.3312000000000008"/>
  </r>
  <r>
    <n v="6234"/>
    <s v="US-2014-142188"/>
    <x v="3"/>
    <x v="220"/>
    <d v="2014-09-12T00:00:00"/>
    <x v="3"/>
    <s v="JF-15415"/>
    <x v="226"/>
    <x v="0"/>
    <s v="United States"/>
    <s v="Seattle"/>
    <x v="4"/>
    <n v="98105"/>
    <x v="1"/>
    <s v="OFF-PA-10004101"/>
    <x v="1"/>
    <x v="10"/>
    <x v="506"/>
    <x v="4362"/>
    <n v="11"/>
    <n v="0"/>
    <n v="34.214400000000005"/>
  </r>
  <r>
    <n v="6235"/>
    <s v="US-2014-142188"/>
    <x v="3"/>
    <x v="220"/>
    <d v="2014-09-12T00:00:00"/>
    <x v="3"/>
    <s v="JF-15415"/>
    <x v="226"/>
    <x v="0"/>
    <s v="United States"/>
    <s v="Seattle"/>
    <x v="4"/>
    <n v="98105"/>
    <x v="1"/>
    <s v="OFF-BI-10004600"/>
    <x v="1"/>
    <x v="8"/>
    <x v="1477"/>
    <x v="4363"/>
    <n v="5"/>
    <n v="0.2"/>
    <n v="459.98749999999995"/>
  </r>
  <r>
    <n v="6236"/>
    <s v="US-2014-142188"/>
    <x v="3"/>
    <x v="220"/>
    <d v="2014-09-12T00:00:00"/>
    <x v="3"/>
    <s v="JF-15415"/>
    <x v="226"/>
    <x v="0"/>
    <s v="United States"/>
    <s v="Seattle"/>
    <x v="4"/>
    <n v="98105"/>
    <x v="1"/>
    <s v="TEC-PH-10000127"/>
    <x v="2"/>
    <x v="7"/>
    <x v="1758"/>
    <x v="1105"/>
    <n v="5"/>
    <n v="0.2"/>
    <n v="-17.991000000000003"/>
  </r>
  <r>
    <n v="6237"/>
    <s v="CA-2013-144400"/>
    <x v="0"/>
    <x v="1098"/>
    <d v="2013-02-27T00:00:00"/>
    <x v="1"/>
    <s v="AC-10420"/>
    <x v="141"/>
    <x v="1"/>
    <s v="United States"/>
    <s v="Philadelphia"/>
    <x v="9"/>
    <n v="19120"/>
    <x v="3"/>
    <s v="OFF-EN-10004386"/>
    <x v="1"/>
    <x v="12"/>
    <x v="242"/>
    <x v="264"/>
    <n v="3"/>
    <n v="0.2"/>
    <n v="21.591000000000001"/>
  </r>
  <r>
    <n v="6238"/>
    <s v="US-2013-155180"/>
    <x v="0"/>
    <x v="115"/>
    <d v="2013-01-29T00:00:00"/>
    <x v="1"/>
    <s v="TB-21280"/>
    <x v="509"/>
    <x v="0"/>
    <s v="United States"/>
    <s v="New York City"/>
    <x v="15"/>
    <n v="10009"/>
    <x v="3"/>
    <s v="OFF-BI-10004506"/>
    <x v="1"/>
    <x v="8"/>
    <x v="1238"/>
    <x v="4364"/>
    <n v="4"/>
    <n v="0.2"/>
    <n v="9.2176000000000009"/>
  </r>
  <r>
    <n v="6239"/>
    <s v="CA-2012-134075"/>
    <x v="1"/>
    <x v="295"/>
    <d v="2012-12-16T00:00:00"/>
    <x v="1"/>
    <s v="HA-14905"/>
    <x v="456"/>
    <x v="0"/>
    <s v="United States"/>
    <s v="San Jose"/>
    <x v="1"/>
    <n v="95123"/>
    <x v="1"/>
    <s v="FUR-FU-10004597"/>
    <x v="0"/>
    <x v="5"/>
    <x v="1257"/>
    <x v="4365"/>
    <n v="3"/>
    <n v="0"/>
    <n v="21.64500000000001"/>
  </r>
  <r>
    <n v="6240"/>
    <s v="CA-2012-134075"/>
    <x v="1"/>
    <x v="295"/>
    <d v="2012-12-16T00:00:00"/>
    <x v="1"/>
    <s v="HA-14905"/>
    <x v="456"/>
    <x v="0"/>
    <s v="United States"/>
    <s v="San Jose"/>
    <x v="1"/>
    <n v="95123"/>
    <x v="1"/>
    <s v="OFF-ST-10001496"/>
    <x v="1"/>
    <x v="4"/>
    <x v="726"/>
    <x v="2936"/>
    <n v="2"/>
    <n v="0"/>
    <n v="93.698800000000006"/>
  </r>
  <r>
    <n v="6241"/>
    <s v="US-2013-131912"/>
    <x v="0"/>
    <x v="517"/>
    <d v="2013-11-02T00:00:00"/>
    <x v="0"/>
    <s v="LH-17155"/>
    <x v="109"/>
    <x v="0"/>
    <s v="United States"/>
    <s v="Los Angeles"/>
    <x v="1"/>
    <n v="90008"/>
    <x v="1"/>
    <s v="OFF-BI-10004236"/>
    <x v="1"/>
    <x v="8"/>
    <x v="891"/>
    <x v="4366"/>
    <n v="1"/>
    <n v="0.2"/>
    <n v="3.8167999999999997"/>
  </r>
  <r>
    <n v="6242"/>
    <s v="CA-2014-141572"/>
    <x v="3"/>
    <x v="39"/>
    <d v="2014-06-01T00:00:00"/>
    <x v="0"/>
    <s v="LO-17170"/>
    <x v="628"/>
    <x v="1"/>
    <s v="United States"/>
    <s v="Concord"/>
    <x v="38"/>
    <n v="3301"/>
    <x v="3"/>
    <s v="FUR-FU-10001185"/>
    <x v="0"/>
    <x v="5"/>
    <x v="1414"/>
    <x v="4367"/>
    <n v="8"/>
    <n v="0"/>
    <n v="101.4504"/>
  </r>
  <r>
    <n v="6243"/>
    <s v="CA-2011-134621"/>
    <x v="2"/>
    <x v="1059"/>
    <d v="2011-12-28T00:00:00"/>
    <x v="1"/>
    <s v="DP-13390"/>
    <x v="503"/>
    <x v="2"/>
    <s v="United States"/>
    <s v="Columbia"/>
    <x v="18"/>
    <n v="38401"/>
    <x v="0"/>
    <s v="OFF-BI-10000977"/>
    <x v="1"/>
    <x v="8"/>
    <x v="982"/>
    <x v="2614"/>
    <n v="2"/>
    <n v="0.7"/>
    <n v="-14.591999999999999"/>
  </r>
  <r>
    <n v="6244"/>
    <s v="CA-2013-165561"/>
    <x v="0"/>
    <x v="390"/>
    <d v="2013-11-29T00:00:00"/>
    <x v="1"/>
    <s v="CR-12580"/>
    <x v="615"/>
    <x v="2"/>
    <s v="United States"/>
    <s v="Bellevue"/>
    <x v="4"/>
    <n v="98006"/>
    <x v="1"/>
    <s v="OFF-SU-10004782"/>
    <x v="1"/>
    <x v="14"/>
    <x v="1548"/>
    <x v="3554"/>
    <n v="3"/>
    <n v="0"/>
    <n v="7.6049999999999978"/>
  </r>
  <r>
    <n v="6245"/>
    <s v="CA-2012-112305"/>
    <x v="1"/>
    <x v="312"/>
    <d v="2012-11-25T00:00:00"/>
    <x v="1"/>
    <s v="KB-16405"/>
    <x v="683"/>
    <x v="2"/>
    <s v="United States"/>
    <s v="Seattle"/>
    <x v="4"/>
    <n v="98105"/>
    <x v="1"/>
    <s v="OFF-AR-10002067"/>
    <x v="1"/>
    <x v="6"/>
    <x v="1145"/>
    <x v="4311"/>
    <n v="6"/>
    <n v="0"/>
    <n v="30.950400000000002"/>
  </r>
  <r>
    <n v="6246"/>
    <s v="CA-2012-112305"/>
    <x v="1"/>
    <x v="312"/>
    <d v="2012-11-25T00:00:00"/>
    <x v="1"/>
    <s v="KB-16405"/>
    <x v="683"/>
    <x v="2"/>
    <s v="United States"/>
    <s v="Seattle"/>
    <x v="4"/>
    <n v="98105"/>
    <x v="1"/>
    <s v="FUR-FU-10002364"/>
    <x v="0"/>
    <x v="5"/>
    <x v="1231"/>
    <x v="3077"/>
    <n v="3"/>
    <n v="0"/>
    <n v="6.4205999999999976"/>
  </r>
  <r>
    <n v="6247"/>
    <s v="CA-2012-112305"/>
    <x v="1"/>
    <x v="312"/>
    <d v="2012-11-25T00:00:00"/>
    <x v="1"/>
    <s v="KB-16405"/>
    <x v="683"/>
    <x v="2"/>
    <s v="United States"/>
    <s v="Seattle"/>
    <x v="4"/>
    <n v="98105"/>
    <x v="1"/>
    <s v="TEC-AC-10002018"/>
    <x v="2"/>
    <x v="11"/>
    <x v="1674"/>
    <x v="62"/>
    <n v="2"/>
    <n v="0"/>
    <n v="6.011400000000001"/>
  </r>
  <r>
    <n v="6248"/>
    <s v="CA-2014-121580"/>
    <x v="3"/>
    <x v="148"/>
    <d v="2014-06-05T00:00:00"/>
    <x v="1"/>
    <s v="ML-17410"/>
    <x v="586"/>
    <x v="0"/>
    <s v="United States"/>
    <s v="Columbus"/>
    <x v="14"/>
    <n v="47201"/>
    <x v="2"/>
    <s v="OFF-BI-10000632"/>
    <x v="1"/>
    <x v="8"/>
    <x v="1288"/>
    <x v="4368"/>
    <n v="1"/>
    <n v="0"/>
    <n v="19.968599999999999"/>
  </r>
  <r>
    <n v="6249"/>
    <s v="CA-2014-121580"/>
    <x v="3"/>
    <x v="148"/>
    <d v="2014-06-05T00:00:00"/>
    <x v="1"/>
    <s v="ML-17410"/>
    <x v="586"/>
    <x v="0"/>
    <s v="United States"/>
    <s v="Columbus"/>
    <x v="14"/>
    <n v="47201"/>
    <x v="2"/>
    <s v="FUR-FU-10003981"/>
    <x v="0"/>
    <x v="5"/>
    <x v="322"/>
    <x v="875"/>
    <n v="3"/>
    <n v="0"/>
    <n v="2.6208000000000005"/>
  </r>
  <r>
    <n v="6250"/>
    <s v="CA-2014-121580"/>
    <x v="3"/>
    <x v="148"/>
    <d v="2014-06-05T00:00:00"/>
    <x v="1"/>
    <s v="ML-17410"/>
    <x v="586"/>
    <x v="0"/>
    <s v="United States"/>
    <s v="Columbus"/>
    <x v="14"/>
    <n v="47201"/>
    <x v="2"/>
    <s v="OFF-AP-10001564"/>
    <x v="1"/>
    <x v="9"/>
    <x v="1759"/>
    <x v="4369"/>
    <n v="2"/>
    <n v="0"/>
    <n v="120.94159999999999"/>
  </r>
  <r>
    <n v="6251"/>
    <s v="CA-2014-121580"/>
    <x v="3"/>
    <x v="148"/>
    <d v="2014-06-05T00:00:00"/>
    <x v="1"/>
    <s v="ML-17410"/>
    <x v="586"/>
    <x v="0"/>
    <s v="United States"/>
    <s v="Columbus"/>
    <x v="14"/>
    <n v="47201"/>
    <x v="2"/>
    <s v="OFF-PA-10004082"/>
    <x v="1"/>
    <x v="10"/>
    <x v="224"/>
    <x v="3373"/>
    <n v="1"/>
    <n v="0"/>
    <n v="3.99"/>
  </r>
  <r>
    <n v="6252"/>
    <s v="CA-2011-101147"/>
    <x v="2"/>
    <x v="266"/>
    <d v="2011-12-04T00:00:00"/>
    <x v="2"/>
    <s v="MC-17575"/>
    <x v="430"/>
    <x v="0"/>
    <s v="United States"/>
    <s v="Chicago"/>
    <x v="10"/>
    <n v="60623"/>
    <x v="2"/>
    <s v="OFF-AP-10004249"/>
    <x v="1"/>
    <x v="9"/>
    <x v="33"/>
    <x v="4370"/>
    <n v="1"/>
    <n v="0.8"/>
    <n v="-6.344100000000001"/>
  </r>
  <r>
    <n v="6253"/>
    <s v="CA-2011-165806"/>
    <x v="2"/>
    <x v="884"/>
    <d v="2011-04-07T00:00:00"/>
    <x v="3"/>
    <s v="VM-21685"/>
    <x v="91"/>
    <x v="2"/>
    <s v="United States"/>
    <s v="Marietta"/>
    <x v="32"/>
    <n v="30062"/>
    <x v="0"/>
    <s v="OFF-PA-10003441"/>
    <x v="1"/>
    <x v="10"/>
    <x v="485"/>
    <x v="713"/>
    <n v="9"/>
    <n v="0"/>
    <n v="27.993600000000001"/>
  </r>
  <r>
    <n v="6254"/>
    <s v="CA-2011-165806"/>
    <x v="2"/>
    <x v="884"/>
    <d v="2011-04-07T00:00:00"/>
    <x v="3"/>
    <s v="VM-21685"/>
    <x v="91"/>
    <x v="2"/>
    <s v="United States"/>
    <s v="Marietta"/>
    <x v="32"/>
    <n v="30062"/>
    <x v="0"/>
    <s v="TEC-PH-10004922"/>
    <x v="2"/>
    <x v="7"/>
    <x v="1067"/>
    <x v="4371"/>
    <n v="3"/>
    <n v="0"/>
    <n v="50.242500000000007"/>
  </r>
  <r>
    <n v="6255"/>
    <s v="CA-2012-151624"/>
    <x v="1"/>
    <x v="1014"/>
    <d v="2012-09-14T00:00:00"/>
    <x v="1"/>
    <s v="VW-21775"/>
    <x v="100"/>
    <x v="1"/>
    <s v="United States"/>
    <s v="Montgomery"/>
    <x v="19"/>
    <n v="36116"/>
    <x v="0"/>
    <s v="FUR-FU-10001731"/>
    <x v="0"/>
    <x v="5"/>
    <x v="1547"/>
    <x v="794"/>
    <n v="8"/>
    <n v="0"/>
    <n v="8.1167999999999996"/>
  </r>
  <r>
    <n v="6256"/>
    <s v="CA-2014-139444"/>
    <x v="3"/>
    <x v="428"/>
    <d v="2014-09-16T00:00:00"/>
    <x v="1"/>
    <s v="GK-14620"/>
    <x v="136"/>
    <x v="1"/>
    <s v="United States"/>
    <s v="Plano"/>
    <x v="5"/>
    <n v="75023"/>
    <x v="2"/>
    <s v="OFF-LA-10000134"/>
    <x v="1"/>
    <x v="2"/>
    <x v="85"/>
    <x v="4372"/>
    <n v="4"/>
    <n v="0.2"/>
    <n v="3.4495999999999993"/>
  </r>
  <r>
    <n v="6257"/>
    <s v="CA-2012-133977"/>
    <x v="1"/>
    <x v="684"/>
    <d v="2012-09-08T00:00:00"/>
    <x v="0"/>
    <s v="AT-10435"/>
    <x v="401"/>
    <x v="2"/>
    <s v="United States"/>
    <s v="Tamarac"/>
    <x v="2"/>
    <n v="33319"/>
    <x v="0"/>
    <s v="OFF-BI-10003166"/>
    <x v="1"/>
    <x v="8"/>
    <x v="1405"/>
    <x v="2753"/>
    <n v="1"/>
    <n v="0.7"/>
    <n v="-2.5255999999999998"/>
  </r>
  <r>
    <n v="6258"/>
    <s v="CA-2014-141425"/>
    <x v="3"/>
    <x v="808"/>
    <d v="2014-11-07T00:00:00"/>
    <x v="0"/>
    <s v="AR-10825"/>
    <x v="255"/>
    <x v="1"/>
    <s v="United States"/>
    <s v="Columbus"/>
    <x v="24"/>
    <n v="43229"/>
    <x v="3"/>
    <s v="OFF-SU-10000646"/>
    <x v="1"/>
    <x v="14"/>
    <x v="259"/>
    <x v="4373"/>
    <n v="2"/>
    <n v="0.2"/>
    <n v="-81.725799999999978"/>
  </r>
  <r>
    <n v="6259"/>
    <s v="CA-2012-133536"/>
    <x v="1"/>
    <x v="262"/>
    <d v="2012-03-30T00:00:00"/>
    <x v="0"/>
    <s v="JH-15820"/>
    <x v="581"/>
    <x v="0"/>
    <s v="United States"/>
    <s v="New York City"/>
    <x v="15"/>
    <n v="10009"/>
    <x v="3"/>
    <s v="OFF-EN-10004459"/>
    <x v="1"/>
    <x v="12"/>
    <x v="655"/>
    <x v="996"/>
    <n v="3"/>
    <n v="0"/>
    <n v="11.230799999999999"/>
  </r>
  <r>
    <n v="6260"/>
    <s v="CA-2012-150441"/>
    <x v="1"/>
    <x v="863"/>
    <d v="2012-08-17T00:00:00"/>
    <x v="0"/>
    <s v="RA-19285"/>
    <x v="267"/>
    <x v="0"/>
    <s v="United States"/>
    <s v="Richmond"/>
    <x v="14"/>
    <n v="47374"/>
    <x v="2"/>
    <s v="OFF-BI-10003529"/>
    <x v="1"/>
    <x v="8"/>
    <x v="788"/>
    <x v="716"/>
    <n v="4"/>
    <n v="0"/>
    <n v="5.5663999999999998"/>
  </r>
  <r>
    <n v="6261"/>
    <s v="CA-2012-162607"/>
    <x v="1"/>
    <x v="793"/>
    <d v="2012-05-18T00:00:00"/>
    <x v="1"/>
    <s v="RO-19780"/>
    <x v="197"/>
    <x v="0"/>
    <s v="United States"/>
    <s v="Seattle"/>
    <x v="4"/>
    <n v="98115"/>
    <x v="1"/>
    <s v="OFF-BI-10002949"/>
    <x v="1"/>
    <x v="8"/>
    <x v="520"/>
    <x v="851"/>
    <n v="3"/>
    <n v="0.2"/>
    <n v="4.9247999999999985"/>
  </r>
  <r>
    <n v="6262"/>
    <s v="CA-2014-103506"/>
    <x v="3"/>
    <x v="283"/>
    <d v="2014-07-28T00:00:00"/>
    <x v="1"/>
    <s v="LR-17035"/>
    <x v="756"/>
    <x v="1"/>
    <s v="United States"/>
    <s v="Long Beach"/>
    <x v="15"/>
    <n v="11561"/>
    <x v="3"/>
    <s v="OFF-LA-10001158"/>
    <x v="1"/>
    <x v="2"/>
    <x v="319"/>
    <x v="1417"/>
    <n v="4"/>
    <n v="0"/>
    <n v="19.872"/>
  </r>
  <r>
    <n v="6263"/>
    <s v="CA-2013-132479"/>
    <x v="0"/>
    <x v="446"/>
    <d v="2013-09-27T00:00:00"/>
    <x v="2"/>
    <s v="MK-17905"/>
    <x v="149"/>
    <x v="1"/>
    <s v="United States"/>
    <s v="Rockford"/>
    <x v="10"/>
    <n v="61107"/>
    <x v="2"/>
    <s v="OFF-BI-10004584"/>
    <x v="1"/>
    <x v="8"/>
    <x v="378"/>
    <x v="4374"/>
    <n v="7"/>
    <n v="0.8"/>
    <n v="-729.91380000000004"/>
  </r>
  <r>
    <n v="6264"/>
    <s v="CA-2014-160724"/>
    <x v="3"/>
    <x v="1024"/>
    <d v="2014-05-11T00:00:00"/>
    <x v="1"/>
    <s v="YS-21880"/>
    <x v="453"/>
    <x v="1"/>
    <s v="United States"/>
    <s v="Columbus"/>
    <x v="32"/>
    <n v="31907"/>
    <x v="0"/>
    <s v="OFF-BI-10004965"/>
    <x v="1"/>
    <x v="8"/>
    <x v="1005"/>
    <x v="1339"/>
    <n v="3"/>
    <n v="0"/>
    <n v="15.524999999999999"/>
  </r>
  <r>
    <n v="6265"/>
    <s v="US-2013-115952"/>
    <x v="0"/>
    <x v="1099"/>
    <d v="2013-10-07T00:00:00"/>
    <x v="3"/>
    <s v="JH-15910"/>
    <x v="101"/>
    <x v="0"/>
    <s v="United States"/>
    <s v="Tulsa"/>
    <x v="26"/>
    <n v="74133"/>
    <x v="2"/>
    <s v="OFF-BI-10004654"/>
    <x v="1"/>
    <x v="8"/>
    <x v="68"/>
    <x v="4375"/>
    <n v="5"/>
    <n v="0"/>
    <n v="14.424999999999999"/>
  </r>
  <r>
    <n v="6266"/>
    <s v="CA-2011-146731"/>
    <x v="2"/>
    <x v="935"/>
    <d v="2011-11-08T00:00:00"/>
    <x v="1"/>
    <s v="AT-10735"/>
    <x v="247"/>
    <x v="0"/>
    <s v="United States"/>
    <s v="Nashville"/>
    <x v="18"/>
    <n v="37211"/>
    <x v="0"/>
    <s v="OFF-PA-10000141"/>
    <x v="1"/>
    <x v="10"/>
    <x v="821"/>
    <x v="4273"/>
    <n v="2"/>
    <n v="0.2"/>
    <n v="1.1771999999999998"/>
  </r>
  <r>
    <n v="6267"/>
    <s v="CA-2011-146731"/>
    <x v="2"/>
    <x v="935"/>
    <d v="2011-11-08T00:00:00"/>
    <x v="1"/>
    <s v="AT-10735"/>
    <x v="247"/>
    <x v="0"/>
    <s v="United States"/>
    <s v="Nashville"/>
    <x v="18"/>
    <n v="37211"/>
    <x v="0"/>
    <s v="OFF-PA-10001019"/>
    <x v="1"/>
    <x v="10"/>
    <x v="675"/>
    <x v="3901"/>
    <n v="9"/>
    <n v="0.2"/>
    <n v="48.551399999999994"/>
  </r>
  <r>
    <n v="6268"/>
    <s v="CA-2012-115392"/>
    <x v="1"/>
    <x v="486"/>
    <d v="2012-10-04T00:00:00"/>
    <x v="0"/>
    <s v="RM-19675"/>
    <x v="84"/>
    <x v="2"/>
    <s v="United States"/>
    <s v="Cambridge"/>
    <x v="31"/>
    <n v="2138"/>
    <x v="3"/>
    <s v="TEC-PH-10002496"/>
    <x v="2"/>
    <x v="7"/>
    <x v="490"/>
    <x v="4376"/>
    <n v="2"/>
    <n v="0"/>
    <n v="93.593999999999994"/>
  </r>
  <r>
    <n v="6269"/>
    <s v="CA-2012-115392"/>
    <x v="1"/>
    <x v="486"/>
    <d v="2012-10-04T00:00:00"/>
    <x v="0"/>
    <s v="RM-19675"/>
    <x v="84"/>
    <x v="2"/>
    <s v="United States"/>
    <s v="Cambridge"/>
    <x v="31"/>
    <n v="2138"/>
    <x v="3"/>
    <s v="OFF-BI-10000829"/>
    <x v="1"/>
    <x v="8"/>
    <x v="304"/>
    <x v="4377"/>
    <n v="5"/>
    <n v="0"/>
    <n v="10.327"/>
  </r>
  <r>
    <n v="6270"/>
    <s v="CA-2014-102379"/>
    <x v="3"/>
    <x v="574"/>
    <d v="2014-12-07T00:00:00"/>
    <x v="1"/>
    <s v="BB-11545"/>
    <x v="179"/>
    <x v="1"/>
    <s v="United States"/>
    <s v="Oakland"/>
    <x v="1"/>
    <n v="94601"/>
    <x v="1"/>
    <s v="TEC-PH-10001448"/>
    <x v="2"/>
    <x v="7"/>
    <x v="140"/>
    <x v="3149"/>
    <n v="1"/>
    <n v="0.2"/>
    <n v="-7.9984000000000073"/>
  </r>
  <r>
    <n v="6271"/>
    <s v="CA-2014-102379"/>
    <x v="3"/>
    <x v="574"/>
    <d v="2014-12-07T00:00:00"/>
    <x v="1"/>
    <s v="BB-11545"/>
    <x v="179"/>
    <x v="1"/>
    <s v="United States"/>
    <s v="Oakland"/>
    <x v="1"/>
    <n v="94601"/>
    <x v="1"/>
    <s v="FUR-CH-10004983"/>
    <x v="0"/>
    <x v="1"/>
    <x v="1560"/>
    <x v="4378"/>
    <n v="9"/>
    <n v="0.2"/>
    <n v="43.464599999999905"/>
  </r>
  <r>
    <n v="6272"/>
    <s v="CA-2014-102379"/>
    <x v="3"/>
    <x v="574"/>
    <d v="2014-12-07T00:00:00"/>
    <x v="1"/>
    <s v="BB-11545"/>
    <x v="179"/>
    <x v="1"/>
    <s v="United States"/>
    <s v="Oakland"/>
    <x v="1"/>
    <n v="94601"/>
    <x v="1"/>
    <s v="OFF-AR-10004022"/>
    <x v="1"/>
    <x v="6"/>
    <x v="898"/>
    <x v="4379"/>
    <n v="5"/>
    <n v="0"/>
    <n v="44.974999999999987"/>
  </r>
  <r>
    <n v="6273"/>
    <s v="CA-2014-149706"/>
    <x v="3"/>
    <x v="157"/>
    <d v="2014-12-13T00:00:00"/>
    <x v="2"/>
    <s v="AS-10285"/>
    <x v="155"/>
    <x v="1"/>
    <s v="United States"/>
    <s v="Palatine"/>
    <x v="10"/>
    <n v="60067"/>
    <x v="2"/>
    <s v="TEC-AC-10001284"/>
    <x v="2"/>
    <x v="11"/>
    <x v="1172"/>
    <x v="4380"/>
    <n v="7"/>
    <n v="0.2"/>
    <n v="23.262400000000003"/>
  </r>
  <r>
    <n v="6274"/>
    <s v="US-2013-139087"/>
    <x v="0"/>
    <x v="19"/>
    <d v="2013-07-23T00:00:00"/>
    <x v="0"/>
    <s v="DK-13375"/>
    <x v="589"/>
    <x v="0"/>
    <s v="United States"/>
    <s v="Seattle"/>
    <x v="4"/>
    <n v="98105"/>
    <x v="1"/>
    <s v="FUR-FU-10001847"/>
    <x v="0"/>
    <x v="5"/>
    <x v="1355"/>
    <x v="2162"/>
    <n v="3"/>
    <n v="0"/>
    <n v="4.4711999999999996"/>
  </r>
  <r>
    <n v="6275"/>
    <s v="US-2013-139087"/>
    <x v="0"/>
    <x v="19"/>
    <d v="2013-07-23T00:00:00"/>
    <x v="0"/>
    <s v="DK-13375"/>
    <x v="589"/>
    <x v="0"/>
    <s v="United States"/>
    <s v="Seattle"/>
    <x v="4"/>
    <n v="98105"/>
    <x v="1"/>
    <s v="TEC-AC-10004595"/>
    <x v="2"/>
    <x v="11"/>
    <x v="1760"/>
    <x v="4381"/>
    <n v="3"/>
    <n v="0"/>
    <n v="89.963999999999999"/>
  </r>
  <r>
    <n v="6276"/>
    <s v="US-2013-139087"/>
    <x v="0"/>
    <x v="19"/>
    <d v="2013-07-23T00:00:00"/>
    <x v="0"/>
    <s v="DK-13375"/>
    <x v="589"/>
    <x v="0"/>
    <s v="United States"/>
    <s v="Seattle"/>
    <x v="4"/>
    <n v="98105"/>
    <x v="1"/>
    <s v="FUR-FU-10004164"/>
    <x v="0"/>
    <x v="5"/>
    <x v="1575"/>
    <x v="4382"/>
    <n v="5"/>
    <n v="0"/>
    <n v="10.890000000000002"/>
  </r>
  <r>
    <n v="6277"/>
    <s v="US-2013-139087"/>
    <x v="0"/>
    <x v="19"/>
    <d v="2013-07-23T00:00:00"/>
    <x v="0"/>
    <s v="DK-13375"/>
    <x v="589"/>
    <x v="0"/>
    <s v="United States"/>
    <s v="Seattle"/>
    <x v="4"/>
    <n v="98105"/>
    <x v="1"/>
    <s v="OFF-LA-10001074"/>
    <x v="1"/>
    <x v="2"/>
    <x v="297"/>
    <x v="2077"/>
    <n v="7"/>
    <n v="0"/>
    <n v="41.223699999999994"/>
  </r>
  <r>
    <n v="6278"/>
    <s v="US-2013-139087"/>
    <x v="0"/>
    <x v="19"/>
    <d v="2013-07-23T00:00:00"/>
    <x v="0"/>
    <s v="DK-13375"/>
    <x v="589"/>
    <x v="0"/>
    <s v="United States"/>
    <s v="Seattle"/>
    <x v="4"/>
    <n v="98105"/>
    <x v="1"/>
    <s v="OFF-ST-10000604"/>
    <x v="1"/>
    <x v="4"/>
    <x v="54"/>
    <x v="2876"/>
    <n v="2"/>
    <n v="0"/>
    <n v="17.379999999999995"/>
  </r>
  <r>
    <n v="6279"/>
    <s v="US-2013-139087"/>
    <x v="0"/>
    <x v="19"/>
    <d v="2013-07-23T00:00:00"/>
    <x v="0"/>
    <s v="DK-13375"/>
    <x v="589"/>
    <x v="0"/>
    <s v="United States"/>
    <s v="Seattle"/>
    <x v="4"/>
    <n v="98105"/>
    <x v="1"/>
    <s v="TEC-PH-10000148"/>
    <x v="2"/>
    <x v="7"/>
    <x v="771"/>
    <x v="4383"/>
    <n v="2"/>
    <n v="0.2"/>
    <n v="-4.6764000000000001"/>
  </r>
  <r>
    <n v="6280"/>
    <s v="US-2013-139087"/>
    <x v="0"/>
    <x v="19"/>
    <d v="2013-07-23T00:00:00"/>
    <x v="0"/>
    <s v="DK-13375"/>
    <x v="589"/>
    <x v="0"/>
    <s v="United States"/>
    <s v="Seattle"/>
    <x v="4"/>
    <n v="98105"/>
    <x v="1"/>
    <s v="OFF-BI-10000042"/>
    <x v="1"/>
    <x v="8"/>
    <x v="945"/>
    <x v="2994"/>
    <n v="3"/>
    <n v="0.2"/>
    <n v="4.1651999999999987"/>
  </r>
  <r>
    <n v="6281"/>
    <s v="CA-2014-152226"/>
    <x v="3"/>
    <x v="605"/>
    <d v="2014-05-17T00:00:00"/>
    <x v="1"/>
    <s v="JH-15910"/>
    <x v="101"/>
    <x v="0"/>
    <s v="United States"/>
    <s v="Cincinnati"/>
    <x v="24"/>
    <n v="45231"/>
    <x v="3"/>
    <s v="OFF-LA-10000443"/>
    <x v="1"/>
    <x v="2"/>
    <x v="1118"/>
    <x v="2184"/>
    <n v="2"/>
    <n v="0.2"/>
    <n v="1.9925999999999999"/>
  </r>
  <r>
    <n v="6282"/>
    <s v="CA-2012-116484"/>
    <x v="1"/>
    <x v="312"/>
    <d v="2012-11-26T00:00:00"/>
    <x v="1"/>
    <s v="JK-15205"/>
    <x v="523"/>
    <x v="0"/>
    <s v="United States"/>
    <s v="Marion"/>
    <x v="24"/>
    <n v="43302"/>
    <x v="3"/>
    <s v="FUR-FU-10002874"/>
    <x v="0"/>
    <x v="5"/>
    <x v="1761"/>
    <x v="4384"/>
    <n v="2"/>
    <n v="0.2"/>
    <n v="9.5735999999999937"/>
  </r>
  <r>
    <n v="6283"/>
    <s v="CA-2012-116484"/>
    <x v="1"/>
    <x v="312"/>
    <d v="2012-11-26T00:00:00"/>
    <x v="1"/>
    <s v="JK-15205"/>
    <x v="523"/>
    <x v="0"/>
    <s v="United States"/>
    <s v="Marion"/>
    <x v="24"/>
    <n v="43302"/>
    <x v="3"/>
    <s v="OFF-ST-10003994"/>
    <x v="1"/>
    <x v="4"/>
    <x v="1736"/>
    <x v="4385"/>
    <n v="3"/>
    <n v="0.2"/>
    <n v="-26.541000000000004"/>
  </r>
  <r>
    <n v="6284"/>
    <s v="CA-2013-100944"/>
    <x v="0"/>
    <x v="446"/>
    <d v="2013-09-29T00:00:00"/>
    <x v="1"/>
    <s v="EH-13765"/>
    <x v="553"/>
    <x v="1"/>
    <s v="United States"/>
    <s v="Los Angeles"/>
    <x v="1"/>
    <n v="90049"/>
    <x v="1"/>
    <s v="OFF-EN-10001453"/>
    <x v="1"/>
    <x v="12"/>
    <x v="1676"/>
    <x v="4164"/>
    <n v="5"/>
    <n v="0"/>
    <n v="143.30299999999997"/>
  </r>
  <r>
    <n v="6285"/>
    <s v="CA-2013-100944"/>
    <x v="0"/>
    <x v="446"/>
    <d v="2013-09-29T00:00:00"/>
    <x v="1"/>
    <s v="EH-13765"/>
    <x v="553"/>
    <x v="1"/>
    <s v="United States"/>
    <s v="Los Angeles"/>
    <x v="1"/>
    <n v="90049"/>
    <x v="1"/>
    <s v="FUR-CH-10000988"/>
    <x v="0"/>
    <x v="1"/>
    <x v="1132"/>
    <x v="4386"/>
    <n v="5"/>
    <n v="0.2"/>
    <n v="56.324000000000012"/>
  </r>
  <r>
    <n v="6286"/>
    <s v="CA-2013-125080"/>
    <x v="0"/>
    <x v="147"/>
    <d v="2013-10-27T00:00:00"/>
    <x v="1"/>
    <s v="VW-21775"/>
    <x v="100"/>
    <x v="1"/>
    <s v="United States"/>
    <s v="Lakewood"/>
    <x v="24"/>
    <n v="44107"/>
    <x v="3"/>
    <s v="FUR-TA-10003238"/>
    <x v="0"/>
    <x v="3"/>
    <x v="1233"/>
    <x v="4387"/>
    <n v="2"/>
    <n v="0.4"/>
    <n v="-231.41160000000008"/>
  </r>
  <r>
    <n v="6287"/>
    <s v="CA-2013-121020"/>
    <x v="0"/>
    <x v="1057"/>
    <d v="2013-11-01T00:00:00"/>
    <x v="1"/>
    <s v="CG-12040"/>
    <x v="344"/>
    <x v="2"/>
    <s v="United States"/>
    <s v="Lebanon"/>
    <x v="18"/>
    <n v="37087"/>
    <x v="0"/>
    <s v="TEC-PH-10001061"/>
    <x v="2"/>
    <x v="7"/>
    <x v="822"/>
    <x v="1977"/>
    <n v="3"/>
    <n v="0.2"/>
    <n v="17.998199999999997"/>
  </r>
  <r>
    <n v="6288"/>
    <s v="CA-2011-100090"/>
    <x v="2"/>
    <x v="1001"/>
    <d v="2011-07-12T00:00:00"/>
    <x v="1"/>
    <s v="EB-13705"/>
    <x v="182"/>
    <x v="1"/>
    <s v="United States"/>
    <s v="San Francisco"/>
    <x v="1"/>
    <n v="94122"/>
    <x v="1"/>
    <s v="FUR-TA-10003715"/>
    <x v="0"/>
    <x v="3"/>
    <x v="1003"/>
    <x v="4388"/>
    <n v="3"/>
    <n v="0.2"/>
    <n v="-87.935400000000044"/>
  </r>
  <r>
    <n v="6289"/>
    <s v="CA-2011-100090"/>
    <x v="2"/>
    <x v="1001"/>
    <d v="2011-07-12T00:00:00"/>
    <x v="1"/>
    <s v="EB-13705"/>
    <x v="182"/>
    <x v="1"/>
    <s v="United States"/>
    <s v="San Francisco"/>
    <x v="1"/>
    <n v="94122"/>
    <x v="1"/>
    <s v="OFF-BI-10001597"/>
    <x v="1"/>
    <x v="8"/>
    <x v="790"/>
    <x v="4389"/>
    <n v="6"/>
    <n v="0.2"/>
    <n v="68.846399999999974"/>
  </r>
  <r>
    <n v="6290"/>
    <s v="US-2012-139675"/>
    <x v="1"/>
    <x v="649"/>
    <d v="2012-03-18T00:00:00"/>
    <x v="0"/>
    <s v="NF-18595"/>
    <x v="376"/>
    <x v="2"/>
    <s v="United States"/>
    <s v="Chico"/>
    <x v="1"/>
    <n v="95928"/>
    <x v="1"/>
    <s v="FUR-CH-10004063"/>
    <x v="0"/>
    <x v="1"/>
    <x v="120"/>
    <x v="4390"/>
    <n v="4"/>
    <n v="0.2"/>
    <n v="102.95279999999988"/>
  </r>
  <r>
    <n v="6291"/>
    <s v="US-2012-139675"/>
    <x v="1"/>
    <x v="649"/>
    <d v="2012-03-18T00:00:00"/>
    <x v="0"/>
    <s v="NF-18595"/>
    <x v="376"/>
    <x v="2"/>
    <s v="United States"/>
    <s v="Chico"/>
    <x v="1"/>
    <n v="95928"/>
    <x v="1"/>
    <s v="FUR-FU-10001979"/>
    <x v="0"/>
    <x v="5"/>
    <x v="509"/>
    <x v="568"/>
    <n v="8"/>
    <n v="0"/>
    <n v="91.772800000000018"/>
  </r>
  <r>
    <n v="6292"/>
    <s v="CA-2014-143756"/>
    <x v="3"/>
    <x v="574"/>
    <d v="2014-12-06T00:00:00"/>
    <x v="2"/>
    <s v="ME-17725"/>
    <x v="250"/>
    <x v="0"/>
    <s v="United States"/>
    <s v="Salem"/>
    <x v="17"/>
    <n v="24153"/>
    <x v="0"/>
    <s v="FUR-CH-10001854"/>
    <x v="0"/>
    <x v="1"/>
    <x v="1110"/>
    <x v="4391"/>
    <n v="2"/>
    <n v="0"/>
    <n v="168.47040000000004"/>
  </r>
  <r>
    <n v="6293"/>
    <s v="CA-2012-151253"/>
    <x v="1"/>
    <x v="1100"/>
    <d v="2012-04-26T00:00:00"/>
    <x v="1"/>
    <s v="AZ-10750"/>
    <x v="616"/>
    <x v="0"/>
    <s v="United States"/>
    <s v="Los Angeles"/>
    <x v="1"/>
    <n v="90008"/>
    <x v="1"/>
    <s v="TEC-PH-10002923"/>
    <x v="2"/>
    <x v="7"/>
    <x v="680"/>
    <x v="2550"/>
    <n v="3"/>
    <n v="0.2"/>
    <n v="7.7679000000000009"/>
  </r>
  <r>
    <n v="6294"/>
    <s v="CA-2012-151253"/>
    <x v="1"/>
    <x v="1100"/>
    <d v="2012-04-26T00:00:00"/>
    <x v="1"/>
    <s v="AZ-10750"/>
    <x v="616"/>
    <x v="0"/>
    <s v="United States"/>
    <s v="Los Angeles"/>
    <x v="1"/>
    <n v="90008"/>
    <x v="1"/>
    <s v="OFF-AR-10004691"/>
    <x v="1"/>
    <x v="6"/>
    <x v="1371"/>
    <x v="2202"/>
    <n v="3"/>
    <n v="0"/>
    <n v="16.676400000000001"/>
  </r>
  <r>
    <n v="6295"/>
    <s v="CA-2011-141152"/>
    <x v="2"/>
    <x v="1101"/>
    <d v="2011-09-19T00:00:00"/>
    <x v="2"/>
    <s v="RF-19345"/>
    <x v="575"/>
    <x v="1"/>
    <s v="United States"/>
    <s v="New York City"/>
    <x v="15"/>
    <n v="10024"/>
    <x v="3"/>
    <s v="OFF-BI-10002931"/>
    <x v="1"/>
    <x v="8"/>
    <x v="727"/>
    <x v="4392"/>
    <n v="1"/>
    <n v="0.2"/>
    <n v="12.581999999999999"/>
  </r>
  <r>
    <n v="6296"/>
    <s v="CA-2011-141313"/>
    <x v="2"/>
    <x v="129"/>
    <d v="2012-01-01T00:00:00"/>
    <x v="1"/>
    <s v="AJ-10780"/>
    <x v="321"/>
    <x v="1"/>
    <s v="United States"/>
    <s v="Beverly"/>
    <x v="31"/>
    <n v="1915"/>
    <x v="3"/>
    <s v="OFF-AP-10002651"/>
    <x v="1"/>
    <x v="9"/>
    <x v="1341"/>
    <x v="4393"/>
    <n v="6"/>
    <n v="0"/>
    <n v="503.78219999999976"/>
  </r>
  <r>
    <n v="6297"/>
    <s v="CA-2011-141313"/>
    <x v="2"/>
    <x v="129"/>
    <d v="2012-01-01T00:00:00"/>
    <x v="1"/>
    <s v="AJ-10780"/>
    <x v="321"/>
    <x v="1"/>
    <s v="United States"/>
    <s v="Beverly"/>
    <x v="31"/>
    <n v="1915"/>
    <x v="3"/>
    <s v="OFF-ST-10000689"/>
    <x v="1"/>
    <x v="4"/>
    <x v="421"/>
    <x v="457"/>
    <n v="5"/>
    <n v="0"/>
    <n v="84.51"/>
  </r>
  <r>
    <n v="6298"/>
    <s v="CA-2011-141313"/>
    <x v="2"/>
    <x v="129"/>
    <d v="2012-01-01T00:00:00"/>
    <x v="1"/>
    <s v="AJ-10780"/>
    <x v="321"/>
    <x v="1"/>
    <s v="United States"/>
    <s v="Beverly"/>
    <x v="31"/>
    <n v="1915"/>
    <x v="3"/>
    <s v="OFF-PA-10003302"/>
    <x v="1"/>
    <x v="10"/>
    <x v="1712"/>
    <x v="275"/>
    <n v="4"/>
    <n v="0"/>
    <n v="66.627199999999988"/>
  </r>
  <r>
    <n v="6299"/>
    <s v="CA-2011-169852"/>
    <x v="2"/>
    <x v="618"/>
    <d v="2011-10-26T00:00:00"/>
    <x v="1"/>
    <s v="SF-20965"/>
    <x v="245"/>
    <x v="1"/>
    <s v="United States"/>
    <s v="San Diego"/>
    <x v="1"/>
    <n v="92024"/>
    <x v="1"/>
    <s v="OFF-BI-10001460"/>
    <x v="1"/>
    <x v="8"/>
    <x v="58"/>
    <x v="4394"/>
    <n v="3"/>
    <n v="0.2"/>
    <n v="12.2715"/>
  </r>
  <r>
    <n v="6300"/>
    <s v="CA-2014-107314"/>
    <x v="3"/>
    <x v="329"/>
    <d v="2014-12-04T00:00:00"/>
    <x v="2"/>
    <s v="MZ-17335"/>
    <x v="595"/>
    <x v="2"/>
    <s v="United States"/>
    <s v="San Francisco"/>
    <x v="1"/>
    <n v="94109"/>
    <x v="1"/>
    <s v="FUR-FU-10003489"/>
    <x v="0"/>
    <x v="5"/>
    <x v="1762"/>
    <x v="4395"/>
    <n v="3"/>
    <n v="0"/>
    <n v="9.5570999999999984"/>
  </r>
  <r>
    <n v="6301"/>
    <s v="US-2011-161305"/>
    <x v="2"/>
    <x v="571"/>
    <d v="2011-06-12T00:00:00"/>
    <x v="1"/>
    <s v="SB-20170"/>
    <x v="641"/>
    <x v="0"/>
    <s v="United States"/>
    <s v="Chicago"/>
    <x v="10"/>
    <n v="60623"/>
    <x v="2"/>
    <s v="OFF-BI-10002794"/>
    <x v="1"/>
    <x v="8"/>
    <x v="102"/>
    <x v="4396"/>
    <n v="3"/>
    <n v="0.8"/>
    <n v="-38.11140000000001"/>
  </r>
  <r>
    <n v="6302"/>
    <s v="US-2011-161305"/>
    <x v="2"/>
    <x v="571"/>
    <d v="2011-06-12T00:00:00"/>
    <x v="1"/>
    <s v="SB-20170"/>
    <x v="641"/>
    <x v="0"/>
    <s v="United States"/>
    <s v="Chicago"/>
    <x v="10"/>
    <n v="60623"/>
    <x v="2"/>
    <s v="OFF-EN-10000461"/>
    <x v="1"/>
    <x v="12"/>
    <x v="746"/>
    <x v="4397"/>
    <n v="2"/>
    <n v="0.2"/>
    <n v="4.7195999999999998"/>
  </r>
  <r>
    <n v="6303"/>
    <s v="CA-2014-166919"/>
    <x v="3"/>
    <x v="51"/>
    <d v="2014-11-28T00:00:00"/>
    <x v="1"/>
    <s v="AH-10210"/>
    <x v="117"/>
    <x v="0"/>
    <s v="United States"/>
    <s v="Dallas"/>
    <x v="5"/>
    <n v="75220"/>
    <x v="2"/>
    <s v="TEC-PH-10001305"/>
    <x v="2"/>
    <x v="7"/>
    <x v="1671"/>
    <x v="4398"/>
    <n v="5"/>
    <n v="0.2"/>
    <n v="19.596000000000018"/>
  </r>
  <r>
    <n v="6304"/>
    <s v="CA-2014-162712"/>
    <x v="3"/>
    <x v="978"/>
    <d v="2014-06-21T00:00:00"/>
    <x v="0"/>
    <s v="NK-18490"/>
    <x v="71"/>
    <x v="2"/>
    <s v="United States"/>
    <s v="Corpus Christi"/>
    <x v="5"/>
    <n v="78415"/>
    <x v="2"/>
    <s v="OFF-PA-10000167"/>
    <x v="1"/>
    <x v="10"/>
    <x v="1071"/>
    <x v="1355"/>
    <n v="3"/>
    <n v="0.2"/>
    <n v="23.234999999999992"/>
  </r>
  <r>
    <n v="6305"/>
    <s v="CA-2014-107552"/>
    <x v="3"/>
    <x v="1024"/>
    <d v="2014-05-06T00:00:00"/>
    <x v="3"/>
    <s v="AI-10855"/>
    <x v="482"/>
    <x v="0"/>
    <s v="United States"/>
    <s v="New York City"/>
    <x v="15"/>
    <n v="10035"/>
    <x v="3"/>
    <s v="OFF-PA-10002947"/>
    <x v="1"/>
    <x v="10"/>
    <x v="703"/>
    <x v="3890"/>
    <n v="1"/>
    <n v="0"/>
    <n v="3.2063999999999999"/>
  </r>
  <r>
    <n v="6306"/>
    <s v="CA-2013-163328"/>
    <x v="0"/>
    <x v="254"/>
    <d v="2013-11-07T00:00:00"/>
    <x v="0"/>
    <s v="TP-21565"/>
    <x v="734"/>
    <x v="1"/>
    <s v="United States"/>
    <s v="Eugene"/>
    <x v="21"/>
    <n v="97405"/>
    <x v="1"/>
    <s v="OFF-SU-10002301"/>
    <x v="1"/>
    <x v="14"/>
    <x v="1573"/>
    <x v="4399"/>
    <n v="7"/>
    <n v="0.2"/>
    <n v="-4.1761999999999997"/>
  </r>
  <r>
    <n v="6307"/>
    <s v="CA-2013-163328"/>
    <x v="0"/>
    <x v="254"/>
    <d v="2013-11-07T00:00:00"/>
    <x v="0"/>
    <s v="TP-21565"/>
    <x v="734"/>
    <x v="1"/>
    <s v="United States"/>
    <s v="Eugene"/>
    <x v="21"/>
    <n v="97405"/>
    <x v="1"/>
    <s v="FUR-CH-10003298"/>
    <x v="0"/>
    <x v="1"/>
    <x v="1567"/>
    <x v="4400"/>
    <n v="1"/>
    <n v="0.2"/>
    <n v="-14.407800000000009"/>
  </r>
  <r>
    <n v="6308"/>
    <s v="CA-2013-163328"/>
    <x v="0"/>
    <x v="254"/>
    <d v="2013-11-07T00:00:00"/>
    <x v="0"/>
    <s v="TP-21565"/>
    <x v="734"/>
    <x v="1"/>
    <s v="United States"/>
    <s v="Eugene"/>
    <x v="21"/>
    <n v="97405"/>
    <x v="1"/>
    <s v="OFF-PA-10004353"/>
    <x v="1"/>
    <x v="10"/>
    <x v="1652"/>
    <x v="1107"/>
    <n v="3"/>
    <n v="0.2"/>
    <n v="16.783200000000001"/>
  </r>
  <r>
    <n v="6309"/>
    <s v="CA-2013-163328"/>
    <x v="0"/>
    <x v="254"/>
    <d v="2013-11-07T00:00:00"/>
    <x v="0"/>
    <s v="TP-21565"/>
    <x v="734"/>
    <x v="1"/>
    <s v="United States"/>
    <s v="Eugene"/>
    <x v="21"/>
    <n v="97405"/>
    <x v="1"/>
    <s v="FUR-CH-10000229"/>
    <x v="0"/>
    <x v="1"/>
    <x v="1612"/>
    <x v="4401"/>
    <n v="3"/>
    <n v="0.2"/>
    <n v="-97.552800000000076"/>
  </r>
  <r>
    <n v="6310"/>
    <s v="CA-2013-163328"/>
    <x v="0"/>
    <x v="254"/>
    <d v="2013-11-07T00:00:00"/>
    <x v="0"/>
    <s v="TP-21565"/>
    <x v="734"/>
    <x v="1"/>
    <s v="United States"/>
    <s v="Eugene"/>
    <x v="21"/>
    <n v="97405"/>
    <x v="1"/>
    <s v="OFF-LA-10003930"/>
    <x v="1"/>
    <x v="2"/>
    <x v="503"/>
    <x v="4402"/>
    <n v="8"/>
    <n v="0.2"/>
    <n v="228.07919999999999"/>
  </r>
  <r>
    <n v="6311"/>
    <s v="CA-2013-163328"/>
    <x v="0"/>
    <x v="254"/>
    <d v="2013-11-07T00:00:00"/>
    <x v="0"/>
    <s v="TP-21565"/>
    <x v="734"/>
    <x v="1"/>
    <s v="United States"/>
    <s v="Eugene"/>
    <x v="21"/>
    <n v="97405"/>
    <x v="1"/>
    <s v="OFF-PA-10000176"/>
    <x v="1"/>
    <x v="10"/>
    <x v="634"/>
    <x v="4403"/>
    <n v="1"/>
    <n v="0.2"/>
    <n v="5.3115999999999985"/>
  </r>
  <r>
    <n v="6312"/>
    <s v="CA-2011-112837"/>
    <x v="2"/>
    <x v="1102"/>
    <d v="2011-09-16T00:00:00"/>
    <x v="1"/>
    <s v="LW-17125"/>
    <x v="752"/>
    <x v="0"/>
    <s v="United States"/>
    <s v="Oxnard"/>
    <x v="1"/>
    <n v="93030"/>
    <x v="1"/>
    <s v="FUR-FU-10004006"/>
    <x v="0"/>
    <x v="5"/>
    <x v="101"/>
    <x v="4180"/>
    <n v="3"/>
    <n v="0"/>
    <n v="21.751499999999986"/>
  </r>
  <r>
    <n v="6313"/>
    <s v="CA-2014-120019"/>
    <x v="3"/>
    <x v="911"/>
    <d v="2014-02-22T00:00:00"/>
    <x v="1"/>
    <s v="NG-18355"/>
    <x v="243"/>
    <x v="1"/>
    <s v="United States"/>
    <s v="Fairfield"/>
    <x v="29"/>
    <n v="6824"/>
    <x v="3"/>
    <s v="OFF-ST-10001932"/>
    <x v="1"/>
    <x v="4"/>
    <x v="1641"/>
    <x v="4404"/>
    <n v="3"/>
    <n v="0"/>
    <n v="81.131400000000014"/>
  </r>
  <r>
    <n v="6314"/>
    <s v="CA-2014-120019"/>
    <x v="3"/>
    <x v="911"/>
    <d v="2014-02-22T00:00:00"/>
    <x v="1"/>
    <s v="NG-18355"/>
    <x v="243"/>
    <x v="1"/>
    <s v="United States"/>
    <s v="Fairfield"/>
    <x v="29"/>
    <n v="6824"/>
    <x v="3"/>
    <s v="TEC-PH-10000923"/>
    <x v="2"/>
    <x v="7"/>
    <x v="1225"/>
    <x v="4405"/>
    <n v="1"/>
    <n v="0"/>
    <n v="7.3451000000000004"/>
  </r>
  <r>
    <n v="6315"/>
    <s v="CA-2011-100762"/>
    <x v="2"/>
    <x v="156"/>
    <d v="2011-11-29T00:00:00"/>
    <x v="1"/>
    <s v="NG-18355"/>
    <x v="243"/>
    <x v="1"/>
    <s v="United States"/>
    <s v="Jackson"/>
    <x v="12"/>
    <n v="49201"/>
    <x v="2"/>
    <s v="OFF-AR-10000380"/>
    <x v="1"/>
    <x v="6"/>
    <x v="108"/>
    <x v="4406"/>
    <n v="4"/>
    <n v="0"/>
    <n v="45.575999999999979"/>
  </r>
  <r>
    <n v="6316"/>
    <s v="CA-2011-100762"/>
    <x v="2"/>
    <x v="156"/>
    <d v="2011-11-29T00:00:00"/>
    <x v="1"/>
    <s v="NG-18355"/>
    <x v="243"/>
    <x v="1"/>
    <s v="United States"/>
    <s v="Jackson"/>
    <x v="12"/>
    <n v="49201"/>
    <x v="2"/>
    <s v="OFF-LA-10003930"/>
    <x v="1"/>
    <x v="2"/>
    <x v="503"/>
    <x v="1461"/>
    <n v="2"/>
    <n v="0"/>
    <n v="96.343800000000002"/>
  </r>
  <r>
    <n v="6317"/>
    <s v="CA-2011-100762"/>
    <x v="2"/>
    <x v="156"/>
    <d v="2011-11-29T00:00:00"/>
    <x v="1"/>
    <s v="NG-18355"/>
    <x v="243"/>
    <x v="1"/>
    <s v="United States"/>
    <s v="Jackson"/>
    <x v="12"/>
    <n v="49201"/>
    <x v="2"/>
    <s v="OFF-PA-10001815"/>
    <x v="1"/>
    <x v="10"/>
    <x v="1393"/>
    <x v="3803"/>
    <n v="3"/>
    <n v="0"/>
    <n v="69.177599999999984"/>
  </r>
  <r>
    <n v="6318"/>
    <s v="CA-2011-100762"/>
    <x v="2"/>
    <x v="156"/>
    <d v="2011-11-29T00:00:00"/>
    <x v="1"/>
    <s v="NG-18355"/>
    <x v="243"/>
    <x v="1"/>
    <s v="United States"/>
    <s v="Jackson"/>
    <x v="12"/>
    <n v="49201"/>
    <x v="2"/>
    <s v="OFF-PA-10004082"/>
    <x v="1"/>
    <x v="10"/>
    <x v="224"/>
    <x v="3888"/>
    <n v="2"/>
    <n v="0"/>
    <n v="7.98"/>
  </r>
  <r>
    <n v="6319"/>
    <s v="CA-2014-161459"/>
    <x v="3"/>
    <x v="920"/>
    <d v="2014-11-30T00:00:00"/>
    <x v="0"/>
    <s v="EB-13750"/>
    <x v="494"/>
    <x v="1"/>
    <s v="United States"/>
    <s v="Laguna Niguel"/>
    <x v="1"/>
    <n v="92677"/>
    <x v="1"/>
    <s v="TEC-PH-10004071"/>
    <x v="2"/>
    <x v="7"/>
    <x v="1537"/>
    <x v="1409"/>
    <n v="5"/>
    <n v="0.2"/>
    <n v="3.4964999999999993"/>
  </r>
  <r>
    <n v="6320"/>
    <s v="CA-2014-161459"/>
    <x v="3"/>
    <x v="920"/>
    <d v="2014-11-30T00:00:00"/>
    <x v="0"/>
    <s v="EB-13750"/>
    <x v="494"/>
    <x v="1"/>
    <s v="United States"/>
    <s v="Laguna Niguel"/>
    <x v="1"/>
    <n v="92677"/>
    <x v="1"/>
    <s v="OFF-PA-10002377"/>
    <x v="1"/>
    <x v="10"/>
    <x v="557"/>
    <x v="3229"/>
    <n v="6"/>
    <n v="0"/>
    <n v="15.335999999999999"/>
  </r>
  <r>
    <n v="6321"/>
    <s v="CA-2014-160017"/>
    <x v="3"/>
    <x v="394"/>
    <d v="2014-10-03T00:00:00"/>
    <x v="1"/>
    <s v="SP-20860"/>
    <x v="133"/>
    <x v="1"/>
    <s v="United States"/>
    <s v="Jacksonville"/>
    <x v="2"/>
    <n v="32216"/>
    <x v="0"/>
    <s v="OFF-PA-10001800"/>
    <x v="1"/>
    <x v="10"/>
    <x v="580"/>
    <x v="563"/>
    <n v="2"/>
    <n v="0.2"/>
    <n v="3.6288"/>
  </r>
  <r>
    <n v="6322"/>
    <s v="CA-2011-123316"/>
    <x v="2"/>
    <x v="303"/>
    <d v="2011-10-17T00:00:00"/>
    <x v="1"/>
    <s v="SP-20545"/>
    <x v="259"/>
    <x v="1"/>
    <s v="United States"/>
    <s v="Mount Vernon"/>
    <x v="15"/>
    <n v="10550"/>
    <x v="3"/>
    <s v="OFF-BI-10002764"/>
    <x v="1"/>
    <x v="8"/>
    <x v="502"/>
    <x v="3294"/>
    <n v="3"/>
    <n v="0.2"/>
    <n v="2.8100999999999998"/>
  </r>
  <r>
    <n v="6323"/>
    <s v="CA-2011-141299"/>
    <x v="2"/>
    <x v="561"/>
    <d v="2011-06-07T00:00:00"/>
    <x v="0"/>
    <s v="RB-19795"/>
    <x v="176"/>
    <x v="2"/>
    <s v="United States"/>
    <s v="Midland"/>
    <x v="12"/>
    <n v="48640"/>
    <x v="2"/>
    <s v="OFF-EN-10004459"/>
    <x v="1"/>
    <x v="12"/>
    <x v="655"/>
    <x v="770"/>
    <n v="2"/>
    <n v="0"/>
    <n v="7.4871999999999996"/>
  </r>
  <r>
    <n v="6324"/>
    <s v="CA-2011-104402"/>
    <x v="2"/>
    <x v="1103"/>
    <d v="2011-06-23T00:00:00"/>
    <x v="1"/>
    <s v="DB-13660"/>
    <x v="551"/>
    <x v="0"/>
    <s v="United States"/>
    <s v="Newark"/>
    <x v="13"/>
    <n v="19711"/>
    <x v="3"/>
    <s v="TEC-MA-10000423"/>
    <x v="2"/>
    <x v="15"/>
    <x v="1713"/>
    <x v="4407"/>
    <n v="3"/>
    <n v="0"/>
    <n v="31.005899999999997"/>
  </r>
  <r>
    <n v="6325"/>
    <s v="CA-2012-110289"/>
    <x v="1"/>
    <x v="1104"/>
    <d v="2012-11-02T00:00:00"/>
    <x v="1"/>
    <s v="NB-18655"/>
    <x v="240"/>
    <x v="1"/>
    <s v="United States"/>
    <s v="San Francisco"/>
    <x v="1"/>
    <n v="94109"/>
    <x v="1"/>
    <s v="OFF-PA-10002986"/>
    <x v="1"/>
    <x v="10"/>
    <x v="477"/>
    <x v="657"/>
    <n v="5"/>
    <n v="0"/>
    <n v="16.032"/>
  </r>
  <r>
    <n v="6326"/>
    <s v="CA-2012-110289"/>
    <x v="1"/>
    <x v="1104"/>
    <d v="2012-11-02T00:00:00"/>
    <x v="1"/>
    <s v="NB-18655"/>
    <x v="240"/>
    <x v="1"/>
    <s v="United States"/>
    <s v="San Francisco"/>
    <x v="1"/>
    <n v="94109"/>
    <x v="1"/>
    <s v="OFF-EN-10001434"/>
    <x v="1"/>
    <x v="12"/>
    <x v="434"/>
    <x v="4408"/>
    <n v="4"/>
    <n v="0"/>
    <n v="103.3116"/>
  </r>
  <r>
    <n v="6327"/>
    <s v="CA-2011-167927"/>
    <x v="2"/>
    <x v="407"/>
    <d v="2011-01-27T00:00:00"/>
    <x v="1"/>
    <s v="XP-21865"/>
    <x v="190"/>
    <x v="0"/>
    <s v="United States"/>
    <s v="Westland"/>
    <x v="12"/>
    <n v="48185"/>
    <x v="2"/>
    <s v="OFF-ST-10000760"/>
    <x v="1"/>
    <x v="4"/>
    <x v="4"/>
    <x v="62"/>
    <n v="1"/>
    <n v="0"/>
    <n v="4.0541999999999998"/>
  </r>
  <r>
    <n v="6328"/>
    <s v="CA-2011-167927"/>
    <x v="2"/>
    <x v="407"/>
    <d v="2011-01-27T00:00:00"/>
    <x v="1"/>
    <s v="XP-21865"/>
    <x v="190"/>
    <x v="0"/>
    <s v="United States"/>
    <s v="Westland"/>
    <x v="12"/>
    <n v="48185"/>
    <x v="2"/>
    <s v="FUR-FU-10002918"/>
    <x v="0"/>
    <x v="5"/>
    <x v="266"/>
    <x v="1050"/>
    <n v="3"/>
    <n v="0"/>
    <n v="30.023400000000009"/>
  </r>
  <r>
    <n v="6329"/>
    <s v="CA-2011-167927"/>
    <x v="2"/>
    <x v="407"/>
    <d v="2011-01-27T00:00:00"/>
    <x v="1"/>
    <s v="XP-21865"/>
    <x v="190"/>
    <x v="0"/>
    <s v="United States"/>
    <s v="Westland"/>
    <x v="12"/>
    <n v="48185"/>
    <x v="2"/>
    <s v="OFF-BI-10000605"/>
    <x v="1"/>
    <x v="8"/>
    <x v="531"/>
    <x v="4409"/>
    <n v="5"/>
    <n v="0"/>
    <n v="8.9534999999999982"/>
  </r>
  <r>
    <n v="6330"/>
    <s v="CA-2011-167927"/>
    <x v="2"/>
    <x v="407"/>
    <d v="2011-01-27T00:00:00"/>
    <x v="1"/>
    <s v="XP-21865"/>
    <x v="190"/>
    <x v="0"/>
    <s v="United States"/>
    <s v="Westland"/>
    <x v="12"/>
    <n v="48185"/>
    <x v="2"/>
    <s v="OFF-AP-10002311"/>
    <x v="1"/>
    <x v="9"/>
    <x v="14"/>
    <x v="4410"/>
    <n v="4"/>
    <n v="0.1"/>
    <n v="93.581600000000009"/>
  </r>
  <r>
    <n v="6331"/>
    <s v="CA-2011-167927"/>
    <x v="2"/>
    <x v="407"/>
    <d v="2011-01-27T00:00:00"/>
    <x v="1"/>
    <s v="XP-21865"/>
    <x v="190"/>
    <x v="0"/>
    <s v="United States"/>
    <s v="Westland"/>
    <x v="12"/>
    <n v="48185"/>
    <x v="2"/>
    <s v="OFF-ST-10003123"/>
    <x v="1"/>
    <x v="4"/>
    <x v="1268"/>
    <x v="4411"/>
    <n v="2"/>
    <n v="0"/>
    <n v="15.979199999999999"/>
  </r>
  <r>
    <n v="6332"/>
    <s v="CA-2011-167927"/>
    <x v="2"/>
    <x v="407"/>
    <d v="2011-01-27T00:00:00"/>
    <x v="1"/>
    <s v="XP-21865"/>
    <x v="190"/>
    <x v="0"/>
    <s v="United States"/>
    <s v="Westland"/>
    <x v="12"/>
    <n v="48185"/>
    <x v="2"/>
    <s v="OFF-AR-10004456"/>
    <x v="1"/>
    <x v="6"/>
    <x v="1044"/>
    <x v="2911"/>
    <n v="3"/>
    <n v="0"/>
    <n v="12.736799999999999"/>
  </r>
  <r>
    <n v="6333"/>
    <s v="CA-2011-167927"/>
    <x v="2"/>
    <x v="407"/>
    <d v="2011-01-27T00:00:00"/>
    <x v="1"/>
    <s v="XP-21865"/>
    <x v="190"/>
    <x v="0"/>
    <s v="United States"/>
    <s v="Westland"/>
    <x v="12"/>
    <n v="48185"/>
    <x v="2"/>
    <s v="FUR-FU-10002268"/>
    <x v="0"/>
    <x v="5"/>
    <x v="860"/>
    <x v="1674"/>
    <n v="3"/>
    <n v="0"/>
    <n v="4.8608999999999991"/>
  </r>
  <r>
    <n v="6334"/>
    <s v="CA-2011-167927"/>
    <x v="2"/>
    <x v="407"/>
    <d v="2011-01-27T00:00:00"/>
    <x v="1"/>
    <s v="XP-21865"/>
    <x v="190"/>
    <x v="0"/>
    <s v="United States"/>
    <s v="Westland"/>
    <x v="12"/>
    <n v="48185"/>
    <x v="2"/>
    <s v="OFF-BI-10004364"/>
    <x v="1"/>
    <x v="8"/>
    <x v="302"/>
    <x v="1286"/>
    <n v="5"/>
    <n v="0"/>
    <n v="13.365"/>
  </r>
  <r>
    <n v="6335"/>
    <s v="CA-2011-133305"/>
    <x v="2"/>
    <x v="384"/>
    <d v="2011-07-15T00:00:00"/>
    <x v="1"/>
    <s v="MH-17455"/>
    <x v="708"/>
    <x v="0"/>
    <s v="United States"/>
    <s v="New York City"/>
    <x v="15"/>
    <n v="10011"/>
    <x v="3"/>
    <s v="OFF-PA-10001970"/>
    <x v="1"/>
    <x v="10"/>
    <x v="311"/>
    <x v="338"/>
    <n v="4"/>
    <n v="0"/>
    <n v="23.086399999999998"/>
  </r>
  <r>
    <n v="6336"/>
    <s v="CA-2011-133305"/>
    <x v="2"/>
    <x v="384"/>
    <d v="2011-07-15T00:00:00"/>
    <x v="1"/>
    <s v="MH-17455"/>
    <x v="708"/>
    <x v="0"/>
    <s v="United States"/>
    <s v="New York City"/>
    <x v="15"/>
    <n v="10011"/>
    <x v="3"/>
    <s v="OFF-BI-10002954"/>
    <x v="1"/>
    <x v="8"/>
    <x v="1179"/>
    <x v="723"/>
    <n v="5"/>
    <n v="0.2"/>
    <n v="6.3979999999999997"/>
  </r>
  <r>
    <n v="6337"/>
    <s v="CA-2013-165995"/>
    <x v="0"/>
    <x v="133"/>
    <d v="2013-09-07T00:00:00"/>
    <x v="1"/>
    <s v="BG-11740"/>
    <x v="696"/>
    <x v="0"/>
    <s v="United States"/>
    <s v="Los Angeles"/>
    <x v="1"/>
    <n v="90008"/>
    <x v="1"/>
    <s v="FUR-FU-10000672"/>
    <x v="0"/>
    <x v="5"/>
    <x v="1508"/>
    <x v="116"/>
    <n v="4"/>
    <n v="0"/>
    <n v="15.993599999999997"/>
  </r>
  <r>
    <n v="6338"/>
    <s v="CA-2013-165995"/>
    <x v="0"/>
    <x v="133"/>
    <d v="2013-09-07T00:00:00"/>
    <x v="1"/>
    <s v="BG-11740"/>
    <x v="696"/>
    <x v="0"/>
    <s v="United States"/>
    <s v="Los Angeles"/>
    <x v="1"/>
    <n v="90008"/>
    <x v="1"/>
    <s v="TEC-PH-10004908"/>
    <x v="2"/>
    <x v="7"/>
    <x v="1474"/>
    <x v="107"/>
    <n v="5"/>
    <n v="0.2"/>
    <n v="42.494999999999948"/>
  </r>
  <r>
    <n v="6339"/>
    <s v="CA-2014-143112"/>
    <x v="3"/>
    <x v="361"/>
    <d v="2014-10-10T00:00:00"/>
    <x v="1"/>
    <s v="TS-21370"/>
    <x v="477"/>
    <x v="1"/>
    <s v="United States"/>
    <s v="New York City"/>
    <x v="15"/>
    <n v="10035"/>
    <x v="3"/>
    <s v="TEC-PH-10003095"/>
    <x v="2"/>
    <x v="7"/>
    <x v="1491"/>
    <x v="4412"/>
    <n v="4"/>
    <n v="0"/>
    <n v="43.9"/>
  </r>
  <r>
    <n v="6340"/>
    <s v="CA-2014-143112"/>
    <x v="3"/>
    <x v="361"/>
    <d v="2014-10-10T00:00:00"/>
    <x v="1"/>
    <s v="TS-21370"/>
    <x v="477"/>
    <x v="1"/>
    <s v="United States"/>
    <s v="New York City"/>
    <x v="15"/>
    <n v="10035"/>
    <x v="3"/>
    <s v="FUR-CH-10002880"/>
    <x v="0"/>
    <x v="1"/>
    <x v="801"/>
    <x v="4413"/>
    <n v="2"/>
    <n v="0.1"/>
    <n v="2.4597999999999871"/>
  </r>
  <r>
    <n v="6341"/>
    <s v="CA-2014-143112"/>
    <x v="3"/>
    <x v="361"/>
    <d v="2014-10-10T00:00:00"/>
    <x v="1"/>
    <s v="TS-21370"/>
    <x v="477"/>
    <x v="1"/>
    <s v="United States"/>
    <s v="New York City"/>
    <x v="15"/>
    <n v="10035"/>
    <x v="3"/>
    <s v="TEC-MA-10001047"/>
    <x v="2"/>
    <x v="15"/>
    <x v="1626"/>
    <x v="4414"/>
    <n v="4"/>
    <n v="0"/>
    <n v="1351.9895999999999"/>
  </r>
  <r>
    <n v="6342"/>
    <s v="US-2014-105830"/>
    <x v="3"/>
    <x v="413"/>
    <d v="2014-01-03T00:00:00"/>
    <x v="2"/>
    <s v="DB-13660"/>
    <x v="551"/>
    <x v="0"/>
    <s v="United States"/>
    <s v="Lancaster"/>
    <x v="24"/>
    <n v="43130"/>
    <x v="3"/>
    <s v="OFF-ST-10002554"/>
    <x v="1"/>
    <x v="4"/>
    <x v="1144"/>
    <x v="4415"/>
    <n v="4"/>
    <n v="0.2"/>
    <n v="-35.215199999999996"/>
  </r>
  <r>
    <n v="6343"/>
    <s v="CA-2012-146255"/>
    <x v="1"/>
    <x v="1105"/>
    <d v="2012-03-10T00:00:00"/>
    <x v="2"/>
    <s v="EM-14140"/>
    <x v="670"/>
    <x v="2"/>
    <s v="United States"/>
    <s v="Newark"/>
    <x v="13"/>
    <n v="19711"/>
    <x v="3"/>
    <s v="TEC-AC-10004469"/>
    <x v="2"/>
    <x v="11"/>
    <x v="238"/>
    <x v="4416"/>
    <n v="3"/>
    <n v="0"/>
    <n v="52.734000000000009"/>
  </r>
  <r>
    <n v="6344"/>
    <s v="CA-2012-146255"/>
    <x v="1"/>
    <x v="1105"/>
    <d v="2012-03-10T00:00:00"/>
    <x v="2"/>
    <s v="EM-14140"/>
    <x v="670"/>
    <x v="2"/>
    <s v="United States"/>
    <s v="Newark"/>
    <x v="13"/>
    <n v="19711"/>
    <x v="3"/>
    <s v="OFF-BI-10000309"/>
    <x v="1"/>
    <x v="8"/>
    <x v="334"/>
    <x v="2690"/>
    <n v="2"/>
    <n v="0"/>
    <n v="14.9156"/>
  </r>
  <r>
    <n v="6345"/>
    <s v="CA-2012-146255"/>
    <x v="1"/>
    <x v="1105"/>
    <d v="2012-03-10T00:00:00"/>
    <x v="2"/>
    <s v="EM-14140"/>
    <x v="670"/>
    <x v="2"/>
    <s v="United States"/>
    <s v="Newark"/>
    <x v="13"/>
    <n v="19711"/>
    <x v="3"/>
    <s v="OFF-BI-10001765"/>
    <x v="1"/>
    <x v="8"/>
    <x v="985"/>
    <x v="4417"/>
    <n v="2"/>
    <n v="0"/>
    <n v="33.254399999999997"/>
  </r>
  <r>
    <n v="6346"/>
    <s v="CA-2012-146255"/>
    <x v="1"/>
    <x v="1105"/>
    <d v="2012-03-10T00:00:00"/>
    <x v="2"/>
    <s v="EM-14140"/>
    <x v="670"/>
    <x v="2"/>
    <s v="United States"/>
    <s v="Newark"/>
    <x v="13"/>
    <n v="19711"/>
    <x v="3"/>
    <s v="TEC-PH-10001619"/>
    <x v="2"/>
    <x v="7"/>
    <x v="1585"/>
    <x v="2173"/>
    <n v="3"/>
    <n v="0"/>
    <n v="170.51129999999998"/>
  </r>
  <r>
    <n v="6347"/>
    <s v="CA-2014-104822"/>
    <x v="3"/>
    <x v="179"/>
    <d v="2014-10-21T00:00:00"/>
    <x v="3"/>
    <s v="RB-19465"/>
    <x v="46"/>
    <x v="2"/>
    <s v="United States"/>
    <s v="New York City"/>
    <x v="15"/>
    <n v="10024"/>
    <x v="3"/>
    <s v="OFF-LA-10002034"/>
    <x v="1"/>
    <x v="2"/>
    <x v="1102"/>
    <x v="4418"/>
    <n v="5"/>
    <n v="0"/>
    <n v="12.029499999999999"/>
  </r>
  <r>
    <n v="6348"/>
    <s v="CA-2012-104486"/>
    <x v="1"/>
    <x v="489"/>
    <d v="2012-05-06T00:00:00"/>
    <x v="1"/>
    <s v="PO-18850"/>
    <x v="138"/>
    <x v="0"/>
    <s v="United States"/>
    <s v="San Francisco"/>
    <x v="1"/>
    <n v="94109"/>
    <x v="1"/>
    <s v="OFF-BI-10000309"/>
    <x v="1"/>
    <x v="8"/>
    <x v="334"/>
    <x v="4419"/>
    <n v="1"/>
    <n v="0.2"/>
    <n v="4.4137999999999993"/>
  </r>
  <r>
    <n v="6349"/>
    <s v="CA-2012-104486"/>
    <x v="1"/>
    <x v="489"/>
    <d v="2012-05-06T00:00:00"/>
    <x v="1"/>
    <s v="PO-18850"/>
    <x v="138"/>
    <x v="0"/>
    <s v="United States"/>
    <s v="San Francisco"/>
    <x v="1"/>
    <n v="94109"/>
    <x v="1"/>
    <s v="OFF-ST-10000876"/>
    <x v="1"/>
    <x v="4"/>
    <x v="251"/>
    <x v="2191"/>
    <n v="3"/>
    <n v="0"/>
    <n v="10.4496"/>
  </r>
  <r>
    <n v="6350"/>
    <s v="CA-2012-104486"/>
    <x v="1"/>
    <x v="489"/>
    <d v="2012-05-06T00:00:00"/>
    <x v="1"/>
    <s v="PO-18850"/>
    <x v="138"/>
    <x v="0"/>
    <s v="United States"/>
    <s v="San Francisco"/>
    <x v="1"/>
    <n v="94109"/>
    <x v="1"/>
    <s v="OFF-SU-10002573"/>
    <x v="1"/>
    <x v="14"/>
    <x v="350"/>
    <x v="1530"/>
    <n v="2"/>
    <n v="0"/>
    <n v="10.517999999999997"/>
  </r>
  <r>
    <n v="6351"/>
    <s v="CA-2014-161557"/>
    <x v="3"/>
    <x v="213"/>
    <d v="2014-09-09T00:00:00"/>
    <x v="1"/>
    <s v="AG-10900"/>
    <x v="151"/>
    <x v="0"/>
    <s v="United States"/>
    <s v="Dallas"/>
    <x v="5"/>
    <n v="75217"/>
    <x v="2"/>
    <s v="FUR-FU-10004622"/>
    <x v="0"/>
    <x v="5"/>
    <x v="787"/>
    <x v="4420"/>
    <n v="5"/>
    <n v="0.6"/>
    <n v="-105.69000000000003"/>
  </r>
  <r>
    <n v="6352"/>
    <s v="CA-2014-161130"/>
    <x v="3"/>
    <x v="132"/>
    <d v="2014-11-09T00:00:00"/>
    <x v="1"/>
    <s v="BF-11275"/>
    <x v="667"/>
    <x v="1"/>
    <s v="United States"/>
    <s v="Miami"/>
    <x v="2"/>
    <n v="33178"/>
    <x v="0"/>
    <s v="TEC-PH-10002549"/>
    <x v="2"/>
    <x v="7"/>
    <x v="928"/>
    <x v="3348"/>
    <n v="2"/>
    <n v="0.2"/>
    <n v="27.103200000000001"/>
  </r>
  <r>
    <n v="6353"/>
    <s v="US-2012-161347"/>
    <x v="1"/>
    <x v="1023"/>
    <d v="2012-09-19T00:00:00"/>
    <x v="1"/>
    <s v="HG-14845"/>
    <x v="668"/>
    <x v="0"/>
    <s v="United States"/>
    <s v="Philadelphia"/>
    <x v="9"/>
    <n v="19120"/>
    <x v="3"/>
    <s v="OFF-BI-10004209"/>
    <x v="1"/>
    <x v="8"/>
    <x v="1206"/>
    <x v="4421"/>
    <n v="1"/>
    <n v="0.7"/>
    <n v="-2.0099999999999998"/>
  </r>
  <r>
    <n v="6354"/>
    <s v="US-2012-109015"/>
    <x v="1"/>
    <x v="684"/>
    <d v="2012-09-12T00:00:00"/>
    <x v="1"/>
    <s v="BS-11590"/>
    <x v="29"/>
    <x v="1"/>
    <s v="United States"/>
    <s v="New York City"/>
    <x v="15"/>
    <n v="10011"/>
    <x v="3"/>
    <s v="OFF-AP-10001962"/>
    <x v="1"/>
    <x v="9"/>
    <x v="1594"/>
    <x v="4422"/>
    <n v="1"/>
    <n v="0"/>
    <n v="2.0975000000000001"/>
  </r>
  <r>
    <n v="6355"/>
    <s v="US-2012-109015"/>
    <x v="1"/>
    <x v="684"/>
    <d v="2012-09-12T00:00:00"/>
    <x v="1"/>
    <s v="BS-11590"/>
    <x v="29"/>
    <x v="1"/>
    <s v="United States"/>
    <s v="New York City"/>
    <x v="15"/>
    <n v="10011"/>
    <x v="3"/>
    <s v="TEC-PH-10002922"/>
    <x v="2"/>
    <x v="7"/>
    <x v="965"/>
    <x v="4423"/>
    <n v="2"/>
    <n v="0"/>
    <n v="101.39399999999998"/>
  </r>
  <r>
    <n v="6356"/>
    <s v="CA-2011-110611"/>
    <x v="2"/>
    <x v="191"/>
    <d v="2011-10-13T00:00:00"/>
    <x v="1"/>
    <s v="JD-16015"/>
    <x v="557"/>
    <x v="0"/>
    <s v="United States"/>
    <s v="Philadelphia"/>
    <x v="9"/>
    <n v="19120"/>
    <x v="3"/>
    <s v="OFF-ST-10000642"/>
    <x v="1"/>
    <x v="4"/>
    <x v="192"/>
    <x v="2067"/>
    <n v="5"/>
    <n v="0.2"/>
    <n v="-13.637000000000011"/>
  </r>
  <r>
    <n v="6357"/>
    <s v="CA-2014-139080"/>
    <x v="3"/>
    <x v="205"/>
    <d v="2014-01-29T00:00:00"/>
    <x v="1"/>
    <s v="CS-12250"/>
    <x v="294"/>
    <x v="1"/>
    <s v="United States"/>
    <s v="Seattle"/>
    <x v="4"/>
    <n v="98103"/>
    <x v="1"/>
    <s v="OFF-BI-10001757"/>
    <x v="1"/>
    <x v="8"/>
    <x v="1158"/>
    <x v="1209"/>
    <n v="5"/>
    <n v="0.2"/>
    <n v="6.8879999999999981"/>
  </r>
  <r>
    <n v="6358"/>
    <s v="CA-2014-139080"/>
    <x v="3"/>
    <x v="205"/>
    <d v="2014-01-29T00:00:00"/>
    <x v="1"/>
    <s v="CS-12250"/>
    <x v="294"/>
    <x v="1"/>
    <s v="United States"/>
    <s v="Seattle"/>
    <x v="4"/>
    <n v="98103"/>
    <x v="1"/>
    <s v="OFF-PA-10004621"/>
    <x v="1"/>
    <x v="10"/>
    <x v="738"/>
    <x v="243"/>
    <n v="4"/>
    <n v="0"/>
    <n v="12.441600000000001"/>
  </r>
  <r>
    <n v="6359"/>
    <s v="CA-2014-139080"/>
    <x v="3"/>
    <x v="205"/>
    <d v="2014-01-29T00:00:00"/>
    <x v="1"/>
    <s v="CS-12250"/>
    <x v="294"/>
    <x v="1"/>
    <s v="United States"/>
    <s v="Seattle"/>
    <x v="4"/>
    <n v="98103"/>
    <x v="1"/>
    <s v="OFF-PA-10002262"/>
    <x v="1"/>
    <x v="10"/>
    <x v="992"/>
    <x v="90"/>
    <n v="1"/>
    <n v="0"/>
    <n v="3.1104000000000003"/>
  </r>
  <r>
    <n v="6360"/>
    <s v="CA-2014-139080"/>
    <x v="3"/>
    <x v="205"/>
    <d v="2014-01-29T00:00:00"/>
    <x v="1"/>
    <s v="CS-12250"/>
    <x v="294"/>
    <x v="1"/>
    <s v="United States"/>
    <s v="Seattle"/>
    <x v="4"/>
    <n v="98103"/>
    <x v="1"/>
    <s v="TEC-PH-10004100"/>
    <x v="2"/>
    <x v="7"/>
    <x v="1743"/>
    <x v="1146"/>
    <n v="6"/>
    <n v="0.2"/>
    <n v="8.6352000000000011"/>
  </r>
  <r>
    <n v="6361"/>
    <s v="CA-2012-115693"/>
    <x v="1"/>
    <x v="895"/>
    <d v="2012-12-15T00:00:00"/>
    <x v="1"/>
    <s v="FC-14245"/>
    <x v="763"/>
    <x v="2"/>
    <s v="United States"/>
    <s v="Los Angeles"/>
    <x v="1"/>
    <n v="90032"/>
    <x v="1"/>
    <s v="OFF-AR-10003582"/>
    <x v="1"/>
    <x v="6"/>
    <x v="1451"/>
    <x v="2471"/>
    <n v="2"/>
    <n v="0"/>
    <n v="15.764000000000003"/>
  </r>
  <r>
    <n v="6362"/>
    <s v="US-2011-107993"/>
    <x v="2"/>
    <x v="641"/>
    <d v="2011-11-30T00:00:00"/>
    <x v="1"/>
    <s v="SE-20110"/>
    <x v="339"/>
    <x v="0"/>
    <s v="United States"/>
    <s v="Springfield"/>
    <x v="21"/>
    <n v="97477"/>
    <x v="1"/>
    <s v="OFF-AR-10003179"/>
    <x v="1"/>
    <x v="6"/>
    <x v="1565"/>
    <x v="4348"/>
    <n v="7"/>
    <n v="0.2"/>
    <n v="8.2900999999999954"/>
  </r>
  <r>
    <n v="6363"/>
    <s v="CA-2014-110443"/>
    <x v="3"/>
    <x v="610"/>
    <d v="2014-11-26T00:00:00"/>
    <x v="1"/>
    <s v="CK-12205"/>
    <x v="237"/>
    <x v="0"/>
    <s v="United States"/>
    <s v="Renton"/>
    <x v="4"/>
    <n v="98059"/>
    <x v="1"/>
    <s v="OFF-BI-10001670"/>
    <x v="1"/>
    <x v="8"/>
    <x v="438"/>
    <x v="4424"/>
    <n v="5"/>
    <n v="0.2"/>
    <n v="56.55"/>
  </r>
  <r>
    <n v="6364"/>
    <s v="CA-2014-110443"/>
    <x v="3"/>
    <x v="610"/>
    <d v="2014-11-26T00:00:00"/>
    <x v="1"/>
    <s v="CK-12205"/>
    <x v="237"/>
    <x v="0"/>
    <s v="United States"/>
    <s v="Renton"/>
    <x v="4"/>
    <n v="98059"/>
    <x v="1"/>
    <s v="TEC-MA-10002073"/>
    <x v="2"/>
    <x v="15"/>
    <x v="1763"/>
    <x v="4425"/>
    <n v="1"/>
    <n v="0.2"/>
    <n v="103.99920000000003"/>
  </r>
  <r>
    <n v="6365"/>
    <s v="CA-2014-110443"/>
    <x v="3"/>
    <x v="610"/>
    <d v="2014-11-26T00:00:00"/>
    <x v="1"/>
    <s v="CK-12205"/>
    <x v="237"/>
    <x v="0"/>
    <s v="United States"/>
    <s v="Renton"/>
    <x v="4"/>
    <n v="98059"/>
    <x v="1"/>
    <s v="OFF-PA-10003797"/>
    <x v="1"/>
    <x v="10"/>
    <x v="1701"/>
    <x v="187"/>
    <n v="8"/>
    <n v="0"/>
    <n v="24.883200000000002"/>
  </r>
  <r>
    <n v="6366"/>
    <s v="CA-2014-144848"/>
    <x v="3"/>
    <x v="1095"/>
    <d v="2014-04-06T00:00:00"/>
    <x v="2"/>
    <s v="DS-13030"/>
    <x v="284"/>
    <x v="2"/>
    <s v="United States"/>
    <s v="New York City"/>
    <x v="15"/>
    <n v="10009"/>
    <x v="3"/>
    <s v="TEC-PH-10004006"/>
    <x v="2"/>
    <x v="7"/>
    <x v="1764"/>
    <x v="4426"/>
    <n v="1"/>
    <n v="0"/>
    <n v="11.1294"/>
  </r>
  <r>
    <n v="6367"/>
    <s v="CA-2014-144848"/>
    <x v="3"/>
    <x v="1095"/>
    <d v="2014-04-06T00:00:00"/>
    <x v="2"/>
    <s v="DS-13030"/>
    <x v="284"/>
    <x v="2"/>
    <s v="United States"/>
    <s v="New York City"/>
    <x v="15"/>
    <n v="10009"/>
    <x v="3"/>
    <s v="OFF-SU-10000646"/>
    <x v="1"/>
    <x v="14"/>
    <x v="259"/>
    <x v="4427"/>
    <n v="1"/>
    <n v="0"/>
    <n v="7.2111000000000161"/>
  </r>
  <r>
    <n v="6368"/>
    <s v="CA-2014-144848"/>
    <x v="3"/>
    <x v="1095"/>
    <d v="2014-04-06T00:00:00"/>
    <x v="2"/>
    <s v="DS-13030"/>
    <x v="284"/>
    <x v="2"/>
    <s v="United States"/>
    <s v="New York City"/>
    <x v="15"/>
    <n v="10009"/>
    <x v="3"/>
    <s v="TEC-PH-10002262"/>
    <x v="2"/>
    <x v="7"/>
    <x v="472"/>
    <x v="4428"/>
    <n v="2"/>
    <n v="0"/>
    <n v="33.325600000000009"/>
  </r>
  <r>
    <n v="6369"/>
    <s v="US-2014-147998"/>
    <x v="3"/>
    <x v="240"/>
    <d v="2014-05-25T00:00:00"/>
    <x v="1"/>
    <s v="SA-20830"/>
    <x v="193"/>
    <x v="0"/>
    <s v="United States"/>
    <s v="San Jose"/>
    <x v="1"/>
    <n v="95123"/>
    <x v="1"/>
    <s v="OFF-BI-10002082"/>
    <x v="1"/>
    <x v="8"/>
    <x v="1173"/>
    <x v="4429"/>
    <n v="5"/>
    <n v="0.2"/>
    <n v="49.92"/>
  </r>
  <r>
    <n v="6370"/>
    <s v="CA-2013-103919"/>
    <x v="0"/>
    <x v="339"/>
    <d v="2013-10-08T00:00:00"/>
    <x v="1"/>
    <s v="TP-21565"/>
    <x v="734"/>
    <x v="1"/>
    <s v="United States"/>
    <s v="Grand Prairie"/>
    <x v="5"/>
    <n v="75051"/>
    <x v="2"/>
    <s v="FUR-FU-10001756"/>
    <x v="0"/>
    <x v="5"/>
    <x v="282"/>
    <x v="4430"/>
    <n v="5"/>
    <n v="0.6"/>
    <n v="-29.512000000000008"/>
  </r>
  <r>
    <n v="6371"/>
    <s v="CA-2013-113425"/>
    <x v="0"/>
    <x v="831"/>
    <d v="2013-11-22T00:00:00"/>
    <x v="3"/>
    <s v="JK-16120"/>
    <x v="451"/>
    <x v="2"/>
    <s v="United States"/>
    <s v="New York City"/>
    <x v="15"/>
    <n v="10009"/>
    <x v="3"/>
    <s v="FUR-BO-10002598"/>
    <x v="0"/>
    <x v="0"/>
    <x v="1509"/>
    <x v="394"/>
    <n v="2"/>
    <n v="0.2"/>
    <n v="12.776399999999988"/>
  </r>
  <r>
    <n v="6372"/>
    <s v="CA-2014-143035"/>
    <x v="3"/>
    <x v="621"/>
    <d v="2014-10-06T00:00:00"/>
    <x v="0"/>
    <s v="CC-12430"/>
    <x v="254"/>
    <x v="2"/>
    <s v="United States"/>
    <s v="New York City"/>
    <x v="15"/>
    <n v="10009"/>
    <x v="3"/>
    <s v="FUR-FU-10001934"/>
    <x v="0"/>
    <x v="5"/>
    <x v="107"/>
    <x v="202"/>
    <n v="4"/>
    <n v="0"/>
    <n v="21.819200000000002"/>
  </r>
  <r>
    <n v="6373"/>
    <s v="CA-2014-143035"/>
    <x v="3"/>
    <x v="621"/>
    <d v="2014-10-06T00:00:00"/>
    <x v="0"/>
    <s v="CC-12430"/>
    <x v="254"/>
    <x v="2"/>
    <s v="United States"/>
    <s v="New York City"/>
    <x v="15"/>
    <n v="10009"/>
    <x v="3"/>
    <s v="OFF-AR-10001130"/>
    <x v="1"/>
    <x v="6"/>
    <x v="780"/>
    <x v="153"/>
    <n v="3"/>
    <n v="0"/>
    <n v="3.1160999999999999"/>
  </r>
  <r>
    <n v="6374"/>
    <s v="CA-2014-143035"/>
    <x v="3"/>
    <x v="621"/>
    <d v="2014-10-06T00:00:00"/>
    <x v="0"/>
    <s v="CC-12430"/>
    <x v="254"/>
    <x v="2"/>
    <s v="United States"/>
    <s v="New York City"/>
    <x v="15"/>
    <n v="10009"/>
    <x v="3"/>
    <s v="TEC-AC-10002049"/>
    <x v="2"/>
    <x v="11"/>
    <x v="688"/>
    <x v="810"/>
    <n v="3"/>
    <n v="0"/>
    <n v="66.954599999999971"/>
  </r>
  <r>
    <n v="6375"/>
    <s v="CA-2011-107811"/>
    <x v="2"/>
    <x v="333"/>
    <d v="2011-05-03T00:00:00"/>
    <x v="1"/>
    <s v="LA-16780"/>
    <x v="156"/>
    <x v="1"/>
    <s v="United States"/>
    <s v="Memphis"/>
    <x v="18"/>
    <n v="38109"/>
    <x v="0"/>
    <s v="FUR-CH-10001394"/>
    <x v="0"/>
    <x v="1"/>
    <x v="648"/>
    <x v="4431"/>
    <n v="2"/>
    <n v="0.2"/>
    <n v="70.197999999999922"/>
  </r>
  <r>
    <n v="6376"/>
    <s v="CA-2011-107811"/>
    <x v="2"/>
    <x v="333"/>
    <d v="2011-05-03T00:00:00"/>
    <x v="1"/>
    <s v="LA-16780"/>
    <x v="156"/>
    <x v="1"/>
    <s v="United States"/>
    <s v="Memphis"/>
    <x v="18"/>
    <n v="38109"/>
    <x v="0"/>
    <s v="OFF-ST-10000798"/>
    <x v="1"/>
    <x v="4"/>
    <x v="348"/>
    <x v="4432"/>
    <n v="5"/>
    <n v="0.2"/>
    <n v="-1.249000000000013"/>
  </r>
  <r>
    <n v="6377"/>
    <s v="CA-2013-163216"/>
    <x v="0"/>
    <x v="877"/>
    <d v="2013-10-11T00:00:00"/>
    <x v="2"/>
    <s v="AW-10930"/>
    <x v="585"/>
    <x v="2"/>
    <s v="United States"/>
    <s v="Philadelphia"/>
    <x v="9"/>
    <n v="19143"/>
    <x v="3"/>
    <s v="OFF-LA-10000134"/>
    <x v="1"/>
    <x v="2"/>
    <x v="85"/>
    <x v="1268"/>
    <n v="2"/>
    <n v="0.2"/>
    <n v="1.7247999999999997"/>
  </r>
  <r>
    <n v="6378"/>
    <s v="US-2013-116442"/>
    <x v="0"/>
    <x v="272"/>
    <d v="2013-12-23T00:00:00"/>
    <x v="1"/>
    <s v="BP-11230"/>
    <x v="546"/>
    <x v="0"/>
    <s v="United States"/>
    <s v="Los Angeles"/>
    <x v="1"/>
    <n v="90004"/>
    <x v="1"/>
    <s v="FUR-FU-10002364"/>
    <x v="0"/>
    <x v="5"/>
    <x v="1231"/>
    <x v="1816"/>
    <n v="2"/>
    <n v="0"/>
    <n v="4.2803999999999984"/>
  </r>
  <r>
    <n v="6379"/>
    <s v="CA-2014-150623"/>
    <x v="3"/>
    <x v="318"/>
    <d v="2014-04-15T00:00:00"/>
    <x v="1"/>
    <s v="DB-13360"/>
    <x v="748"/>
    <x v="2"/>
    <s v="United States"/>
    <s v="Waterbury"/>
    <x v="29"/>
    <n v="6708"/>
    <x v="3"/>
    <s v="TEC-AC-10004571"/>
    <x v="2"/>
    <x v="11"/>
    <x v="404"/>
    <x v="313"/>
    <n v="1"/>
    <n v="0"/>
    <n v="41.995800000000003"/>
  </r>
  <r>
    <n v="6380"/>
    <s v="CA-2014-150623"/>
    <x v="3"/>
    <x v="318"/>
    <d v="2014-04-15T00:00:00"/>
    <x v="1"/>
    <s v="DB-13360"/>
    <x v="748"/>
    <x v="2"/>
    <s v="United States"/>
    <s v="Waterbury"/>
    <x v="29"/>
    <n v="6708"/>
    <x v="3"/>
    <s v="OFF-ST-10003692"/>
    <x v="1"/>
    <x v="4"/>
    <x v="1253"/>
    <x v="4433"/>
    <n v="5"/>
    <n v="0"/>
    <n v="71.537499999999994"/>
  </r>
  <r>
    <n v="6381"/>
    <s v="US-2011-163797"/>
    <x v="2"/>
    <x v="918"/>
    <d v="2011-04-13T00:00:00"/>
    <x v="1"/>
    <s v="PC-19000"/>
    <x v="480"/>
    <x v="2"/>
    <s v="United States"/>
    <s v="Chandler"/>
    <x v="16"/>
    <n v="85224"/>
    <x v="1"/>
    <s v="OFF-FA-10001883"/>
    <x v="1"/>
    <x v="13"/>
    <x v="1484"/>
    <x v="4434"/>
    <n v="8"/>
    <n v="0.2"/>
    <n v="-11.825600000000001"/>
  </r>
  <r>
    <n v="6382"/>
    <s v="CA-2013-127236"/>
    <x v="0"/>
    <x v="892"/>
    <d v="2013-04-03T00:00:00"/>
    <x v="1"/>
    <s v="TB-21595"/>
    <x v="180"/>
    <x v="0"/>
    <s v="United States"/>
    <s v="Springfield"/>
    <x v="24"/>
    <n v="45503"/>
    <x v="3"/>
    <s v="FUR-BO-10004015"/>
    <x v="0"/>
    <x v="0"/>
    <x v="569"/>
    <x v="4435"/>
    <n v="5"/>
    <n v="0.5"/>
    <n v="-167.98600000000002"/>
  </r>
  <r>
    <n v="6383"/>
    <s v="CA-2013-127236"/>
    <x v="0"/>
    <x v="892"/>
    <d v="2013-04-03T00:00:00"/>
    <x v="1"/>
    <s v="TB-21595"/>
    <x v="180"/>
    <x v="0"/>
    <s v="United States"/>
    <s v="Springfield"/>
    <x v="24"/>
    <n v="45503"/>
    <x v="3"/>
    <s v="TEC-PH-10000141"/>
    <x v="2"/>
    <x v="7"/>
    <x v="1303"/>
    <x v="3608"/>
    <n v="4"/>
    <n v="0.4"/>
    <n v="-36.954399999999993"/>
  </r>
  <r>
    <n v="6384"/>
    <s v="US-2014-104661"/>
    <x v="3"/>
    <x v="787"/>
    <d v="2014-01-19T00:00:00"/>
    <x v="2"/>
    <s v="TB-21250"/>
    <x v="621"/>
    <x v="0"/>
    <s v="United States"/>
    <s v="Austin"/>
    <x v="5"/>
    <n v="78745"/>
    <x v="2"/>
    <s v="OFF-BI-10001597"/>
    <x v="1"/>
    <x v="8"/>
    <x v="790"/>
    <x v="2102"/>
    <n v="4"/>
    <n v="0.8"/>
    <n v="-52.454400000000007"/>
  </r>
  <r>
    <n v="6385"/>
    <s v="US-2014-104661"/>
    <x v="3"/>
    <x v="787"/>
    <d v="2014-01-19T00:00:00"/>
    <x v="2"/>
    <s v="TB-21250"/>
    <x v="621"/>
    <x v="0"/>
    <s v="United States"/>
    <s v="Austin"/>
    <x v="5"/>
    <n v="78745"/>
    <x v="2"/>
    <s v="TEC-AC-10003628"/>
    <x v="2"/>
    <x v="11"/>
    <x v="244"/>
    <x v="736"/>
    <n v="2"/>
    <n v="0.2"/>
    <n v="14.395200000000004"/>
  </r>
  <r>
    <n v="6386"/>
    <s v="US-2014-104661"/>
    <x v="3"/>
    <x v="787"/>
    <d v="2014-01-19T00:00:00"/>
    <x v="2"/>
    <s v="TB-21250"/>
    <x v="621"/>
    <x v="0"/>
    <s v="United States"/>
    <s v="Austin"/>
    <x v="5"/>
    <n v="78745"/>
    <x v="2"/>
    <s v="TEC-AC-10002331"/>
    <x v="2"/>
    <x v="11"/>
    <x v="1582"/>
    <x v="4436"/>
    <n v="8"/>
    <n v="0.2"/>
    <n v="13.300799999999999"/>
  </r>
  <r>
    <n v="6387"/>
    <s v="US-2014-104661"/>
    <x v="3"/>
    <x v="787"/>
    <d v="2014-01-19T00:00:00"/>
    <x v="2"/>
    <s v="TB-21250"/>
    <x v="621"/>
    <x v="0"/>
    <s v="United States"/>
    <s v="Austin"/>
    <x v="5"/>
    <n v="78745"/>
    <x v="2"/>
    <s v="OFF-BI-10001098"/>
    <x v="1"/>
    <x v="8"/>
    <x v="405"/>
    <x v="4437"/>
    <n v="1"/>
    <n v="0.8"/>
    <n v="-6.6278000000000006"/>
  </r>
  <r>
    <n v="6388"/>
    <s v="CA-2011-134103"/>
    <x v="2"/>
    <x v="1106"/>
    <d v="2011-02-05T00:00:00"/>
    <x v="1"/>
    <s v="MV-18190"/>
    <x v="160"/>
    <x v="0"/>
    <s v="United States"/>
    <s v="Detroit"/>
    <x v="12"/>
    <n v="48234"/>
    <x v="2"/>
    <s v="OFF-PA-10001204"/>
    <x v="1"/>
    <x v="10"/>
    <x v="518"/>
    <x v="232"/>
    <n v="2"/>
    <n v="0"/>
    <n v="4.7519999999999998"/>
  </r>
  <r>
    <n v="6389"/>
    <s v="CA-2011-134103"/>
    <x v="2"/>
    <x v="1106"/>
    <d v="2011-02-05T00:00:00"/>
    <x v="1"/>
    <s v="MV-18190"/>
    <x v="160"/>
    <x v="0"/>
    <s v="United States"/>
    <s v="Detroit"/>
    <x v="12"/>
    <n v="48234"/>
    <x v="2"/>
    <s v="OFF-ST-10000991"/>
    <x v="1"/>
    <x v="4"/>
    <x v="155"/>
    <x v="4438"/>
    <n v="2"/>
    <n v="0"/>
    <n v="6.8982000000000028"/>
  </r>
  <r>
    <n v="6390"/>
    <s v="CA-2012-147529"/>
    <x v="1"/>
    <x v="1107"/>
    <d v="2012-02-11T00:00:00"/>
    <x v="1"/>
    <s v="DK-12835"/>
    <x v="460"/>
    <x v="1"/>
    <s v="United States"/>
    <s v="Springfield"/>
    <x v="17"/>
    <n v="22153"/>
    <x v="0"/>
    <s v="OFF-EN-10000056"/>
    <x v="1"/>
    <x v="12"/>
    <x v="627"/>
    <x v="4439"/>
    <n v="5"/>
    <n v="0"/>
    <n v="146.24049999999997"/>
  </r>
  <r>
    <n v="6391"/>
    <s v="CA-2012-147529"/>
    <x v="1"/>
    <x v="1107"/>
    <d v="2012-02-11T00:00:00"/>
    <x v="1"/>
    <s v="DK-12835"/>
    <x v="460"/>
    <x v="1"/>
    <s v="United States"/>
    <s v="Springfield"/>
    <x v="17"/>
    <n v="22153"/>
    <x v="0"/>
    <s v="OFF-PA-10003349"/>
    <x v="1"/>
    <x v="10"/>
    <x v="218"/>
    <x v="91"/>
    <n v="2"/>
    <n v="0"/>
    <n v="6.3504000000000005"/>
  </r>
  <r>
    <n v="6392"/>
    <s v="CA-2013-129126"/>
    <x v="0"/>
    <x v="882"/>
    <d v="2013-12-20T00:00:00"/>
    <x v="1"/>
    <s v="PK-19075"/>
    <x v="7"/>
    <x v="0"/>
    <s v="United States"/>
    <s v="New York City"/>
    <x v="15"/>
    <n v="10011"/>
    <x v="3"/>
    <s v="OFF-PA-10001471"/>
    <x v="1"/>
    <x v="10"/>
    <x v="1468"/>
    <x v="2"/>
    <n v="2"/>
    <n v="0"/>
    <n v="6.7251999999999992"/>
  </r>
  <r>
    <n v="6393"/>
    <s v="CA-2013-129126"/>
    <x v="0"/>
    <x v="882"/>
    <d v="2013-12-20T00:00:00"/>
    <x v="1"/>
    <s v="PK-19075"/>
    <x v="7"/>
    <x v="0"/>
    <s v="United States"/>
    <s v="New York City"/>
    <x v="15"/>
    <n v="10011"/>
    <x v="3"/>
    <s v="OFF-LA-10003190"/>
    <x v="1"/>
    <x v="2"/>
    <x v="1163"/>
    <x v="1784"/>
    <n v="2"/>
    <n v="0"/>
    <n v="2.8224"/>
  </r>
  <r>
    <n v="6394"/>
    <s v="CA-2013-129126"/>
    <x v="0"/>
    <x v="882"/>
    <d v="2013-12-20T00:00:00"/>
    <x v="1"/>
    <s v="PK-19075"/>
    <x v="7"/>
    <x v="0"/>
    <s v="United States"/>
    <s v="New York City"/>
    <x v="15"/>
    <n v="10011"/>
    <x v="3"/>
    <s v="OFF-FA-10000621"/>
    <x v="1"/>
    <x v="13"/>
    <x v="110"/>
    <x v="1385"/>
    <n v="6"/>
    <n v="0"/>
    <n v="10.5252"/>
  </r>
  <r>
    <n v="6395"/>
    <s v="CA-2013-129126"/>
    <x v="0"/>
    <x v="882"/>
    <d v="2013-12-20T00:00:00"/>
    <x v="1"/>
    <s v="PK-19075"/>
    <x v="7"/>
    <x v="0"/>
    <s v="United States"/>
    <s v="New York City"/>
    <x v="15"/>
    <n v="10011"/>
    <x v="3"/>
    <s v="FUR-FU-10002937"/>
    <x v="0"/>
    <x v="5"/>
    <x v="1051"/>
    <x v="4440"/>
    <n v="4"/>
    <n v="0"/>
    <n v="198.46"/>
  </r>
  <r>
    <n v="6396"/>
    <s v="CA-2013-129126"/>
    <x v="0"/>
    <x v="882"/>
    <d v="2013-12-20T00:00:00"/>
    <x v="1"/>
    <s v="PK-19075"/>
    <x v="7"/>
    <x v="0"/>
    <s v="United States"/>
    <s v="New York City"/>
    <x v="15"/>
    <n v="10011"/>
    <x v="3"/>
    <s v="OFF-ST-10004507"/>
    <x v="1"/>
    <x v="4"/>
    <x v="452"/>
    <x v="4441"/>
    <n v="1"/>
    <n v="0"/>
    <n v="4.6304999999999996"/>
  </r>
  <r>
    <n v="6397"/>
    <s v="CA-2013-129126"/>
    <x v="0"/>
    <x v="882"/>
    <d v="2013-12-20T00:00:00"/>
    <x v="1"/>
    <s v="PK-19075"/>
    <x v="7"/>
    <x v="0"/>
    <s v="United States"/>
    <s v="New York City"/>
    <x v="15"/>
    <n v="10011"/>
    <x v="3"/>
    <s v="OFF-BI-10000279"/>
    <x v="1"/>
    <x v="8"/>
    <x v="1765"/>
    <x v="1071"/>
    <n v="2"/>
    <n v="0.2"/>
    <n v="7.8029999999999982"/>
  </r>
  <r>
    <n v="6398"/>
    <s v="CA-2014-131632"/>
    <x v="3"/>
    <x v="1108"/>
    <d v="2014-11-05T00:00:00"/>
    <x v="1"/>
    <s v="AH-10120"/>
    <x v="571"/>
    <x v="2"/>
    <s v="United States"/>
    <s v="Dallas"/>
    <x v="5"/>
    <n v="75217"/>
    <x v="2"/>
    <s v="OFF-AR-10003651"/>
    <x v="1"/>
    <x v="6"/>
    <x v="276"/>
    <x v="797"/>
    <n v="2"/>
    <n v="0.2"/>
    <n v="0.59039999999999915"/>
  </r>
  <r>
    <n v="6399"/>
    <s v="CA-2014-151981"/>
    <x v="3"/>
    <x v="634"/>
    <d v="2014-08-13T00:00:00"/>
    <x v="1"/>
    <s v="GM-14455"/>
    <x v="39"/>
    <x v="2"/>
    <s v="United States"/>
    <s v="Concord"/>
    <x v="38"/>
    <n v="3301"/>
    <x v="3"/>
    <s v="TEC-PH-10003601"/>
    <x v="2"/>
    <x v="7"/>
    <x v="1383"/>
    <x v="4442"/>
    <n v="5"/>
    <n v="0"/>
    <n v="247.48499999999993"/>
  </r>
  <r>
    <n v="6400"/>
    <s v="CA-2014-151981"/>
    <x v="3"/>
    <x v="634"/>
    <d v="2014-08-13T00:00:00"/>
    <x v="1"/>
    <s v="GM-14455"/>
    <x v="39"/>
    <x v="2"/>
    <s v="United States"/>
    <s v="Concord"/>
    <x v="38"/>
    <n v="3301"/>
    <x v="3"/>
    <s v="OFF-LA-10002195"/>
    <x v="1"/>
    <x v="2"/>
    <x v="1019"/>
    <x v="4443"/>
    <n v="8"/>
    <n v="0"/>
    <n v="11.827199999999999"/>
  </r>
  <r>
    <n v="6401"/>
    <s v="CA-2014-151981"/>
    <x v="3"/>
    <x v="634"/>
    <d v="2014-08-13T00:00:00"/>
    <x v="1"/>
    <s v="GM-14455"/>
    <x v="39"/>
    <x v="2"/>
    <s v="United States"/>
    <s v="Concord"/>
    <x v="38"/>
    <n v="3301"/>
    <x v="3"/>
    <s v="OFF-AR-10000380"/>
    <x v="1"/>
    <x v="6"/>
    <x v="108"/>
    <x v="4444"/>
    <n v="6"/>
    <n v="0"/>
    <n v="68.363999999999976"/>
  </r>
  <r>
    <n v="6402"/>
    <s v="CA-2014-125472"/>
    <x v="3"/>
    <x v="1109"/>
    <d v="2014-06-01T00:00:00"/>
    <x v="2"/>
    <s v="BD-11725"/>
    <x v="232"/>
    <x v="0"/>
    <s v="United States"/>
    <s v="Lafayette"/>
    <x v="28"/>
    <n v="70506"/>
    <x v="0"/>
    <s v="FUR-BO-10000330"/>
    <x v="0"/>
    <x v="0"/>
    <x v="1098"/>
    <x v="1805"/>
    <n v="2"/>
    <n v="0"/>
    <n v="33.874400000000009"/>
  </r>
  <r>
    <n v="6403"/>
    <s v="CA-2014-125472"/>
    <x v="3"/>
    <x v="1109"/>
    <d v="2014-06-01T00:00:00"/>
    <x v="2"/>
    <s v="BD-11725"/>
    <x v="232"/>
    <x v="0"/>
    <s v="United States"/>
    <s v="Lafayette"/>
    <x v="28"/>
    <n v="70506"/>
    <x v="0"/>
    <s v="OFF-BI-10000591"/>
    <x v="1"/>
    <x v="8"/>
    <x v="1045"/>
    <x v="3857"/>
    <n v="1"/>
    <n v="0"/>
    <n v="1.8672"/>
  </r>
  <r>
    <n v="6404"/>
    <s v="CA-2014-125472"/>
    <x v="3"/>
    <x v="1109"/>
    <d v="2014-06-01T00:00:00"/>
    <x v="2"/>
    <s v="BD-11725"/>
    <x v="232"/>
    <x v="0"/>
    <s v="United States"/>
    <s v="Lafayette"/>
    <x v="28"/>
    <n v="70506"/>
    <x v="0"/>
    <s v="FUR-FU-10001731"/>
    <x v="0"/>
    <x v="5"/>
    <x v="1547"/>
    <x v="4445"/>
    <n v="3"/>
    <n v="0"/>
    <n v="3.0438000000000001"/>
  </r>
  <r>
    <n v="6405"/>
    <s v="CA-2012-156328"/>
    <x v="1"/>
    <x v="672"/>
    <d v="2012-12-05T00:00:00"/>
    <x v="1"/>
    <s v="RM-19375"/>
    <x v="528"/>
    <x v="0"/>
    <s v="United States"/>
    <s v="Raleigh"/>
    <x v="3"/>
    <n v="27604"/>
    <x v="0"/>
    <s v="TEC-PH-10001198"/>
    <x v="2"/>
    <x v="7"/>
    <x v="1168"/>
    <x v="1665"/>
    <n v="3"/>
    <n v="0.2"/>
    <n v="19.966499999999982"/>
  </r>
  <r>
    <n v="6406"/>
    <s v="CA-2014-154074"/>
    <x v="3"/>
    <x v="515"/>
    <d v="2014-09-03T00:00:00"/>
    <x v="0"/>
    <s v="BW-11110"/>
    <x v="308"/>
    <x v="1"/>
    <s v="United States"/>
    <s v="Spokane"/>
    <x v="4"/>
    <n v="99207"/>
    <x v="1"/>
    <s v="FUR-CH-10002331"/>
    <x v="0"/>
    <x v="1"/>
    <x v="402"/>
    <x v="4446"/>
    <n v="2"/>
    <n v="0.2"/>
    <n v="7.119599999999906"/>
  </r>
  <r>
    <n v="6407"/>
    <s v="CA-2014-154074"/>
    <x v="3"/>
    <x v="515"/>
    <d v="2014-09-03T00:00:00"/>
    <x v="0"/>
    <s v="BW-11110"/>
    <x v="308"/>
    <x v="1"/>
    <s v="United States"/>
    <s v="Spokane"/>
    <x v="4"/>
    <n v="99207"/>
    <x v="1"/>
    <s v="OFF-ST-10002370"/>
    <x v="1"/>
    <x v="4"/>
    <x v="80"/>
    <x v="4447"/>
    <n v="7"/>
    <n v="0"/>
    <n v="43.421699999999994"/>
  </r>
  <r>
    <n v="6408"/>
    <s v="CA-2014-161774"/>
    <x v="3"/>
    <x v="304"/>
    <d v="2014-05-16T00:00:00"/>
    <x v="2"/>
    <s v="GT-14710"/>
    <x v="218"/>
    <x v="0"/>
    <s v="United States"/>
    <s v="Houston"/>
    <x v="5"/>
    <n v="77041"/>
    <x v="2"/>
    <s v="FUR-CH-10003981"/>
    <x v="0"/>
    <x v="1"/>
    <x v="1166"/>
    <x v="4448"/>
    <n v="5"/>
    <n v="0.3"/>
    <n v="-12.84900000000016"/>
  </r>
  <r>
    <n v="6409"/>
    <s v="CA-2014-161774"/>
    <x v="3"/>
    <x v="304"/>
    <d v="2014-05-16T00:00:00"/>
    <x v="2"/>
    <s v="GT-14710"/>
    <x v="218"/>
    <x v="0"/>
    <s v="United States"/>
    <s v="Houston"/>
    <x v="5"/>
    <n v="77041"/>
    <x v="2"/>
    <s v="OFF-AR-10001446"/>
    <x v="1"/>
    <x v="6"/>
    <x v="1152"/>
    <x v="849"/>
    <n v="5"/>
    <n v="0.2"/>
    <n v="5.7749999999999986"/>
  </r>
  <r>
    <n v="6410"/>
    <s v="CA-2014-161774"/>
    <x v="3"/>
    <x v="304"/>
    <d v="2014-05-16T00:00:00"/>
    <x v="2"/>
    <s v="GT-14710"/>
    <x v="218"/>
    <x v="0"/>
    <s v="United States"/>
    <s v="Houston"/>
    <x v="5"/>
    <n v="77041"/>
    <x v="2"/>
    <s v="OFF-PA-10000300"/>
    <x v="1"/>
    <x v="10"/>
    <x v="1766"/>
    <x v="1107"/>
    <n v="3"/>
    <n v="0.2"/>
    <n v="16.183799999999998"/>
  </r>
  <r>
    <n v="6411"/>
    <s v="CA-2014-161774"/>
    <x v="3"/>
    <x v="304"/>
    <d v="2014-05-16T00:00:00"/>
    <x v="2"/>
    <s v="GT-14710"/>
    <x v="218"/>
    <x v="0"/>
    <s v="United States"/>
    <s v="Houston"/>
    <x v="5"/>
    <n v="77041"/>
    <x v="2"/>
    <s v="TEC-PH-10004071"/>
    <x v="2"/>
    <x v="7"/>
    <x v="1537"/>
    <x v="465"/>
    <n v="1"/>
    <n v="0.2"/>
    <n v="0.69930000000000003"/>
  </r>
  <r>
    <n v="6412"/>
    <s v="CA-2014-161774"/>
    <x v="3"/>
    <x v="304"/>
    <d v="2014-05-16T00:00:00"/>
    <x v="2"/>
    <s v="GT-14710"/>
    <x v="218"/>
    <x v="0"/>
    <s v="United States"/>
    <s v="Houston"/>
    <x v="5"/>
    <n v="77041"/>
    <x v="2"/>
    <s v="OFF-PA-10003134"/>
    <x v="1"/>
    <x v="10"/>
    <x v="1663"/>
    <x v="4449"/>
    <n v="2"/>
    <n v="0.2"/>
    <n v="26.902399999999993"/>
  </r>
  <r>
    <n v="6413"/>
    <s v="CA-2014-151211"/>
    <x v="3"/>
    <x v="629"/>
    <d v="2014-08-24T00:00:00"/>
    <x v="1"/>
    <s v="AH-10120"/>
    <x v="571"/>
    <x v="2"/>
    <s v="United States"/>
    <s v="Louisville"/>
    <x v="0"/>
    <n v="40214"/>
    <x v="0"/>
    <s v="OFF-BI-10002735"/>
    <x v="1"/>
    <x v="8"/>
    <x v="141"/>
    <x v="4450"/>
    <n v="3"/>
    <n v="0"/>
    <n v="48.377100000000006"/>
  </r>
  <r>
    <n v="6414"/>
    <s v="CA-2014-151211"/>
    <x v="3"/>
    <x v="629"/>
    <d v="2014-08-24T00:00:00"/>
    <x v="1"/>
    <s v="AH-10120"/>
    <x v="571"/>
    <x v="2"/>
    <s v="United States"/>
    <s v="Louisville"/>
    <x v="0"/>
    <n v="40214"/>
    <x v="0"/>
    <s v="TEC-AC-10004510"/>
    <x v="2"/>
    <x v="11"/>
    <x v="944"/>
    <x v="1548"/>
    <n v="6"/>
    <n v="0"/>
    <n v="9.8159999999999954"/>
  </r>
  <r>
    <n v="6415"/>
    <s v="CA-2014-142671"/>
    <x v="3"/>
    <x v="468"/>
    <d v="2014-11-15T00:00:00"/>
    <x v="0"/>
    <s v="DR-12940"/>
    <x v="660"/>
    <x v="2"/>
    <s v="United States"/>
    <s v="Hollywood"/>
    <x v="2"/>
    <n v="33021"/>
    <x v="0"/>
    <s v="OFF-BI-10004099"/>
    <x v="1"/>
    <x v="8"/>
    <x v="1716"/>
    <x v="2828"/>
    <n v="5"/>
    <n v="0.7"/>
    <n v="-7.6799999999999962"/>
  </r>
  <r>
    <n v="6416"/>
    <s v="CA-2014-144750"/>
    <x v="3"/>
    <x v="170"/>
    <d v="2014-08-22T00:00:00"/>
    <x v="3"/>
    <s v="DL-13495"/>
    <x v="393"/>
    <x v="1"/>
    <s v="United States"/>
    <s v="Chandler"/>
    <x v="16"/>
    <n v="85224"/>
    <x v="1"/>
    <s v="OFF-PA-10003395"/>
    <x v="1"/>
    <x v="10"/>
    <x v="650"/>
    <x v="1148"/>
    <n v="1"/>
    <n v="0.2"/>
    <n v="29.357999999999997"/>
  </r>
  <r>
    <n v="6417"/>
    <s v="CA-2013-111976"/>
    <x v="0"/>
    <x v="387"/>
    <d v="2013-03-13T00:00:00"/>
    <x v="1"/>
    <s v="BD-11620"/>
    <x v="379"/>
    <x v="0"/>
    <s v="United States"/>
    <s v="Philadelphia"/>
    <x v="9"/>
    <n v="19120"/>
    <x v="3"/>
    <s v="TEC-PH-10002890"/>
    <x v="2"/>
    <x v="7"/>
    <x v="1387"/>
    <x v="4451"/>
    <n v="4"/>
    <n v="0.4"/>
    <n v="-25.334400000000002"/>
  </r>
  <r>
    <n v="6418"/>
    <s v="CA-2013-111976"/>
    <x v="0"/>
    <x v="387"/>
    <d v="2013-03-13T00:00:00"/>
    <x v="1"/>
    <s v="BD-11620"/>
    <x v="379"/>
    <x v="0"/>
    <s v="United States"/>
    <s v="Philadelphia"/>
    <x v="9"/>
    <n v="19120"/>
    <x v="3"/>
    <s v="OFF-FA-10004968"/>
    <x v="1"/>
    <x v="13"/>
    <x v="1010"/>
    <x v="4452"/>
    <n v="2"/>
    <n v="0.2"/>
    <n v="-1.3463999999999998"/>
  </r>
  <r>
    <n v="6419"/>
    <s v="CA-2013-140130"/>
    <x v="0"/>
    <x v="731"/>
    <d v="2013-11-06T00:00:00"/>
    <x v="1"/>
    <s v="HW-14935"/>
    <x v="304"/>
    <x v="1"/>
    <s v="United States"/>
    <s v="Tulsa"/>
    <x v="26"/>
    <n v="74133"/>
    <x v="2"/>
    <s v="OFF-SU-10001218"/>
    <x v="1"/>
    <x v="14"/>
    <x v="133"/>
    <x v="2138"/>
    <n v="2"/>
    <n v="0"/>
    <n v="6.1488000000000014"/>
  </r>
  <r>
    <n v="6420"/>
    <s v="CA-2013-140130"/>
    <x v="0"/>
    <x v="731"/>
    <d v="2013-11-06T00:00:00"/>
    <x v="1"/>
    <s v="HW-14935"/>
    <x v="304"/>
    <x v="1"/>
    <s v="United States"/>
    <s v="Tulsa"/>
    <x v="26"/>
    <n v="74133"/>
    <x v="2"/>
    <s v="FUR-CH-10002084"/>
    <x v="0"/>
    <x v="1"/>
    <x v="1240"/>
    <x v="2411"/>
    <n v="3"/>
    <n v="0"/>
    <n v="81.173400000000001"/>
  </r>
  <r>
    <n v="6421"/>
    <s v="CA-2013-140130"/>
    <x v="0"/>
    <x v="731"/>
    <d v="2013-11-06T00:00:00"/>
    <x v="1"/>
    <s v="HW-14935"/>
    <x v="304"/>
    <x v="1"/>
    <s v="United States"/>
    <s v="Tulsa"/>
    <x v="26"/>
    <n v="74133"/>
    <x v="2"/>
    <s v="OFF-AR-10004269"/>
    <x v="1"/>
    <x v="6"/>
    <x v="1541"/>
    <x v="714"/>
    <n v="3"/>
    <n v="0"/>
    <n v="3.4692000000000003"/>
  </r>
  <r>
    <n v="6422"/>
    <s v="CA-2013-140130"/>
    <x v="0"/>
    <x v="731"/>
    <d v="2013-11-06T00:00:00"/>
    <x v="1"/>
    <s v="HW-14935"/>
    <x v="304"/>
    <x v="1"/>
    <s v="United States"/>
    <s v="Tulsa"/>
    <x v="26"/>
    <n v="74133"/>
    <x v="2"/>
    <s v="OFF-ST-10001128"/>
    <x v="1"/>
    <x v="4"/>
    <x v="1418"/>
    <x v="743"/>
    <n v="3"/>
    <n v="0"/>
    <n v="9.9882000000000204"/>
  </r>
  <r>
    <n v="6423"/>
    <s v="CA-2011-159121"/>
    <x v="2"/>
    <x v="711"/>
    <d v="2011-08-01T00:00:00"/>
    <x v="1"/>
    <s v="JO-15145"/>
    <x v="705"/>
    <x v="1"/>
    <s v="United States"/>
    <s v="Draper"/>
    <x v="7"/>
    <n v="84020"/>
    <x v="1"/>
    <s v="TEC-AC-10002006"/>
    <x v="2"/>
    <x v="11"/>
    <x v="1078"/>
    <x v="4453"/>
    <n v="7"/>
    <n v="0"/>
    <n v="34.698299999999996"/>
  </r>
  <r>
    <n v="6424"/>
    <s v="CA-2012-149650"/>
    <x v="1"/>
    <x v="1040"/>
    <d v="2012-10-27T00:00:00"/>
    <x v="2"/>
    <s v="RD-19660"/>
    <x v="372"/>
    <x v="2"/>
    <s v="United States"/>
    <s v="Oakland"/>
    <x v="1"/>
    <n v="94601"/>
    <x v="1"/>
    <s v="FUR-CH-10003956"/>
    <x v="0"/>
    <x v="1"/>
    <x v="363"/>
    <x v="4454"/>
    <n v="8"/>
    <n v="0.2"/>
    <n v="-73.819200000000052"/>
  </r>
  <r>
    <n v="6425"/>
    <s v="CA-2014-115777"/>
    <x v="3"/>
    <x v="971"/>
    <d v="2014-08-25T00:00:00"/>
    <x v="1"/>
    <s v="DO-13645"/>
    <x v="770"/>
    <x v="0"/>
    <s v="United States"/>
    <s v="Lawrence"/>
    <x v="31"/>
    <n v="1841"/>
    <x v="3"/>
    <s v="OFF-PA-10000552"/>
    <x v="1"/>
    <x v="10"/>
    <x v="1532"/>
    <x v="541"/>
    <n v="3"/>
    <n v="0"/>
    <n v="9.3312000000000008"/>
  </r>
  <r>
    <n v="6426"/>
    <s v="CA-2013-143714"/>
    <x v="0"/>
    <x v="454"/>
    <d v="2013-05-28T00:00:00"/>
    <x v="1"/>
    <s v="CC-12370"/>
    <x v="666"/>
    <x v="0"/>
    <s v="United States"/>
    <s v="Philadelphia"/>
    <x v="9"/>
    <n v="19120"/>
    <x v="3"/>
    <s v="TEC-CO-10004722"/>
    <x v="2"/>
    <x v="16"/>
    <x v="1365"/>
    <x v="4455"/>
    <n v="4"/>
    <n v="0.4"/>
    <n v="1119.996799999999"/>
  </r>
  <r>
    <n v="6427"/>
    <s v="CA-2013-143714"/>
    <x v="0"/>
    <x v="454"/>
    <d v="2013-05-28T00:00:00"/>
    <x v="1"/>
    <s v="CC-12370"/>
    <x v="666"/>
    <x v="0"/>
    <s v="United States"/>
    <s v="Philadelphia"/>
    <x v="9"/>
    <n v="19120"/>
    <x v="3"/>
    <s v="OFF-BI-10004308"/>
    <x v="1"/>
    <x v="8"/>
    <x v="1767"/>
    <x v="4456"/>
    <n v="1"/>
    <n v="0.7"/>
    <n v="-4.1959999999999997"/>
  </r>
  <r>
    <n v="6428"/>
    <s v="CA-2013-143714"/>
    <x v="0"/>
    <x v="454"/>
    <d v="2013-05-28T00:00:00"/>
    <x v="1"/>
    <s v="CC-12370"/>
    <x v="666"/>
    <x v="0"/>
    <s v="United States"/>
    <s v="Philadelphia"/>
    <x v="9"/>
    <n v="19120"/>
    <x v="3"/>
    <s v="OFF-PA-10000029"/>
    <x v="1"/>
    <x v="10"/>
    <x v="803"/>
    <x v="563"/>
    <n v="2"/>
    <n v="0.2"/>
    <n v="3.6288"/>
  </r>
  <r>
    <n v="6429"/>
    <s v="CA-2013-143714"/>
    <x v="0"/>
    <x v="454"/>
    <d v="2013-05-28T00:00:00"/>
    <x v="1"/>
    <s v="CC-12370"/>
    <x v="666"/>
    <x v="0"/>
    <s v="United States"/>
    <s v="Philadelphia"/>
    <x v="9"/>
    <n v="19120"/>
    <x v="3"/>
    <s v="TEC-PH-10004080"/>
    <x v="2"/>
    <x v="7"/>
    <x v="1768"/>
    <x v="4457"/>
    <n v="3"/>
    <n v="0.4"/>
    <n v="-24.476399999999998"/>
  </r>
  <r>
    <n v="6430"/>
    <s v="CA-2011-165764"/>
    <x v="2"/>
    <x v="935"/>
    <d v="2011-11-07T00:00:00"/>
    <x v="1"/>
    <s v="SH-20395"/>
    <x v="129"/>
    <x v="0"/>
    <s v="United States"/>
    <s v="Jacksonville"/>
    <x v="3"/>
    <n v="28540"/>
    <x v="0"/>
    <s v="OFF-ST-10001558"/>
    <x v="1"/>
    <x v="4"/>
    <x v="712"/>
    <x v="3346"/>
    <n v="2"/>
    <n v="0.2"/>
    <n v="-1.6239999999999997"/>
  </r>
  <r>
    <n v="6431"/>
    <s v="CA-2011-165764"/>
    <x v="2"/>
    <x v="935"/>
    <d v="2011-11-07T00:00:00"/>
    <x v="1"/>
    <s v="SH-20395"/>
    <x v="129"/>
    <x v="0"/>
    <s v="United States"/>
    <s v="Jacksonville"/>
    <x v="3"/>
    <n v="28540"/>
    <x v="0"/>
    <s v="FUR-TA-10001768"/>
    <x v="0"/>
    <x v="3"/>
    <x v="114"/>
    <x v="4458"/>
    <n v="6"/>
    <n v="0.4"/>
    <n v="-299.26140000000009"/>
  </r>
  <r>
    <n v="6432"/>
    <s v="CA-2011-165764"/>
    <x v="2"/>
    <x v="935"/>
    <d v="2011-11-07T00:00:00"/>
    <x v="1"/>
    <s v="SH-20395"/>
    <x v="129"/>
    <x v="0"/>
    <s v="United States"/>
    <s v="Jacksonville"/>
    <x v="3"/>
    <n v="28540"/>
    <x v="0"/>
    <s v="OFF-BI-10002982"/>
    <x v="1"/>
    <x v="8"/>
    <x v="1258"/>
    <x v="4459"/>
    <n v="7"/>
    <n v="0.7"/>
    <n v="-10.487400000000001"/>
  </r>
  <r>
    <n v="6433"/>
    <s v="CA-2011-165764"/>
    <x v="2"/>
    <x v="935"/>
    <d v="2011-11-07T00:00:00"/>
    <x v="1"/>
    <s v="SH-20395"/>
    <x v="129"/>
    <x v="0"/>
    <s v="United States"/>
    <s v="Jacksonville"/>
    <x v="3"/>
    <n v="28540"/>
    <x v="0"/>
    <s v="FUR-FU-10001468"/>
    <x v="0"/>
    <x v="5"/>
    <x v="1280"/>
    <x v="4460"/>
    <n v="3"/>
    <n v="0.2"/>
    <n v="-51.29400000000004"/>
  </r>
  <r>
    <n v="6434"/>
    <s v="CA-2012-121405"/>
    <x v="1"/>
    <x v="1110"/>
    <d v="2012-04-04T00:00:00"/>
    <x v="1"/>
    <s v="FC-14335"/>
    <x v="712"/>
    <x v="1"/>
    <s v="United States"/>
    <s v="Chicago"/>
    <x v="10"/>
    <n v="60610"/>
    <x v="2"/>
    <s v="OFF-PA-10001838"/>
    <x v="1"/>
    <x v="10"/>
    <x v="999"/>
    <x v="4461"/>
    <n v="5"/>
    <n v="0.2"/>
    <n v="8.5259999999999998"/>
  </r>
  <r>
    <n v="6435"/>
    <s v="CA-2012-121405"/>
    <x v="1"/>
    <x v="1110"/>
    <d v="2012-04-04T00:00:00"/>
    <x v="1"/>
    <s v="FC-14335"/>
    <x v="712"/>
    <x v="1"/>
    <s v="United States"/>
    <s v="Chicago"/>
    <x v="10"/>
    <n v="60610"/>
    <x v="2"/>
    <s v="TEC-PH-10002890"/>
    <x v="2"/>
    <x v="7"/>
    <x v="1387"/>
    <x v="2171"/>
    <n v="5"/>
    <n v="0.2"/>
    <n v="13.571999999999996"/>
  </r>
  <r>
    <n v="6436"/>
    <s v="US-2014-116897"/>
    <x v="3"/>
    <x v="837"/>
    <d v="2014-05-30T00:00:00"/>
    <x v="2"/>
    <s v="JG-15160"/>
    <x v="506"/>
    <x v="0"/>
    <s v="United States"/>
    <s v="Pocatello"/>
    <x v="45"/>
    <n v="83201"/>
    <x v="1"/>
    <s v="FUR-FU-10004963"/>
    <x v="0"/>
    <x v="5"/>
    <x v="1434"/>
    <x v="768"/>
    <n v="4"/>
    <n v="0"/>
    <n v="14.700000000000003"/>
  </r>
  <r>
    <n v="6437"/>
    <s v="US-2014-116897"/>
    <x v="3"/>
    <x v="837"/>
    <d v="2014-05-30T00:00:00"/>
    <x v="2"/>
    <s v="JG-15160"/>
    <x v="506"/>
    <x v="0"/>
    <s v="United States"/>
    <s v="Pocatello"/>
    <x v="45"/>
    <n v="83201"/>
    <x v="1"/>
    <s v="OFF-ST-10000025"/>
    <x v="1"/>
    <x v="4"/>
    <x v="615"/>
    <x v="4462"/>
    <n v="5"/>
    <n v="0"/>
    <n v="28.628999999999962"/>
  </r>
  <r>
    <n v="6438"/>
    <s v="US-2014-116897"/>
    <x v="3"/>
    <x v="837"/>
    <d v="2014-05-30T00:00:00"/>
    <x v="2"/>
    <s v="JG-15160"/>
    <x v="506"/>
    <x v="0"/>
    <s v="United States"/>
    <s v="Pocatello"/>
    <x v="45"/>
    <n v="83201"/>
    <x v="1"/>
    <s v="TEC-PH-10004389"/>
    <x v="2"/>
    <x v="7"/>
    <x v="1422"/>
    <x v="214"/>
    <n v="3"/>
    <n v="0.2"/>
    <n v="22.678200000000018"/>
  </r>
  <r>
    <n v="6439"/>
    <s v="US-2014-113992"/>
    <x v="3"/>
    <x v="817"/>
    <d v="2014-12-20T00:00:00"/>
    <x v="1"/>
    <s v="LC-16885"/>
    <x v="62"/>
    <x v="0"/>
    <s v="United States"/>
    <s v="Plano"/>
    <x v="5"/>
    <n v="75023"/>
    <x v="2"/>
    <s v="FUR-TA-10000577"/>
    <x v="0"/>
    <x v="3"/>
    <x v="3"/>
    <x v="4463"/>
    <n v="4"/>
    <n v="0.3"/>
    <n v="-97.49879999999996"/>
  </r>
  <r>
    <n v="6440"/>
    <s v="CA-2011-166891"/>
    <x v="2"/>
    <x v="777"/>
    <d v="2011-10-06T00:00:00"/>
    <x v="2"/>
    <s v="CC-12220"/>
    <x v="417"/>
    <x v="0"/>
    <s v="United States"/>
    <s v="New York City"/>
    <x v="15"/>
    <n v="10024"/>
    <x v="3"/>
    <s v="FUR-CH-10003298"/>
    <x v="0"/>
    <x v="1"/>
    <x v="1567"/>
    <x v="4464"/>
    <n v="5"/>
    <n v="0.1"/>
    <n v="-6.5490000000000492"/>
  </r>
  <r>
    <n v="6441"/>
    <s v="CA-2013-101161"/>
    <x v="0"/>
    <x v="63"/>
    <d v="2013-10-21T00:00:00"/>
    <x v="1"/>
    <s v="BW-11110"/>
    <x v="308"/>
    <x v="1"/>
    <s v="United States"/>
    <s v="New York City"/>
    <x v="15"/>
    <n v="10024"/>
    <x v="3"/>
    <s v="OFF-AR-10001860"/>
    <x v="1"/>
    <x v="6"/>
    <x v="907"/>
    <x v="2890"/>
    <n v="5"/>
    <n v="0"/>
    <n v="12.492000000000001"/>
  </r>
  <r>
    <n v="6442"/>
    <s v="CA-2013-101161"/>
    <x v="0"/>
    <x v="63"/>
    <d v="2013-10-21T00:00:00"/>
    <x v="1"/>
    <s v="BW-11110"/>
    <x v="308"/>
    <x v="1"/>
    <s v="United States"/>
    <s v="New York City"/>
    <x v="15"/>
    <n v="10024"/>
    <x v="3"/>
    <s v="OFF-ST-10003123"/>
    <x v="1"/>
    <x v="4"/>
    <x v="1268"/>
    <x v="4191"/>
    <n v="3"/>
    <n v="0"/>
    <n v="23.968799999999998"/>
  </r>
  <r>
    <n v="6443"/>
    <s v="CA-2013-101161"/>
    <x v="0"/>
    <x v="63"/>
    <d v="2013-10-21T00:00:00"/>
    <x v="1"/>
    <s v="BW-11110"/>
    <x v="308"/>
    <x v="1"/>
    <s v="United States"/>
    <s v="New York City"/>
    <x v="15"/>
    <n v="10024"/>
    <x v="3"/>
    <s v="OFF-PA-10001295"/>
    <x v="1"/>
    <x v="10"/>
    <x v="1211"/>
    <x v="2479"/>
    <n v="2"/>
    <n v="0"/>
    <n v="18.211199999999998"/>
  </r>
  <r>
    <n v="6444"/>
    <s v="CA-2013-101161"/>
    <x v="0"/>
    <x v="63"/>
    <d v="2013-10-21T00:00:00"/>
    <x v="1"/>
    <s v="BW-11110"/>
    <x v="308"/>
    <x v="1"/>
    <s v="United States"/>
    <s v="New York City"/>
    <x v="15"/>
    <n v="10024"/>
    <x v="3"/>
    <s v="OFF-LA-10000407"/>
    <x v="1"/>
    <x v="2"/>
    <x v="1486"/>
    <x v="1691"/>
    <n v="5"/>
    <n v="0"/>
    <n v="11.454000000000001"/>
  </r>
  <r>
    <n v="6445"/>
    <s v="CA-2013-101161"/>
    <x v="0"/>
    <x v="63"/>
    <d v="2013-10-21T00:00:00"/>
    <x v="1"/>
    <s v="BW-11110"/>
    <x v="308"/>
    <x v="1"/>
    <s v="United States"/>
    <s v="New York City"/>
    <x v="15"/>
    <n v="10024"/>
    <x v="3"/>
    <s v="FUR-FU-10003535"/>
    <x v="0"/>
    <x v="5"/>
    <x v="888"/>
    <x v="4465"/>
    <n v="3"/>
    <n v="0"/>
    <n v="33.726600000000005"/>
  </r>
  <r>
    <n v="6446"/>
    <s v="CA-2012-151785"/>
    <x v="1"/>
    <x v="616"/>
    <d v="2012-03-10T00:00:00"/>
    <x v="1"/>
    <s v="JJ-15445"/>
    <x v="370"/>
    <x v="0"/>
    <s v="United States"/>
    <s v="Chicago"/>
    <x v="10"/>
    <n v="60623"/>
    <x v="2"/>
    <s v="OFF-FA-10000611"/>
    <x v="1"/>
    <x v="13"/>
    <x v="1065"/>
    <x v="4466"/>
    <n v="6"/>
    <n v="0.2"/>
    <n v="2.4863999999999997"/>
  </r>
  <r>
    <n v="6447"/>
    <s v="US-2014-119816"/>
    <x v="3"/>
    <x v="168"/>
    <d v="2014-03-07T00:00:00"/>
    <x v="0"/>
    <s v="TT-21460"/>
    <x v="499"/>
    <x v="2"/>
    <s v="United States"/>
    <s v="Houston"/>
    <x v="5"/>
    <n v="77095"/>
    <x v="2"/>
    <s v="FUR-FU-10004848"/>
    <x v="0"/>
    <x v="5"/>
    <x v="28"/>
    <x v="4467"/>
    <n v="5"/>
    <n v="0.6"/>
    <n v="-77.625"/>
  </r>
  <r>
    <n v="6448"/>
    <s v="US-2014-119816"/>
    <x v="3"/>
    <x v="168"/>
    <d v="2014-03-07T00:00:00"/>
    <x v="0"/>
    <s v="TT-21460"/>
    <x v="499"/>
    <x v="2"/>
    <s v="United States"/>
    <s v="Houston"/>
    <x v="5"/>
    <n v="77095"/>
    <x v="2"/>
    <s v="OFF-LA-10002381"/>
    <x v="1"/>
    <x v="2"/>
    <x v="1079"/>
    <x v="4468"/>
    <n v="1"/>
    <n v="0.2"/>
    <n v="0.86239999999999983"/>
  </r>
  <r>
    <n v="6449"/>
    <s v="US-2014-119816"/>
    <x v="3"/>
    <x v="168"/>
    <d v="2014-03-07T00:00:00"/>
    <x v="0"/>
    <s v="TT-21460"/>
    <x v="499"/>
    <x v="2"/>
    <s v="United States"/>
    <s v="Houston"/>
    <x v="5"/>
    <n v="77095"/>
    <x v="2"/>
    <s v="OFF-ST-10000918"/>
    <x v="1"/>
    <x v="4"/>
    <x v="372"/>
    <x v="525"/>
    <n v="1"/>
    <n v="0.2"/>
    <n v="0.65399999999999947"/>
  </r>
  <r>
    <n v="6450"/>
    <s v="CA-2012-156510"/>
    <x v="1"/>
    <x v="12"/>
    <d v="2012-09-29T00:00:00"/>
    <x v="1"/>
    <s v="EH-13990"/>
    <x v="552"/>
    <x v="0"/>
    <s v="United States"/>
    <s v="Meriden"/>
    <x v="29"/>
    <n v="6450"/>
    <x v="3"/>
    <s v="OFF-BI-10000822"/>
    <x v="1"/>
    <x v="8"/>
    <x v="958"/>
    <x v="4469"/>
    <n v="2"/>
    <n v="0"/>
    <n v="5.1647999999999996"/>
  </r>
  <r>
    <n v="6451"/>
    <s v="CA-2012-156510"/>
    <x v="1"/>
    <x v="12"/>
    <d v="2012-09-29T00:00:00"/>
    <x v="1"/>
    <s v="EH-13990"/>
    <x v="552"/>
    <x v="0"/>
    <s v="United States"/>
    <s v="Meriden"/>
    <x v="29"/>
    <n v="6450"/>
    <x v="3"/>
    <s v="OFF-PA-10002222"/>
    <x v="1"/>
    <x v="10"/>
    <x v="389"/>
    <x v="1846"/>
    <n v="2"/>
    <n v="0"/>
    <n v="21.012799999999999"/>
  </r>
  <r>
    <n v="6452"/>
    <s v="CA-2012-156510"/>
    <x v="1"/>
    <x v="12"/>
    <d v="2012-09-29T00:00:00"/>
    <x v="1"/>
    <s v="EH-13990"/>
    <x v="552"/>
    <x v="0"/>
    <s v="United States"/>
    <s v="Meriden"/>
    <x v="29"/>
    <n v="6450"/>
    <x v="3"/>
    <s v="OFF-AR-10004930"/>
    <x v="1"/>
    <x v="6"/>
    <x v="87"/>
    <x v="4470"/>
    <n v="1"/>
    <n v="0"/>
    <n v="2.2109999999999994"/>
  </r>
  <r>
    <n v="6453"/>
    <s v="US-2012-110261"/>
    <x v="1"/>
    <x v="546"/>
    <d v="2012-12-23T00:00:00"/>
    <x v="0"/>
    <s v="PR-18880"/>
    <x v="701"/>
    <x v="0"/>
    <s v="United States"/>
    <s v="Glenview"/>
    <x v="10"/>
    <n v="60025"/>
    <x v="2"/>
    <s v="TEC-PH-10001750"/>
    <x v="2"/>
    <x v="7"/>
    <x v="968"/>
    <x v="3180"/>
    <n v="3"/>
    <n v="0.2"/>
    <n v="13.857900000000008"/>
  </r>
  <r>
    <n v="6454"/>
    <s v="CA-2012-125710"/>
    <x v="1"/>
    <x v="1049"/>
    <d v="2012-10-13T00:00:00"/>
    <x v="1"/>
    <s v="BT-11680"/>
    <x v="537"/>
    <x v="0"/>
    <s v="United States"/>
    <s v="Houston"/>
    <x v="5"/>
    <n v="77036"/>
    <x v="2"/>
    <s v="OFF-AR-10000657"/>
    <x v="1"/>
    <x v="6"/>
    <x v="1518"/>
    <x v="4471"/>
    <n v="2"/>
    <n v="0.2"/>
    <n v="0.55899999999999961"/>
  </r>
  <r>
    <n v="6455"/>
    <s v="CA-2014-161102"/>
    <x v="3"/>
    <x v="689"/>
    <d v="2014-08-04T00:00:00"/>
    <x v="2"/>
    <s v="EC-14050"/>
    <x v="685"/>
    <x v="0"/>
    <s v="United States"/>
    <s v="San Francisco"/>
    <x v="1"/>
    <n v="94110"/>
    <x v="1"/>
    <s v="OFF-ST-10003442"/>
    <x v="1"/>
    <x v="4"/>
    <x v="86"/>
    <x v="403"/>
    <n v="2"/>
    <n v="0"/>
    <n v="15.2712"/>
  </r>
  <r>
    <n v="6456"/>
    <s v="CA-2014-161102"/>
    <x v="3"/>
    <x v="689"/>
    <d v="2014-08-04T00:00:00"/>
    <x v="2"/>
    <s v="EC-14050"/>
    <x v="685"/>
    <x v="0"/>
    <s v="United States"/>
    <s v="San Francisco"/>
    <x v="1"/>
    <n v="94110"/>
    <x v="1"/>
    <s v="FUR-FU-10003142"/>
    <x v="0"/>
    <x v="5"/>
    <x v="1201"/>
    <x v="3322"/>
    <n v="7"/>
    <n v="0"/>
    <n v="11.457599999999998"/>
  </r>
  <r>
    <n v="6457"/>
    <s v="CA-2011-110065"/>
    <x v="2"/>
    <x v="79"/>
    <d v="2011-08-11T00:00:00"/>
    <x v="1"/>
    <s v="SP-20650"/>
    <x v="70"/>
    <x v="1"/>
    <s v="United States"/>
    <s v="New York City"/>
    <x v="15"/>
    <n v="10009"/>
    <x v="3"/>
    <s v="TEC-PH-10002468"/>
    <x v="2"/>
    <x v="7"/>
    <x v="1210"/>
    <x v="4472"/>
    <n v="1"/>
    <n v="0"/>
    <n v="36.717300000000009"/>
  </r>
  <r>
    <n v="6458"/>
    <s v="CA-2011-110065"/>
    <x v="2"/>
    <x v="79"/>
    <d v="2011-08-11T00:00:00"/>
    <x v="1"/>
    <s v="SP-20650"/>
    <x v="70"/>
    <x v="1"/>
    <s v="United States"/>
    <s v="New York City"/>
    <x v="15"/>
    <n v="10009"/>
    <x v="3"/>
    <s v="OFF-AR-10004165"/>
    <x v="1"/>
    <x v="6"/>
    <x v="1588"/>
    <x v="4473"/>
    <n v="7"/>
    <n v="0"/>
    <n v="7.0224000000000011"/>
  </r>
  <r>
    <n v="6459"/>
    <s v="US-2014-133361"/>
    <x v="3"/>
    <x v="304"/>
    <d v="2014-05-18T00:00:00"/>
    <x v="2"/>
    <s v="AJ-10780"/>
    <x v="321"/>
    <x v="1"/>
    <s v="United States"/>
    <s v="Baltimore"/>
    <x v="39"/>
    <n v="21215"/>
    <x v="3"/>
    <s v="OFF-AR-10001919"/>
    <x v="1"/>
    <x v="6"/>
    <x v="853"/>
    <x v="1061"/>
    <n v="2"/>
    <n v="0"/>
    <n v="1.0903999999999998"/>
  </r>
  <r>
    <n v="6460"/>
    <s v="US-2014-133361"/>
    <x v="3"/>
    <x v="304"/>
    <d v="2014-05-18T00:00:00"/>
    <x v="2"/>
    <s v="AJ-10780"/>
    <x v="321"/>
    <x v="1"/>
    <s v="United States"/>
    <s v="Baltimore"/>
    <x v="39"/>
    <n v="21215"/>
    <x v="3"/>
    <s v="OFF-AR-10003045"/>
    <x v="1"/>
    <x v="6"/>
    <x v="420"/>
    <x v="456"/>
    <n v="5"/>
    <n v="0"/>
    <n v="6.6150000000000002"/>
  </r>
  <r>
    <n v="6461"/>
    <s v="US-2014-133361"/>
    <x v="3"/>
    <x v="304"/>
    <d v="2014-05-18T00:00:00"/>
    <x v="2"/>
    <s v="AJ-10780"/>
    <x v="321"/>
    <x v="1"/>
    <s v="United States"/>
    <s v="Baltimore"/>
    <x v="39"/>
    <n v="21215"/>
    <x v="3"/>
    <s v="OFF-AR-10003338"/>
    <x v="1"/>
    <x v="6"/>
    <x v="1430"/>
    <x v="4474"/>
    <n v="5"/>
    <n v="0"/>
    <n v="9.3000000000000007"/>
  </r>
  <r>
    <n v="6462"/>
    <s v="US-2014-133361"/>
    <x v="3"/>
    <x v="304"/>
    <d v="2014-05-18T00:00:00"/>
    <x v="2"/>
    <s v="AJ-10780"/>
    <x v="321"/>
    <x v="1"/>
    <s v="United States"/>
    <s v="Baltimore"/>
    <x v="39"/>
    <n v="21215"/>
    <x v="3"/>
    <s v="TEC-AC-10003280"/>
    <x v="2"/>
    <x v="11"/>
    <x v="1028"/>
    <x v="1324"/>
    <n v="3"/>
    <n v="0"/>
    <n v="18.893699999999995"/>
  </r>
  <r>
    <n v="6463"/>
    <s v="US-2014-133361"/>
    <x v="3"/>
    <x v="304"/>
    <d v="2014-05-18T00:00:00"/>
    <x v="2"/>
    <s v="AJ-10780"/>
    <x v="321"/>
    <x v="1"/>
    <s v="United States"/>
    <s v="Baltimore"/>
    <x v="39"/>
    <n v="21215"/>
    <x v="3"/>
    <s v="FUR-CH-10003298"/>
    <x v="0"/>
    <x v="1"/>
    <x v="1567"/>
    <x v="0"/>
    <n v="2"/>
    <n v="0"/>
    <n v="23.576399999999978"/>
  </r>
  <r>
    <n v="6464"/>
    <s v="US-2014-133361"/>
    <x v="3"/>
    <x v="304"/>
    <d v="2014-05-18T00:00:00"/>
    <x v="2"/>
    <s v="AJ-10780"/>
    <x v="321"/>
    <x v="1"/>
    <s v="United States"/>
    <s v="Baltimore"/>
    <x v="39"/>
    <n v="21215"/>
    <x v="3"/>
    <s v="OFF-LA-10004544"/>
    <x v="1"/>
    <x v="2"/>
    <x v="197"/>
    <x v="3066"/>
    <n v="5"/>
    <n v="0"/>
    <n v="37"/>
  </r>
  <r>
    <n v="6465"/>
    <s v="US-2013-155404"/>
    <x v="0"/>
    <x v="897"/>
    <d v="2013-09-29T00:00:00"/>
    <x v="1"/>
    <s v="AS-10630"/>
    <x v="357"/>
    <x v="2"/>
    <s v="United States"/>
    <s v="Louisville"/>
    <x v="0"/>
    <n v="40214"/>
    <x v="0"/>
    <s v="FUR-FU-10004586"/>
    <x v="0"/>
    <x v="5"/>
    <x v="1473"/>
    <x v="2537"/>
    <n v="2"/>
    <n v="0"/>
    <n v="6.3743999999999996"/>
  </r>
  <r>
    <n v="6466"/>
    <s v="CA-2012-114503"/>
    <x v="1"/>
    <x v="50"/>
    <d v="2012-11-17T00:00:00"/>
    <x v="1"/>
    <s v="AA-10375"/>
    <x v="211"/>
    <x v="0"/>
    <s v="United States"/>
    <s v="Lebanon"/>
    <x v="18"/>
    <n v="37087"/>
    <x v="0"/>
    <s v="OFF-ST-10003572"/>
    <x v="1"/>
    <x v="4"/>
    <x v="1735"/>
    <x v="4475"/>
    <n v="6"/>
    <n v="0.2"/>
    <n v="6.3719999999999999"/>
  </r>
  <r>
    <n v="6467"/>
    <s v="CA-2014-153080"/>
    <x v="3"/>
    <x v="1053"/>
    <d v="2014-05-26T00:00:00"/>
    <x v="0"/>
    <s v="EH-13945"/>
    <x v="13"/>
    <x v="0"/>
    <s v="United States"/>
    <s v="Los Angeles"/>
    <x v="1"/>
    <n v="90008"/>
    <x v="1"/>
    <s v="TEC-AC-10002331"/>
    <x v="2"/>
    <x v="11"/>
    <x v="1582"/>
    <x v="3776"/>
    <n v="7"/>
    <n v="0"/>
    <n v="25.330199999999998"/>
  </r>
  <r>
    <n v="6468"/>
    <s v="CA-2013-163804"/>
    <x v="0"/>
    <x v="499"/>
    <d v="2013-12-09T00:00:00"/>
    <x v="1"/>
    <s v="DB-13270"/>
    <x v="489"/>
    <x v="2"/>
    <s v="United States"/>
    <s v="Providence"/>
    <x v="34"/>
    <n v="2908"/>
    <x v="3"/>
    <s v="OFF-ST-10000142"/>
    <x v="1"/>
    <x v="4"/>
    <x v="399"/>
    <x v="4476"/>
    <n v="5"/>
    <n v="0"/>
    <n v="582.23199999999997"/>
  </r>
  <r>
    <n v="6469"/>
    <s v="CA-2013-163804"/>
    <x v="0"/>
    <x v="499"/>
    <d v="2013-12-09T00:00:00"/>
    <x v="1"/>
    <s v="DB-13270"/>
    <x v="489"/>
    <x v="2"/>
    <s v="United States"/>
    <s v="Providence"/>
    <x v="34"/>
    <n v="2908"/>
    <x v="3"/>
    <s v="TEC-PH-10000441"/>
    <x v="2"/>
    <x v="7"/>
    <x v="1046"/>
    <x v="3211"/>
    <n v="5"/>
    <n v="0"/>
    <n v="176.38600000000002"/>
  </r>
  <r>
    <n v="6470"/>
    <s v="CA-2013-163804"/>
    <x v="0"/>
    <x v="499"/>
    <d v="2013-12-09T00:00:00"/>
    <x v="1"/>
    <s v="DB-13270"/>
    <x v="489"/>
    <x v="2"/>
    <s v="United States"/>
    <s v="Providence"/>
    <x v="34"/>
    <n v="2908"/>
    <x v="3"/>
    <s v="FUR-FU-10004864"/>
    <x v="0"/>
    <x v="5"/>
    <x v="1710"/>
    <x v="4477"/>
    <n v="6"/>
    <n v="0"/>
    <n v="23.898600000000002"/>
  </r>
  <r>
    <n v="6471"/>
    <s v="CA-2012-108532"/>
    <x v="1"/>
    <x v="1111"/>
    <d v="2012-09-02T00:00:00"/>
    <x v="1"/>
    <s v="CC-12100"/>
    <x v="385"/>
    <x v="2"/>
    <s v="United States"/>
    <s v="Detroit"/>
    <x v="12"/>
    <n v="48234"/>
    <x v="2"/>
    <s v="TEC-PH-10001750"/>
    <x v="2"/>
    <x v="7"/>
    <x v="968"/>
    <x v="203"/>
    <n v="2"/>
    <n v="0"/>
    <n v="35.634600000000006"/>
  </r>
  <r>
    <n v="6472"/>
    <s v="CA-2012-108532"/>
    <x v="1"/>
    <x v="1111"/>
    <d v="2012-09-02T00:00:00"/>
    <x v="1"/>
    <s v="CC-12100"/>
    <x v="385"/>
    <x v="2"/>
    <s v="United States"/>
    <s v="Detroit"/>
    <x v="12"/>
    <n v="48234"/>
    <x v="2"/>
    <s v="TEC-AC-10004510"/>
    <x v="2"/>
    <x v="11"/>
    <x v="944"/>
    <x v="4478"/>
    <n v="7"/>
    <n v="0"/>
    <n v="11.451999999999995"/>
  </r>
  <r>
    <n v="6473"/>
    <s v="CA-2011-151897"/>
    <x v="2"/>
    <x v="571"/>
    <d v="2011-06-10T00:00:00"/>
    <x v="1"/>
    <s v="VT-21700"/>
    <x v="725"/>
    <x v="2"/>
    <s v="United States"/>
    <s v="Houston"/>
    <x v="5"/>
    <n v="77070"/>
    <x v="2"/>
    <s v="OFF-LA-10001074"/>
    <x v="1"/>
    <x v="2"/>
    <x v="297"/>
    <x v="318"/>
    <n v="10"/>
    <n v="0.2"/>
    <n v="33.830999999999989"/>
  </r>
  <r>
    <n v="6474"/>
    <s v="CA-2013-113292"/>
    <x v="0"/>
    <x v="196"/>
    <d v="2013-03-21T00:00:00"/>
    <x v="0"/>
    <s v="DB-13060"/>
    <x v="72"/>
    <x v="0"/>
    <s v="United States"/>
    <s v="Columbia"/>
    <x v="18"/>
    <n v="38401"/>
    <x v="0"/>
    <s v="OFF-AP-10003590"/>
    <x v="1"/>
    <x v="9"/>
    <x v="947"/>
    <x v="4479"/>
    <n v="3"/>
    <n v="0.2"/>
    <n v="87.180000000000092"/>
  </r>
  <r>
    <n v="6475"/>
    <s v="CA-2011-149524"/>
    <x v="2"/>
    <x v="1112"/>
    <d v="2011-01-16T00:00:00"/>
    <x v="2"/>
    <s v="BS-11590"/>
    <x v="29"/>
    <x v="1"/>
    <s v="United States"/>
    <s v="Philadelphia"/>
    <x v="9"/>
    <n v="19140"/>
    <x v="3"/>
    <s v="FUR-BO-10003433"/>
    <x v="0"/>
    <x v="0"/>
    <x v="911"/>
    <x v="1168"/>
    <n v="4"/>
    <n v="0.5"/>
    <n v="-53.285600000000009"/>
  </r>
  <r>
    <n v="6476"/>
    <s v="CA-2014-140872"/>
    <x v="3"/>
    <x v="95"/>
    <d v="2014-06-11T00:00:00"/>
    <x v="1"/>
    <s v="NR-18550"/>
    <x v="749"/>
    <x v="0"/>
    <s v="United States"/>
    <s v="Pembroke Pines"/>
    <x v="2"/>
    <n v="33024"/>
    <x v="0"/>
    <s v="OFF-BI-10002432"/>
    <x v="1"/>
    <x v="8"/>
    <x v="866"/>
    <x v="4480"/>
    <n v="3"/>
    <n v="0.7"/>
    <n v="-3.4913999999999987"/>
  </r>
  <r>
    <n v="6477"/>
    <s v="CA-2014-140872"/>
    <x v="3"/>
    <x v="95"/>
    <d v="2014-06-11T00:00:00"/>
    <x v="1"/>
    <s v="NR-18550"/>
    <x v="749"/>
    <x v="0"/>
    <s v="United States"/>
    <s v="Pembroke Pines"/>
    <x v="2"/>
    <n v="33024"/>
    <x v="0"/>
    <s v="OFF-AP-10003622"/>
    <x v="1"/>
    <x v="9"/>
    <x v="188"/>
    <x v="4481"/>
    <n v="2"/>
    <n v="0.2"/>
    <n v="0.58499999999999974"/>
  </r>
  <r>
    <n v="6478"/>
    <s v="CA-2014-140872"/>
    <x v="3"/>
    <x v="95"/>
    <d v="2014-06-11T00:00:00"/>
    <x v="1"/>
    <s v="NR-18550"/>
    <x v="749"/>
    <x v="0"/>
    <s v="United States"/>
    <s v="Pembroke Pines"/>
    <x v="2"/>
    <n v="33024"/>
    <x v="0"/>
    <s v="TEC-AC-10003832"/>
    <x v="2"/>
    <x v="11"/>
    <x v="216"/>
    <x v="4482"/>
    <n v="1"/>
    <n v="0.2"/>
    <n v="-2.5749000000000279"/>
  </r>
  <r>
    <n v="6479"/>
    <s v="CA-2014-140872"/>
    <x v="3"/>
    <x v="95"/>
    <d v="2014-06-11T00:00:00"/>
    <x v="1"/>
    <s v="NR-18550"/>
    <x v="749"/>
    <x v="0"/>
    <s v="United States"/>
    <s v="Pembroke Pines"/>
    <x v="2"/>
    <n v="33024"/>
    <x v="0"/>
    <s v="OFF-PA-10000809"/>
    <x v="1"/>
    <x v="10"/>
    <x v="1124"/>
    <x v="12"/>
    <n v="3"/>
    <n v="0.2"/>
    <n v="5.4432"/>
  </r>
  <r>
    <n v="6480"/>
    <s v="CA-2014-140872"/>
    <x v="3"/>
    <x v="95"/>
    <d v="2014-06-11T00:00:00"/>
    <x v="1"/>
    <s v="NR-18550"/>
    <x v="749"/>
    <x v="0"/>
    <s v="United States"/>
    <s v="Pembroke Pines"/>
    <x v="2"/>
    <n v="33024"/>
    <x v="0"/>
    <s v="TEC-PH-10000441"/>
    <x v="2"/>
    <x v="7"/>
    <x v="1046"/>
    <x v="4483"/>
    <n v="5"/>
    <n v="0.2"/>
    <n v="50.396000000000015"/>
  </r>
  <r>
    <n v="6481"/>
    <s v="CA-2014-140872"/>
    <x v="3"/>
    <x v="95"/>
    <d v="2014-06-11T00:00:00"/>
    <x v="1"/>
    <s v="NR-18550"/>
    <x v="749"/>
    <x v="0"/>
    <s v="United States"/>
    <s v="Pembroke Pines"/>
    <x v="2"/>
    <n v="33024"/>
    <x v="0"/>
    <s v="OFF-AP-10002287"/>
    <x v="1"/>
    <x v="9"/>
    <x v="1274"/>
    <x v="4484"/>
    <n v="7"/>
    <n v="0.2"/>
    <n v="1.8353999999999999"/>
  </r>
  <r>
    <n v="6482"/>
    <s v="CA-2014-140872"/>
    <x v="3"/>
    <x v="95"/>
    <d v="2014-06-11T00:00:00"/>
    <x v="1"/>
    <s v="NR-18550"/>
    <x v="749"/>
    <x v="0"/>
    <s v="United States"/>
    <s v="Pembroke Pines"/>
    <x v="2"/>
    <n v="33024"/>
    <x v="0"/>
    <s v="FUR-BO-10002824"/>
    <x v="0"/>
    <x v="0"/>
    <x v="410"/>
    <x v="475"/>
    <n v="2"/>
    <n v="0.2"/>
    <n v="0"/>
  </r>
  <r>
    <n v="6483"/>
    <s v="CA-2014-140872"/>
    <x v="3"/>
    <x v="95"/>
    <d v="2014-06-11T00:00:00"/>
    <x v="1"/>
    <s v="NR-18550"/>
    <x v="749"/>
    <x v="0"/>
    <s v="United States"/>
    <s v="Pembroke Pines"/>
    <x v="2"/>
    <n v="33024"/>
    <x v="0"/>
    <s v="TEC-AC-10002942"/>
    <x v="2"/>
    <x v="11"/>
    <x v="1597"/>
    <x v="4485"/>
    <n v="2"/>
    <n v="0.2"/>
    <n v="-4.1400000000000077"/>
  </r>
  <r>
    <n v="6484"/>
    <s v="CA-2014-113908"/>
    <x v="3"/>
    <x v="95"/>
    <d v="2014-06-10T00:00:00"/>
    <x v="1"/>
    <s v="KN-16390"/>
    <x v="471"/>
    <x v="1"/>
    <s v="United States"/>
    <s v="New York City"/>
    <x v="15"/>
    <n v="10011"/>
    <x v="3"/>
    <s v="FUR-TA-10001932"/>
    <x v="0"/>
    <x v="3"/>
    <x v="840"/>
    <x v="4486"/>
    <n v="2"/>
    <n v="0.4"/>
    <n v="-115.43040000000002"/>
  </r>
  <r>
    <n v="6485"/>
    <s v="CA-2014-113908"/>
    <x v="3"/>
    <x v="95"/>
    <d v="2014-06-10T00:00:00"/>
    <x v="1"/>
    <s v="KN-16390"/>
    <x v="471"/>
    <x v="1"/>
    <s v="United States"/>
    <s v="New York City"/>
    <x v="15"/>
    <n v="10011"/>
    <x v="3"/>
    <s v="TEC-MA-10003173"/>
    <x v="2"/>
    <x v="15"/>
    <x v="1706"/>
    <x v="4487"/>
    <n v="6"/>
    <n v="0"/>
    <n v="36.183599999999991"/>
  </r>
  <r>
    <n v="6486"/>
    <s v="CA-2014-113908"/>
    <x v="3"/>
    <x v="95"/>
    <d v="2014-06-10T00:00:00"/>
    <x v="1"/>
    <s v="KN-16390"/>
    <x v="471"/>
    <x v="1"/>
    <s v="United States"/>
    <s v="New York City"/>
    <x v="15"/>
    <n v="10011"/>
    <x v="3"/>
    <s v="OFF-PA-10004156"/>
    <x v="1"/>
    <x v="10"/>
    <x v="743"/>
    <x v="1568"/>
    <n v="4"/>
    <n v="0"/>
    <n v="22.226399999999998"/>
  </r>
  <r>
    <n v="6487"/>
    <s v="CA-2012-120621"/>
    <x v="1"/>
    <x v="1113"/>
    <d v="2012-03-26T00:00:00"/>
    <x v="1"/>
    <s v="JW-16075"/>
    <x v="493"/>
    <x v="0"/>
    <s v="United States"/>
    <s v="Jacksonville"/>
    <x v="3"/>
    <n v="28540"/>
    <x v="0"/>
    <s v="OFF-AP-10002945"/>
    <x v="1"/>
    <x v="9"/>
    <x v="225"/>
    <x v="4488"/>
    <n v="4"/>
    <n v="0.2"/>
    <n v="156.33799999999997"/>
  </r>
  <r>
    <n v="6488"/>
    <s v="CA-2012-120621"/>
    <x v="1"/>
    <x v="1113"/>
    <d v="2012-03-26T00:00:00"/>
    <x v="1"/>
    <s v="JW-16075"/>
    <x v="493"/>
    <x v="0"/>
    <s v="United States"/>
    <s v="Jacksonville"/>
    <x v="3"/>
    <n v="28540"/>
    <x v="0"/>
    <s v="OFF-BI-10000948"/>
    <x v="1"/>
    <x v="8"/>
    <x v="1373"/>
    <x v="4489"/>
    <n v="3"/>
    <n v="0.7"/>
    <n v="-9.8462999999999994"/>
  </r>
  <r>
    <n v="6489"/>
    <s v="CA-2012-120621"/>
    <x v="1"/>
    <x v="1113"/>
    <d v="2012-03-26T00:00:00"/>
    <x v="1"/>
    <s v="JW-16075"/>
    <x v="493"/>
    <x v="0"/>
    <s v="United States"/>
    <s v="Jacksonville"/>
    <x v="3"/>
    <n v="28540"/>
    <x v="0"/>
    <s v="OFF-PA-10002254"/>
    <x v="1"/>
    <x v="10"/>
    <x v="145"/>
    <x v="4490"/>
    <n v="14"/>
    <n v="0.2"/>
    <n v="96.023199999999974"/>
  </r>
  <r>
    <n v="6490"/>
    <s v="US-2014-148866"/>
    <x v="3"/>
    <x v="20"/>
    <d v="2014-09-25T00:00:00"/>
    <x v="1"/>
    <s v="JM-15535"/>
    <x v="341"/>
    <x v="0"/>
    <s v="United States"/>
    <s v="New York City"/>
    <x v="15"/>
    <n v="10011"/>
    <x v="3"/>
    <s v="OFF-PA-10004782"/>
    <x v="1"/>
    <x v="10"/>
    <x v="1413"/>
    <x v="56"/>
    <n v="5"/>
    <n v="0"/>
    <n v="15.552000000000001"/>
  </r>
  <r>
    <n v="6491"/>
    <s v="CA-2011-149594"/>
    <x v="2"/>
    <x v="1114"/>
    <d v="2011-09-19T00:00:00"/>
    <x v="1"/>
    <s v="MF-18250"/>
    <x v="751"/>
    <x v="1"/>
    <s v="United States"/>
    <s v="Philadelphia"/>
    <x v="9"/>
    <n v="19120"/>
    <x v="3"/>
    <s v="FUR-FU-10000222"/>
    <x v="0"/>
    <x v="5"/>
    <x v="591"/>
    <x v="4491"/>
    <n v="4"/>
    <n v="0.2"/>
    <n v="16.889599999999998"/>
  </r>
  <r>
    <n v="6492"/>
    <s v="CA-2013-113845"/>
    <x v="0"/>
    <x v="73"/>
    <d v="2013-11-26T00:00:00"/>
    <x v="1"/>
    <s v="FA-14230"/>
    <x v="135"/>
    <x v="1"/>
    <s v="United States"/>
    <s v="Orlando"/>
    <x v="2"/>
    <n v="32839"/>
    <x v="0"/>
    <s v="FUR-BO-10004695"/>
    <x v="0"/>
    <x v="0"/>
    <x v="198"/>
    <x v="4492"/>
    <n v="2"/>
    <n v="0.2"/>
    <n v="10.858799999999974"/>
  </r>
  <r>
    <n v="6493"/>
    <s v="CA-2013-113845"/>
    <x v="0"/>
    <x v="73"/>
    <d v="2013-11-26T00:00:00"/>
    <x v="1"/>
    <s v="FA-14230"/>
    <x v="135"/>
    <x v="1"/>
    <s v="United States"/>
    <s v="Orlando"/>
    <x v="2"/>
    <n v="32839"/>
    <x v="0"/>
    <s v="OFF-ST-10003327"/>
    <x v="1"/>
    <x v="4"/>
    <x v="333"/>
    <x v="4493"/>
    <n v="5"/>
    <n v="0.2"/>
    <n v="4.4684999999999953"/>
  </r>
  <r>
    <n v="6494"/>
    <s v="CA-2013-113845"/>
    <x v="0"/>
    <x v="73"/>
    <d v="2013-11-26T00:00:00"/>
    <x v="1"/>
    <s v="FA-14230"/>
    <x v="135"/>
    <x v="1"/>
    <s v="United States"/>
    <s v="Orlando"/>
    <x v="2"/>
    <n v="32839"/>
    <x v="0"/>
    <s v="TEC-PH-10003357"/>
    <x v="2"/>
    <x v="7"/>
    <x v="1062"/>
    <x v="4494"/>
    <n v="4"/>
    <n v="0.2"/>
    <n v="24.476800000000004"/>
  </r>
  <r>
    <n v="6495"/>
    <s v="CA-2014-111262"/>
    <x v="3"/>
    <x v="960"/>
    <d v="2014-11-02T00:00:00"/>
    <x v="0"/>
    <s v="KH-16510"/>
    <x v="168"/>
    <x v="0"/>
    <s v="United States"/>
    <s v="Houston"/>
    <x v="5"/>
    <n v="77095"/>
    <x v="2"/>
    <s v="TEC-AC-10002167"/>
    <x v="2"/>
    <x v="11"/>
    <x v="46"/>
    <x v="734"/>
    <n v="2"/>
    <n v="0.2"/>
    <n v="-2.6999999999999993"/>
  </r>
  <r>
    <n v="6496"/>
    <s v="CA-2014-111262"/>
    <x v="3"/>
    <x v="960"/>
    <d v="2014-11-02T00:00:00"/>
    <x v="0"/>
    <s v="KH-16510"/>
    <x v="168"/>
    <x v="0"/>
    <s v="United States"/>
    <s v="Houston"/>
    <x v="5"/>
    <n v="77095"/>
    <x v="2"/>
    <s v="OFF-PA-10001937"/>
    <x v="1"/>
    <x v="10"/>
    <x v="286"/>
    <x v="12"/>
    <n v="3"/>
    <n v="0.2"/>
    <n v="5.4432"/>
  </r>
  <r>
    <n v="6497"/>
    <s v="CA-2014-111262"/>
    <x v="3"/>
    <x v="960"/>
    <d v="2014-11-02T00:00:00"/>
    <x v="0"/>
    <s v="KH-16510"/>
    <x v="168"/>
    <x v="0"/>
    <s v="United States"/>
    <s v="Houston"/>
    <x v="5"/>
    <n v="77095"/>
    <x v="2"/>
    <s v="TEC-AC-10004510"/>
    <x v="2"/>
    <x v="11"/>
    <x v="944"/>
    <x v="2689"/>
    <n v="2"/>
    <n v="0.2"/>
    <n v="-3.272000000000002"/>
  </r>
  <r>
    <n v="6498"/>
    <s v="CA-2012-103135"/>
    <x v="1"/>
    <x v="1115"/>
    <d v="2012-07-28T00:00:00"/>
    <x v="1"/>
    <s v="SS-20515"/>
    <x v="776"/>
    <x v="2"/>
    <s v="United States"/>
    <s v="Louisville"/>
    <x v="0"/>
    <n v="40214"/>
    <x v="0"/>
    <s v="FUR-FU-10001487"/>
    <x v="0"/>
    <x v="5"/>
    <x v="5"/>
    <x v="167"/>
    <n v="3"/>
    <n v="0"/>
    <n v="6.0725999999999987"/>
  </r>
  <r>
    <n v="6499"/>
    <s v="CA-2012-103135"/>
    <x v="1"/>
    <x v="1115"/>
    <d v="2012-07-28T00:00:00"/>
    <x v="1"/>
    <s v="SS-20515"/>
    <x v="776"/>
    <x v="2"/>
    <s v="United States"/>
    <s v="Louisville"/>
    <x v="0"/>
    <n v="40214"/>
    <x v="0"/>
    <s v="OFF-BI-10000069"/>
    <x v="1"/>
    <x v="8"/>
    <x v="486"/>
    <x v="4495"/>
    <n v="9"/>
    <n v="0"/>
    <n v="62.14139999999999"/>
  </r>
  <r>
    <n v="6500"/>
    <s v="CA-2012-103135"/>
    <x v="1"/>
    <x v="1115"/>
    <d v="2012-07-28T00:00:00"/>
    <x v="1"/>
    <s v="SS-20515"/>
    <x v="776"/>
    <x v="2"/>
    <s v="United States"/>
    <s v="Louisville"/>
    <x v="0"/>
    <n v="40214"/>
    <x v="0"/>
    <s v="TEC-AC-10003289"/>
    <x v="2"/>
    <x v="11"/>
    <x v="1209"/>
    <x v="4496"/>
    <n v="14"/>
    <n v="0"/>
    <n v="64.367799999999988"/>
  </r>
  <r>
    <n v="6501"/>
    <s v="CA-2012-103135"/>
    <x v="1"/>
    <x v="1115"/>
    <d v="2012-07-28T00:00:00"/>
    <x v="1"/>
    <s v="SS-20515"/>
    <x v="776"/>
    <x v="2"/>
    <s v="United States"/>
    <s v="Louisville"/>
    <x v="0"/>
    <n v="40214"/>
    <x v="0"/>
    <s v="OFF-BI-10000069"/>
    <x v="1"/>
    <x v="8"/>
    <x v="486"/>
    <x v="4497"/>
    <n v="6"/>
    <n v="0"/>
    <n v="41.427599999999991"/>
  </r>
  <r>
    <n v="6502"/>
    <s v="CA-2011-129147"/>
    <x v="2"/>
    <x v="981"/>
    <d v="2011-11-06T00:00:00"/>
    <x v="1"/>
    <s v="LC-17050"/>
    <x v="702"/>
    <x v="0"/>
    <s v="United States"/>
    <s v="Medina"/>
    <x v="24"/>
    <n v="44256"/>
    <x v="3"/>
    <s v="TEC-PH-10001299"/>
    <x v="2"/>
    <x v="7"/>
    <x v="1480"/>
    <x v="2651"/>
    <n v="6"/>
    <n v="0.4"/>
    <n v="-107.99280000000002"/>
  </r>
  <r>
    <n v="6503"/>
    <s v="CA-2011-129147"/>
    <x v="2"/>
    <x v="981"/>
    <d v="2011-11-06T00:00:00"/>
    <x v="1"/>
    <s v="LC-17050"/>
    <x v="702"/>
    <x v="0"/>
    <s v="United States"/>
    <s v="Medina"/>
    <x v="24"/>
    <n v="44256"/>
    <x v="3"/>
    <s v="TEC-PH-10001552"/>
    <x v="2"/>
    <x v="7"/>
    <x v="178"/>
    <x v="4498"/>
    <n v="7"/>
    <n v="0.4"/>
    <n v="-10.046400000000002"/>
  </r>
  <r>
    <n v="6504"/>
    <s v="CA-2011-129147"/>
    <x v="2"/>
    <x v="981"/>
    <d v="2011-11-06T00:00:00"/>
    <x v="1"/>
    <s v="LC-17050"/>
    <x v="702"/>
    <x v="0"/>
    <s v="United States"/>
    <s v="Medina"/>
    <x v="24"/>
    <n v="44256"/>
    <x v="3"/>
    <s v="OFF-BI-10001098"/>
    <x v="1"/>
    <x v="8"/>
    <x v="405"/>
    <x v="4499"/>
    <n v="3"/>
    <n v="0.7"/>
    <n v="-13.4694"/>
  </r>
  <r>
    <n v="6505"/>
    <s v="CA-2014-128265"/>
    <x v="3"/>
    <x v="701"/>
    <d v="2014-11-23T00:00:00"/>
    <x v="0"/>
    <s v="VW-21775"/>
    <x v="100"/>
    <x v="1"/>
    <s v="United States"/>
    <s v="New York City"/>
    <x v="15"/>
    <n v="10011"/>
    <x v="3"/>
    <s v="OFF-ST-10000142"/>
    <x v="1"/>
    <x v="4"/>
    <x v="399"/>
    <x v="1439"/>
    <n v="3"/>
    <n v="0"/>
    <n v="349.33919999999995"/>
  </r>
  <r>
    <n v="6506"/>
    <s v="CA-2013-152331"/>
    <x v="0"/>
    <x v="190"/>
    <d v="2013-07-01T00:00:00"/>
    <x v="1"/>
    <s v="LD-16855"/>
    <x v="777"/>
    <x v="1"/>
    <s v="United States"/>
    <s v="Chicago"/>
    <x v="10"/>
    <n v="60653"/>
    <x v="2"/>
    <s v="OFF-AR-10001547"/>
    <x v="1"/>
    <x v="6"/>
    <x v="147"/>
    <x v="4500"/>
    <n v="3"/>
    <n v="0.2"/>
    <n v="0.46409999999999996"/>
  </r>
  <r>
    <n v="6507"/>
    <s v="US-2013-128909"/>
    <x v="0"/>
    <x v="790"/>
    <d v="2013-10-12T00:00:00"/>
    <x v="0"/>
    <s v="SP-20545"/>
    <x v="259"/>
    <x v="1"/>
    <s v="United States"/>
    <s v="Philadelphia"/>
    <x v="9"/>
    <n v="19143"/>
    <x v="3"/>
    <s v="OFF-PA-10001593"/>
    <x v="1"/>
    <x v="10"/>
    <x v="1755"/>
    <x v="4501"/>
    <n v="4"/>
    <n v="0.2"/>
    <n v="5.9799999999999986"/>
  </r>
  <r>
    <n v="6508"/>
    <s v="US-2013-128909"/>
    <x v="0"/>
    <x v="790"/>
    <d v="2013-10-12T00:00:00"/>
    <x v="0"/>
    <s v="SP-20545"/>
    <x v="259"/>
    <x v="1"/>
    <s v="United States"/>
    <s v="Philadelphia"/>
    <x v="9"/>
    <n v="19143"/>
    <x v="3"/>
    <s v="FUR-FU-10004071"/>
    <x v="0"/>
    <x v="5"/>
    <x v="570"/>
    <x v="4502"/>
    <n v="4"/>
    <n v="0.2"/>
    <n v="-24.962399999999988"/>
  </r>
  <r>
    <n v="6509"/>
    <s v="CA-2014-102197"/>
    <x v="3"/>
    <x v="698"/>
    <d v="2014-12-27T00:00:00"/>
    <x v="1"/>
    <s v="DK-13150"/>
    <x v="83"/>
    <x v="1"/>
    <s v="United States"/>
    <s v="New York City"/>
    <x v="15"/>
    <n v="10009"/>
    <x v="3"/>
    <s v="OFF-PA-10001970"/>
    <x v="1"/>
    <x v="10"/>
    <x v="361"/>
    <x v="1007"/>
    <n v="5"/>
    <n v="0"/>
    <n v="137.15100000000001"/>
  </r>
  <r>
    <n v="6510"/>
    <s v="CA-2014-102197"/>
    <x v="3"/>
    <x v="698"/>
    <d v="2014-12-27T00:00:00"/>
    <x v="1"/>
    <s v="DK-13150"/>
    <x v="83"/>
    <x v="1"/>
    <s v="United States"/>
    <s v="New York City"/>
    <x v="15"/>
    <n v="10009"/>
    <x v="3"/>
    <s v="OFF-BI-10001524"/>
    <x v="1"/>
    <x v="8"/>
    <x v="298"/>
    <x v="4503"/>
    <n v="3"/>
    <n v="0.2"/>
    <n v="17.623199999999997"/>
  </r>
  <r>
    <n v="6511"/>
    <s v="CA-2014-102197"/>
    <x v="3"/>
    <x v="698"/>
    <d v="2014-12-27T00:00:00"/>
    <x v="1"/>
    <s v="DK-13150"/>
    <x v="83"/>
    <x v="1"/>
    <s v="United States"/>
    <s v="New York City"/>
    <x v="15"/>
    <n v="10009"/>
    <x v="3"/>
    <s v="OFF-PA-10004156"/>
    <x v="1"/>
    <x v="10"/>
    <x v="743"/>
    <x v="887"/>
    <n v="3"/>
    <n v="0"/>
    <n v="16.669799999999999"/>
  </r>
  <r>
    <n v="6512"/>
    <s v="CA-2014-167640"/>
    <x v="3"/>
    <x v="904"/>
    <d v="2014-03-11T00:00:00"/>
    <x v="1"/>
    <s v="FC-14245"/>
    <x v="763"/>
    <x v="2"/>
    <s v="United States"/>
    <s v="San Francisco"/>
    <x v="1"/>
    <n v="94109"/>
    <x v="1"/>
    <s v="OFF-AR-10003158"/>
    <x v="1"/>
    <x v="6"/>
    <x v="696"/>
    <x v="1708"/>
    <n v="6"/>
    <n v="0"/>
    <n v="8.1191999999999993"/>
  </r>
  <r>
    <n v="6513"/>
    <s v="CA-2014-167640"/>
    <x v="3"/>
    <x v="904"/>
    <d v="2014-03-11T00:00:00"/>
    <x v="1"/>
    <s v="FC-14245"/>
    <x v="763"/>
    <x v="2"/>
    <s v="United States"/>
    <s v="San Francisco"/>
    <x v="1"/>
    <n v="94109"/>
    <x v="1"/>
    <s v="OFF-LA-10004559"/>
    <x v="1"/>
    <x v="2"/>
    <x v="1340"/>
    <x v="132"/>
    <n v="4"/>
    <n v="0"/>
    <n v="5.6448"/>
  </r>
  <r>
    <n v="6514"/>
    <s v="CA-2014-167640"/>
    <x v="3"/>
    <x v="904"/>
    <d v="2014-03-11T00:00:00"/>
    <x v="1"/>
    <s v="FC-14245"/>
    <x v="763"/>
    <x v="2"/>
    <s v="United States"/>
    <s v="San Francisco"/>
    <x v="1"/>
    <n v="94109"/>
    <x v="1"/>
    <s v="OFF-PA-10001033"/>
    <x v="1"/>
    <x v="10"/>
    <x v="1500"/>
    <x v="2357"/>
    <n v="7"/>
    <n v="0"/>
    <n v="140.59569999999999"/>
  </r>
  <r>
    <n v="6515"/>
    <s v="CA-2014-167640"/>
    <x v="3"/>
    <x v="904"/>
    <d v="2014-03-11T00:00:00"/>
    <x v="1"/>
    <s v="FC-14245"/>
    <x v="763"/>
    <x v="2"/>
    <s v="United States"/>
    <s v="San Francisco"/>
    <x v="1"/>
    <n v="94109"/>
    <x v="1"/>
    <s v="TEC-PH-10001336"/>
    <x v="2"/>
    <x v="7"/>
    <x v="941"/>
    <x v="4504"/>
    <n v="2"/>
    <n v="0.2"/>
    <n v="23.218199999999996"/>
  </r>
  <r>
    <n v="6516"/>
    <s v="US-2014-116652"/>
    <x v="3"/>
    <x v="175"/>
    <d v="2014-09-20T00:00:00"/>
    <x v="1"/>
    <s v="RD-19480"/>
    <x v="502"/>
    <x v="0"/>
    <s v="United States"/>
    <s v="San Francisco"/>
    <x v="1"/>
    <n v="94122"/>
    <x v="1"/>
    <s v="FUR-CH-10002961"/>
    <x v="0"/>
    <x v="1"/>
    <x v="939"/>
    <x v="287"/>
    <n v="3"/>
    <n v="0.2"/>
    <n v="0"/>
  </r>
  <r>
    <n v="6517"/>
    <s v="US-2014-116652"/>
    <x v="3"/>
    <x v="175"/>
    <d v="2014-09-20T00:00:00"/>
    <x v="1"/>
    <s v="RD-19480"/>
    <x v="502"/>
    <x v="0"/>
    <s v="United States"/>
    <s v="San Francisco"/>
    <x v="1"/>
    <n v="94122"/>
    <x v="1"/>
    <s v="FUR-FU-10001488"/>
    <x v="0"/>
    <x v="5"/>
    <x v="1040"/>
    <x v="4505"/>
    <n v="5"/>
    <n v="0"/>
    <n v="105.97999999999999"/>
  </r>
  <r>
    <n v="6518"/>
    <s v="US-2014-116652"/>
    <x v="3"/>
    <x v="175"/>
    <d v="2014-09-20T00:00:00"/>
    <x v="1"/>
    <s v="RD-19480"/>
    <x v="502"/>
    <x v="0"/>
    <s v="United States"/>
    <s v="San Francisco"/>
    <x v="1"/>
    <n v="94122"/>
    <x v="1"/>
    <s v="OFF-AR-10001915"/>
    <x v="1"/>
    <x v="6"/>
    <x v="1048"/>
    <x v="4506"/>
    <n v="10"/>
    <n v="0"/>
    <n v="41.706000000000003"/>
  </r>
  <r>
    <n v="6519"/>
    <s v="US-2014-116652"/>
    <x v="3"/>
    <x v="175"/>
    <d v="2014-09-20T00:00:00"/>
    <x v="1"/>
    <s v="RD-19480"/>
    <x v="502"/>
    <x v="0"/>
    <s v="United States"/>
    <s v="San Francisco"/>
    <x v="1"/>
    <n v="94122"/>
    <x v="1"/>
    <s v="OFF-AP-10001205"/>
    <x v="1"/>
    <x v="9"/>
    <x v="1285"/>
    <x v="4507"/>
    <n v="2"/>
    <n v="0"/>
    <n v="30.508800000000008"/>
  </r>
  <r>
    <n v="6520"/>
    <s v="US-2014-116652"/>
    <x v="3"/>
    <x v="175"/>
    <d v="2014-09-20T00:00:00"/>
    <x v="1"/>
    <s v="RD-19480"/>
    <x v="502"/>
    <x v="0"/>
    <s v="United States"/>
    <s v="San Francisco"/>
    <x v="1"/>
    <n v="94122"/>
    <x v="1"/>
    <s v="OFF-BI-10004528"/>
    <x v="1"/>
    <x v="8"/>
    <x v="468"/>
    <x v="3794"/>
    <n v="1"/>
    <n v="0.2"/>
    <n v="0.83999999999999975"/>
  </r>
  <r>
    <n v="6521"/>
    <s v="CA-2014-138289"/>
    <x v="3"/>
    <x v="1034"/>
    <d v="2014-01-19T00:00:00"/>
    <x v="0"/>
    <s v="AR-10540"/>
    <x v="481"/>
    <x v="0"/>
    <s v="United States"/>
    <s v="Jackson"/>
    <x v="12"/>
    <n v="49201"/>
    <x v="2"/>
    <s v="OFF-BI-10004995"/>
    <x v="1"/>
    <x v="8"/>
    <x v="313"/>
    <x v="4508"/>
    <n v="4"/>
    <n v="0"/>
    <n v="2504.2215999999999"/>
  </r>
  <r>
    <n v="6522"/>
    <s v="CA-2014-138289"/>
    <x v="3"/>
    <x v="1034"/>
    <d v="2014-01-19T00:00:00"/>
    <x v="0"/>
    <s v="AR-10540"/>
    <x v="481"/>
    <x v="0"/>
    <s v="United States"/>
    <s v="Jackson"/>
    <x v="12"/>
    <n v="49201"/>
    <x v="2"/>
    <s v="FUR-CH-10004626"/>
    <x v="0"/>
    <x v="1"/>
    <x v="1697"/>
    <x v="3722"/>
    <n v="3"/>
    <n v="0"/>
    <n v="72.640799999999999"/>
  </r>
  <r>
    <n v="6523"/>
    <s v="CA-2014-138289"/>
    <x v="3"/>
    <x v="1034"/>
    <d v="2014-01-19T00:00:00"/>
    <x v="0"/>
    <s v="AR-10540"/>
    <x v="481"/>
    <x v="0"/>
    <s v="United States"/>
    <s v="Jackson"/>
    <x v="12"/>
    <n v="49201"/>
    <x v="2"/>
    <s v="OFF-PA-10001260"/>
    <x v="1"/>
    <x v="10"/>
    <x v="1769"/>
    <x v="4509"/>
    <n v="7"/>
    <n v="0"/>
    <n v="25.231499999999997"/>
  </r>
  <r>
    <n v="6524"/>
    <s v="CA-2013-129308"/>
    <x v="0"/>
    <x v="274"/>
    <d v="2013-07-14T00:00:00"/>
    <x v="1"/>
    <s v="CC-12100"/>
    <x v="385"/>
    <x v="2"/>
    <s v="United States"/>
    <s v="Philadelphia"/>
    <x v="9"/>
    <n v="19120"/>
    <x v="3"/>
    <s v="OFF-LA-10002945"/>
    <x v="1"/>
    <x v="2"/>
    <x v="1603"/>
    <x v="1973"/>
    <n v="2"/>
    <n v="0.2"/>
    <n v="3.2759999999999994"/>
  </r>
  <r>
    <n v="6525"/>
    <s v="CA-2013-129308"/>
    <x v="0"/>
    <x v="274"/>
    <d v="2013-07-14T00:00:00"/>
    <x v="1"/>
    <s v="CC-12100"/>
    <x v="385"/>
    <x v="2"/>
    <s v="United States"/>
    <s v="Philadelphia"/>
    <x v="9"/>
    <n v="19120"/>
    <x v="3"/>
    <s v="TEC-PH-10002310"/>
    <x v="2"/>
    <x v="7"/>
    <x v="950"/>
    <x v="4510"/>
    <n v="1"/>
    <n v="0.4"/>
    <n v="-12.998700000000007"/>
  </r>
  <r>
    <n v="6526"/>
    <s v="CA-2013-129308"/>
    <x v="0"/>
    <x v="274"/>
    <d v="2013-07-14T00:00:00"/>
    <x v="1"/>
    <s v="CC-12100"/>
    <x v="385"/>
    <x v="2"/>
    <s v="United States"/>
    <s v="Philadelphia"/>
    <x v="9"/>
    <n v="19120"/>
    <x v="3"/>
    <s v="OFF-BI-10001525"/>
    <x v="1"/>
    <x v="8"/>
    <x v="31"/>
    <x v="3517"/>
    <n v="5"/>
    <n v="0.7"/>
    <n v="-4.7625000000000011"/>
  </r>
  <r>
    <n v="6527"/>
    <s v="CA-2013-129308"/>
    <x v="0"/>
    <x v="274"/>
    <d v="2013-07-14T00:00:00"/>
    <x v="1"/>
    <s v="CC-12100"/>
    <x v="385"/>
    <x v="2"/>
    <s v="United States"/>
    <s v="Philadelphia"/>
    <x v="9"/>
    <n v="19120"/>
    <x v="3"/>
    <s v="OFF-BI-10001308"/>
    <x v="1"/>
    <x v="8"/>
    <x v="1351"/>
    <x v="4511"/>
    <n v="5"/>
    <n v="0.7"/>
    <n v="-7.8500000000000014"/>
  </r>
  <r>
    <n v="6528"/>
    <s v="CA-2013-157791"/>
    <x v="0"/>
    <x v="443"/>
    <d v="2013-12-29T00:00:00"/>
    <x v="0"/>
    <s v="CA-11965"/>
    <x v="662"/>
    <x v="1"/>
    <s v="United States"/>
    <s v="Warwick"/>
    <x v="34"/>
    <n v="2886"/>
    <x v="3"/>
    <s v="TEC-CO-10002095"/>
    <x v="2"/>
    <x v="16"/>
    <x v="610"/>
    <x v="4117"/>
    <n v="4"/>
    <n v="0"/>
    <n v="899.98199999999997"/>
  </r>
  <r>
    <n v="6529"/>
    <s v="CA-2011-146864"/>
    <x v="2"/>
    <x v="1091"/>
    <d v="2011-12-26T00:00:00"/>
    <x v="1"/>
    <s v="BT-11530"/>
    <x v="404"/>
    <x v="2"/>
    <s v="United States"/>
    <s v="New York City"/>
    <x v="15"/>
    <n v="10024"/>
    <x v="3"/>
    <s v="OFF-ST-10004946"/>
    <x v="1"/>
    <x v="4"/>
    <x v="1770"/>
    <x v="4512"/>
    <n v="4"/>
    <n v="0"/>
    <n v="56.26400000000001"/>
  </r>
  <r>
    <n v="6530"/>
    <s v="CA-2011-103744"/>
    <x v="2"/>
    <x v="1116"/>
    <d v="2011-02-28T00:00:00"/>
    <x v="1"/>
    <s v="MG-17875"/>
    <x v="675"/>
    <x v="2"/>
    <s v="United States"/>
    <s v="El Paso"/>
    <x v="5"/>
    <n v="79907"/>
    <x v="2"/>
    <s v="OFF-LA-10004425"/>
    <x v="1"/>
    <x v="2"/>
    <x v="33"/>
    <x v="4513"/>
    <n v="3"/>
    <n v="0.2"/>
    <n v="2.3409000000000004"/>
  </r>
  <r>
    <n v="6531"/>
    <s v="CA-2011-103744"/>
    <x v="2"/>
    <x v="1116"/>
    <d v="2011-02-28T00:00:00"/>
    <x v="1"/>
    <s v="MG-17875"/>
    <x v="675"/>
    <x v="2"/>
    <s v="United States"/>
    <s v="El Paso"/>
    <x v="5"/>
    <n v="79907"/>
    <x v="2"/>
    <s v="OFF-BI-10000320"/>
    <x v="1"/>
    <x v="8"/>
    <x v="768"/>
    <x v="4514"/>
    <n v="3"/>
    <n v="0.8"/>
    <n v="-6.8633999999999986"/>
  </r>
  <r>
    <n v="6532"/>
    <s v="US-2014-107384"/>
    <x v="3"/>
    <x v="769"/>
    <d v="2014-12-09T00:00:00"/>
    <x v="1"/>
    <s v="TP-21130"/>
    <x v="236"/>
    <x v="0"/>
    <s v="United States"/>
    <s v="Rochester"/>
    <x v="11"/>
    <n v="55901"/>
    <x v="2"/>
    <s v="OFF-AR-10001315"/>
    <x v="1"/>
    <x v="6"/>
    <x v="1020"/>
    <x v="3454"/>
    <n v="5"/>
    <n v="0"/>
    <n v="2.5519999999999996"/>
  </r>
  <r>
    <n v="6533"/>
    <s v="US-2014-107384"/>
    <x v="3"/>
    <x v="769"/>
    <d v="2014-12-09T00:00:00"/>
    <x v="1"/>
    <s v="TP-21130"/>
    <x v="236"/>
    <x v="0"/>
    <s v="United States"/>
    <s v="Rochester"/>
    <x v="11"/>
    <n v="55901"/>
    <x v="2"/>
    <s v="TEC-AC-10004595"/>
    <x v="2"/>
    <x v="11"/>
    <x v="1760"/>
    <x v="4515"/>
    <n v="1"/>
    <n v="0"/>
    <n v="29.988"/>
  </r>
  <r>
    <n v="6534"/>
    <s v="US-2014-107384"/>
    <x v="3"/>
    <x v="769"/>
    <d v="2014-12-09T00:00:00"/>
    <x v="1"/>
    <s v="TP-21130"/>
    <x v="236"/>
    <x v="0"/>
    <s v="United States"/>
    <s v="Rochester"/>
    <x v="11"/>
    <n v="55901"/>
    <x v="2"/>
    <s v="TEC-AC-10001539"/>
    <x v="2"/>
    <x v="11"/>
    <x v="1576"/>
    <x v="4516"/>
    <n v="5"/>
    <n v="0"/>
    <n v="143.982"/>
  </r>
  <r>
    <n v="6535"/>
    <s v="CA-2011-128209"/>
    <x v="2"/>
    <x v="664"/>
    <d v="2011-11-22T00:00:00"/>
    <x v="1"/>
    <s v="GT-14710"/>
    <x v="218"/>
    <x v="0"/>
    <s v="United States"/>
    <s v="Buffalo"/>
    <x v="15"/>
    <n v="14215"/>
    <x v="3"/>
    <s v="OFF-BI-10001359"/>
    <x v="1"/>
    <x v="8"/>
    <x v="1153"/>
    <x v="4517"/>
    <n v="3"/>
    <n v="0.2"/>
    <n v="726.56189999999981"/>
  </r>
  <r>
    <n v="6536"/>
    <s v="CA-2011-128209"/>
    <x v="2"/>
    <x v="664"/>
    <d v="2011-11-22T00:00:00"/>
    <x v="1"/>
    <s v="GT-14710"/>
    <x v="218"/>
    <x v="0"/>
    <s v="United States"/>
    <s v="Buffalo"/>
    <x v="15"/>
    <n v="14215"/>
    <x v="3"/>
    <s v="FUR-BO-10002213"/>
    <x v="0"/>
    <x v="0"/>
    <x v="1223"/>
    <x v="4518"/>
    <n v="10"/>
    <n v="0.2"/>
    <n v="-50.098000000000297"/>
  </r>
  <r>
    <n v="6537"/>
    <s v="CA-2011-169684"/>
    <x v="2"/>
    <x v="22"/>
    <d v="2011-10-23T00:00:00"/>
    <x v="2"/>
    <s v="FH-14365"/>
    <x v="92"/>
    <x v="1"/>
    <s v="United States"/>
    <s v="Knoxville"/>
    <x v="18"/>
    <n v="37918"/>
    <x v="0"/>
    <s v="FUR-TA-10003008"/>
    <x v="0"/>
    <x v="3"/>
    <x v="946"/>
    <x v="4238"/>
    <n v="3"/>
    <n v="0.4"/>
    <n v="-147.8655"/>
  </r>
  <r>
    <n v="6538"/>
    <s v="CA-2011-169684"/>
    <x v="2"/>
    <x v="22"/>
    <d v="2011-10-23T00:00:00"/>
    <x v="2"/>
    <s v="FH-14365"/>
    <x v="92"/>
    <x v="1"/>
    <s v="United States"/>
    <s v="Knoxville"/>
    <x v="18"/>
    <n v="37918"/>
    <x v="0"/>
    <s v="OFF-ST-10000934"/>
    <x v="1"/>
    <x v="4"/>
    <x v="352"/>
    <x v="2066"/>
    <n v="3"/>
    <n v="0.2"/>
    <n v="-24.588000000000001"/>
  </r>
  <r>
    <n v="6539"/>
    <s v="CA-2012-109862"/>
    <x v="1"/>
    <x v="969"/>
    <d v="2012-10-30T00:00:00"/>
    <x v="1"/>
    <s v="HK-14890"/>
    <x v="96"/>
    <x v="1"/>
    <s v="United States"/>
    <s v="Newark"/>
    <x v="13"/>
    <n v="19711"/>
    <x v="3"/>
    <s v="TEC-PH-10004042"/>
    <x v="2"/>
    <x v="7"/>
    <x v="553"/>
    <x v="4519"/>
    <n v="1"/>
    <n v="0"/>
    <n v="41.337400000000002"/>
  </r>
  <r>
    <n v="6540"/>
    <s v="CA-2012-109862"/>
    <x v="1"/>
    <x v="969"/>
    <d v="2012-10-30T00:00:00"/>
    <x v="1"/>
    <s v="HK-14890"/>
    <x v="96"/>
    <x v="1"/>
    <s v="United States"/>
    <s v="Newark"/>
    <x v="13"/>
    <n v="19711"/>
    <x v="3"/>
    <s v="FUR-CH-10002439"/>
    <x v="0"/>
    <x v="1"/>
    <x v="1316"/>
    <x v="4520"/>
    <n v="5"/>
    <n v="0"/>
    <n v="75.686000000000007"/>
  </r>
  <r>
    <n v="6541"/>
    <s v="US-2014-107888"/>
    <x v="3"/>
    <x v="673"/>
    <d v="2014-11-20T00:00:00"/>
    <x v="2"/>
    <s v="CC-12220"/>
    <x v="417"/>
    <x v="0"/>
    <s v="United States"/>
    <s v="Seattle"/>
    <x v="4"/>
    <n v="98103"/>
    <x v="1"/>
    <s v="OFF-PA-10001363"/>
    <x v="1"/>
    <x v="10"/>
    <x v="1616"/>
    <x v="4521"/>
    <n v="6"/>
    <n v="0"/>
    <n v="34.629599999999996"/>
  </r>
  <r>
    <n v="6542"/>
    <s v="US-2014-107888"/>
    <x v="3"/>
    <x v="673"/>
    <d v="2014-11-20T00:00:00"/>
    <x v="2"/>
    <s v="CC-12220"/>
    <x v="417"/>
    <x v="0"/>
    <s v="United States"/>
    <s v="Seattle"/>
    <x v="4"/>
    <n v="98103"/>
    <x v="1"/>
    <s v="FUR-FU-10003394"/>
    <x v="0"/>
    <x v="5"/>
    <x v="578"/>
    <x v="1839"/>
    <n v="2"/>
    <n v="0"/>
    <n v="23.786399999999986"/>
  </r>
  <r>
    <n v="6543"/>
    <s v="US-2014-107888"/>
    <x v="3"/>
    <x v="673"/>
    <d v="2014-11-20T00:00:00"/>
    <x v="2"/>
    <s v="CC-12220"/>
    <x v="417"/>
    <x v="0"/>
    <s v="United States"/>
    <s v="Seattle"/>
    <x v="4"/>
    <n v="98103"/>
    <x v="1"/>
    <s v="TEC-PH-10003171"/>
    <x v="2"/>
    <x v="7"/>
    <x v="1495"/>
    <x v="4220"/>
    <n v="3"/>
    <n v="0.2"/>
    <n v="10.787999999999997"/>
  </r>
  <r>
    <n v="6544"/>
    <s v="US-2014-107888"/>
    <x v="3"/>
    <x v="673"/>
    <d v="2014-11-20T00:00:00"/>
    <x v="2"/>
    <s v="CC-12220"/>
    <x v="417"/>
    <x v="0"/>
    <s v="United States"/>
    <s v="Seattle"/>
    <x v="4"/>
    <n v="98103"/>
    <x v="1"/>
    <s v="OFF-ST-10003123"/>
    <x v="1"/>
    <x v="4"/>
    <x v="1268"/>
    <x v="3304"/>
    <n v="1"/>
    <n v="0"/>
    <n v="7.9895999999999994"/>
  </r>
  <r>
    <n v="6545"/>
    <s v="US-2014-154872"/>
    <x v="3"/>
    <x v="304"/>
    <d v="2014-05-19T00:00:00"/>
    <x v="1"/>
    <s v="DP-13000"/>
    <x v="24"/>
    <x v="0"/>
    <s v="United States"/>
    <s v="Cleveland"/>
    <x v="24"/>
    <n v="44105"/>
    <x v="3"/>
    <s v="OFF-BI-10003007"/>
    <x v="1"/>
    <x v="8"/>
    <x v="1542"/>
    <x v="4522"/>
    <n v="5"/>
    <n v="0.7"/>
    <n v="-46.53600000000003"/>
  </r>
  <r>
    <n v="6546"/>
    <s v="US-2014-154872"/>
    <x v="3"/>
    <x v="304"/>
    <d v="2014-05-19T00:00:00"/>
    <x v="1"/>
    <s v="DP-13000"/>
    <x v="24"/>
    <x v="0"/>
    <s v="United States"/>
    <s v="Cleveland"/>
    <x v="24"/>
    <n v="44105"/>
    <x v="3"/>
    <s v="OFF-LA-10000973"/>
    <x v="1"/>
    <x v="2"/>
    <x v="826"/>
    <x v="1325"/>
    <n v="2"/>
    <n v="0.2"/>
    <n v="1.764"/>
  </r>
  <r>
    <n v="6547"/>
    <s v="US-2014-154872"/>
    <x v="3"/>
    <x v="304"/>
    <d v="2014-05-19T00:00:00"/>
    <x v="1"/>
    <s v="DP-13000"/>
    <x v="24"/>
    <x v="0"/>
    <s v="United States"/>
    <s v="Cleveland"/>
    <x v="24"/>
    <n v="44105"/>
    <x v="3"/>
    <s v="OFF-PA-10000483"/>
    <x v="1"/>
    <x v="10"/>
    <x v="1672"/>
    <x v="1636"/>
    <n v="1"/>
    <n v="0.2"/>
    <n v="7.7449999999999983"/>
  </r>
  <r>
    <n v="6548"/>
    <s v="CA-2011-113880"/>
    <x v="2"/>
    <x v="72"/>
    <d v="2011-03-05T00:00:00"/>
    <x v="1"/>
    <s v="VF-21715"/>
    <x v="665"/>
    <x v="2"/>
    <s v="United States"/>
    <s v="Elmhurst"/>
    <x v="10"/>
    <n v="60126"/>
    <x v="2"/>
    <s v="FUR-CH-10000863"/>
    <x v="0"/>
    <x v="1"/>
    <x v="83"/>
    <x v="4523"/>
    <n v="6"/>
    <n v="0.3"/>
    <n v="-172.11720000000003"/>
  </r>
  <r>
    <n v="6549"/>
    <s v="CA-2011-113880"/>
    <x v="2"/>
    <x v="72"/>
    <d v="2011-03-05T00:00:00"/>
    <x v="1"/>
    <s v="VF-21715"/>
    <x v="665"/>
    <x v="2"/>
    <s v="United States"/>
    <s v="Elmhurst"/>
    <x v="10"/>
    <n v="60126"/>
    <x v="2"/>
    <s v="OFF-PA-10003036"/>
    <x v="1"/>
    <x v="10"/>
    <x v="1730"/>
    <x v="1133"/>
    <n v="3"/>
    <n v="0.2"/>
    <n v="5.6783999999999981"/>
  </r>
  <r>
    <n v="6550"/>
    <s v="US-2012-164966"/>
    <x v="1"/>
    <x v="117"/>
    <d v="2012-08-01T00:00:00"/>
    <x v="2"/>
    <s v="GH-14410"/>
    <x v="689"/>
    <x v="2"/>
    <s v="United States"/>
    <s v="Lakeville"/>
    <x v="11"/>
    <n v="55044"/>
    <x v="2"/>
    <s v="FUR-CH-10002304"/>
    <x v="0"/>
    <x v="1"/>
    <x v="782"/>
    <x v="4524"/>
    <n v="6"/>
    <n v="0"/>
    <n v="38.970000000000006"/>
  </r>
  <r>
    <n v="6551"/>
    <s v="CA-2012-126739"/>
    <x v="1"/>
    <x v="549"/>
    <d v="2012-11-03T00:00:00"/>
    <x v="0"/>
    <s v="JH-16180"/>
    <x v="423"/>
    <x v="0"/>
    <s v="United States"/>
    <s v="New York City"/>
    <x v="15"/>
    <n v="10035"/>
    <x v="3"/>
    <s v="FUR-CH-10000422"/>
    <x v="0"/>
    <x v="1"/>
    <x v="1432"/>
    <x v="4525"/>
    <n v="4"/>
    <n v="0.1"/>
    <n v="21.837600000000023"/>
  </r>
  <r>
    <n v="6552"/>
    <s v="CA-2014-161578"/>
    <x v="3"/>
    <x v="819"/>
    <d v="2014-12-22T00:00:00"/>
    <x v="0"/>
    <s v="RB-19465"/>
    <x v="46"/>
    <x v="2"/>
    <s v="United States"/>
    <s v="Los Angeles"/>
    <x v="1"/>
    <n v="90036"/>
    <x v="1"/>
    <s v="OFF-PA-10002986"/>
    <x v="1"/>
    <x v="10"/>
    <x v="477"/>
    <x v="522"/>
    <n v="2"/>
    <n v="0"/>
    <n v="6.4127999999999998"/>
  </r>
  <r>
    <n v="6553"/>
    <s v="CA-2014-161578"/>
    <x v="3"/>
    <x v="819"/>
    <d v="2014-12-22T00:00:00"/>
    <x v="0"/>
    <s v="RB-19465"/>
    <x v="46"/>
    <x v="2"/>
    <s v="United States"/>
    <s v="Los Angeles"/>
    <x v="1"/>
    <n v="90036"/>
    <x v="1"/>
    <s v="OFF-ST-10002289"/>
    <x v="1"/>
    <x v="4"/>
    <x v="951"/>
    <x v="1237"/>
    <n v="5"/>
    <n v="0"/>
    <n v="7.9449999999999932"/>
  </r>
  <r>
    <n v="6554"/>
    <s v="CA-2011-137092"/>
    <x v="2"/>
    <x v="22"/>
    <d v="2011-10-22T00:00:00"/>
    <x v="0"/>
    <s v="LS-16975"/>
    <x v="60"/>
    <x v="2"/>
    <s v="United States"/>
    <s v="Chicago"/>
    <x v="10"/>
    <n v="60653"/>
    <x v="2"/>
    <s v="TEC-AC-10001606"/>
    <x v="2"/>
    <x v="11"/>
    <x v="585"/>
    <x v="1895"/>
    <n v="4"/>
    <n v="0.2"/>
    <n v="71.992800000000003"/>
  </r>
  <r>
    <n v="6555"/>
    <s v="CA-2011-137092"/>
    <x v="2"/>
    <x v="22"/>
    <d v="2011-10-22T00:00:00"/>
    <x v="0"/>
    <s v="LS-16975"/>
    <x v="60"/>
    <x v="2"/>
    <s v="United States"/>
    <s v="Chicago"/>
    <x v="10"/>
    <n v="60653"/>
    <x v="2"/>
    <s v="OFF-ST-10003805"/>
    <x v="1"/>
    <x v="4"/>
    <x v="1651"/>
    <x v="4526"/>
    <n v="3"/>
    <n v="0.2"/>
    <n v="31.582499999999953"/>
  </r>
  <r>
    <n v="6556"/>
    <s v="CA-2011-137092"/>
    <x v="2"/>
    <x v="22"/>
    <d v="2011-10-22T00:00:00"/>
    <x v="0"/>
    <s v="LS-16975"/>
    <x v="60"/>
    <x v="2"/>
    <s v="United States"/>
    <s v="Chicago"/>
    <x v="10"/>
    <n v="60653"/>
    <x v="2"/>
    <s v="OFF-PA-10002109"/>
    <x v="1"/>
    <x v="10"/>
    <x v="1771"/>
    <x v="4527"/>
    <n v="1"/>
    <n v="0.2"/>
    <n v="1.2375999999999996"/>
  </r>
  <r>
    <n v="6557"/>
    <s v="CA-2011-137092"/>
    <x v="2"/>
    <x v="22"/>
    <d v="2011-10-22T00:00:00"/>
    <x v="0"/>
    <s v="LS-16975"/>
    <x v="60"/>
    <x v="2"/>
    <s v="United States"/>
    <s v="Chicago"/>
    <x v="10"/>
    <n v="60653"/>
    <x v="2"/>
    <s v="OFF-BI-10000632"/>
    <x v="1"/>
    <x v="8"/>
    <x v="1288"/>
    <x v="4528"/>
    <n v="1"/>
    <n v="0.8"/>
    <n v="-14.759400000000003"/>
  </r>
  <r>
    <n v="6558"/>
    <s v="CA-2011-137092"/>
    <x v="2"/>
    <x v="22"/>
    <d v="2011-10-22T00:00:00"/>
    <x v="0"/>
    <s v="LS-16975"/>
    <x v="60"/>
    <x v="2"/>
    <s v="United States"/>
    <s v="Chicago"/>
    <x v="10"/>
    <n v="60653"/>
    <x v="2"/>
    <s v="OFF-LA-10003510"/>
    <x v="1"/>
    <x v="2"/>
    <x v="575"/>
    <x v="4529"/>
    <n v="1"/>
    <n v="0.2"/>
    <n v="7.9378000000000002"/>
  </r>
  <r>
    <n v="6559"/>
    <s v="CA-2012-166947"/>
    <x v="1"/>
    <x v="1117"/>
    <d v="2012-06-10T00:00:00"/>
    <x v="1"/>
    <s v="EB-13750"/>
    <x v="494"/>
    <x v="1"/>
    <s v="United States"/>
    <s v="Buffalo"/>
    <x v="15"/>
    <n v="14215"/>
    <x v="3"/>
    <s v="FUR-CH-10004997"/>
    <x v="0"/>
    <x v="1"/>
    <x v="494"/>
    <x v="4530"/>
    <n v="9"/>
    <n v="0.1"/>
    <n v="169.18200000000004"/>
  </r>
  <r>
    <n v="6560"/>
    <s v="CA-2013-160941"/>
    <x v="0"/>
    <x v="658"/>
    <d v="2013-07-27T00:00:00"/>
    <x v="1"/>
    <s v="DK-12835"/>
    <x v="460"/>
    <x v="1"/>
    <s v="United States"/>
    <s v="Roseville"/>
    <x v="1"/>
    <n v="95661"/>
    <x v="1"/>
    <s v="OFF-EN-10003001"/>
    <x v="1"/>
    <x v="12"/>
    <x v="955"/>
    <x v="4531"/>
    <n v="5"/>
    <n v="0"/>
    <n v="197.35299999999998"/>
  </r>
  <r>
    <n v="6561"/>
    <s v="CA-2013-160941"/>
    <x v="0"/>
    <x v="658"/>
    <d v="2013-07-27T00:00:00"/>
    <x v="1"/>
    <s v="DK-12835"/>
    <x v="460"/>
    <x v="1"/>
    <s v="United States"/>
    <s v="Roseville"/>
    <x v="1"/>
    <n v="95661"/>
    <x v="1"/>
    <s v="OFF-LA-10003766"/>
    <x v="1"/>
    <x v="2"/>
    <x v="360"/>
    <x v="982"/>
    <n v="1"/>
    <n v="0"/>
    <n v="1.512"/>
  </r>
  <r>
    <n v="6562"/>
    <s v="CA-2014-144680"/>
    <x v="3"/>
    <x v="185"/>
    <d v="2014-04-03T00:00:00"/>
    <x v="2"/>
    <s v="SC-20260"/>
    <x v="609"/>
    <x v="1"/>
    <s v="United States"/>
    <s v="Arlington"/>
    <x v="5"/>
    <n v="76017"/>
    <x v="2"/>
    <s v="OFF-AP-10003040"/>
    <x v="1"/>
    <x v="9"/>
    <x v="723"/>
    <x v="4532"/>
    <n v="5"/>
    <n v="0.8"/>
    <n v="-90.774000000000029"/>
  </r>
  <r>
    <n v="6563"/>
    <s v="CA-2011-166086"/>
    <x v="2"/>
    <x v="1118"/>
    <d v="2011-05-12T00:00:00"/>
    <x v="1"/>
    <s v="CT-11995"/>
    <x v="564"/>
    <x v="0"/>
    <s v="United States"/>
    <s v="Lawrence"/>
    <x v="31"/>
    <n v="1841"/>
    <x v="3"/>
    <s v="OFF-BI-10001078"/>
    <x v="1"/>
    <x v="8"/>
    <x v="61"/>
    <x v="4533"/>
    <n v="3"/>
    <n v="0"/>
    <n v="7.9085999999999999"/>
  </r>
  <r>
    <n v="6564"/>
    <s v="CA-2011-166086"/>
    <x v="2"/>
    <x v="1118"/>
    <d v="2011-05-12T00:00:00"/>
    <x v="1"/>
    <s v="CT-11995"/>
    <x v="564"/>
    <x v="0"/>
    <s v="United States"/>
    <s v="Lawrence"/>
    <x v="31"/>
    <n v="1841"/>
    <x v="3"/>
    <s v="FUR-TA-10003469"/>
    <x v="0"/>
    <x v="3"/>
    <x v="1564"/>
    <x v="4534"/>
    <n v="2"/>
    <n v="0.3"/>
    <n v="-38.849999999999994"/>
  </r>
  <r>
    <n v="6565"/>
    <s v="CA-2011-166086"/>
    <x v="2"/>
    <x v="1118"/>
    <d v="2011-05-12T00:00:00"/>
    <x v="1"/>
    <s v="CT-11995"/>
    <x v="564"/>
    <x v="0"/>
    <s v="United States"/>
    <s v="Lawrence"/>
    <x v="31"/>
    <n v="1841"/>
    <x v="3"/>
    <s v="OFF-AR-10002578"/>
    <x v="1"/>
    <x v="6"/>
    <x v="665"/>
    <x v="880"/>
    <n v="3"/>
    <n v="0"/>
    <n v="2.5055999999999998"/>
  </r>
  <r>
    <n v="6566"/>
    <s v="CA-2011-166086"/>
    <x v="2"/>
    <x v="1118"/>
    <d v="2011-05-12T00:00:00"/>
    <x v="1"/>
    <s v="CT-11995"/>
    <x v="564"/>
    <x v="0"/>
    <s v="United States"/>
    <s v="Lawrence"/>
    <x v="31"/>
    <n v="1841"/>
    <x v="3"/>
    <s v="FUR-CH-10004675"/>
    <x v="0"/>
    <x v="1"/>
    <x v="629"/>
    <x v="1739"/>
    <n v="4"/>
    <n v="0"/>
    <n v="244.24959999999999"/>
  </r>
  <r>
    <n v="6567"/>
    <s v="CA-2014-131282"/>
    <x v="3"/>
    <x v="1119"/>
    <d v="2014-02-09T00:00:00"/>
    <x v="0"/>
    <s v="CB-12025"/>
    <x v="90"/>
    <x v="0"/>
    <s v="United States"/>
    <s v="Waco"/>
    <x v="5"/>
    <n v="76706"/>
    <x v="2"/>
    <s v="OFF-BI-10004632"/>
    <x v="1"/>
    <x v="8"/>
    <x v="564"/>
    <x v="4535"/>
    <n v="4"/>
    <n v="0.8"/>
    <n v="-426.9860000000001"/>
  </r>
  <r>
    <n v="6568"/>
    <s v="CA-2014-131282"/>
    <x v="3"/>
    <x v="1119"/>
    <d v="2014-02-09T00:00:00"/>
    <x v="0"/>
    <s v="CB-12025"/>
    <x v="90"/>
    <x v="0"/>
    <s v="United States"/>
    <s v="Waco"/>
    <x v="5"/>
    <n v="76706"/>
    <x v="2"/>
    <s v="OFF-AR-10003087"/>
    <x v="1"/>
    <x v="6"/>
    <x v="33"/>
    <x v="4536"/>
    <n v="5"/>
    <n v="0.2"/>
    <n v="0.71199999999999974"/>
  </r>
  <r>
    <n v="6569"/>
    <s v="CA-2011-100678"/>
    <x v="2"/>
    <x v="891"/>
    <d v="2011-04-22T00:00:00"/>
    <x v="1"/>
    <s v="KM-16720"/>
    <x v="27"/>
    <x v="0"/>
    <s v="United States"/>
    <s v="Houston"/>
    <x v="5"/>
    <n v="77095"/>
    <x v="2"/>
    <s v="OFF-AR-10001868"/>
    <x v="1"/>
    <x v="6"/>
    <x v="59"/>
    <x v="3794"/>
    <n v="2"/>
    <n v="0.2"/>
    <n v="1.008"/>
  </r>
  <r>
    <n v="6570"/>
    <s v="CA-2011-100678"/>
    <x v="2"/>
    <x v="891"/>
    <d v="2011-04-22T00:00:00"/>
    <x v="1"/>
    <s v="KM-16720"/>
    <x v="27"/>
    <x v="0"/>
    <s v="United States"/>
    <s v="Houston"/>
    <x v="5"/>
    <n v="77095"/>
    <x v="2"/>
    <s v="FUR-CH-10002602"/>
    <x v="0"/>
    <x v="1"/>
    <x v="288"/>
    <x v="2613"/>
    <n v="3"/>
    <n v="0.3"/>
    <n v="-18.117599999999996"/>
  </r>
  <r>
    <n v="6571"/>
    <s v="CA-2011-100678"/>
    <x v="2"/>
    <x v="891"/>
    <d v="2011-04-22T00:00:00"/>
    <x v="1"/>
    <s v="KM-16720"/>
    <x v="27"/>
    <x v="0"/>
    <s v="United States"/>
    <s v="Houston"/>
    <x v="5"/>
    <n v="77095"/>
    <x v="2"/>
    <s v="OFF-EN-10000056"/>
    <x v="1"/>
    <x v="12"/>
    <x v="627"/>
    <x v="842"/>
    <n v="3"/>
    <n v="0.2"/>
    <n v="50.40629999999998"/>
  </r>
  <r>
    <n v="6572"/>
    <s v="CA-2011-100678"/>
    <x v="2"/>
    <x v="891"/>
    <d v="2011-04-22T00:00:00"/>
    <x v="1"/>
    <s v="KM-16720"/>
    <x v="27"/>
    <x v="0"/>
    <s v="United States"/>
    <s v="Houston"/>
    <x v="5"/>
    <n v="77095"/>
    <x v="2"/>
    <s v="TEC-AC-10000474"/>
    <x v="2"/>
    <x v="11"/>
    <x v="1501"/>
    <x v="2671"/>
    <n v="3"/>
    <n v="0.2"/>
    <n v="28.496999999999957"/>
  </r>
  <r>
    <n v="6573"/>
    <s v="CA-2013-161543"/>
    <x v="0"/>
    <x v="1120"/>
    <d v="2013-05-17T00:00:00"/>
    <x v="1"/>
    <s v="RD-19720"/>
    <x v="742"/>
    <x v="0"/>
    <s v="United States"/>
    <s v="Seattle"/>
    <x v="4"/>
    <n v="98105"/>
    <x v="1"/>
    <s v="OFF-PA-10003971"/>
    <x v="1"/>
    <x v="10"/>
    <x v="1272"/>
    <x v="493"/>
    <n v="2"/>
    <n v="0"/>
    <n v="5.8604000000000003"/>
  </r>
  <r>
    <n v="6574"/>
    <s v="CA-2013-160535"/>
    <x v="0"/>
    <x v="881"/>
    <d v="2013-12-01T00:00:00"/>
    <x v="1"/>
    <s v="BP-11050"/>
    <x v="771"/>
    <x v="1"/>
    <s v="United States"/>
    <s v="Plainfield"/>
    <x v="30"/>
    <n v="7060"/>
    <x v="3"/>
    <s v="OFF-ST-10000689"/>
    <x v="1"/>
    <x v="4"/>
    <x v="421"/>
    <x v="1626"/>
    <n v="4"/>
    <n v="0"/>
    <n v="67.608000000000004"/>
  </r>
  <r>
    <n v="6575"/>
    <s v="CA-2013-160535"/>
    <x v="0"/>
    <x v="881"/>
    <d v="2013-12-01T00:00:00"/>
    <x v="1"/>
    <s v="BP-11050"/>
    <x v="771"/>
    <x v="1"/>
    <s v="United States"/>
    <s v="Plainfield"/>
    <x v="30"/>
    <n v="7060"/>
    <x v="3"/>
    <s v="TEC-MA-10004255"/>
    <x v="2"/>
    <x v="15"/>
    <x v="1772"/>
    <x v="4537"/>
    <n v="8"/>
    <n v="0"/>
    <n v="118.37040000000002"/>
  </r>
  <r>
    <n v="6576"/>
    <s v="CA-2014-123085"/>
    <x v="3"/>
    <x v="448"/>
    <d v="2014-03-09T00:00:00"/>
    <x v="1"/>
    <s v="EJ-13720"/>
    <x v="719"/>
    <x v="0"/>
    <s v="United States"/>
    <s v="Los Angeles"/>
    <x v="1"/>
    <n v="90008"/>
    <x v="1"/>
    <s v="TEC-AC-10000990"/>
    <x v="2"/>
    <x v="11"/>
    <x v="1522"/>
    <x v="4538"/>
    <n v="8"/>
    <n v="0"/>
    <n v="440.76480000000004"/>
  </r>
  <r>
    <n v="6577"/>
    <s v="CA-2014-123085"/>
    <x v="3"/>
    <x v="448"/>
    <d v="2014-03-09T00:00:00"/>
    <x v="1"/>
    <s v="EJ-13720"/>
    <x v="719"/>
    <x v="0"/>
    <s v="United States"/>
    <s v="Los Angeles"/>
    <x v="1"/>
    <n v="90008"/>
    <x v="1"/>
    <s v="FUR-CH-10003968"/>
    <x v="0"/>
    <x v="1"/>
    <x v="56"/>
    <x v="3011"/>
    <n v="3"/>
    <n v="0.2"/>
    <n v="-17.035200000000003"/>
  </r>
  <r>
    <n v="6578"/>
    <s v="CA-2012-153752"/>
    <x v="1"/>
    <x v="401"/>
    <d v="2012-12-11T00:00:00"/>
    <x v="0"/>
    <s v="RO-19780"/>
    <x v="197"/>
    <x v="0"/>
    <s v="United States"/>
    <s v="Arlington"/>
    <x v="17"/>
    <n v="22204"/>
    <x v="0"/>
    <s v="TEC-PH-10001615"/>
    <x v="2"/>
    <x v="7"/>
    <x v="1108"/>
    <x v="2131"/>
    <n v="6"/>
    <n v="0"/>
    <n v="50.442599999999977"/>
  </r>
  <r>
    <n v="6579"/>
    <s v="CA-2011-103660"/>
    <x v="2"/>
    <x v="55"/>
    <d v="2011-08-30T00:00:00"/>
    <x v="1"/>
    <s v="MW-18220"/>
    <x v="596"/>
    <x v="0"/>
    <s v="United States"/>
    <s v="Seattle"/>
    <x v="4"/>
    <n v="98103"/>
    <x v="1"/>
    <s v="TEC-PH-10000895"/>
    <x v="2"/>
    <x v="7"/>
    <x v="1128"/>
    <x v="4539"/>
    <n v="7"/>
    <n v="0.2"/>
    <n v="75.595799999999997"/>
  </r>
  <r>
    <n v="6580"/>
    <s v="CA-2013-169887"/>
    <x v="0"/>
    <x v="332"/>
    <d v="2013-10-23T00:00:00"/>
    <x v="3"/>
    <s v="MS-17530"/>
    <x v="652"/>
    <x v="0"/>
    <s v="United States"/>
    <s v="Seattle"/>
    <x v="4"/>
    <n v="98105"/>
    <x v="1"/>
    <s v="OFF-PA-10003001"/>
    <x v="1"/>
    <x v="10"/>
    <x v="1064"/>
    <x v="3890"/>
    <n v="1"/>
    <n v="0"/>
    <n v="3.2063999999999999"/>
  </r>
  <r>
    <n v="6581"/>
    <s v="CA-2013-169887"/>
    <x v="0"/>
    <x v="332"/>
    <d v="2013-10-23T00:00:00"/>
    <x v="3"/>
    <s v="MS-17530"/>
    <x v="652"/>
    <x v="0"/>
    <s v="United States"/>
    <s v="Seattle"/>
    <x v="4"/>
    <n v="98105"/>
    <x v="1"/>
    <s v="OFF-AR-10002766"/>
    <x v="1"/>
    <x v="6"/>
    <x v="1041"/>
    <x v="484"/>
    <n v="3"/>
    <n v="0"/>
    <n v="2.2517999999999998"/>
  </r>
  <r>
    <n v="6582"/>
    <s v="CA-2013-169887"/>
    <x v="0"/>
    <x v="332"/>
    <d v="2013-10-23T00:00:00"/>
    <x v="3"/>
    <s v="MS-17530"/>
    <x v="652"/>
    <x v="0"/>
    <s v="United States"/>
    <s v="Seattle"/>
    <x v="4"/>
    <n v="98105"/>
    <x v="1"/>
    <s v="FUR-FU-10003095"/>
    <x v="0"/>
    <x v="5"/>
    <x v="1773"/>
    <x v="3113"/>
    <n v="3"/>
    <n v="0"/>
    <n v="30.581999999999987"/>
  </r>
  <r>
    <n v="6583"/>
    <s v="CA-2013-148516"/>
    <x v="0"/>
    <x v="1121"/>
    <d v="2013-08-12T00:00:00"/>
    <x v="1"/>
    <s v="DW-13585"/>
    <x v="61"/>
    <x v="1"/>
    <s v="United States"/>
    <s v="Edmonds"/>
    <x v="4"/>
    <n v="98026"/>
    <x v="1"/>
    <s v="TEC-AC-10003610"/>
    <x v="2"/>
    <x v="11"/>
    <x v="598"/>
    <x v="690"/>
    <n v="3"/>
    <n v="0"/>
    <n v="86.385600000000011"/>
  </r>
  <r>
    <n v="6584"/>
    <s v="CA-2014-104731"/>
    <x v="3"/>
    <x v="246"/>
    <d v="2014-07-28T00:00:00"/>
    <x v="1"/>
    <s v="AM-10705"/>
    <x v="562"/>
    <x v="0"/>
    <s v="United States"/>
    <s v="Salem"/>
    <x v="17"/>
    <n v="24153"/>
    <x v="0"/>
    <s v="OFF-AR-10003727"/>
    <x v="1"/>
    <x v="6"/>
    <x v="1362"/>
    <x v="3113"/>
    <n v="6"/>
    <n v="0"/>
    <n v="29.562599999999986"/>
  </r>
  <r>
    <n v="6585"/>
    <s v="CA-2014-104731"/>
    <x v="3"/>
    <x v="246"/>
    <d v="2014-07-28T00:00:00"/>
    <x v="1"/>
    <s v="AM-10705"/>
    <x v="562"/>
    <x v="0"/>
    <s v="United States"/>
    <s v="Salem"/>
    <x v="17"/>
    <n v="24153"/>
    <x v="0"/>
    <s v="TEC-PH-10002660"/>
    <x v="2"/>
    <x v="7"/>
    <x v="697"/>
    <x v="1081"/>
    <n v="4"/>
    <n v="0"/>
    <n v="67.990000000000009"/>
  </r>
  <r>
    <n v="6586"/>
    <s v="CA-2014-104731"/>
    <x v="3"/>
    <x v="246"/>
    <d v="2014-07-28T00:00:00"/>
    <x v="1"/>
    <s v="AM-10705"/>
    <x v="562"/>
    <x v="0"/>
    <s v="United States"/>
    <s v="Salem"/>
    <x v="17"/>
    <n v="24153"/>
    <x v="0"/>
    <s v="FUR-FU-10003274"/>
    <x v="0"/>
    <x v="5"/>
    <x v="245"/>
    <x v="3454"/>
    <n v="5"/>
    <n v="0"/>
    <n v="3.8720000000000003"/>
  </r>
  <r>
    <n v="6587"/>
    <s v="CA-2014-104731"/>
    <x v="3"/>
    <x v="246"/>
    <d v="2014-07-28T00:00:00"/>
    <x v="1"/>
    <s v="AM-10705"/>
    <x v="562"/>
    <x v="0"/>
    <s v="United States"/>
    <s v="Salem"/>
    <x v="17"/>
    <n v="24153"/>
    <x v="0"/>
    <s v="OFF-AR-10003829"/>
    <x v="1"/>
    <x v="6"/>
    <x v="934"/>
    <x v="1209"/>
    <n v="6"/>
    <n v="0"/>
    <n v="5.7071999999999976"/>
  </r>
  <r>
    <n v="6588"/>
    <s v="CA-2014-104731"/>
    <x v="3"/>
    <x v="246"/>
    <d v="2014-07-28T00:00:00"/>
    <x v="1"/>
    <s v="AM-10705"/>
    <x v="562"/>
    <x v="0"/>
    <s v="United States"/>
    <s v="Salem"/>
    <x v="17"/>
    <n v="24153"/>
    <x v="0"/>
    <s v="FUR-BO-10003441"/>
    <x v="0"/>
    <x v="0"/>
    <x v="705"/>
    <x v="3367"/>
    <n v="3"/>
    <n v="0"/>
    <n v="69.67619999999998"/>
  </r>
  <r>
    <n v="6589"/>
    <s v="CA-2014-104731"/>
    <x v="3"/>
    <x v="246"/>
    <d v="2014-07-28T00:00:00"/>
    <x v="1"/>
    <s v="AM-10705"/>
    <x v="562"/>
    <x v="0"/>
    <s v="United States"/>
    <s v="Salem"/>
    <x v="17"/>
    <n v="24153"/>
    <x v="0"/>
    <s v="OFF-BI-10003355"/>
    <x v="1"/>
    <x v="8"/>
    <x v="586"/>
    <x v="1830"/>
    <n v="3"/>
    <n v="0"/>
    <n v="7.1712000000000007"/>
  </r>
  <r>
    <n v="6590"/>
    <s v="CA-2014-104731"/>
    <x v="3"/>
    <x v="246"/>
    <d v="2014-07-28T00:00:00"/>
    <x v="1"/>
    <s v="AM-10705"/>
    <x v="562"/>
    <x v="0"/>
    <s v="United States"/>
    <s v="Salem"/>
    <x v="17"/>
    <n v="24153"/>
    <x v="0"/>
    <s v="OFF-SU-10003505"/>
    <x v="1"/>
    <x v="14"/>
    <x v="408"/>
    <x v="4540"/>
    <n v="2"/>
    <n v="0"/>
    <n v="11.585999999999984"/>
  </r>
  <r>
    <n v="6591"/>
    <s v="CA-2011-164749"/>
    <x v="2"/>
    <x v="893"/>
    <d v="2011-03-26T00:00:00"/>
    <x v="2"/>
    <s v="BG-11740"/>
    <x v="696"/>
    <x v="0"/>
    <s v="United States"/>
    <s v="Delray Beach"/>
    <x v="2"/>
    <n v="33445"/>
    <x v="0"/>
    <s v="OFF-LA-10004484"/>
    <x v="1"/>
    <x v="2"/>
    <x v="612"/>
    <x v="4541"/>
    <n v="3"/>
    <n v="0.2"/>
    <n v="3.2213999999999996"/>
  </r>
  <r>
    <n v="6592"/>
    <s v="CA-2012-103716"/>
    <x v="1"/>
    <x v="28"/>
    <d v="2012-05-06T00:00:00"/>
    <x v="1"/>
    <s v="KB-16585"/>
    <x v="10"/>
    <x v="1"/>
    <s v="United States"/>
    <s v="San Francisco"/>
    <x v="1"/>
    <n v="94110"/>
    <x v="1"/>
    <s v="OFF-AR-10000658"/>
    <x v="1"/>
    <x v="6"/>
    <x v="328"/>
    <x v="1637"/>
    <n v="3"/>
    <n v="0"/>
    <n v="9.702"/>
  </r>
  <r>
    <n v="6593"/>
    <s v="CA-2012-103716"/>
    <x v="1"/>
    <x v="28"/>
    <d v="2012-05-06T00:00:00"/>
    <x v="1"/>
    <s v="KB-16585"/>
    <x v="10"/>
    <x v="1"/>
    <s v="United States"/>
    <s v="San Francisco"/>
    <x v="1"/>
    <n v="94110"/>
    <x v="1"/>
    <s v="TEC-PH-10000347"/>
    <x v="2"/>
    <x v="7"/>
    <x v="495"/>
    <x v="4542"/>
    <n v="5"/>
    <n v="0.2"/>
    <n v="1.7324999999999999"/>
  </r>
  <r>
    <n v="6594"/>
    <s v="CA-2013-126795"/>
    <x v="0"/>
    <x v="900"/>
    <d v="2013-06-17T00:00:00"/>
    <x v="0"/>
    <s v="GT-14710"/>
    <x v="218"/>
    <x v="0"/>
    <s v="United States"/>
    <s v="New York City"/>
    <x v="15"/>
    <n v="10024"/>
    <x v="3"/>
    <s v="OFF-BI-10001989"/>
    <x v="1"/>
    <x v="8"/>
    <x v="537"/>
    <x v="3295"/>
    <n v="2"/>
    <n v="0.2"/>
    <n v="11.748799999999997"/>
  </r>
  <r>
    <n v="6595"/>
    <s v="CA-2012-146290"/>
    <x v="1"/>
    <x v="124"/>
    <d v="2012-05-11T00:00:00"/>
    <x v="1"/>
    <s v="SV-20815"/>
    <x v="458"/>
    <x v="1"/>
    <s v="United States"/>
    <s v="Indianapolis"/>
    <x v="14"/>
    <n v="46203"/>
    <x v="2"/>
    <s v="OFF-AR-10001897"/>
    <x v="1"/>
    <x v="6"/>
    <x v="640"/>
    <x v="4543"/>
    <n v="7"/>
    <n v="0"/>
    <n v="35.260400000000004"/>
  </r>
  <r>
    <n v="6596"/>
    <s v="CA-2014-157112"/>
    <x v="3"/>
    <x v="756"/>
    <d v="2014-04-27T00:00:00"/>
    <x v="2"/>
    <s v="GG-14650"/>
    <x v="55"/>
    <x v="1"/>
    <s v="United States"/>
    <s v="Columbus"/>
    <x v="24"/>
    <n v="43229"/>
    <x v="3"/>
    <s v="OFF-BI-10000285"/>
    <x v="1"/>
    <x v="8"/>
    <x v="456"/>
    <x v="4544"/>
    <n v="5"/>
    <n v="0.7"/>
    <n v="-7.8399999999999963"/>
  </r>
  <r>
    <n v="6597"/>
    <s v="CA-2014-157112"/>
    <x v="3"/>
    <x v="756"/>
    <d v="2014-04-27T00:00:00"/>
    <x v="2"/>
    <s v="GG-14650"/>
    <x v="55"/>
    <x v="1"/>
    <s v="United States"/>
    <s v="Columbus"/>
    <x v="24"/>
    <n v="43229"/>
    <x v="3"/>
    <s v="OFF-PA-10001804"/>
    <x v="1"/>
    <x v="10"/>
    <x v="128"/>
    <x v="758"/>
    <n v="1"/>
    <n v="0.2"/>
    <n v="1.8703999999999998"/>
  </r>
  <r>
    <n v="6598"/>
    <s v="CA-2011-169257"/>
    <x v="2"/>
    <x v="571"/>
    <d v="2011-06-12T00:00:00"/>
    <x v="1"/>
    <s v="SV-20785"/>
    <x v="647"/>
    <x v="0"/>
    <s v="United States"/>
    <s v="Jacksonville"/>
    <x v="2"/>
    <n v="32216"/>
    <x v="0"/>
    <s v="OFF-BI-10002557"/>
    <x v="1"/>
    <x v="8"/>
    <x v="246"/>
    <x v="4545"/>
    <n v="1"/>
    <n v="0.7"/>
    <n v="-0.9099999999999997"/>
  </r>
  <r>
    <n v="6599"/>
    <s v="CA-2011-169257"/>
    <x v="2"/>
    <x v="571"/>
    <d v="2011-06-12T00:00:00"/>
    <x v="1"/>
    <s v="SV-20785"/>
    <x v="647"/>
    <x v="0"/>
    <s v="United States"/>
    <s v="Jacksonville"/>
    <x v="2"/>
    <n v="32216"/>
    <x v="0"/>
    <s v="OFF-PA-10002319"/>
    <x v="1"/>
    <x v="10"/>
    <x v="1391"/>
    <x v="4546"/>
    <n v="2"/>
    <n v="0.2"/>
    <n v="22.480800000000002"/>
  </r>
  <r>
    <n v="6600"/>
    <s v="CA-2011-154095"/>
    <x v="2"/>
    <x v="266"/>
    <d v="2011-12-07T00:00:00"/>
    <x v="1"/>
    <s v="ON-18715"/>
    <x v="21"/>
    <x v="1"/>
    <s v="United States"/>
    <s v="Clinton"/>
    <x v="39"/>
    <n v="20735"/>
    <x v="3"/>
    <s v="FUR-FU-10003849"/>
    <x v="0"/>
    <x v="5"/>
    <x v="521"/>
    <x v="3318"/>
    <n v="3"/>
    <n v="0"/>
    <n v="23.680799999999998"/>
  </r>
  <r>
    <n v="6601"/>
    <s v="CA-2011-154095"/>
    <x v="2"/>
    <x v="266"/>
    <d v="2011-12-07T00:00:00"/>
    <x v="1"/>
    <s v="ON-18715"/>
    <x v="21"/>
    <x v="1"/>
    <s v="United States"/>
    <s v="Clinton"/>
    <x v="39"/>
    <n v="20735"/>
    <x v="3"/>
    <s v="OFF-PA-10002923"/>
    <x v="1"/>
    <x v="10"/>
    <x v="1417"/>
    <x v="678"/>
    <n v="3"/>
    <n v="0"/>
    <n v="73.41"/>
  </r>
  <r>
    <n v="6602"/>
    <s v="CA-2011-154095"/>
    <x v="2"/>
    <x v="266"/>
    <d v="2011-12-07T00:00:00"/>
    <x v="1"/>
    <s v="ON-18715"/>
    <x v="21"/>
    <x v="1"/>
    <s v="United States"/>
    <s v="Clinton"/>
    <x v="39"/>
    <n v="20735"/>
    <x v="3"/>
    <s v="FUR-CH-10004754"/>
    <x v="0"/>
    <x v="1"/>
    <x v="1123"/>
    <x v="4547"/>
    <n v="8"/>
    <n v="0"/>
    <n v="64.756799999999998"/>
  </r>
  <r>
    <n v="6603"/>
    <s v="CA-2011-154095"/>
    <x v="2"/>
    <x v="266"/>
    <d v="2011-12-07T00:00:00"/>
    <x v="1"/>
    <s v="ON-18715"/>
    <x v="21"/>
    <x v="1"/>
    <s v="United States"/>
    <s v="Clinton"/>
    <x v="39"/>
    <n v="20735"/>
    <x v="3"/>
    <s v="OFF-LA-10000634"/>
    <x v="1"/>
    <x v="2"/>
    <x v="283"/>
    <x v="1203"/>
    <n v="6"/>
    <n v="0"/>
    <n v="7.2035999999999998"/>
  </r>
  <r>
    <n v="6604"/>
    <s v="CA-2014-146346"/>
    <x v="3"/>
    <x v="46"/>
    <d v="2014-06-21T00:00:00"/>
    <x v="2"/>
    <s v="RA-19945"/>
    <x v="362"/>
    <x v="0"/>
    <s v="United States"/>
    <s v="Commerce City"/>
    <x v="22"/>
    <n v="80022"/>
    <x v="1"/>
    <s v="OFF-ST-10001418"/>
    <x v="1"/>
    <x v="4"/>
    <x v="870"/>
    <x v="1770"/>
    <n v="3"/>
    <n v="0.2"/>
    <n v="-32.929200000000002"/>
  </r>
  <r>
    <n v="6605"/>
    <s v="CA-2013-148852"/>
    <x v="0"/>
    <x v="439"/>
    <d v="2013-06-01T00:00:00"/>
    <x v="1"/>
    <s v="SV-20785"/>
    <x v="647"/>
    <x v="0"/>
    <s v="United States"/>
    <s v="Santa Ana"/>
    <x v="1"/>
    <n v="92704"/>
    <x v="1"/>
    <s v="OFF-FA-10003467"/>
    <x v="1"/>
    <x v="13"/>
    <x v="489"/>
    <x v="4095"/>
    <n v="3"/>
    <n v="0"/>
    <n v="0"/>
  </r>
  <r>
    <n v="6606"/>
    <s v="CA-2013-148852"/>
    <x v="0"/>
    <x v="439"/>
    <d v="2013-06-01T00:00:00"/>
    <x v="1"/>
    <s v="SV-20785"/>
    <x v="647"/>
    <x v="0"/>
    <s v="United States"/>
    <s v="Santa Ana"/>
    <x v="1"/>
    <n v="92704"/>
    <x v="1"/>
    <s v="OFF-PA-10001293"/>
    <x v="1"/>
    <x v="10"/>
    <x v="987"/>
    <x v="1568"/>
    <n v="7"/>
    <n v="0"/>
    <n v="21.772800000000004"/>
  </r>
  <r>
    <n v="6607"/>
    <s v="CA-2013-148852"/>
    <x v="0"/>
    <x v="439"/>
    <d v="2013-06-01T00:00:00"/>
    <x v="1"/>
    <s v="SV-20785"/>
    <x v="647"/>
    <x v="0"/>
    <s v="United States"/>
    <s v="Santa Ana"/>
    <x v="1"/>
    <n v="92704"/>
    <x v="1"/>
    <s v="TEC-PH-10003885"/>
    <x v="2"/>
    <x v="7"/>
    <x v="772"/>
    <x v="2005"/>
    <n v="4"/>
    <n v="0.2"/>
    <n v="23.756399999999985"/>
  </r>
  <r>
    <n v="6608"/>
    <s v="CA-2013-148852"/>
    <x v="0"/>
    <x v="439"/>
    <d v="2013-06-01T00:00:00"/>
    <x v="1"/>
    <s v="SV-20785"/>
    <x v="647"/>
    <x v="0"/>
    <s v="United States"/>
    <s v="Santa Ana"/>
    <x v="1"/>
    <n v="92704"/>
    <x v="1"/>
    <s v="FUR-CH-10004860"/>
    <x v="0"/>
    <x v="1"/>
    <x v="210"/>
    <x v="4548"/>
    <n v="6"/>
    <n v="0.2"/>
    <n v="-84.823200000000071"/>
  </r>
  <r>
    <n v="6609"/>
    <s v="CA-2013-148852"/>
    <x v="0"/>
    <x v="439"/>
    <d v="2013-06-01T00:00:00"/>
    <x v="1"/>
    <s v="SV-20785"/>
    <x v="647"/>
    <x v="0"/>
    <s v="United States"/>
    <s v="Santa Ana"/>
    <x v="1"/>
    <n v="92704"/>
    <x v="1"/>
    <s v="TEC-MA-10002428"/>
    <x v="2"/>
    <x v="15"/>
    <x v="1498"/>
    <x v="4549"/>
    <n v="3"/>
    <n v="0.2"/>
    <n v="116.24249999999996"/>
  </r>
  <r>
    <n v="6610"/>
    <s v="US-2012-118906"/>
    <x v="1"/>
    <x v="366"/>
    <d v="2012-03-10T00:00:00"/>
    <x v="3"/>
    <s v="KB-16585"/>
    <x v="10"/>
    <x v="1"/>
    <s v="United States"/>
    <s v="Clinton"/>
    <x v="39"/>
    <n v="20735"/>
    <x v="3"/>
    <s v="OFF-ST-10002406"/>
    <x v="1"/>
    <x v="4"/>
    <x v="324"/>
    <x v="4550"/>
    <n v="6"/>
    <n v="0"/>
    <n v="25.149600000000007"/>
  </r>
  <r>
    <n v="6611"/>
    <s v="CA-2013-168921"/>
    <x v="0"/>
    <x v="201"/>
    <d v="2013-10-23T00:00:00"/>
    <x v="2"/>
    <s v="AG-10495"/>
    <x v="122"/>
    <x v="1"/>
    <s v="United States"/>
    <s v="Los Angeles"/>
    <x v="1"/>
    <n v="90049"/>
    <x v="1"/>
    <s v="OFF-BI-10004209"/>
    <x v="1"/>
    <x v="8"/>
    <x v="1206"/>
    <x v="1768"/>
    <n v="3"/>
    <n v="0.2"/>
    <n v="6.0299999999999994"/>
  </r>
  <r>
    <n v="6612"/>
    <s v="CA-2012-107678"/>
    <x v="1"/>
    <x v="1122"/>
    <d v="2012-04-28T00:00:00"/>
    <x v="1"/>
    <s v="JK-16090"/>
    <x v="765"/>
    <x v="0"/>
    <s v="United States"/>
    <s v="Louisville"/>
    <x v="0"/>
    <n v="40214"/>
    <x v="0"/>
    <s v="FUR-CH-10001891"/>
    <x v="0"/>
    <x v="1"/>
    <x v="265"/>
    <x v="2843"/>
    <n v="2"/>
    <n v="0"/>
    <n v="51.829200000000014"/>
  </r>
  <r>
    <n v="6613"/>
    <s v="CA-2012-107678"/>
    <x v="1"/>
    <x v="1122"/>
    <d v="2012-04-28T00:00:00"/>
    <x v="1"/>
    <s v="JK-16090"/>
    <x v="765"/>
    <x v="0"/>
    <s v="United States"/>
    <s v="Louisville"/>
    <x v="0"/>
    <n v="40214"/>
    <x v="0"/>
    <s v="OFF-BI-10002215"/>
    <x v="1"/>
    <x v="8"/>
    <x v="20"/>
    <x v="4039"/>
    <n v="3"/>
    <n v="0"/>
    <n v="9.7979999999999983"/>
  </r>
  <r>
    <n v="6614"/>
    <s v="CA-2012-107678"/>
    <x v="1"/>
    <x v="1122"/>
    <d v="2012-04-28T00:00:00"/>
    <x v="1"/>
    <s v="JK-16090"/>
    <x v="765"/>
    <x v="0"/>
    <s v="United States"/>
    <s v="Louisville"/>
    <x v="0"/>
    <n v="40214"/>
    <x v="0"/>
    <s v="TEC-PH-10002103"/>
    <x v="2"/>
    <x v="7"/>
    <x v="534"/>
    <x v="4551"/>
    <n v="5"/>
    <n v="0"/>
    <n v="131.58600000000001"/>
  </r>
  <r>
    <n v="6615"/>
    <s v="CA-2012-107678"/>
    <x v="1"/>
    <x v="1122"/>
    <d v="2012-04-28T00:00:00"/>
    <x v="1"/>
    <s v="JK-16090"/>
    <x v="765"/>
    <x v="0"/>
    <s v="United States"/>
    <s v="Louisville"/>
    <x v="0"/>
    <n v="40214"/>
    <x v="0"/>
    <s v="FUR-FU-10003394"/>
    <x v="0"/>
    <x v="5"/>
    <x v="578"/>
    <x v="664"/>
    <n v="3"/>
    <n v="0"/>
    <n v="35.679599999999979"/>
  </r>
  <r>
    <n v="6616"/>
    <s v="CA-2013-123512"/>
    <x v="0"/>
    <x v="26"/>
    <d v="2013-06-20T00:00:00"/>
    <x v="2"/>
    <s v="MV-18190"/>
    <x v="160"/>
    <x v="0"/>
    <s v="United States"/>
    <s v="Los Angeles"/>
    <x v="1"/>
    <n v="90045"/>
    <x v="1"/>
    <s v="FUR-BO-10004218"/>
    <x v="0"/>
    <x v="0"/>
    <x v="1584"/>
    <x v="4175"/>
    <n v="2"/>
    <n v="0.15"/>
    <n v="14.097999999999999"/>
  </r>
  <r>
    <n v="6617"/>
    <s v="CA-2013-123512"/>
    <x v="0"/>
    <x v="26"/>
    <d v="2013-06-20T00:00:00"/>
    <x v="2"/>
    <s v="MV-18190"/>
    <x v="160"/>
    <x v="0"/>
    <s v="United States"/>
    <s v="Los Angeles"/>
    <x v="1"/>
    <n v="90045"/>
    <x v="1"/>
    <s v="OFF-LA-10000081"/>
    <x v="1"/>
    <x v="2"/>
    <x v="1321"/>
    <x v="3923"/>
    <n v="6"/>
    <n v="0"/>
    <n v="10.799999999999999"/>
  </r>
  <r>
    <n v="6618"/>
    <s v="CA-2013-123512"/>
    <x v="0"/>
    <x v="26"/>
    <d v="2013-06-20T00:00:00"/>
    <x v="2"/>
    <s v="MV-18190"/>
    <x v="160"/>
    <x v="0"/>
    <s v="United States"/>
    <s v="Los Angeles"/>
    <x v="1"/>
    <n v="90045"/>
    <x v="1"/>
    <s v="OFF-PA-10001497"/>
    <x v="1"/>
    <x v="10"/>
    <x v="1746"/>
    <x v="1547"/>
    <n v="4"/>
    <n v="0"/>
    <n v="107.7216"/>
  </r>
  <r>
    <n v="6619"/>
    <s v="US-2014-167402"/>
    <x v="3"/>
    <x v="1123"/>
    <d v="2014-01-19T00:00:00"/>
    <x v="0"/>
    <s v="CP-12085"/>
    <x v="434"/>
    <x v="1"/>
    <s v="United States"/>
    <s v="Springfield"/>
    <x v="25"/>
    <n v="65807"/>
    <x v="2"/>
    <s v="OFF-PA-10004983"/>
    <x v="1"/>
    <x v="10"/>
    <x v="1323"/>
    <x v="56"/>
    <n v="5"/>
    <n v="0"/>
    <n v="15.552000000000001"/>
  </r>
  <r>
    <n v="6620"/>
    <s v="US-2014-167402"/>
    <x v="3"/>
    <x v="1123"/>
    <d v="2014-01-19T00:00:00"/>
    <x v="0"/>
    <s v="CP-12085"/>
    <x v="434"/>
    <x v="1"/>
    <s v="United States"/>
    <s v="Springfield"/>
    <x v="25"/>
    <n v="65807"/>
    <x v="2"/>
    <s v="OFF-AR-10004010"/>
    <x v="1"/>
    <x v="6"/>
    <x v="1734"/>
    <x v="4552"/>
    <n v="6"/>
    <n v="0"/>
    <n v="54.584400000000002"/>
  </r>
  <r>
    <n v="6621"/>
    <s v="US-2014-167402"/>
    <x v="3"/>
    <x v="1123"/>
    <d v="2014-01-19T00:00:00"/>
    <x v="0"/>
    <s v="CP-12085"/>
    <x v="434"/>
    <x v="1"/>
    <s v="United States"/>
    <s v="Springfield"/>
    <x v="25"/>
    <n v="65807"/>
    <x v="2"/>
    <s v="OFF-SU-10002881"/>
    <x v="1"/>
    <x v="14"/>
    <x v="461"/>
    <x v="2635"/>
    <n v="5"/>
    <n v="0"/>
    <n v="83.281000000000063"/>
  </r>
  <r>
    <n v="6622"/>
    <s v="US-2014-167402"/>
    <x v="3"/>
    <x v="1123"/>
    <d v="2014-01-19T00:00:00"/>
    <x v="0"/>
    <s v="CP-12085"/>
    <x v="434"/>
    <x v="1"/>
    <s v="United States"/>
    <s v="Springfield"/>
    <x v="25"/>
    <n v="65807"/>
    <x v="2"/>
    <s v="FUR-BO-10001608"/>
    <x v="0"/>
    <x v="0"/>
    <x v="1523"/>
    <x v="3724"/>
    <n v="3"/>
    <n v="0"/>
    <n v="53.235000000000014"/>
  </r>
  <r>
    <n v="6623"/>
    <s v="CA-2011-130449"/>
    <x v="2"/>
    <x v="1124"/>
    <d v="2011-09-09T00:00:00"/>
    <x v="2"/>
    <s v="VP-21760"/>
    <x v="778"/>
    <x v="1"/>
    <s v="United States"/>
    <s v="San Francisco"/>
    <x v="1"/>
    <n v="94109"/>
    <x v="1"/>
    <s v="FUR-FU-10001487"/>
    <x v="0"/>
    <x v="5"/>
    <x v="5"/>
    <x v="3739"/>
    <n v="6"/>
    <n v="0"/>
    <n v="12.145199999999997"/>
  </r>
  <r>
    <n v="6624"/>
    <s v="CA-2011-130449"/>
    <x v="2"/>
    <x v="1124"/>
    <d v="2011-09-09T00:00:00"/>
    <x v="2"/>
    <s v="VP-21760"/>
    <x v="778"/>
    <x v="1"/>
    <s v="United States"/>
    <s v="San Francisco"/>
    <x v="1"/>
    <n v="94109"/>
    <x v="1"/>
    <s v="OFF-LA-10001934"/>
    <x v="1"/>
    <x v="2"/>
    <x v="568"/>
    <x v="2037"/>
    <n v="8"/>
    <n v="0"/>
    <n v="27.485599999999998"/>
  </r>
  <r>
    <n v="6625"/>
    <s v="CA-2012-141250"/>
    <x v="1"/>
    <x v="1125"/>
    <d v="2012-01-23T00:00:00"/>
    <x v="1"/>
    <s v="PM-18940"/>
    <x v="400"/>
    <x v="0"/>
    <s v="United States"/>
    <s v="Texas City"/>
    <x v="5"/>
    <n v="77590"/>
    <x v="2"/>
    <s v="FUR-TA-10002855"/>
    <x v="0"/>
    <x v="3"/>
    <x v="1189"/>
    <x v="4553"/>
    <n v="1"/>
    <n v="0.3"/>
    <n v="-13.170600000000007"/>
  </r>
  <r>
    <n v="6626"/>
    <s v="CA-2012-141250"/>
    <x v="1"/>
    <x v="1125"/>
    <d v="2012-01-23T00:00:00"/>
    <x v="1"/>
    <s v="PM-18940"/>
    <x v="400"/>
    <x v="0"/>
    <s v="United States"/>
    <s v="Texas City"/>
    <x v="5"/>
    <n v="77590"/>
    <x v="2"/>
    <s v="FUR-CH-10004875"/>
    <x v="0"/>
    <x v="1"/>
    <x v="1436"/>
    <x v="4554"/>
    <n v="4"/>
    <n v="0.3"/>
    <n v="-8.5416000000000025"/>
  </r>
  <r>
    <n v="6627"/>
    <s v="CA-2011-145541"/>
    <x v="2"/>
    <x v="637"/>
    <d v="2011-12-21T00:00:00"/>
    <x v="1"/>
    <s v="TB-21400"/>
    <x v="483"/>
    <x v="0"/>
    <s v="United States"/>
    <s v="New York City"/>
    <x v="15"/>
    <n v="10024"/>
    <x v="3"/>
    <s v="TEC-MA-10001127"/>
    <x v="2"/>
    <x v="15"/>
    <x v="1610"/>
    <x v="4555"/>
    <n v="4"/>
    <n v="0"/>
    <n v="2239.9871999999996"/>
  </r>
  <r>
    <n v="6628"/>
    <s v="CA-2011-138513"/>
    <x v="2"/>
    <x v="235"/>
    <d v="2011-05-27T00:00:00"/>
    <x v="1"/>
    <s v="EH-13990"/>
    <x v="552"/>
    <x v="0"/>
    <s v="United States"/>
    <s v="Bellevue"/>
    <x v="4"/>
    <n v="98006"/>
    <x v="1"/>
    <s v="OFF-PA-10003177"/>
    <x v="1"/>
    <x v="10"/>
    <x v="89"/>
    <x v="91"/>
    <n v="2"/>
    <n v="0"/>
    <n v="6.2208000000000006"/>
  </r>
  <r>
    <n v="6629"/>
    <s v="CA-2012-135489"/>
    <x v="1"/>
    <x v="444"/>
    <d v="2012-09-22T00:00:00"/>
    <x v="0"/>
    <s v="GW-14605"/>
    <x v="543"/>
    <x v="0"/>
    <s v="United States"/>
    <s v="New York City"/>
    <x v="15"/>
    <n v="10024"/>
    <x v="3"/>
    <s v="TEC-PH-10000011"/>
    <x v="2"/>
    <x v="7"/>
    <x v="220"/>
    <x v="4496"/>
    <n v="14"/>
    <n v="0"/>
    <n v="134.33279999999996"/>
  </r>
  <r>
    <n v="6630"/>
    <s v="CA-2012-125696"/>
    <x v="1"/>
    <x v="653"/>
    <d v="2012-10-06T00:00:00"/>
    <x v="1"/>
    <s v="NP-18685"/>
    <x v="472"/>
    <x v="2"/>
    <s v="United States"/>
    <s v="Wilson"/>
    <x v="3"/>
    <n v="27893"/>
    <x v="0"/>
    <s v="OFF-BI-10001757"/>
    <x v="1"/>
    <x v="8"/>
    <x v="1158"/>
    <x v="4556"/>
    <n v="5"/>
    <n v="0.7"/>
    <n v="-5.4120000000000008"/>
  </r>
  <r>
    <n v="6631"/>
    <s v="CA-2013-105081"/>
    <x v="0"/>
    <x v="591"/>
    <d v="2013-12-31T00:00:00"/>
    <x v="1"/>
    <s v="JE-15715"/>
    <x v="555"/>
    <x v="0"/>
    <s v="United States"/>
    <s v="Seattle"/>
    <x v="4"/>
    <n v="98115"/>
    <x v="1"/>
    <s v="FUR-CH-10000847"/>
    <x v="0"/>
    <x v="1"/>
    <x v="986"/>
    <x v="327"/>
    <n v="3"/>
    <n v="0.2"/>
    <n v="52.376399999999961"/>
  </r>
  <r>
    <n v="6632"/>
    <s v="CA-2013-105081"/>
    <x v="0"/>
    <x v="591"/>
    <d v="2013-12-31T00:00:00"/>
    <x v="1"/>
    <s v="JE-15715"/>
    <x v="555"/>
    <x v="0"/>
    <s v="United States"/>
    <s v="Seattle"/>
    <x v="4"/>
    <n v="98115"/>
    <x v="1"/>
    <s v="FUR-TA-10001307"/>
    <x v="0"/>
    <x v="3"/>
    <x v="1090"/>
    <x v="4557"/>
    <n v="5"/>
    <n v="0"/>
    <n v="629.01"/>
  </r>
  <r>
    <n v="6633"/>
    <s v="US-2013-146857"/>
    <x v="0"/>
    <x v="715"/>
    <d v="2013-05-09T00:00:00"/>
    <x v="0"/>
    <s v="BE-11455"/>
    <x v="534"/>
    <x v="2"/>
    <s v="United States"/>
    <s v="Springfield"/>
    <x v="25"/>
    <n v="65807"/>
    <x v="2"/>
    <s v="OFF-AP-10001205"/>
    <x v="1"/>
    <x v="9"/>
    <x v="1285"/>
    <x v="4558"/>
    <n v="1"/>
    <n v="0"/>
    <n v="15.254400000000004"/>
  </r>
  <r>
    <n v="6634"/>
    <s v="CA-2013-166275"/>
    <x v="0"/>
    <x v="1057"/>
    <d v="2013-10-25T00:00:00"/>
    <x v="3"/>
    <s v="SS-20590"/>
    <x v="196"/>
    <x v="0"/>
    <s v="United States"/>
    <s v="San Francisco"/>
    <x v="1"/>
    <n v="94109"/>
    <x v="1"/>
    <s v="TEC-AC-10001838"/>
    <x v="2"/>
    <x v="11"/>
    <x v="645"/>
    <x v="4559"/>
    <n v="1"/>
    <n v="0"/>
    <n v="85.995700000000014"/>
  </r>
  <r>
    <n v="6635"/>
    <s v="CA-2014-144498"/>
    <x v="3"/>
    <x v="636"/>
    <d v="2014-05-07T00:00:00"/>
    <x v="3"/>
    <s v="MB-18085"/>
    <x v="469"/>
    <x v="0"/>
    <s v="United States"/>
    <s v="Charlotte"/>
    <x v="3"/>
    <n v="28205"/>
    <x v="0"/>
    <s v="OFF-BI-10003982"/>
    <x v="1"/>
    <x v="8"/>
    <x v="346"/>
    <x v="4560"/>
    <n v="11"/>
    <n v="0.7"/>
    <n v="-52.548099999999991"/>
  </r>
  <r>
    <n v="6636"/>
    <s v="CA-2014-144498"/>
    <x v="3"/>
    <x v="636"/>
    <d v="2014-05-07T00:00:00"/>
    <x v="3"/>
    <s v="MB-18085"/>
    <x v="469"/>
    <x v="0"/>
    <s v="United States"/>
    <s v="Charlotte"/>
    <x v="3"/>
    <n v="28205"/>
    <x v="0"/>
    <s v="TEC-PH-10004977"/>
    <x v="2"/>
    <x v="7"/>
    <x v="34"/>
    <x v="2536"/>
    <n v="4"/>
    <n v="0.2"/>
    <n v="70.55639999999994"/>
  </r>
  <r>
    <n v="6637"/>
    <s v="CA-2014-144498"/>
    <x v="3"/>
    <x v="636"/>
    <d v="2014-05-07T00:00:00"/>
    <x v="3"/>
    <s v="MB-18085"/>
    <x v="469"/>
    <x v="0"/>
    <s v="United States"/>
    <s v="Charlotte"/>
    <x v="3"/>
    <n v="28205"/>
    <x v="0"/>
    <s v="OFF-LA-10003510"/>
    <x v="1"/>
    <x v="2"/>
    <x v="575"/>
    <x v="4561"/>
    <n v="5"/>
    <n v="0.2"/>
    <n v="39.689000000000007"/>
  </r>
  <r>
    <n v="6638"/>
    <s v="CA-2014-103352"/>
    <x v="3"/>
    <x v="344"/>
    <d v="2014-12-01T00:00:00"/>
    <x v="0"/>
    <s v="RP-19390"/>
    <x v="261"/>
    <x v="0"/>
    <s v="United States"/>
    <s v="New York City"/>
    <x v="15"/>
    <n v="10011"/>
    <x v="3"/>
    <s v="OFF-AR-10001573"/>
    <x v="1"/>
    <x v="6"/>
    <x v="368"/>
    <x v="4562"/>
    <n v="3"/>
    <n v="0"/>
    <n v="2.027099999999999"/>
  </r>
  <r>
    <n v="6639"/>
    <s v="CA-2014-103352"/>
    <x v="3"/>
    <x v="344"/>
    <d v="2014-12-01T00:00:00"/>
    <x v="0"/>
    <s v="RP-19390"/>
    <x v="261"/>
    <x v="0"/>
    <s v="United States"/>
    <s v="New York City"/>
    <x v="15"/>
    <n v="10011"/>
    <x v="3"/>
    <s v="OFF-BI-10001196"/>
    <x v="1"/>
    <x v="8"/>
    <x v="1381"/>
    <x v="588"/>
    <n v="6"/>
    <n v="0.2"/>
    <n v="36.255599999999994"/>
  </r>
  <r>
    <n v="6640"/>
    <s v="CA-2011-108609"/>
    <x v="2"/>
    <x v="656"/>
    <d v="2011-11-02T00:00:00"/>
    <x v="0"/>
    <s v="AJ-10780"/>
    <x v="321"/>
    <x v="1"/>
    <s v="United States"/>
    <s v="Lorain"/>
    <x v="24"/>
    <n v="44052"/>
    <x v="3"/>
    <s v="FUR-TA-10003954"/>
    <x v="0"/>
    <x v="3"/>
    <x v="1208"/>
    <x v="4563"/>
    <n v="8"/>
    <n v="0.4"/>
    <n v="-734.52639999999997"/>
  </r>
  <r>
    <n v="6641"/>
    <s v="CA-2014-128328"/>
    <x v="3"/>
    <x v="485"/>
    <d v="2014-08-10T00:00:00"/>
    <x v="1"/>
    <s v="PO-18865"/>
    <x v="22"/>
    <x v="0"/>
    <s v="United States"/>
    <s v="Indianapolis"/>
    <x v="14"/>
    <n v="46203"/>
    <x v="2"/>
    <s v="OFF-BI-10001989"/>
    <x v="1"/>
    <x v="8"/>
    <x v="537"/>
    <x v="4564"/>
    <n v="6"/>
    <n v="0"/>
    <n v="60.422399999999996"/>
  </r>
  <r>
    <n v="6642"/>
    <s v="CA-2014-128328"/>
    <x v="3"/>
    <x v="485"/>
    <d v="2014-08-10T00:00:00"/>
    <x v="1"/>
    <s v="PO-18865"/>
    <x v="22"/>
    <x v="0"/>
    <s v="United States"/>
    <s v="Indianapolis"/>
    <x v="14"/>
    <n v="46203"/>
    <x v="2"/>
    <s v="TEC-AC-10001714"/>
    <x v="2"/>
    <x v="11"/>
    <x v="678"/>
    <x v="4565"/>
    <n v="2"/>
    <n v="0"/>
    <n v="29.518599999999999"/>
  </r>
  <r>
    <n v="6643"/>
    <s v="CA-2014-128328"/>
    <x v="3"/>
    <x v="485"/>
    <d v="2014-08-10T00:00:00"/>
    <x v="1"/>
    <s v="PO-18865"/>
    <x v="22"/>
    <x v="0"/>
    <s v="United States"/>
    <s v="Indianapolis"/>
    <x v="14"/>
    <n v="46203"/>
    <x v="2"/>
    <s v="OFF-LA-10003498"/>
    <x v="1"/>
    <x v="2"/>
    <x v="1740"/>
    <x v="4566"/>
    <n v="9"/>
    <n v="0"/>
    <n v="66.600000000000009"/>
  </r>
  <r>
    <n v="6644"/>
    <s v="US-2012-156496"/>
    <x v="1"/>
    <x v="544"/>
    <d v="2012-08-16T00:00:00"/>
    <x v="1"/>
    <s v="WB-21850"/>
    <x v="576"/>
    <x v="0"/>
    <s v="United States"/>
    <s v="Redmond"/>
    <x v="21"/>
    <n v="97756"/>
    <x v="1"/>
    <s v="TEC-PH-10000576"/>
    <x v="2"/>
    <x v="7"/>
    <x v="807"/>
    <x v="2313"/>
    <n v="4"/>
    <n v="0.2"/>
    <n v="38.357200000000006"/>
  </r>
  <r>
    <n v="6645"/>
    <s v="US-2012-156496"/>
    <x v="1"/>
    <x v="544"/>
    <d v="2012-08-16T00:00:00"/>
    <x v="1"/>
    <s v="WB-21850"/>
    <x v="576"/>
    <x v="0"/>
    <s v="United States"/>
    <s v="Redmond"/>
    <x v="21"/>
    <n v="97756"/>
    <x v="1"/>
    <s v="TEC-PH-10004188"/>
    <x v="2"/>
    <x v="7"/>
    <x v="763"/>
    <x v="4567"/>
    <n v="7"/>
    <n v="0.2"/>
    <n v="-31.487400000000001"/>
  </r>
  <r>
    <n v="6646"/>
    <s v="US-2012-156496"/>
    <x v="1"/>
    <x v="544"/>
    <d v="2012-08-16T00:00:00"/>
    <x v="1"/>
    <s v="WB-21850"/>
    <x v="576"/>
    <x v="0"/>
    <s v="United States"/>
    <s v="Redmond"/>
    <x v="21"/>
    <n v="97756"/>
    <x v="1"/>
    <s v="OFF-AP-10001469"/>
    <x v="1"/>
    <x v="9"/>
    <x v="581"/>
    <x v="4568"/>
    <n v="4"/>
    <n v="0.2"/>
    <n v="15.015599999999985"/>
  </r>
  <r>
    <n v="6647"/>
    <s v="US-2013-127334"/>
    <x v="0"/>
    <x v="272"/>
    <d v="2013-12-22T00:00:00"/>
    <x v="1"/>
    <s v="MP-18175"/>
    <x v="486"/>
    <x v="2"/>
    <s v="United States"/>
    <s v="Springfield"/>
    <x v="21"/>
    <n v="97477"/>
    <x v="1"/>
    <s v="FUR-TA-10003473"/>
    <x v="0"/>
    <x v="3"/>
    <x v="214"/>
    <x v="4569"/>
    <n v="3"/>
    <n v="0.5"/>
    <n v="-304.66529999999989"/>
  </r>
  <r>
    <n v="6648"/>
    <s v="US-2013-127334"/>
    <x v="0"/>
    <x v="272"/>
    <d v="2013-12-22T00:00:00"/>
    <x v="1"/>
    <s v="MP-18175"/>
    <x v="486"/>
    <x v="2"/>
    <s v="United States"/>
    <s v="Springfield"/>
    <x v="21"/>
    <n v="97477"/>
    <x v="1"/>
    <s v="OFF-AP-10001205"/>
    <x v="1"/>
    <x v="9"/>
    <x v="1285"/>
    <x v="2802"/>
    <n v="2"/>
    <n v="0.2"/>
    <n v="8.7168000000000063"/>
  </r>
  <r>
    <n v="6649"/>
    <s v="US-2014-124779"/>
    <x v="3"/>
    <x v="565"/>
    <d v="2014-09-12T00:00:00"/>
    <x v="2"/>
    <s v="BF-11020"/>
    <x v="292"/>
    <x v="1"/>
    <s v="United States"/>
    <s v="Arlington"/>
    <x v="5"/>
    <n v="76017"/>
    <x v="2"/>
    <s v="OFF-BI-10002429"/>
    <x v="1"/>
    <x v="8"/>
    <x v="467"/>
    <x v="511"/>
    <n v="7"/>
    <n v="0.8"/>
    <n v="-68.185600000000022"/>
  </r>
  <r>
    <n v="6650"/>
    <s v="US-2014-124779"/>
    <x v="3"/>
    <x v="565"/>
    <d v="2014-09-12T00:00:00"/>
    <x v="2"/>
    <s v="BF-11020"/>
    <x v="292"/>
    <x v="1"/>
    <s v="United States"/>
    <s v="Arlington"/>
    <x v="5"/>
    <n v="76017"/>
    <x v="2"/>
    <s v="TEC-CO-10001943"/>
    <x v="2"/>
    <x v="16"/>
    <x v="1666"/>
    <x v="4570"/>
    <n v="2"/>
    <n v="0.2"/>
    <n v="107.99459999999999"/>
  </r>
  <r>
    <n v="6651"/>
    <s v="US-2014-124779"/>
    <x v="3"/>
    <x v="565"/>
    <d v="2014-09-12T00:00:00"/>
    <x v="2"/>
    <s v="BF-11020"/>
    <x v="292"/>
    <x v="1"/>
    <s v="United States"/>
    <s v="Arlington"/>
    <x v="5"/>
    <n v="76017"/>
    <x v="2"/>
    <s v="OFF-FA-10004854"/>
    <x v="1"/>
    <x v="13"/>
    <x v="268"/>
    <x v="1962"/>
    <n v="5"/>
    <n v="0.2"/>
    <n v="15.498000000000001"/>
  </r>
  <r>
    <n v="6652"/>
    <s v="US-2014-124779"/>
    <x v="3"/>
    <x v="565"/>
    <d v="2014-09-12T00:00:00"/>
    <x v="2"/>
    <s v="BF-11020"/>
    <x v="292"/>
    <x v="1"/>
    <s v="United States"/>
    <s v="Arlington"/>
    <x v="5"/>
    <n v="76017"/>
    <x v="2"/>
    <s v="FUR-FU-10001095"/>
    <x v="0"/>
    <x v="5"/>
    <x v="741"/>
    <x v="4571"/>
    <n v="2"/>
    <n v="0.6"/>
    <n v="-11.651199999999999"/>
  </r>
  <r>
    <n v="6653"/>
    <s v="US-2014-124779"/>
    <x v="3"/>
    <x v="565"/>
    <d v="2014-09-12T00:00:00"/>
    <x v="2"/>
    <s v="BF-11020"/>
    <x v="292"/>
    <x v="1"/>
    <s v="United States"/>
    <s v="Arlington"/>
    <x v="5"/>
    <n v="76017"/>
    <x v="2"/>
    <s v="OFF-PA-10000061"/>
    <x v="1"/>
    <x v="10"/>
    <x v="179"/>
    <x v="561"/>
    <n v="4"/>
    <n v="0.2"/>
    <n v="7.2576000000000001"/>
  </r>
  <r>
    <n v="6654"/>
    <s v="US-2014-124779"/>
    <x v="3"/>
    <x v="565"/>
    <d v="2014-09-12T00:00:00"/>
    <x v="2"/>
    <s v="BF-11020"/>
    <x v="292"/>
    <x v="1"/>
    <s v="United States"/>
    <s v="Arlington"/>
    <x v="5"/>
    <n v="76017"/>
    <x v="2"/>
    <s v="FUR-CH-10003535"/>
    <x v="0"/>
    <x v="1"/>
    <x v="1513"/>
    <x v="4572"/>
    <n v="5"/>
    <n v="0.3"/>
    <n v="-39.636999999999993"/>
  </r>
  <r>
    <n v="6655"/>
    <s v="CA-2014-135937"/>
    <x v="3"/>
    <x v="297"/>
    <d v="2014-02-28T00:00:00"/>
    <x v="1"/>
    <s v="KM-16375"/>
    <x v="454"/>
    <x v="2"/>
    <s v="United States"/>
    <s v="Gilbert"/>
    <x v="16"/>
    <n v="85234"/>
    <x v="1"/>
    <s v="TEC-PH-10004447"/>
    <x v="2"/>
    <x v="7"/>
    <x v="857"/>
    <x v="3844"/>
    <n v="3"/>
    <n v="0.2"/>
    <n v="25.018199999999993"/>
  </r>
  <r>
    <n v="6656"/>
    <s v="CA-2014-135937"/>
    <x v="3"/>
    <x v="297"/>
    <d v="2014-02-28T00:00:00"/>
    <x v="1"/>
    <s v="KM-16375"/>
    <x v="454"/>
    <x v="2"/>
    <s v="United States"/>
    <s v="Gilbert"/>
    <x v="16"/>
    <n v="85234"/>
    <x v="1"/>
    <s v="TEC-AC-10001114"/>
    <x v="2"/>
    <x v="11"/>
    <x v="1202"/>
    <x v="4573"/>
    <n v="1"/>
    <n v="0.2"/>
    <n v="4.7987999999999964"/>
  </r>
  <r>
    <n v="6657"/>
    <s v="CA-2014-135937"/>
    <x v="3"/>
    <x v="297"/>
    <d v="2014-02-28T00:00:00"/>
    <x v="1"/>
    <s v="KM-16375"/>
    <x v="454"/>
    <x v="2"/>
    <s v="United States"/>
    <s v="Gilbert"/>
    <x v="16"/>
    <n v="85234"/>
    <x v="1"/>
    <s v="OFF-ST-10000563"/>
    <x v="1"/>
    <x v="4"/>
    <x v="894"/>
    <x v="4351"/>
    <n v="2"/>
    <n v="0.2"/>
    <n v="-6.3960000000000008"/>
  </r>
  <r>
    <n v="6658"/>
    <s v="CA-2014-135937"/>
    <x v="3"/>
    <x v="297"/>
    <d v="2014-02-28T00:00:00"/>
    <x v="1"/>
    <s v="KM-16375"/>
    <x v="454"/>
    <x v="2"/>
    <s v="United States"/>
    <s v="Gilbert"/>
    <x v="16"/>
    <n v="85234"/>
    <x v="1"/>
    <s v="OFF-EN-10004846"/>
    <x v="1"/>
    <x v="12"/>
    <x v="1488"/>
    <x v="3024"/>
    <n v="5"/>
    <n v="0.2"/>
    <n v="3.8570000000000002"/>
  </r>
  <r>
    <n v="6659"/>
    <s v="CA-2014-135937"/>
    <x v="3"/>
    <x v="297"/>
    <d v="2014-02-28T00:00:00"/>
    <x v="1"/>
    <s v="KM-16375"/>
    <x v="454"/>
    <x v="2"/>
    <s v="United States"/>
    <s v="Gilbert"/>
    <x v="16"/>
    <n v="85234"/>
    <x v="1"/>
    <s v="FUR-FU-10002253"/>
    <x v="0"/>
    <x v="5"/>
    <x v="587"/>
    <x v="4574"/>
    <n v="2"/>
    <n v="0.2"/>
    <n v="16.317200000000003"/>
  </r>
  <r>
    <n v="6660"/>
    <s v="CA-2014-135937"/>
    <x v="3"/>
    <x v="297"/>
    <d v="2014-02-28T00:00:00"/>
    <x v="1"/>
    <s v="KM-16375"/>
    <x v="454"/>
    <x v="2"/>
    <s v="United States"/>
    <s v="Gilbert"/>
    <x v="16"/>
    <n v="85234"/>
    <x v="1"/>
    <s v="FUR-TA-10001039"/>
    <x v="0"/>
    <x v="3"/>
    <x v="824"/>
    <x v="4575"/>
    <n v="9"/>
    <n v="0.5"/>
    <n v="-185.71679999999998"/>
  </r>
  <r>
    <n v="6661"/>
    <s v="CA-2012-129322"/>
    <x v="1"/>
    <x v="816"/>
    <d v="2012-08-10T00:00:00"/>
    <x v="0"/>
    <s v="DB-13405"/>
    <x v="591"/>
    <x v="0"/>
    <s v="United States"/>
    <s v="Lawrence"/>
    <x v="31"/>
    <n v="1841"/>
    <x v="3"/>
    <s v="OFF-AR-10004587"/>
    <x v="1"/>
    <x v="6"/>
    <x v="1624"/>
    <x v="4576"/>
    <n v="2"/>
    <n v="0"/>
    <n v="11.897999999999996"/>
  </r>
  <r>
    <n v="6662"/>
    <s v="CA-2012-129322"/>
    <x v="1"/>
    <x v="816"/>
    <d v="2012-08-10T00:00:00"/>
    <x v="0"/>
    <s v="DB-13405"/>
    <x v="591"/>
    <x v="0"/>
    <s v="United States"/>
    <s v="Lawrence"/>
    <x v="31"/>
    <n v="1841"/>
    <x v="3"/>
    <s v="OFF-AP-10004336"/>
    <x v="1"/>
    <x v="9"/>
    <x v="1031"/>
    <x v="2009"/>
    <n v="2"/>
    <n v="0"/>
    <n v="33.036799999999985"/>
  </r>
  <r>
    <n v="6663"/>
    <s v="CA-2012-129322"/>
    <x v="1"/>
    <x v="816"/>
    <d v="2012-08-10T00:00:00"/>
    <x v="0"/>
    <s v="DB-13405"/>
    <x v="591"/>
    <x v="0"/>
    <s v="United States"/>
    <s v="Lawrence"/>
    <x v="31"/>
    <n v="1841"/>
    <x v="3"/>
    <s v="OFF-BI-10001718"/>
    <x v="1"/>
    <x v="8"/>
    <x v="1216"/>
    <x v="2509"/>
    <n v="7"/>
    <n v="0"/>
    <n v="210.49419999999998"/>
  </r>
  <r>
    <n v="6664"/>
    <s v="CA-2014-162173"/>
    <x v="3"/>
    <x v="40"/>
    <d v="2014-11-02T00:00:00"/>
    <x v="1"/>
    <s v="OT-18730"/>
    <x v="220"/>
    <x v="0"/>
    <s v="United States"/>
    <s v="Virginia Beach"/>
    <x v="17"/>
    <n v="23464"/>
    <x v="0"/>
    <s v="FUR-TA-10001520"/>
    <x v="0"/>
    <x v="3"/>
    <x v="711"/>
    <x v="4577"/>
    <n v="5"/>
    <n v="0"/>
    <n v="60.664499999999961"/>
  </r>
  <r>
    <n v="6665"/>
    <s v="CA-2014-162173"/>
    <x v="3"/>
    <x v="40"/>
    <d v="2014-11-02T00:00:00"/>
    <x v="1"/>
    <s v="OT-18730"/>
    <x v="220"/>
    <x v="0"/>
    <s v="United States"/>
    <s v="Virginia Beach"/>
    <x v="17"/>
    <n v="23464"/>
    <x v="0"/>
    <s v="OFF-EN-10002831"/>
    <x v="1"/>
    <x v="12"/>
    <x v="828"/>
    <x v="4578"/>
    <n v="7"/>
    <n v="0"/>
    <n v="113.21099999999998"/>
  </r>
  <r>
    <n v="6666"/>
    <s v="CA-2013-115483"/>
    <x v="0"/>
    <x v="216"/>
    <d v="2013-07-19T00:00:00"/>
    <x v="0"/>
    <s v="JS-15880"/>
    <x v="365"/>
    <x v="0"/>
    <s v="United States"/>
    <s v="Irving"/>
    <x v="5"/>
    <n v="75061"/>
    <x v="2"/>
    <s v="OFF-PA-10001497"/>
    <x v="1"/>
    <x v="10"/>
    <x v="1746"/>
    <x v="4579"/>
    <n v="5"/>
    <n v="0.2"/>
    <n v="79.691999999999979"/>
  </r>
  <r>
    <n v="6667"/>
    <s v="CA-2014-122175"/>
    <x v="3"/>
    <x v="605"/>
    <d v="2014-05-15T00:00:00"/>
    <x v="0"/>
    <s v="CA-12775"/>
    <x v="222"/>
    <x v="0"/>
    <s v="United States"/>
    <s v="Vineland"/>
    <x v="30"/>
    <n v="8360"/>
    <x v="3"/>
    <s v="FUR-FU-10000719"/>
    <x v="0"/>
    <x v="5"/>
    <x v="1664"/>
    <x v="4580"/>
    <n v="5"/>
    <n v="0"/>
    <n v="15.426000000000002"/>
  </r>
  <r>
    <n v="6668"/>
    <s v="CA-2014-122175"/>
    <x v="3"/>
    <x v="605"/>
    <d v="2014-05-15T00:00:00"/>
    <x v="0"/>
    <s v="CA-12775"/>
    <x v="222"/>
    <x v="0"/>
    <s v="United States"/>
    <s v="Vineland"/>
    <x v="30"/>
    <n v="8360"/>
    <x v="3"/>
    <s v="OFF-LA-10002271"/>
    <x v="1"/>
    <x v="2"/>
    <x v="635"/>
    <x v="51"/>
    <n v="2"/>
    <n v="0"/>
    <n v="2.9567999999999999"/>
  </r>
  <r>
    <n v="6669"/>
    <s v="CA-2014-122175"/>
    <x v="3"/>
    <x v="605"/>
    <d v="2014-05-15T00:00:00"/>
    <x v="0"/>
    <s v="CA-12775"/>
    <x v="222"/>
    <x v="0"/>
    <s v="United States"/>
    <s v="Vineland"/>
    <x v="30"/>
    <n v="8360"/>
    <x v="3"/>
    <s v="OFF-SU-10004661"/>
    <x v="1"/>
    <x v="14"/>
    <x v="1748"/>
    <x v="4581"/>
    <n v="2"/>
    <n v="0"/>
    <n v="4.42"/>
  </r>
  <r>
    <n v="6670"/>
    <s v="CA-2014-122175"/>
    <x v="3"/>
    <x v="605"/>
    <d v="2014-05-15T00:00:00"/>
    <x v="0"/>
    <s v="CA-12775"/>
    <x v="222"/>
    <x v="0"/>
    <s v="United States"/>
    <s v="Vineland"/>
    <x v="30"/>
    <n v="8360"/>
    <x v="3"/>
    <s v="TEC-AC-10004859"/>
    <x v="2"/>
    <x v="11"/>
    <x v="1545"/>
    <x v="4582"/>
    <n v="5"/>
    <n v="0"/>
    <n v="34.960000000000008"/>
  </r>
  <r>
    <n v="6671"/>
    <s v="CA-2014-161088"/>
    <x v="3"/>
    <x v="1126"/>
    <d v="2014-05-30T00:00:00"/>
    <x v="1"/>
    <s v="MH-18115"/>
    <x v="414"/>
    <x v="2"/>
    <s v="United States"/>
    <s v="Columbus"/>
    <x v="32"/>
    <n v="31907"/>
    <x v="0"/>
    <s v="OFF-BI-10002824"/>
    <x v="1"/>
    <x v="8"/>
    <x v="523"/>
    <x v="3548"/>
    <n v="2"/>
    <n v="0"/>
    <n v="13.427999999999997"/>
  </r>
  <r>
    <n v="6672"/>
    <s v="CA-2011-154837"/>
    <x v="2"/>
    <x v="709"/>
    <d v="2011-08-27T00:00:00"/>
    <x v="0"/>
    <s v="RB-19645"/>
    <x v="516"/>
    <x v="1"/>
    <s v="United States"/>
    <s v="Los Angeles"/>
    <x v="1"/>
    <n v="90032"/>
    <x v="1"/>
    <s v="OFF-BI-10001575"/>
    <x v="1"/>
    <x v="8"/>
    <x v="577"/>
    <x v="2000"/>
    <n v="2"/>
    <n v="0.2"/>
    <n v="17.348799999999997"/>
  </r>
  <r>
    <n v="6673"/>
    <s v="CA-2012-153794"/>
    <x v="1"/>
    <x v="861"/>
    <d v="2012-09-16T00:00:00"/>
    <x v="1"/>
    <s v="SB-20290"/>
    <x v="115"/>
    <x v="1"/>
    <s v="United States"/>
    <s v="San Diego"/>
    <x v="1"/>
    <n v="92024"/>
    <x v="1"/>
    <s v="OFF-AR-10000380"/>
    <x v="1"/>
    <x v="6"/>
    <x v="108"/>
    <x v="4583"/>
    <n v="7"/>
    <n v="0"/>
    <n v="79.757999999999967"/>
  </r>
  <r>
    <n v="6674"/>
    <s v="CA-2012-135510"/>
    <x v="1"/>
    <x v="577"/>
    <d v="2012-09-12T00:00:00"/>
    <x v="1"/>
    <s v="TW-21025"/>
    <x v="69"/>
    <x v="2"/>
    <s v="United States"/>
    <s v="Charlottesville"/>
    <x v="17"/>
    <n v="22901"/>
    <x v="0"/>
    <s v="FUR-FU-10000820"/>
    <x v="0"/>
    <x v="5"/>
    <x v="1774"/>
    <x v="4584"/>
    <n v="4"/>
    <n v="0"/>
    <n v="12.232799999999997"/>
  </r>
  <r>
    <n v="6675"/>
    <s v="CA-2012-109337"/>
    <x v="1"/>
    <x v="82"/>
    <d v="2012-11-23T00:00:00"/>
    <x v="0"/>
    <s v="DL-13330"/>
    <x v="658"/>
    <x v="0"/>
    <s v="United States"/>
    <s v="Lawrence"/>
    <x v="14"/>
    <n v="46226"/>
    <x v="2"/>
    <s v="OFF-AR-10003759"/>
    <x v="1"/>
    <x v="6"/>
    <x v="838"/>
    <x v="268"/>
    <n v="6"/>
    <n v="0"/>
    <n v="4.9139999999999997"/>
  </r>
  <r>
    <n v="6676"/>
    <s v="CA-2012-109337"/>
    <x v="1"/>
    <x v="82"/>
    <d v="2012-11-23T00:00:00"/>
    <x v="0"/>
    <s v="DL-13330"/>
    <x v="658"/>
    <x v="0"/>
    <s v="United States"/>
    <s v="Lawrence"/>
    <x v="14"/>
    <n v="46226"/>
    <x v="2"/>
    <s v="TEC-MA-10002930"/>
    <x v="2"/>
    <x v="15"/>
    <x v="1775"/>
    <x v="4585"/>
    <n v="2"/>
    <n v="0"/>
    <n v="22.653000000000006"/>
  </r>
  <r>
    <n v="6677"/>
    <s v="CA-2012-109337"/>
    <x v="1"/>
    <x v="82"/>
    <d v="2012-11-23T00:00:00"/>
    <x v="0"/>
    <s v="DL-13330"/>
    <x v="658"/>
    <x v="0"/>
    <s v="United States"/>
    <s v="Lawrence"/>
    <x v="14"/>
    <n v="46226"/>
    <x v="2"/>
    <s v="OFF-AP-10004052"/>
    <x v="1"/>
    <x v="9"/>
    <x v="1662"/>
    <x v="4586"/>
    <n v="5"/>
    <n v="0"/>
    <n v="5.1350000000000007"/>
  </r>
  <r>
    <n v="6678"/>
    <s v="CA-2012-109337"/>
    <x v="1"/>
    <x v="82"/>
    <d v="2012-11-23T00:00:00"/>
    <x v="0"/>
    <s v="DL-13330"/>
    <x v="658"/>
    <x v="0"/>
    <s v="United States"/>
    <s v="Lawrence"/>
    <x v="14"/>
    <n v="46226"/>
    <x v="2"/>
    <s v="TEC-AC-10000990"/>
    <x v="2"/>
    <x v="11"/>
    <x v="1522"/>
    <x v="4587"/>
    <n v="3"/>
    <n v="0"/>
    <n v="165.28680000000003"/>
  </r>
  <r>
    <n v="6679"/>
    <s v="CA-2011-150329"/>
    <x v="2"/>
    <x v="982"/>
    <d v="2011-10-14T00:00:00"/>
    <x v="1"/>
    <s v="SD-20485"/>
    <x v="174"/>
    <x v="2"/>
    <s v="United States"/>
    <s v="Phoenix"/>
    <x v="16"/>
    <n v="85023"/>
    <x v="1"/>
    <s v="FUR-FU-10003724"/>
    <x v="0"/>
    <x v="5"/>
    <x v="887"/>
    <x v="4588"/>
    <n v="7"/>
    <n v="0.2"/>
    <n v="3.5153999999999979"/>
  </r>
  <r>
    <n v="6680"/>
    <s v="CA-2014-145037"/>
    <x v="3"/>
    <x v="264"/>
    <d v="2014-09-08T00:00:00"/>
    <x v="0"/>
    <s v="TB-21055"/>
    <x v="26"/>
    <x v="0"/>
    <s v="United States"/>
    <s v="Meriden"/>
    <x v="29"/>
    <n v="6450"/>
    <x v="3"/>
    <s v="OFF-ST-10000918"/>
    <x v="1"/>
    <x v="4"/>
    <x v="372"/>
    <x v="2943"/>
    <n v="1"/>
    <n v="0"/>
    <n v="2.8339999999999996"/>
  </r>
  <r>
    <n v="6681"/>
    <s v="CA-2014-145037"/>
    <x v="3"/>
    <x v="264"/>
    <d v="2014-09-08T00:00:00"/>
    <x v="0"/>
    <s v="TB-21055"/>
    <x v="26"/>
    <x v="0"/>
    <s v="United States"/>
    <s v="Meriden"/>
    <x v="29"/>
    <n v="6450"/>
    <x v="3"/>
    <s v="OFF-PA-10000157"/>
    <x v="1"/>
    <x v="10"/>
    <x v="364"/>
    <x v="710"/>
    <n v="4"/>
    <n v="0"/>
    <n v="37.562399999999997"/>
  </r>
  <r>
    <n v="6682"/>
    <s v="CA-2014-145037"/>
    <x v="3"/>
    <x v="264"/>
    <d v="2014-09-08T00:00:00"/>
    <x v="0"/>
    <s v="TB-21055"/>
    <x v="26"/>
    <x v="0"/>
    <s v="United States"/>
    <s v="Meriden"/>
    <x v="29"/>
    <n v="6450"/>
    <x v="3"/>
    <s v="OFF-PA-10002499"/>
    <x v="1"/>
    <x v="10"/>
    <x v="1601"/>
    <x v="678"/>
    <n v="3"/>
    <n v="0"/>
    <n v="73.41"/>
  </r>
  <r>
    <n v="6683"/>
    <s v="CA-2014-154466"/>
    <x v="3"/>
    <x v="314"/>
    <d v="2014-01-03T00:00:00"/>
    <x v="2"/>
    <s v="DP-13390"/>
    <x v="503"/>
    <x v="2"/>
    <s v="United States"/>
    <s v="Franklin"/>
    <x v="6"/>
    <n v="53132"/>
    <x v="2"/>
    <s v="OFF-BI-10002012"/>
    <x v="1"/>
    <x v="8"/>
    <x v="742"/>
    <x v="4589"/>
    <n v="2"/>
    <n v="0"/>
    <n v="1.728"/>
  </r>
  <r>
    <n v="6684"/>
    <s v="CA-2011-109134"/>
    <x v="2"/>
    <x v="1127"/>
    <d v="2011-11-10T00:00:00"/>
    <x v="1"/>
    <s v="DE-13255"/>
    <x v="368"/>
    <x v="2"/>
    <s v="United States"/>
    <s v="Los Angeles"/>
    <x v="1"/>
    <n v="90008"/>
    <x v="1"/>
    <s v="FUR-FU-10000320"/>
    <x v="0"/>
    <x v="5"/>
    <x v="1512"/>
    <x v="130"/>
    <n v="6"/>
    <n v="0"/>
    <n v="8.8176000000000023"/>
  </r>
  <r>
    <n v="6685"/>
    <s v="US-2012-129637"/>
    <x v="1"/>
    <x v="997"/>
    <d v="2012-12-22T00:00:00"/>
    <x v="1"/>
    <s v="MC-18100"/>
    <x v="498"/>
    <x v="0"/>
    <s v="United States"/>
    <s v="Bloomington"/>
    <x v="10"/>
    <n v="61701"/>
    <x v="2"/>
    <s v="OFF-ST-10003716"/>
    <x v="1"/>
    <x v="4"/>
    <x v="889"/>
    <x v="4590"/>
    <n v="1"/>
    <n v="0.2"/>
    <n v="-15.751400000000004"/>
  </r>
  <r>
    <n v="6686"/>
    <s v="US-2012-129637"/>
    <x v="1"/>
    <x v="997"/>
    <d v="2012-12-22T00:00:00"/>
    <x v="1"/>
    <s v="MC-18100"/>
    <x v="498"/>
    <x v="0"/>
    <s v="United States"/>
    <s v="Bloomington"/>
    <x v="10"/>
    <n v="61701"/>
    <x v="2"/>
    <s v="FUR-FU-10000965"/>
    <x v="0"/>
    <x v="5"/>
    <x v="682"/>
    <x v="4591"/>
    <n v="2"/>
    <n v="0.6"/>
    <n v="-19.737199999999994"/>
  </r>
  <r>
    <n v="6687"/>
    <s v="US-2012-129637"/>
    <x v="1"/>
    <x v="997"/>
    <d v="2012-12-22T00:00:00"/>
    <x v="1"/>
    <s v="MC-18100"/>
    <x v="498"/>
    <x v="0"/>
    <s v="United States"/>
    <s v="Bloomington"/>
    <x v="10"/>
    <n v="61701"/>
    <x v="2"/>
    <s v="OFF-AR-10003829"/>
    <x v="1"/>
    <x v="6"/>
    <x v="934"/>
    <x v="1332"/>
    <n v="5"/>
    <n v="0.2"/>
    <n v="1.4759999999999982"/>
  </r>
  <r>
    <n v="6688"/>
    <s v="CA-2012-165162"/>
    <x v="1"/>
    <x v="263"/>
    <d v="2012-05-21T00:00:00"/>
    <x v="1"/>
    <s v="HG-15025"/>
    <x v="643"/>
    <x v="0"/>
    <s v="United States"/>
    <s v="Los Angeles"/>
    <x v="1"/>
    <n v="90032"/>
    <x v="1"/>
    <s v="OFF-ST-10003470"/>
    <x v="1"/>
    <x v="4"/>
    <x v="1339"/>
    <x v="2105"/>
    <n v="4"/>
    <n v="0"/>
    <n v="55.895999999999958"/>
  </r>
  <r>
    <n v="6689"/>
    <s v="CA-2014-140494"/>
    <x v="3"/>
    <x v="434"/>
    <d v="2014-03-16T00:00:00"/>
    <x v="0"/>
    <s v="CM-11815"/>
    <x v="698"/>
    <x v="1"/>
    <s v="United States"/>
    <s v="San Francisco"/>
    <x v="1"/>
    <n v="94109"/>
    <x v="1"/>
    <s v="TEC-AC-10004568"/>
    <x v="2"/>
    <x v="11"/>
    <x v="1109"/>
    <x v="1375"/>
    <n v="4"/>
    <n v="0"/>
    <n v="21.27239999999999"/>
  </r>
  <r>
    <n v="6690"/>
    <s v="CA-2014-104108"/>
    <x v="3"/>
    <x v="574"/>
    <d v="2014-12-10T00:00:00"/>
    <x v="1"/>
    <s v="RP-19855"/>
    <x v="532"/>
    <x v="1"/>
    <s v="United States"/>
    <s v="Houston"/>
    <x v="5"/>
    <n v="77095"/>
    <x v="2"/>
    <s v="OFF-AR-10000817"/>
    <x v="1"/>
    <x v="6"/>
    <x v="1255"/>
    <x v="4592"/>
    <n v="5"/>
    <n v="0.2"/>
    <n v="2.1279999999999988"/>
  </r>
  <r>
    <n v="6691"/>
    <s v="US-2014-165869"/>
    <x v="3"/>
    <x v="689"/>
    <d v="2014-08-06T00:00:00"/>
    <x v="1"/>
    <s v="LS-17200"/>
    <x v="624"/>
    <x v="1"/>
    <s v="United States"/>
    <s v="Milwaukee"/>
    <x v="6"/>
    <n v="53209"/>
    <x v="2"/>
    <s v="OFF-BI-10003460"/>
    <x v="1"/>
    <x v="8"/>
    <x v="234"/>
    <x v="255"/>
    <n v="4"/>
    <n v="0"/>
    <n v="8.4095999999999993"/>
  </r>
  <r>
    <n v="6692"/>
    <s v="US-2014-165869"/>
    <x v="3"/>
    <x v="689"/>
    <d v="2014-08-06T00:00:00"/>
    <x v="1"/>
    <s v="LS-17200"/>
    <x v="624"/>
    <x v="1"/>
    <s v="United States"/>
    <s v="Milwaukee"/>
    <x v="6"/>
    <n v="53209"/>
    <x v="2"/>
    <s v="OFF-AP-10002472"/>
    <x v="1"/>
    <x v="9"/>
    <x v="403"/>
    <x v="4524"/>
    <n v="6"/>
    <n v="0"/>
    <n v="54.558"/>
  </r>
  <r>
    <n v="6693"/>
    <s v="CA-2014-160899"/>
    <x v="3"/>
    <x v="938"/>
    <d v="2014-08-14T00:00:00"/>
    <x v="0"/>
    <s v="DR-12940"/>
    <x v="660"/>
    <x v="2"/>
    <s v="United States"/>
    <s v="Lake Charles"/>
    <x v="28"/>
    <n v="70601"/>
    <x v="0"/>
    <s v="OFF-BI-10000632"/>
    <x v="1"/>
    <x v="8"/>
    <x v="1288"/>
    <x v="4593"/>
    <n v="11"/>
    <n v="0"/>
    <n v="219.65459999999999"/>
  </r>
  <r>
    <n v="6694"/>
    <s v="CA-2014-144225"/>
    <x v="3"/>
    <x v="1033"/>
    <d v="2014-10-03T00:00:00"/>
    <x v="0"/>
    <s v="CC-12475"/>
    <x v="693"/>
    <x v="0"/>
    <s v="United States"/>
    <s v="Baltimore"/>
    <x v="39"/>
    <n v="21215"/>
    <x v="3"/>
    <s v="OFF-PA-10000062"/>
    <x v="1"/>
    <x v="10"/>
    <x v="1375"/>
    <x v="2210"/>
    <n v="3"/>
    <n v="0"/>
    <n v="80.791200000000003"/>
  </r>
  <r>
    <n v="6695"/>
    <s v="US-2013-163538"/>
    <x v="0"/>
    <x v="370"/>
    <d v="2013-08-31T00:00:00"/>
    <x v="1"/>
    <s v="SS-20515"/>
    <x v="776"/>
    <x v="2"/>
    <s v="United States"/>
    <s v="Franklin"/>
    <x v="6"/>
    <n v="53132"/>
    <x v="2"/>
    <s v="TEC-AC-10002006"/>
    <x v="2"/>
    <x v="11"/>
    <x v="1078"/>
    <x v="4594"/>
    <n v="3"/>
    <n v="0"/>
    <n v="14.870699999999998"/>
  </r>
  <r>
    <n v="6696"/>
    <s v="US-2013-155103"/>
    <x v="0"/>
    <x v="499"/>
    <d v="2013-12-08T00:00:00"/>
    <x v="1"/>
    <s v="JF-15190"/>
    <x v="440"/>
    <x v="0"/>
    <s v="United States"/>
    <s v="New York City"/>
    <x v="15"/>
    <n v="10024"/>
    <x v="3"/>
    <s v="OFF-BI-10004318"/>
    <x v="1"/>
    <x v="8"/>
    <x v="1574"/>
    <x v="4595"/>
    <n v="3"/>
    <n v="0.2"/>
    <n v="134.93219999999999"/>
  </r>
  <r>
    <n v="6697"/>
    <s v="US-2013-155103"/>
    <x v="0"/>
    <x v="499"/>
    <d v="2013-12-08T00:00:00"/>
    <x v="1"/>
    <s v="JF-15190"/>
    <x v="440"/>
    <x v="0"/>
    <s v="United States"/>
    <s v="New York City"/>
    <x v="15"/>
    <n v="10024"/>
    <x v="3"/>
    <s v="OFF-BI-10004236"/>
    <x v="1"/>
    <x v="8"/>
    <x v="891"/>
    <x v="4596"/>
    <n v="3"/>
    <n v="0.2"/>
    <n v="11.450399999999998"/>
  </r>
  <r>
    <n v="6698"/>
    <s v="US-2013-155103"/>
    <x v="0"/>
    <x v="499"/>
    <d v="2013-12-08T00:00:00"/>
    <x v="1"/>
    <s v="JF-15190"/>
    <x v="440"/>
    <x v="0"/>
    <s v="United States"/>
    <s v="New York City"/>
    <x v="15"/>
    <n v="10024"/>
    <x v="3"/>
    <s v="OFF-PA-10000062"/>
    <x v="1"/>
    <x v="10"/>
    <x v="1375"/>
    <x v="3837"/>
    <n v="1"/>
    <n v="0"/>
    <n v="26.930399999999999"/>
  </r>
  <r>
    <n v="6699"/>
    <s v="CA-2014-145429"/>
    <x v="3"/>
    <x v="246"/>
    <d v="2014-07-26T00:00:00"/>
    <x v="1"/>
    <s v="SW-20455"/>
    <x v="517"/>
    <x v="0"/>
    <s v="United States"/>
    <s v="San Diego"/>
    <x v="1"/>
    <n v="92024"/>
    <x v="1"/>
    <s v="OFF-PA-10003205"/>
    <x v="1"/>
    <x v="10"/>
    <x v="1776"/>
    <x v="4597"/>
    <n v="2"/>
    <n v="0"/>
    <n v="7.6798000000000002"/>
  </r>
  <r>
    <n v="6700"/>
    <s v="CA-2014-145429"/>
    <x v="3"/>
    <x v="246"/>
    <d v="2014-07-26T00:00:00"/>
    <x v="1"/>
    <s v="SW-20455"/>
    <x v="517"/>
    <x v="0"/>
    <s v="United States"/>
    <s v="San Diego"/>
    <x v="1"/>
    <n v="92024"/>
    <x v="1"/>
    <s v="FUR-CH-10000988"/>
    <x v="0"/>
    <x v="1"/>
    <x v="1132"/>
    <x v="2284"/>
    <n v="2"/>
    <n v="0.2"/>
    <n v="22.529599999999995"/>
  </r>
  <r>
    <n v="6701"/>
    <s v="CA-2014-145429"/>
    <x v="3"/>
    <x v="246"/>
    <d v="2014-07-26T00:00:00"/>
    <x v="1"/>
    <s v="SW-20455"/>
    <x v="517"/>
    <x v="0"/>
    <s v="United States"/>
    <s v="San Diego"/>
    <x v="1"/>
    <n v="92024"/>
    <x v="1"/>
    <s v="OFF-BI-10001524"/>
    <x v="1"/>
    <x v="8"/>
    <x v="298"/>
    <x v="4503"/>
    <n v="3"/>
    <n v="0.2"/>
    <n v="17.623199999999997"/>
  </r>
  <r>
    <n v="6702"/>
    <s v="CA-2012-153535"/>
    <x v="1"/>
    <x v="1128"/>
    <d v="2012-05-24T00:00:00"/>
    <x v="1"/>
    <s v="SG-20470"/>
    <x v="495"/>
    <x v="0"/>
    <s v="United States"/>
    <s v="Wilson"/>
    <x v="3"/>
    <n v="27893"/>
    <x v="0"/>
    <s v="FUR-FU-10001986"/>
    <x v="0"/>
    <x v="5"/>
    <x v="1133"/>
    <x v="4598"/>
    <n v="4"/>
    <n v="0.2"/>
    <n v="20.391999999999989"/>
  </r>
  <r>
    <n v="6703"/>
    <s v="CA-2012-153535"/>
    <x v="1"/>
    <x v="1128"/>
    <d v="2012-05-24T00:00:00"/>
    <x v="1"/>
    <s v="SG-20470"/>
    <x v="495"/>
    <x v="0"/>
    <s v="United States"/>
    <s v="Wilson"/>
    <x v="3"/>
    <n v="27893"/>
    <x v="0"/>
    <s v="OFF-BI-10001031"/>
    <x v="1"/>
    <x v="8"/>
    <x v="865"/>
    <x v="1697"/>
    <n v="4"/>
    <n v="0.7"/>
    <n v="-4.9127999999999989"/>
  </r>
  <r>
    <n v="6704"/>
    <s v="CA-2012-139164"/>
    <x v="1"/>
    <x v="537"/>
    <d v="2012-06-28T00:00:00"/>
    <x v="1"/>
    <s v="CS-12355"/>
    <x v="394"/>
    <x v="0"/>
    <s v="United States"/>
    <s v="Long Beach"/>
    <x v="1"/>
    <n v="90805"/>
    <x v="1"/>
    <s v="TEC-PH-10002468"/>
    <x v="2"/>
    <x v="7"/>
    <x v="1210"/>
    <x v="2075"/>
    <n v="2"/>
    <n v="0.2"/>
    <n v="19.03860000000001"/>
  </r>
  <r>
    <n v="6705"/>
    <s v="CA-2012-139164"/>
    <x v="1"/>
    <x v="537"/>
    <d v="2012-06-28T00:00:00"/>
    <x v="1"/>
    <s v="CS-12355"/>
    <x v="394"/>
    <x v="0"/>
    <s v="United States"/>
    <s v="Long Beach"/>
    <x v="1"/>
    <n v="90805"/>
    <x v="1"/>
    <s v="OFF-FA-10003059"/>
    <x v="1"/>
    <x v="13"/>
    <x v="794"/>
    <x v="4599"/>
    <n v="3"/>
    <n v="0"/>
    <n v="1.7918999999999998"/>
  </r>
  <r>
    <n v="6706"/>
    <s v="CA-2012-139164"/>
    <x v="1"/>
    <x v="537"/>
    <d v="2012-06-28T00:00:00"/>
    <x v="1"/>
    <s v="CS-12355"/>
    <x v="394"/>
    <x v="0"/>
    <s v="United States"/>
    <s v="Long Beach"/>
    <x v="1"/>
    <n v="90805"/>
    <x v="1"/>
    <s v="TEC-PH-10003931"/>
    <x v="2"/>
    <x v="7"/>
    <x v="159"/>
    <x v="166"/>
    <n v="3"/>
    <n v="0.2"/>
    <n v="8.998500000000007"/>
  </r>
  <r>
    <n v="6707"/>
    <s v="CA-2013-112277"/>
    <x v="0"/>
    <x v="545"/>
    <d v="2013-09-16T00:00:00"/>
    <x v="1"/>
    <s v="SC-20695"/>
    <x v="281"/>
    <x v="1"/>
    <s v="United States"/>
    <s v="Fort Lauderdale"/>
    <x v="2"/>
    <n v="33311"/>
    <x v="0"/>
    <s v="TEC-PH-10003505"/>
    <x v="2"/>
    <x v="7"/>
    <x v="901"/>
    <x v="4600"/>
    <n v="7"/>
    <n v="0.2"/>
    <n v="58.46399999999997"/>
  </r>
  <r>
    <n v="6708"/>
    <s v="CA-2011-167724"/>
    <x v="2"/>
    <x v="138"/>
    <d v="2011-04-18T00:00:00"/>
    <x v="1"/>
    <s v="BF-11170"/>
    <x v="408"/>
    <x v="2"/>
    <s v="United States"/>
    <s v="Baltimore"/>
    <x v="39"/>
    <n v="21215"/>
    <x v="3"/>
    <s v="OFF-LA-10002368"/>
    <x v="1"/>
    <x v="2"/>
    <x v="1777"/>
    <x v="1507"/>
    <n v="3"/>
    <n v="0"/>
    <n v="3.6017999999999999"/>
  </r>
  <r>
    <n v="6709"/>
    <s v="CA-2012-123141"/>
    <x v="1"/>
    <x v="717"/>
    <d v="2012-11-19T00:00:00"/>
    <x v="1"/>
    <s v="GZ-14470"/>
    <x v="47"/>
    <x v="0"/>
    <s v="United States"/>
    <s v="Rio Rancho"/>
    <x v="27"/>
    <n v="87124"/>
    <x v="1"/>
    <s v="FUR-CH-10004287"/>
    <x v="0"/>
    <x v="1"/>
    <x v="156"/>
    <x v="2214"/>
    <n v="4"/>
    <n v="0.2"/>
    <n v="99.431999999999931"/>
  </r>
  <r>
    <n v="6710"/>
    <s v="CA-2012-123141"/>
    <x v="1"/>
    <x v="717"/>
    <d v="2012-11-19T00:00:00"/>
    <x v="1"/>
    <s v="GZ-14470"/>
    <x v="47"/>
    <x v="0"/>
    <s v="United States"/>
    <s v="Rio Rancho"/>
    <x v="27"/>
    <n v="87124"/>
    <x v="1"/>
    <s v="FUR-CH-10001891"/>
    <x v="0"/>
    <x v="1"/>
    <x v="265"/>
    <x v="286"/>
    <n v="3"/>
    <n v="0.2"/>
    <n v="20.155800000000013"/>
  </r>
  <r>
    <n v="6711"/>
    <s v="CA-2013-149503"/>
    <x v="0"/>
    <x v="10"/>
    <d v="2013-12-13T00:00:00"/>
    <x v="2"/>
    <s v="SP-20650"/>
    <x v="70"/>
    <x v="1"/>
    <s v="United States"/>
    <s v="Stockton"/>
    <x v="1"/>
    <n v="95207"/>
    <x v="1"/>
    <s v="OFF-BI-10002133"/>
    <x v="1"/>
    <x v="8"/>
    <x v="1138"/>
    <x v="4601"/>
    <n v="8"/>
    <n v="0.2"/>
    <n v="99.295999999999978"/>
  </r>
  <r>
    <n v="6712"/>
    <s v="CA-2014-163069"/>
    <x v="3"/>
    <x v="238"/>
    <d v="2014-08-22T00:00:00"/>
    <x v="0"/>
    <s v="PJ-19015"/>
    <x v="307"/>
    <x v="0"/>
    <s v="United States"/>
    <s v="Columbus"/>
    <x v="24"/>
    <n v="43229"/>
    <x v="3"/>
    <s v="OFF-AR-10001419"/>
    <x v="1"/>
    <x v="6"/>
    <x v="1006"/>
    <x v="4541"/>
    <n v="3"/>
    <n v="0.2"/>
    <n v="1.2389999999999994"/>
  </r>
  <r>
    <n v="6713"/>
    <s v="CA-2014-107629"/>
    <x v="3"/>
    <x v="817"/>
    <d v="2014-12-15T00:00:00"/>
    <x v="3"/>
    <s v="DB-13060"/>
    <x v="72"/>
    <x v="0"/>
    <s v="United States"/>
    <s v="Skokie"/>
    <x v="10"/>
    <n v="60076"/>
    <x v="2"/>
    <s v="FUR-FU-10002298"/>
    <x v="0"/>
    <x v="5"/>
    <x v="1296"/>
    <x v="4602"/>
    <n v="6"/>
    <n v="0.6"/>
    <n v="-292.98719999999997"/>
  </r>
  <r>
    <n v="6714"/>
    <s v="CA-2014-107629"/>
    <x v="3"/>
    <x v="817"/>
    <d v="2014-12-15T00:00:00"/>
    <x v="3"/>
    <s v="DB-13060"/>
    <x v="72"/>
    <x v="0"/>
    <s v="United States"/>
    <s v="Skokie"/>
    <x v="10"/>
    <n v="60076"/>
    <x v="2"/>
    <s v="FUR-FU-10004091"/>
    <x v="0"/>
    <x v="5"/>
    <x v="264"/>
    <x v="4603"/>
    <n v="3"/>
    <n v="0.6"/>
    <n v="-26.755799999999994"/>
  </r>
  <r>
    <n v="6715"/>
    <s v="CA-2014-107629"/>
    <x v="3"/>
    <x v="817"/>
    <d v="2014-12-15T00:00:00"/>
    <x v="3"/>
    <s v="DB-13060"/>
    <x v="72"/>
    <x v="0"/>
    <s v="United States"/>
    <s v="Skokie"/>
    <x v="10"/>
    <n v="60076"/>
    <x v="2"/>
    <s v="TEC-AC-10004510"/>
    <x v="2"/>
    <x v="11"/>
    <x v="944"/>
    <x v="4604"/>
    <n v="3"/>
    <n v="0.2"/>
    <n v="-4.908000000000003"/>
  </r>
  <r>
    <n v="6716"/>
    <s v="CA-2014-107629"/>
    <x v="3"/>
    <x v="817"/>
    <d v="2014-12-15T00:00:00"/>
    <x v="3"/>
    <s v="DB-13060"/>
    <x v="72"/>
    <x v="0"/>
    <s v="United States"/>
    <s v="Skokie"/>
    <x v="10"/>
    <n v="60076"/>
    <x v="2"/>
    <s v="OFF-AR-10002987"/>
    <x v="1"/>
    <x v="6"/>
    <x v="1553"/>
    <x v="4605"/>
    <n v="6"/>
    <n v="0.2"/>
    <n v="24.998400000000011"/>
  </r>
  <r>
    <n v="6717"/>
    <s v="CA-2013-134789"/>
    <x v="0"/>
    <x v="143"/>
    <d v="2013-04-16T00:00:00"/>
    <x v="1"/>
    <s v="CK-12325"/>
    <x v="278"/>
    <x v="2"/>
    <s v="United States"/>
    <s v="Hot Springs"/>
    <x v="36"/>
    <n v="71901"/>
    <x v="0"/>
    <s v="OFF-FA-10002280"/>
    <x v="1"/>
    <x v="13"/>
    <x v="653"/>
    <x v="59"/>
    <n v="6"/>
    <n v="0"/>
    <n v="14.399999999999999"/>
  </r>
  <r>
    <n v="6718"/>
    <s v="CA-2013-134789"/>
    <x v="0"/>
    <x v="143"/>
    <d v="2013-04-16T00:00:00"/>
    <x v="1"/>
    <s v="CK-12325"/>
    <x v="278"/>
    <x v="2"/>
    <s v="United States"/>
    <s v="Hot Springs"/>
    <x v="36"/>
    <n v="71901"/>
    <x v="0"/>
    <s v="OFF-PA-10001934"/>
    <x v="1"/>
    <x v="10"/>
    <x v="543"/>
    <x v="243"/>
    <n v="4"/>
    <n v="0"/>
    <n v="12.700800000000001"/>
  </r>
  <r>
    <n v="6719"/>
    <s v="CA-2013-134789"/>
    <x v="0"/>
    <x v="143"/>
    <d v="2013-04-16T00:00:00"/>
    <x v="1"/>
    <s v="CK-12325"/>
    <x v="278"/>
    <x v="2"/>
    <s v="United States"/>
    <s v="Hot Springs"/>
    <x v="36"/>
    <n v="71901"/>
    <x v="0"/>
    <s v="FUR-FU-10003268"/>
    <x v="0"/>
    <x v="5"/>
    <x v="876"/>
    <x v="4606"/>
    <n v="4"/>
    <n v="0"/>
    <n v="31.983999999999995"/>
  </r>
  <r>
    <n v="6720"/>
    <s v="CA-2013-130442"/>
    <x v="0"/>
    <x v="186"/>
    <d v="2013-12-20T00:00:00"/>
    <x v="2"/>
    <s v="SF-20065"/>
    <x v="11"/>
    <x v="0"/>
    <s v="United States"/>
    <s v="Goldsboro"/>
    <x v="3"/>
    <n v="27534"/>
    <x v="0"/>
    <s v="OFF-AP-10004859"/>
    <x v="1"/>
    <x v="9"/>
    <x v="921"/>
    <x v="4337"/>
    <n v="3"/>
    <n v="0.2"/>
    <n v="3.0576000000000008"/>
  </r>
  <r>
    <n v="6721"/>
    <s v="CA-2014-102974"/>
    <x v="3"/>
    <x v="20"/>
    <d v="2014-09-25T00:00:00"/>
    <x v="1"/>
    <s v="DP-13105"/>
    <x v="317"/>
    <x v="1"/>
    <s v="United States"/>
    <s v="Los Angeles"/>
    <x v="1"/>
    <n v="90032"/>
    <x v="1"/>
    <s v="TEC-AC-10000057"/>
    <x v="2"/>
    <x v="11"/>
    <x v="626"/>
    <x v="179"/>
    <n v="5"/>
    <n v="0"/>
    <n v="31.489499999999992"/>
  </r>
  <r>
    <n v="6722"/>
    <s v="CA-2014-102974"/>
    <x v="3"/>
    <x v="20"/>
    <d v="2014-09-25T00:00:00"/>
    <x v="1"/>
    <s v="DP-13105"/>
    <x v="317"/>
    <x v="1"/>
    <s v="United States"/>
    <s v="Los Angeles"/>
    <x v="1"/>
    <n v="90032"/>
    <x v="1"/>
    <s v="OFF-AR-10000914"/>
    <x v="1"/>
    <x v="6"/>
    <x v="1739"/>
    <x v="4607"/>
    <n v="2"/>
    <n v="0"/>
    <n v="6.0632000000000019"/>
  </r>
  <r>
    <n v="6723"/>
    <s v="CA-2014-102974"/>
    <x v="3"/>
    <x v="20"/>
    <d v="2014-09-25T00:00:00"/>
    <x v="1"/>
    <s v="DP-13105"/>
    <x v="317"/>
    <x v="1"/>
    <s v="United States"/>
    <s v="Los Angeles"/>
    <x v="1"/>
    <n v="90032"/>
    <x v="1"/>
    <s v="OFF-AR-10004956"/>
    <x v="1"/>
    <x v="6"/>
    <x v="1235"/>
    <x v="80"/>
    <n v="3"/>
    <n v="0"/>
    <n v="4.8545999999999978"/>
  </r>
  <r>
    <n v="6724"/>
    <s v="US-2014-166394"/>
    <x v="3"/>
    <x v="507"/>
    <d v="2014-09-07T00:00:00"/>
    <x v="0"/>
    <s v="VM-21835"/>
    <x v="718"/>
    <x v="0"/>
    <s v="United States"/>
    <s v="Nashua"/>
    <x v="38"/>
    <n v="3060"/>
    <x v="3"/>
    <s v="OFF-FA-10001843"/>
    <x v="1"/>
    <x v="13"/>
    <x v="33"/>
    <x v="1471"/>
    <n v="6"/>
    <n v="0"/>
    <n v="6.9654000000000007"/>
  </r>
  <r>
    <n v="6725"/>
    <s v="CA-2013-128811"/>
    <x v="0"/>
    <x v="126"/>
    <d v="2013-09-17T00:00:00"/>
    <x v="1"/>
    <s v="SF-20200"/>
    <x v="227"/>
    <x v="0"/>
    <s v="United States"/>
    <s v="Seattle"/>
    <x v="4"/>
    <n v="98103"/>
    <x v="1"/>
    <s v="OFF-FA-10000585"/>
    <x v="1"/>
    <x v="13"/>
    <x v="202"/>
    <x v="4608"/>
    <n v="3"/>
    <n v="0"/>
    <n v="4.8162000000000003"/>
  </r>
  <r>
    <n v="6726"/>
    <s v="CA-2013-128811"/>
    <x v="0"/>
    <x v="126"/>
    <d v="2013-09-17T00:00:00"/>
    <x v="1"/>
    <s v="SF-20200"/>
    <x v="227"/>
    <x v="0"/>
    <s v="United States"/>
    <s v="Seattle"/>
    <x v="4"/>
    <n v="98103"/>
    <x v="1"/>
    <s v="OFF-LA-10003720"/>
    <x v="1"/>
    <x v="2"/>
    <x v="1627"/>
    <x v="469"/>
    <n v="3"/>
    <n v="0"/>
    <n v="5.2028999999999996"/>
  </r>
  <r>
    <n v="6727"/>
    <s v="CA-2013-128811"/>
    <x v="0"/>
    <x v="126"/>
    <d v="2013-09-17T00:00:00"/>
    <x v="1"/>
    <s v="SF-20200"/>
    <x v="227"/>
    <x v="0"/>
    <s v="United States"/>
    <s v="Seattle"/>
    <x v="4"/>
    <n v="98103"/>
    <x v="1"/>
    <s v="OFF-BI-10000301"/>
    <x v="1"/>
    <x v="8"/>
    <x v="619"/>
    <x v="4609"/>
    <n v="4"/>
    <n v="0.2"/>
    <n v="7.7639999999999993"/>
  </r>
  <r>
    <n v="6728"/>
    <s v="CA-2014-145443"/>
    <x v="3"/>
    <x v="682"/>
    <d v="2014-08-16T00:00:00"/>
    <x v="0"/>
    <s v="SC-20695"/>
    <x v="281"/>
    <x v="1"/>
    <s v="United States"/>
    <s v="Richmond"/>
    <x v="14"/>
    <n v="47374"/>
    <x v="2"/>
    <s v="OFF-PA-10003302"/>
    <x v="1"/>
    <x v="10"/>
    <x v="1712"/>
    <x v="932"/>
    <n v="5"/>
    <n v="0"/>
    <n v="83.283999999999992"/>
  </r>
  <r>
    <n v="6729"/>
    <s v="CA-2013-165827"/>
    <x v="0"/>
    <x v="254"/>
    <d v="2013-11-10T00:00:00"/>
    <x v="1"/>
    <s v="MF-17665"/>
    <x v="716"/>
    <x v="1"/>
    <s v="United States"/>
    <s v="Miami"/>
    <x v="2"/>
    <n v="33180"/>
    <x v="0"/>
    <s v="FUR-FU-10001889"/>
    <x v="0"/>
    <x v="5"/>
    <x v="1149"/>
    <x v="4610"/>
    <n v="6"/>
    <n v="0.2"/>
    <n v="8.2055999999999987"/>
  </r>
  <r>
    <n v="6730"/>
    <s v="CA-2012-156734"/>
    <x v="1"/>
    <x v="652"/>
    <d v="2012-06-20T00:00:00"/>
    <x v="2"/>
    <s v="BV-11245"/>
    <x v="296"/>
    <x v="1"/>
    <s v="United States"/>
    <s v="Smyrna"/>
    <x v="18"/>
    <n v="37167"/>
    <x v="0"/>
    <s v="OFF-BI-10002982"/>
    <x v="1"/>
    <x v="8"/>
    <x v="1258"/>
    <x v="4611"/>
    <n v="3"/>
    <n v="0.7"/>
    <n v="-4.4945999999999984"/>
  </r>
  <r>
    <n v="6731"/>
    <s v="CA-2012-156734"/>
    <x v="1"/>
    <x v="652"/>
    <d v="2012-06-20T00:00:00"/>
    <x v="2"/>
    <s v="BV-11245"/>
    <x v="296"/>
    <x v="1"/>
    <s v="United States"/>
    <s v="Smyrna"/>
    <x v="18"/>
    <n v="37167"/>
    <x v="0"/>
    <s v="FUR-CH-10002965"/>
    <x v="0"/>
    <x v="1"/>
    <x v="226"/>
    <x v="4612"/>
    <n v="4"/>
    <n v="0.2"/>
    <n v="56.274400000000014"/>
  </r>
  <r>
    <n v="6732"/>
    <s v="CA-2012-156734"/>
    <x v="1"/>
    <x v="652"/>
    <d v="2012-06-20T00:00:00"/>
    <x v="2"/>
    <s v="BV-11245"/>
    <x v="296"/>
    <x v="1"/>
    <s v="United States"/>
    <s v="Smyrna"/>
    <x v="18"/>
    <n v="37167"/>
    <x v="0"/>
    <s v="OFF-PA-10001937"/>
    <x v="1"/>
    <x v="10"/>
    <x v="286"/>
    <x v="561"/>
    <n v="4"/>
    <n v="0.2"/>
    <n v="7.2576000000000001"/>
  </r>
  <r>
    <n v="6733"/>
    <s v="CA-2011-120096"/>
    <x v="2"/>
    <x v="1129"/>
    <d v="2011-07-07T00:00:00"/>
    <x v="2"/>
    <s v="KE-16420"/>
    <x v="722"/>
    <x v="1"/>
    <s v="United States"/>
    <s v="Aurora"/>
    <x v="22"/>
    <n v="80013"/>
    <x v="1"/>
    <s v="OFF-PA-10001977"/>
    <x v="1"/>
    <x v="10"/>
    <x v="1464"/>
    <x v="3479"/>
    <n v="4"/>
    <n v="0.2"/>
    <n v="62.137599999999992"/>
  </r>
  <r>
    <n v="6734"/>
    <s v="CA-2011-120096"/>
    <x v="2"/>
    <x v="1129"/>
    <d v="2011-07-07T00:00:00"/>
    <x v="2"/>
    <s v="KE-16420"/>
    <x v="722"/>
    <x v="1"/>
    <s v="United States"/>
    <s v="Aurora"/>
    <x v="22"/>
    <n v="80013"/>
    <x v="1"/>
    <s v="OFF-AP-10000692"/>
    <x v="1"/>
    <x v="9"/>
    <x v="1241"/>
    <x v="4613"/>
    <n v="2"/>
    <n v="0.2"/>
    <n v="3.2432000000000016"/>
  </r>
  <r>
    <n v="6735"/>
    <s v="CA-2012-141754"/>
    <x v="1"/>
    <x v="139"/>
    <d v="2012-12-25T00:00:00"/>
    <x v="1"/>
    <s v="EM-14200"/>
    <x v="773"/>
    <x v="2"/>
    <s v="United States"/>
    <s v="Miami"/>
    <x v="2"/>
    <n v="33142"/>
    <x v="0"/>
    <s v="OFF-LA-10004093"/>
    <x v="1"/>
    <x v="2"/>
    <x v="670"/>
    <x v="3280"/>
    <n v="2"/>
    <n v="0.2"/>
    <n v="3.9473999999999996"/>
  </r>
  <r>
    <n v="6736"/>
    <s v="CA-2013-123358"/>
    <x v="0"/>
    <x v="342"/>
    <d v="2013-04-18T00:00:00"/>
    <x v="1"/>
    <s v="BT-11680"/>
    <x v="537"/>
    <x v="0"/>
    <s v="United States"/>
    <s v="San Francisco"/>
    <x v="1"/>
    <n v="94122"/>
    <x v="1"/>
    <s v="OFF-AP-10004980"/>
    <x v="1"/>
    <x v="9"/>
    <x v="967"/>
    <x v="4614"/>
    <n v="3"/>
    <n v="0"/>
    <n v="44.366400000000006"/>
  </r>
  <r>
    <n v="6737"/>
    <s v="CA-2013-123358"/>
    <x v="0"/>
    <x v="342"/>
    <d v="2013-04-18T00:00:00"/>
    <x v="1"/>
    <s v="BT-11680"/>
    <x v="537"/>
    <x v="0"/>
    <s v="United States"/>
    <s v="San Francisco"/>
    <x v="1"/>
    <n v="94122"/>
    <x v="1"/>
    <s v="OFF-ST-10001932"/>
    <x v="1"/>
    <x v="4"/>
    <x v="1641"/>
    <x v="4404"/>
    <n v="3"/>
    <n v="0"/>
    <n v="81.131400000000014"/>
  </r>
  <r>
    <n v="6738"/>
    <s v="CA-2013-123358"/>
    <x v="0"/>
    <x v="342"/>
    <d v="2013-04-18T00:00:00"/>
    <x v="1"/>
    <s v="BT-11680"/>
    <x v="537"/>
    <x v="0"/>
    <s v="United States"/>
    <s v="San Francisco"/>
    <x v="1"/>
    <n v="94122"/>
    <x v="1"/>
    <s v="OFF-ST-10000636"/>
    <x v="1"/>
    <x v="4"/>
    <x v="1744"/>
    <x v="4615"/>
    <n v="9"/>
    <n v="0"/>
    <n v="6.0263999999999918"/>
  </r>
  <r>
    <n v="6739"/>
    <s v="CA-2013-123358"/>
    <x v="0"/>
    <x v="342"/>
    <d v="2013-04-18T00:00:00"/>
    <x v="1"/>
    <s v="BT-11680"/>
    <x v="537"/>
    <x v="0"/>
    <s v="United States"/>
    <s v="San Francisco"/>
    <x v="1"/>
    <n v="94122"/>
    <x v="1"/>
    <s v="OFF-BI-10000069"/>
    <x v="1"/>
    <x v="8"/>
    <x v="486"/>
    <x v="4616"/>
    <n v="4"/>
    <n v="0.2"/>
    <n v="15.610399999999993"/>
  </r>
  <r>
    <n v="6740"/>
    <s v="CA-2011-144029"/>
    <x v="2"/>
    <x v="542"/>
    <d v="2011-05-31T00:00:00"/>
    <x v="1"/>
    <s v="MM-18055"/>
    <x v="514"/>
    <x v="0"/>
    <s v="United States"/>
    <s v="Chicago"/>
    <x v="10"/>
    <n v="60623"/>
    <x v="2"/>
    <s v="OFF-ST-10001837"/>
    <x v="1"/>
    <x v="4"/>
    <x v="1331"/>
    <x v="4617"/>
    <n v="3"/>
    <n v="0.2"/>
    <n v="7.6968000000000032"/>
  </r>
  <r>
    <n v="6741"/>
    <s v="CA-2011-144029"/>
    <x v="2"/>
    <x v="542"/>
    <d v="2011-05-31T00:00:00"/>
    <x v="1"/>
    <s v="MM-18055"/>
    <x v="514"/>
    <x v="0"/>
    <s v="United States"/>
    <s v="Chicago"/>
    <x v="10"/>
    <n v="60623"/>
    <x v="2"/>
    <s v="FUR-CH-10003981"/>
    <x v="0"/>
    <x v="1"/>
    <x v="1166"/>
    <x v="4618"/>
    <n v="2"/>
    <n v="0.3"/>
    <n v="-5.1396000000000583"/>
  </r>
  <r>
    <n v="6742"/>
    <s v="CA-2011-144029"/>
    <x v="2"/>
    <x v="542"/>
    <d v="2011-05-31T00:00:00"/>
    <x v="1"/>
    <s v="MM-18055"/>
    <x v="514"/>
    <x v="0"/>
    <s v="United States"/>
    <s v="Chicago"/>
    <x v="10"/>
    <n v="60623"/>
    <x v="2"/>
    <s v="OFF-AR-10000716"/>
    <x v="1"/>
    <x v="6"/>
    <x v="786"/>
    <x v="2569"/>
    <n v="3"/>
    <n v="0.2"/>
    <n v="3.1806000000000005"/>
  </r>
  <r>
    <n v="6743"/>
    <s v="US-2014-101784"/>
    <x v="3"/>
    <x v="91"/>
    <d v="2014-07-12T00:00:00"/>
    <x v="1"/>
    <s v="PO-18850"/>
    <x v="138"/>
    <x v="0"/>
    <s v="United States"/>
    <s v="Los Angeles"/>
    <x v="1"/>
    <n v="90008"/>
    <x v="1"/>
    <s v="FUR-CH-10001146"/>
    <x v="0"/>
    <x v="1"/>
    <x v="124"/>
    <x v="4619"/>
    <n v="3"/>
    <n v="0.2"/>
    <n v="-13.740299999999994"/>
  </r>
  <r>
    <n v="6744"/>
    <s v="CA-2012-156923"/>
    <x v="1"/>
    <x v="1130"/>
    <d v="2012-02-20T00:00:00"/>
    <x v="1"/>
    <s v="SP-20860"/>
    <x v="133"/>
    <x v="1"/>
    <s v="United States"/>
    <s v="Dover"/>
    <x v="38"/>
    <n v="3820"/>
    <x v="3"/>
    <s v="OFF-PA-10002751"/>
    <x v="1"/>
    <x v="10"/>
    <x v="150"/>
    <x v="1211"/>
    <n v="6"/>
    <n v="0"/>
    <n v="16.146000000000001"/>
  </r>
  <r>
    <n v="6745"/>
    <s v="CA-2014-111269"/>
    <x v="3"/>
    <x v="114"/>
    <d v="2014-06-19T00:00:00"/>
    <x v="0"/>
    <s v="CS-12355"/>
    <x v="394"/>
    <x v="0"/>
    <s v="United States"/>
    <s v="Dublin"/>
    <x v="24"/>
    <n v="43017"/>
    <x v="3"/>
    <s v="TEC-AC-10001606"/>
    <x v="2"/>
    <x v="11"/>
    <x v="585"/>
    <x v="4620"/>
    <n v="6"/>
    <n v="0.2"/>
    <n v="107.98920000000001"/>
  </r>
  <r>
    <n v="6746"/>
    <s v="CA-2014-111269"/>
    <x v="3"/>
    <x v="114"/>
    <d v="2014-06-19T00:00:00"/>
    <x v="0"/>
    <s v="CS-12355"/>
    <x v="394"/>
    <x v="0"/>
    <s v="United States"/>
    <s v="Dublin"/>
    <x v="24"/>
    <n v="43017"/>
    <x v="3"/>
    <s v="OFF-AR-10001427"/>
    <x v="1"/>
    <x v="6"/>
    <x v="248"/>
    <x v="100"/>
    <n v="5"/>
    <n v="0.2"/>
    <n v="1.7940000000000005"/>
  </r>
  <r>
    <n v="6747"/>
    <s v="CA-2014-159156"/>
    <x v="3"/>
    <x v="38"/>
    <d v="2014-11-17T00:00:00"/>
    <x v="2"/>
    <s v="KB-16600"/>
    <x v="33"/>
    <x v="1"/>
    <s v="United States"/>
    <s v="New York City"/>
    <x v="15"/>
    <n v="10009"/>
    <x v="3"/>
    <s v="TEC-PH-10004389"/>
    <x v="2"/>
    <x v="7"/>
    <x v="1422"/>
    <x v="3211"/>
    <n v="5"/>
    <n v="0"/>
    <n v="163.78700000000003"/>
  </r>
  <r>
    <n v="6748"/>
    <s v="CA-2014-100230"/>
    <x v="3"/>
    <x v="157"/>
    <d v="2014-12-16T00:00:00"/>
    <x v="1"/>
    <s v="AA-10375"/>
    <x v="211"/>
    <x v="0"/>
    <s v="United States"/>
    <s v="New York City"/>
    <x v="15"/>
    <n v="10035"/>
    <x v="3"/>
    <s v="OFF-BI-10002498"/>
    <x v="1"/>
    <x v="8"/>
    <x v="435"/>
    <x v="3652"/>
    <n v="1"/>
    <n v="0.2"/>
    <n v="5.0462999999999996"/>
  </r>
  <r>
    <n v="6749"/>
    <s v="CA-2014-100230"/>
    <x v="3"/>
    <x v="157"/>
    <d v="2014-12-16T00:00:00"/>
    <x v="1"/>
    <s v="AA-10375"/>
    <x v="211"/>
    <x v="0"/>
    <s v="United States"/>
    <s v="New York City"/>
    <x v="15"/>
    <n v="10035"/>
    <x v="3"/>
    <s v="OFF-PA-10002245"/>
    <x v="1"/>
    <x v="10"/>
    <x v="1334"/>
    <x v="1465"/>
    <n v="3"/>
    <n v="0"/>
    <n v="8.0730000000000004"/>
  </r>
  <r>
    <n v="6750"/>
    <s v="CA-2014-100230"/>
    <x v="3"/>
    <x v="157"/>
    <d v="2014-12-16T00:00:00"/>
    <x v="1"/>
    <s v="AA-10375"/>
    <x v="211"/>
    <x v="0"/>
    <s v="United States"/>
    <s v="New York City"/>
    <x v="15"/>
    <n v="10035"/>
    <x v="3"/>
    <s v="TEC-PH-10004522"/>
    <x v="2"/>
    <x v="7"/>
    <x v="1695"/>
    <x v="4621"/>
    <n v="2"/>
    <n v="0"/>
    <n v="29.245000000000005"/>
  </r>
  <r>
    <n v="6751"/>
    <s v="CA-2013-154767"/>
    <x v="0"/>
    <x v="931"/>
    <d v="2013-07-01T00:00:00"/>
    <x v="0"/>
    <s v="BP-11155"/>
    <x v="669"/>
    <x v="0"/>
    <s v="United States"/>
    <s v="Paterson"/>
    <x v="30"/>
    <n v="7501"/>
    <x v="3"/>
    <s v="FUR-CH-10003535"/>
    <x v="0"/>
    <x v="1"/>
    <x v="1513"/>
    <x v="4331"/>
    <n v="2"/>
    <n v="0"/>
    <n v="20.733199999999997"/>
  </r>
  <r>
    <n v="6752"/>
    <s v="CA-2013-154767"/>
    <x v="0"/>
    <x v="931"/>
    <d v="2013-07-01T00:00:00"/>
    <x v="0"/>
    <s v="BP-11155"/>
    <x v="669"/>
    <x v="0"/>
    <s v="United States"/>
    <s v="Paterson"/>
    <x v="30"/>
    <n v="7501"/>
    <x v="3"/>
    <s v="OFF-AP-10000595"/>
    <x v="1"/>
    <x v="9"/>
    <x v="1496"/>
    <x v="4622"/>
    <n v="2"/>
    <n v="0"/>
    <n v="2.2724000000000002"/>
  </r>
  <r>
    <n v="6753"/>
    <s v="CA-2013-154767"/>
    <x v="0"/>
    <x v="931"/>
    <d v="2013-07-01T00:00:00"/>
    <x v="0"/>
    <s v="BP-11155"/>
    <x v="669"/>
    <x v="0"/>
    <s v="United States"/>
    <s v="Paterson"/>
    <x v="30"/>
    <n v="7501"/>
    <x v="3"/>
    <s v="OFF-PA-10003039"/>
    <x v="1"/>
    <x v="10"/>
    <x v="330"/>
    <x v="1168"/>
    <n v="2"/>
    <n v="0"/>
    <n v="27.881999999999998"/>
  </r>
  <r>
    <n v="6754"/>
    <s v="CA-2013-154767"/>
    <x v="0"/>
    <x v="931"/>
    <d v="2013-07-01T00:00:00"/>
    <x v="0"/>
    <s v="BP-11155"/>
    <x v="669"/>
    <x v="0"/>
    <s v="United States"/>
    <s v="Paterson"/>
    <x v="30"/>
    <n v="7501"/>
    <x v="3"/>
    <s v="OFF-BI-10002003"/>
    <x v="1"/>
    <x v="8"/>
    <x v="1384"/>
    <x v="4623"/>
    <n v="2"/>
    <n v="0"/>
    <n v="3.7412000000000001"/>
  </r>
  <r>
    <n v="6755"/>
    <s v="CA-2013-154767"/>
    <x v="0"/>
    <x v="931"/>
    <d v="2013-07-01T00:00:00"/>
    <x v="0"/>
    <s v="BP-11155"/>
    <x v="669"/>
    <x v="0"/>
    <s v="United States"/>
    <s v="Paterson"/>
    <x v="30"/>
    <n v="7501"/>
    <x v="3"/>
    <s v="OFF-AP-10002311"/>
    <x v="1"/>
    <x v="9"/>
    <x v="14"/>
    <x v="4624"/>
    <n v="4"/>
    <n v="0"/>
    <n v="121.10560000000001"/>
  </r>
  <r>
    <n v="6756"/>
    <s v="CA-2014-124205"/>
    <x v="3"/>
    <x v="175"/>
    <d v="2014-09-20T00:00:00"/>
    <x v="1"/>
    <s v="TC-21145"/>
    <x v="779"/>
    <x v="1"/>
    <s v="United States"/>
    <s v="Lakewood"/>
    <x v="30"/>
    <n v="8701"/>
    <x v="3"/>
    <s v="FUR-FU-10002445"/>
    <x v="0"/>
    <x v="5"/>
    <x v="1439"/>
    <x v="4625"/>
    <n v="5"/>
    <n v="0"/>
    <n v="18.960000000000004"/>
  </r>
  <r>
    <n v="6757"/>
    <s v="CA-2014-124205"/>
    <x v="3"/>
    <x v="175"/>
    <d v="2014-09-20T00:00:00"/>
    <x v="1"/>
    <s v="TC-21145"/>
    <x v="779"/>
    <x v="1"/>
    <s v="United States"/>
    <s v="Lakewood"/>
    <x v="30"/>
    <n v="8701"/>
    <x v="3"/>
    <s v="FUR-CH-10003606"/>
    <x v="0"/>
    <x v="1"/>
    <x v="1566"/>
    <x v="4626"/>
    <n v="4"/>
    <n v="0"/>
    <n v="143.62880000000001"/>
  </r>
  <r>
    <n v="6758"/>
    <s v="CA-2014-124205"/>
    <x v="3"/>
    <x v="175"/>
    <d v="2014-09-20T00:00:00"/>
    <x v="1"/>
    <s v="TC-21145"/>
    <x v="779"/>
    <x v="1"/>
    <s v="United States"/>
    <s v="Lakewood"/>
    <x v="30"/>
    <n v="8701"/>
    <x v="3"/>
    <s v="TEC-PH-10002115"/>
    <x v="2"/>
    <x v="7"/>
    <x v="793"/>
    <x v="4627"/>
    <n v="6"/>
    <n v="0"/>
    <n v="102.94440000000002"/>
  </r>
  <r>
    <n v="6759"/>
    <s v="CA-2014-124205"/>
    <x v="3"/>
    <x v="175"/>
    <d v="2014-09-20T00:00:00"/>
    <x v="1"/>
    <s v="TC-21145"/>
    <x v="779"/>
    <x v="1"/>
    <s v="United States"/>
    <s v="Lakewood"/>
    <x v="30"/>
    <n v="8701"/>
    <x v="3"/>
    <s v="OFF-ST-10000934"/>
    <x v="1"/>
    <x v="4"/>
    <x v="352"/>
    <x v="3411"/>
    <n v="2"/>
    <n v="0"/>
    <n v="0"/>
  </r>
  <r>
    <n v="6760"/>
    <s v="CA-2014-165715"/>
    <x v="3"/>
    <x v="574"/>
    <d v="2014-12-09T00:00:00"/>
    <x v="1"/>
    <s v="BG-11035"/>
    <x v="767"/>
    <x v="0"/>
    <s v="United States"/>
    <s v="Greensboro"/>
    <x v="3"/>
    <n v="27405"/>
    <x v="0"/>
    <s v="OFF-AR-10003903"/>
    <x v="1"/>
    <x v="6"/>
    <x v="878"/>
    <x v="3388"/>
    <n v="1"/>
    <n v="0.2"/>
    <n v="2.4581999999999997"/>
  </r>
  <r>
    <n v="6761"/>
    <s v="CA-2014-100636"/>
    <x v="3"/>
    <x v="335"/>
    <d v="2014-07-01T00:00:00"/>
    <x v="1"/>
    <s v="DO-13435"/>
    <x v="157"/>
    <x v="0"/>
    <s v="United States"/>
    <s v="New York City"/>
    <x v="15"/>
    <n v="10035"/>
    <x v="3"/>
    <s v="OFF-ST-10004123"/>
    <x v="1"/>
    <x v="4"/>
    <x v="72"/>
    <x v="1050"/>
    <n v="3"/>
    <n v="0"/>
    <n v="0"/>
  </r>
  <r>
    <n v="6762"/>
    <s v="CA-2013-162943"/>
    <x v="0"/>
    <x v="1131"/>
    <d v="2013-07-27T00:00:00"/>
    <x v="0"/>
    <s v="DB-12970"/>
    <x v="715"/>
    <x v="1"/>
    <s v="United States"/>
    <s v="New York City"/>
    <x v="15"/>
    <n v="10035"/>
    <x v="3"/>
    <s v="FUR-CH-10001708"/>
    <x v="0"/>
    <x v="1"/>
    <x v="884"/>
    <x v="4628"/>
    <n v="2"/>
    <n v="0.1"/>
    <n v="31.015599999999978"/>
  </r>
  <r>
    <n v="6763"/>
    <s v="CA-2013-144764"/>
    <x v="0"/>
    <x v="476"/>
    <d v="2013-09-09T00:00:00"/>
    <x v="1"/>
    <s v="RL-19615"/>
    <x v="210"/>
    <x v="0"/>
    <s v="United States"/>
    <s v="Chicago"/>
    <x v="10"/>
    <n v="60623"/>
    <x v="2"/>
    <s v="OFF-LA-10000240"/>
    <x v="1"/>
    <x v="2"/>
    <x v="2"/>
    <x v="3204"/>
    <n v="5"/>
    <n v="0.2"/>
    <n v="9.8685000000000009"/>
  </r>
  <r>
    <n v="6764"/>
    <s v="CA-2013-144764"/>
    <x v="0"/>
    <x v="476"/>
    <d v="2013-09-09T00:00:00"/>
    <x v="1"/>
    <s v="RL-19615"/>
    <x v="210"/>
    <x v="0"/>
    <s v="United States"/>
    <s v="Chicago"/>
    <x v="10"/>
    <n v="60623"/>
    <x v="2"/>
    <s v="OFF-ST-10002485"/>
    <x v="1"/>
    <x v="4"/>
    <x v="209"/>
    <x v="2083"/>
    <n v="2"/>
    <n v="0.2"/>
    <n v="-8.3524000000000012"/>
  </r>
  <r>
    <n v="6765"/>
    <s v="CA-2013-144764"/>
    <x v="0"/>
    <x v="476"/>
    <d v="2013-09-09T00:00:00"/>
    <x v="1"/>
    <s v="RL-19615"/>
    <x v="210"/>
    <x v="0"/>
    <s v="United States"/>
    <s v="Chicago"/>
    <x v="10"/>
    <n v="60623"/>
    <x v="2"/>
    <s v="TEC-MA-10003230"/>
    <x v="2"/>
    <x v="15"/>
    <x v="1778"/>
    <x v="4629"/>
    <n v="3"/>
    <n v="0.3"/>
    <n v="-19.470000000000141"/>
  </r>
  <r>
    <n v="6766"/>
    <s v="CA-2014-100615"/>
    <x v="3"/>
    <x v="693"/>
    <d v="2014-04-25T00:00:00"/>
    <x v="1"/>
    <s v="SJ-20215"/>
    <x v="695"/>
    <x v="0"/>
    <s v="United States"/>
    <s v="Chicago"/>
    <x v="10"/>
    <n v="60653"/>
    <x v="2"/>
    <s v="FUR-CH-10002602"/>
    <x v="0"/>
    <x v="1"/>
    <x v="288"/>
    <x v="2613"/>
    <n v="3"/>
    <n v="0.3"/>
    <n v="-18.117599999999996"/>
  </r>
  <r>
    <n v="6767"/>
    <s v="CA-2014-100615"/>
    <x v="3"/>
    <x v="693"/>
    <d v="2014-04-25T00:00:00"/>
    <x v="1"/>
    <s v="SJ-20215"/>
    <x v="695"/>
    <x v="0"/>
    <s v="United States"/>
    <s v="Chicago"/>
    <x v="10"/>
    <n v="60653"/>
    <x v="2"/>
    <s v="OFF-AR-10001683"/>
    <x v="1"/>
    <x v="6"/>
    <x v="32"/>
    <x v="33"/>
    <n v="2"/>
    <n v="0.2"/>
    <n v="3.5460000000000007"/>
  </r>
  <r>
    <n v="6768"/>
    <s v="CA-2014-100615"/>
    <x v="3"/>
    <x v="693"/>
    <d v="2014-04-25T00:00:00"/>
    <x v="1"/>
    <s v="SJ-20215"/>
    <x v="695"/>
    <x v="0"/>
    <s v="United States"/>
    <s v="Chicago"/>
    <x v="10"/>
    <n v="60653"/>
    <x v="2"/>
    <s v="FUR-FU-10002456"/>
    <x v="0"/>
    <x v="5"/>
    <x v="1009"/>
    <x v="4630"/>
    <n v="5"/>
    <n v="0.6"/>
    <n v="-6.1879999999999988"/>
  </r>
  <r>
    <n v="6769"/>
    <s v="CA-2011-109302"/>
    <x v="2"/>
    <x v="1132"/>
    <d v="2011-08-16T00:00:00"/>
    <x v="1"/>
    <s v="CS-12175"/>
    <x v="728"/>
    <x v="1"/>
    <s v="United States"/>
    <s v="Lakewood"/>
    <x v="30"/>
    <n v="8701"/>
    <x v="3"/>
    <s v="OFF-BI-10002854"/>
    <x v="1"/>
    <x v="8"/>
    <x v="895"/>
    <x v="4631"/>
    <n v="7"/>
    <n v="0"/>
    <n v="98.105000000000004"/>
  </r>
  <r>
    <n v="6770"/>
    <s v="CA-2014-139787"/>
    <x v="3"/>
    <x v="20"/>
    <d v="2014-09-24T00:00:00"/>
    <x v="1"/>
    <s v="JP-16135"/>
    <x v="655"/>
    <x v="2"/>
    <s v="United States"/>
    <s v="Columbus"/>
    <x v="32"/>
    <n v="31907"/>
    <x v="0"/>
    <s v="OFF-AR-10002445"/>
    <x v="1"/>
    <x v="6"/>
    <x v="1637"/>
    <x v="3826"/>
    <n v="5"/>
    <n v="0"/>
    <n v="13.452000000000002"/>
  </r>
  <r>
    <n v="6771"/>
    <s v="CA-2014-139402"/>
    <x v="3"/>
    <x v="34"/>
    <d v="2014-12-14T00:00:00"/>
    <x v="1"/>
    <s v="NC-18535"/>
    <x v="714"/>
    <x v="1"/>
    <s v="United States"/>
    <s v="Phoenix"/>
    <x v="16"/>
    <n v="85023"/>
    <x v="1"/>
    <s v="OFF-PA-10004359"/>
    <x v="1"/>
    <x v="10"/>
    <x v="1059"/>
    <x v="1257"/>
    <n v="5"/>
    <n v="0.2"/>
    <n v="146.79"/>
  </r>
  <r>
    <n v="6772"/>
    <s v="CA-2014-139402"/>
    <x v="3"/>
    <x v="34"/>
    <d v="2014-12-14T00:00:00"/>
    <x v="1"/>
    <s v="NC-18535"/>
    <x v="714"/>
    <x v="1"/>
    <s v="United States"/>
    <s v="Phoenix"/>
    <x v="16"/>
    <n v="85023"/>
    <x v="1"/>
    <s v="OFF-BI-10000279"/>
    <x v="1"/>
    <x v="8"/>
    <x v="1765"/>
    <x v="4632"/>
    <n v="3"/>
    <n v="0.7"/>
    <n v="-9.9704999999999977"/>
  </r>
  <r>
    <n v="6773"/>
    <s v="CA-2013-119018"/>
    <x v="0"/>
    <x v="254"/>
    <d v="2013-11-09T00:00:00"/>
    <x v="1"/>
    <s v="CW-11905"/>
    <x v="194"/>
    <x v="2"/>
    <s v="United States"/>
    <s v="Los Angeles"/>
    <x v="1"/>
    <n v="90004"/>
    <x v="1"/>
    <s v="OFF-BI-10003314"/>
    <x v="1"/>
    <x v="8"/>
    <x v="305"/>
    <x v="326"/>
    <n v="2"/>
    <n v="0.2"/>
    <n v="2.7956000000000003"/>
  </r>
  <r>
    <n v="6774"/>
    <s v="CA-2013-119018"/>
    <x v="0"/>
    <x v="254"/>
    <d v="2013-11-09T00:00:00"/>
    <x v="1"/>
    <s v="CW-11905"/>
    <x v="194"/>
    <x v="2"/>
    <s v="United States"/>
    <s v="Los Angeles"/>
    <x v="1"/>
    <n v="90004"/>
    <x v="1"/>
    <s v="OFF-BI-10000494"/>
    <x v="1"/>
    <x v="8"/>
    <x v="1563"/>
    <x v="4633"/>
    <n v="1"/>
    <n v="0.2"/>
    <n v="1.3049999999999997"/>
  </r>
  <r>
    <n v="6775"/>
    <s v="CA-2013-119018"/>
    <x v="0"/>
    <x v="254"/>
    <d v="2013-11-09T00:00:00"/>
    <x v="1"/>
    <s v="CW-11905"/>
    <x v="194"/>
    <x v="2"/>
    <s v="United States"/>
    <s v="Los Angeles"/>
    <x v="1"/>
    <n v="90004"/>
    <x v="1"/>
    <s v="OFF-PA-10000295"/>
    <x v="1"/>
    <x v="10"/>
    <x v="1779"/>
    <x v="789"/>
    <n v="6"/>
    <n v="0"/>
    <n v="18.662400000000002"/>
  </r>
  <r>
    <n v="6776"/>
    <s v="CA-2012-105361"/>
    <x v="1"/>
    <x v="368"/>
    <d v="2012-04-04T00:00:00"/>
    <x v="1"/>
    <s v="CM-12115"/>
    <x v="441"/>
    <x v="0"/>
    <s v="United States"/>
    <s v="New York City"/>
    <x v="15"/>
    <n v="10024"/>
    <x v="3"/>
    <s v="OFF-PA-10002615"/>
    <x v="1"/>
    <x v="10"/>
    <x v="247"/>
    <x v="4634"/>
    <n v="4"/>
    <n v="0"/>
    <n v="8.1143999999999998"/>
  </r>
  <r>
    <n v="6777"/>
    <s v="US-2013-152373"/>
    <x v="0"/>
    <x v="64"/>
    <d v="2013-09-12T00:00:00"/>
    <x v="1"/>
    <s v="PT-19090"/>
    <x v="690"/>
    <x v="0"/>
    <s v="United States"/>
    <s v="San Antonio"/>
    <x v="5"/>
    <n v="78207"/>
    <x v="2"/>
    <s v="OFF-ST-10003479"/>
    <x v="1"/>
    <x v="4"/>
    <x v="41"/>
    <x v="4635"/>
    <n v="3"/>
    <n v="0.2"/>
    <n v="-17.523000000000014"/>
  </r>
  <r>
    <n v="6778"/>
    <s v="US-2014-166037"/>
    <x v="3"/>
    <x v="480"/>
    <d v="2014-02-02T00:00:00"/>
    <x v="1"/>
    <s v="CL-12700"/>
    <x v="642"/>
    <x v="2"/>
    <s v="United States"/>
    <s v="New York City"/>
    <x v="15"/>
    <n v="10009"/>
    <x v="3"/>
    <s v="TEC-AC-10002800"/>
    <x v="2"/>
    <x v="11"/>
    <x v="1207"/>
    <x v="4636"/>
    <n v="9"/>
    <n v="0"/>
    <n v="157.46849999999998"/>
  </r>
  <r>
    <n v="6779"/>
    <s v="US-2013-147711"/>
    <x v="0"/>
    <x v="323"/>
    <d v="2013-09-09T00:00:00"/>
    <x v="0"/>
    <s v="HF-14995"/>
    <x v="520"/>
    <x v="0"/>
    <s v="United States"/>
    <s v="Baltimore"/>
    <x v="39"/>
    <n v="21215"/>
    <x v="3"/>
    <s v="FUR-BO-10003159"/>
    <x v="0"/>
    <x v="0"/>
    <x v="1100"/>
    <x v="4637"/>
    <n v="3"/>
    <n v="0"/>
    <n v="31.044599999999974"/>
  </r>
  <r>
    <n v="6780"/>
    <s v="US-2013-147711"/>
    <x v="0"/>
    <x v="323"/>
    <d v="2013-09-09T00:00:00"/>
    <x v="0"/>
    <s v="HF-14995"/>
    <x v="520"/>
    <x v="0"/>
    <s v="United States"/>
    <s v="Baltimore"/>
    <x v="39"/>
    <n v="21215"/>
    <x v="3"/>
    <s v="FUR-FU-10002364"/>
    <x v="0"/>
    <x v="5"/>
    <x v="1231"/>
    <x v="1816"/>
    <n v="2"/>
    <n v="0"/>
    <n v="4.2803999999999984"/>
  </r>
  <r>
    <n v="6781"/>
    <s v="US-2013-147711"/>
    <x v="0"/>
    <x v="323"/>
    <d v="2013-09-09T00:00:00"/>
    <x v="0"/>
    <s v="HF-14995"/>
    <x v="520"/>
    <x v="0"/>
    <s v="United States"/>
    <s v="Baltimore"/>
    <x v="39"/>
    <n v="21215"/>
    <x v="3"/>
    <s v="OFF-BI-10003350"/>
    <x v="1"/>
    <x v="8"/>
    <x v="834"/>
    <x v="1030"/>
    <n v="2"/>
    <n v="0"/>
    <n v="5.8695999999999993"/>
  </r>
  <r>
    <n v="6782"/>
    <s v="US-2013-147711"/>
    <x v="0"/>
    <x v="323"/>
    <d v="2013-09-09T00:00:00"/>
    <x v="0"/>
    <s v="HF-14995"/>
    <x v="520"/>
    <x v="0"/>
    <s v="United States"/>
    <s v="Baltimore"/>
    <x v="39"/>
    <n v="21215"/>
    <x v="3"/>
    <s v="OFF-LA-10004093"/>
    <x v="1"/>
    <x v="2"/>
    <x v="670"/>
    <x v="2037"/>
    <n v="8"/>
    <n v="0"/>
    <n v="27.485599999999998"/>
  </r>
  <r>
    <n v="6783"/>
    <s v="CA-2014-121293"/>
    <x v="3"/>
    <x v="800"/>
    <d v="2014-07-29T00:00:00"/>
    <x v="0"/>
    <s v="JC-15775"/>
    <x v="547"/>
    <x v="0"/>
    <s v="United States"/>
    <s v="Philadelphia"/>
    <x v="9"/>
    <n v="19143"/>
    <x v="3"/>
    <s v="FUR-FU-10000732"/>
    <x v="0"/>
    <x v="5"/>
    <x v="540"/>
    <x v="4638"/>
    <n v="4"/>
    <n v="0.2"/>
    <n v="3.0143999999999984"/>
  </r>
  <r>
    <n v="6784"/>
    <s v="CA-2014-121293"/>
    <x v="3"/>
    <x v="800"/>
    <d v="2014-07-29T00:00:00"/>
    <x v="0"/>
    <s v="JC-15775"/>
    <x v="547"/>
    <x v="0"/>
    <s v="United States"/>
    <s v="Philadelphia"/>
    <x v="9"/>
    <n v="19143"/>
    <x v="3"/>
    <s v="OFF-SU-10004884"/>
    <x v="1"/>
    <x v="14"/>
    <x v="1780"/>
    <x v="4639"/>
    <n v="3"/>
    <n v="0.2"/>
    <n v="4.2470999999999943"/>
  </r>
  <r>
    <n v="6785"/>
    <s v="CA-2014-121293"/>
    <x v="3"/>
    <x v="800"/>
    <d v="2014-07-29T00:00:00"/>
    <x v="0"/>
    <s v="JC-15775"/>
    <x v="547"/>
    <x v="0"/>
    <s v="United States"/>
    <s v="Philadelphia"/>
    <x v="9"/>
    <n v="19143"/>
    <x v="3"/>
    <s v="FUR-TA-10001771"/>
    <x v="0"/>
    <x v="3"/>
    <x v="1724"/>
    <x v="4640"/>
    <n v="1"/>
    <n v="0.4"/>
    <n v="-34.646999999999991"/>
  </r>
  <r>
    <n v="6786"/>
    <s v="CA-2014-121293"/>
    <x v="3"/>
    <x v="800"/>
    <d v="2014-07-29T00:00:00"/>
    <x v="0"/>
    <s v="JC-15775"/>
    <x v="547"/>
    <x v="0"/>
    <s v="United States"/>
    <s v="Philadelphia"/>
    <x v="9"/>
    <n v="19143"/>
    <x v="3"/>
    <s v="OFF-ST-10000060"/>
    <x v="1"/>
    <x v="4"/>
    <x v="387"/>
    <x v="4641"/>
    <n v="5"/>
    <n v="0.2"/>
    <n v="-25.992000000000004"/>
  </r>
  <r>
    <n v="6787"/>
    <s v="CA-2014-121293"/>
    <x v="3"/>
    <x v="800"/>
    <d v="2014-07-29T00:00:00"/>
    <x v="0"/>
    <s v="JC-15775"/>
    <x v="547"/>
    <x v="0"/>
    <s v="United States"/>
    <s v="Philadelphia"/>
    <x v="9"/>
    <n v="19143"/>
    <x v="3"/>
    <s v="OFF-PA-10004100"/>
    <x v="1"/>
    <x v="10"/>
    <x v="257"/>
    <x v="561"/>
    <n v="4"/>
    <n v="0.2"/>
    <n v="7.2576000000000001"/>
  </r>
  <r>
    <n v="6788"/>
    <s v="CA-2012-118843"/>
    <x v="1"/>
    <x v="1023"/>
    <d v="2012-09-20T00:00:00"/>
    <x v="1"/>
    <s v="JH-15910"/>
    <x v="101"/>
    <x v="0"/>
    <s v="United States"/>
    <s v="Atlanta"/>
    <x v="32"/>
    <n v="30318"/>
    <x v="0"/>
    <s v="FUR-FU-10003975"/>
    <x v="0"/>
    <x v="5"/>
    <x v="775"/>
    <x v="2110"/>
    <n v="3"/>
    <n v="0"/>
    <n v="12.992999999999988"/>
  </r>
  <r>
    <n v="6789"/>
    <s v="CA-2012-118843"/>
    <x v="1"/>
    <x v="1023"/>
    <d v="2012-09-20T00:00:00"/>
    <x v="1"/>
    <s v="JH-15910"/>
    <x v="101"/>
    <x v="0"/>
    <s v="United States"/>
    <s v="Atlanta"/>
    <x v="32"/>
    <n v="30318"/>
    <x v="0"/>
    <s v="OFF-PA-10001712"/>
    <x v="1"/>
    <x v="10"/>
    <x v="974"/>
    <x v="1570"/>
    <n v="7"/>
    <n v="0"/>
    <n v="31.468499999999999"/>
  </r>
  <r>
    <n v="6790"/>
    <s v="CA-2012-161445"/>
    <x v="1"/>
    <x v="67"/>
    <d v="2012-09-09T00:00:00"/>
    <x v="0"/>
    <s v="CC-12610"/>
    <x v="566"/>
    <x v="1"/>
    <s v="United States"/>
    <s v="Durham"/>
    <x v="3"/>
    <n v="27707"/>
    <x v="0"/>
    <s v="OFF-AR-10001953"/>
    <x v="1"/>
    <x v="6"/>
    <x v="395"/>
    <x v="1196"/>
    <n v="4"/>
    <n v="0.2"/>
    <n v="12.314400000000006"/>
  </r>
  <r>
    <n v="6791"/>
    <s v="CA-2013-124527"/>
    <x v="0"/>
    <x v="76"/>
    <d v="2013-11-18T00:00:00"/>
    <x v="2"/>
    <s v="IM-15055"/>
    <x v="780"/>
    <x v="0"/>
    <s v="United States"/>
    <s v="Roseville"/>
    <x v="1"/>
    <n v="95661"/>
    <x v="1"/>
    <s v="OFF-BI-10004967"/>
    <x v="1"/>
    <x v="8"/>
    <x v="253"/>
    <x v="1366"/>
    <n v="5"/>
    <n v="0.2"/>
    <n v="2.8079999999999998"/>
  </r>
  <r>
    <n v="6792"/>
    <s v="CA-2013-162348"/>
    <x v="0"/>
    <x v="338"/>
    <d v="2013-11-16T00:00:00"/>
    <x v="1"/>
    <s v="BF-11170"/>
    <x v="408"/>
    <x v="2"/>
    <s v="United States"/>
    <s v="Sacramento"/>
    <x v="1"/>
    <n v="95823"/>
    <x v="1"/>
    <s v="FUR-FU-10003731"/>
    <x v="0"/>
    <x v="5"/>
    <x v="1593"/>
    <x v="4642"/>
    <n v="1"/>
    <n v="0"/>
    <n v="2.7944000000000004"/>
  </r>
  <r>
    <n v="6793"/>
    <s v="CA-2011-141005"/>
    <x v="2"/>
    <x v="860"/>
    <d v="2011-08-18T00:00:00"/>
    <x v="2"/>
    <s v="CS-12355"/>
    <x v="394"/>
    <x v="0"/>
    <s v="United States"/>
    <s v="Fairfield"/>
    <x v="29"/>
    <n v="6824"/>
    <x v="3"/>
    <s v="OFF-BI-10001989"/>
    <x v="1"/>
    <x v="8"/>
    <x v="537"/>
    <x v="2780"/>
    <n v="3"/>
    <n v="0"/>
    <n v="30.211199999999998"/>
  </r>
  <r>
    <n v="6794"/>
    <s v="CA-2012-145394"/>
    <x v="1"/>
    <x v="547"/>
    <d v="2012-11-20T00:00:00"/>
    <x v="1"/>
    <s v="MC-17605"/>
    <x v="204"/>
    <x v="1"/>
    <s v="United States"/>
    <s v="Chicago"/>
    <x v="10"/>
    <n v="60610"/>
    <x v="2"/>
    <s v="OFF-ST-10000344"/>
    <x v="1"/>
    <x v="4"/>
    <x v="1013"/>
    <x v="4643"/>
    <n v="2"/>
    <n v="0.2"/>
    <n v="1.6115999999999993"/>
  </r>
  <r>
    <n v="6795"/>
    <s v="CA-2012-145394"/>
    <x v="1"/>
    <x v="547"/>
    <d v="2012-11-20T00:00:00"/>
    <x v="1"/>
    <s v="MC-17605"/>
    <x v="204"/>
    <x v="1"/>
    <s v="United States"/>
    <s v="Chicago"/>
    <x v="10"/>
    <n v="60610"/>
    <x v="2"/>
    <s v="TEC-PH-10001051"/>
    <x v="2"/>
    <x v="7"/>
    <x v="1254"/>
    <x v="1977"/>
    <n v="3"/>
    <n v="0.2"/>
    <n v="26.997299999999967"/>
  </r>
  <r>
    <n v="6796"/>
    <s v="CA-2012-145394"/>
    <x v="1"/>
    <x v="547"/>
    <d v="2012-11-20T00:00:00"/>
    <x v="1"/>
    <s v="MC-17605"/>
    <x v="204"/>
    <x v="1"/>
    <s v="United States"/>
    <s v="Chicago"/>
    <x v="10"/>
    <n v="60610"/>
    <x v="2"/>
    <s v="FUR-FU-10001215"/>
    <x v="0"/>
    <x v="5"/>
    <x v="1600"/>
    <x v="527"/>
    <n v="2"/>
    <n v="0.6"/>
    <n v="-15.526799999999994"/>
  </r>
  <r>
    <n v="6797"/>
    <s v="CA-2012-168809"/>
    <x v="1"/>
    <x v="767"/>
    <d v="2012-08-25T00:00:00"/>
    <x v="3"/>
    <s v="MC-18100"/>
    <x v="498"/>
    <x v="0"/>
    <s v="United States"/>
    <s v="Houston"/>
    <x v="5"/>
    <n v="77041"/>
    <x v="2"/>
    <s v="FUR-FU-10001473"/>
    <x v="0"/>
    <x v="5"/>
    <x v="1244"/>
    <x v="1869"/>
    <n v="2"/>
    <n v="0.6"/>
    <n v="-16.585799999999999"/>
  </r>
  <r>
    <n v="6798"/>
    <s v="CA-2012-168809"/>
    <x v="1"/>
    <x v="767"/>
    <d v="2012-08-25T00:00:00"/>
    <x v="3"/>
    <s v="MC-18100"/>
    <x v="498"/>
    <x v="0"/>
    <s v="United States"/>
    <s v="Houston"/>
    <x v="5"/>
    <n v="77041"/>
    <x v="2"/>
    <s v="OFF-BI-10000315"/>
    <x v="1"/>
    <x v="8"/>
    <x v="407"/>
    <x v="4644"/>
    <n v="1"/>
    <n v="0.8"/>
    <n v="-6.0768000000000004"/>
  </r>
  <r>
    <n v="6799"/>
    <s v="CA-2012-168809"/>
    <x v="1"/>
    <x v="767"/>
    <d v="2012-08-25T00:00:00"/>
    <x v="3"/>
    <s v="MC-18100"/>
    <x v="498"/>
    <x v="0"/>
    <s v="United States"/>
    <s v="Houston"/>
    <x v="5"/>
    <n v="77041"/>
    <x v="2"/>
    <s v="FUR-FU-10002240"/>
    <x v="0"/>
    <x v="5"/>
    <x v="1781"/>
    <x v="4645"/>
    <n v="5"/>
    <n v="0.6"/>
    <n v="-3.9399999999999995"/>
  </r>
  <r>
    <n v="6800"/>
    <s v="CA-2013-109827"/>
    <x v="0"/>
    <x v="591"/>
    <d v="2014-01-02T00:00:00"/>
    <x v="1"/>
    <s v="LW-16825"/>
    <x v="429"/>
    <x v="1"/>
    <s v="United States"/>
    <s v="Phoenix"/>
    <x v="16"/>
    <n v="85023"/>
    <x v="1"/>
    <s v="FUR-TA-10002607"/>
    <x v="0"/>
    <x v="3"/>
    <x v="221"/>
    <x v="4646"/>
    <n v="1"/>
    <n v="0.5"/>
    <n v="-24.102599999999995"/>
  </r>
  <r>
    <n v="6801"/>
    <s v="CA-2013-109827"/>
    <x v="0"/>
    <x v="591"/>
    <d v="2014-01-02T00:00:00"/>
    <x v="1"/>
    <s v="LW-16825"/>
    <x v="429"/>
    <x v="1"/>
    <s v="United States"/>
    <s v="Phoenix"/>
    <x v="16"/>
    <n v="85023"/>
    <x v="1"/>
    <s v="TEC-MA-10003356"/>
    <x v="2"/>
    <x v="15"/>
    <x v="1361"/>
    <x v="4647"/>
    <n v="2"/>
    <n v="0.7"/>
    <n v="-386.95699999999999"/>
  </r>
  <r>
    <n v="6802"/>
    <s v="CA-2013-109827"/>
    <x v="0"/>
    <x v="591"/>
    <d v="2014-01-02T00:00:00"/>
    <x v="1"/>
    <s v="LW-16825"/>
    <x v="429"/>
    <x v="1"/>
    <s v="United States"/>
    <s v="Phoenix"/>
    <x v="16"/>
    <n v="85023"/>
    <x v="1"/>
    <s v="TEC-AC-10002217"/>
    <x v="2"/>
    <x v="11"/>
    <x v="1178"/>
    <x v="4648"/>
    <n v="3"/>
    <n v="0.2"/>
    <n v="-7.8960000000000008"/>
  </r>
  <r>
    <n v="6803"/>
    <s v="CA-2013-109827"/>
    <x v="0"/>
    <x v="591"/>
    <d v="2014-01-02T00:00:00"/>
    <x v="1"/>
    <s v="LW-16825"/>
    <x v="429"/>
    <x v="1"/>
    <s v="United States"/>
    <s v="Phoenix"/>
    <x v="16"/>
    <n v="85023"/>
    <x v="1"/>
    <s v="TEC-AC-10004353"/>
    <x v="2"/>
    <x v="11"/>
    <x v="717"/>
    <x v="4649"/>
    <n v="2"/>
    <n v="0.2"/>
    <n v="21.42"/>
  </r>
  <r>
    <n v="6804"/>
    <s v="CA-2013-109827"/>
    <x v="0"/>
    <x v="591"/>
    <d v="2014-01-02T00:00:00"/>
    <x v="1"/>
    <s v="LW-16825"/>
    <x v="429"/>
    <x v="1"/>
    <s v="United States"/>
    <s v="Phoenix"/>
    <x v="16"/>
    <n v="85023"/>
    <x v="1"/>
    <s v="FUR-CH-10004754"/>
    <x v="0"/>
    <x v="1"/>
    <x v="1123"/>
    <x v="4650"/>
    <n v="2"/>
    <n v="0.2"/>
    <n v="4.1971999999999987"/>
  </r>
  <r>
    <n v="6805"/>
    <s v="CA-2011-152233"/>
    <x v="2"/>
    <x v="1082"/>
    <d v="2011-10-06T00:00:00"/>
    <x v="2"/>
    <s v="KH-16510"/>
    <x v="168"/>
    <x v="0"/>
    <s v="United States"/>
    <s v="Pomona"/>
    <x v="1"/>
    <n v="91767"/>
    <x v="1"/>
    <s v="TEC-AC-10002800"/>
    <x v="2"/>
    <x v="11"/>
    <x v="1207"/>
    <x v="2622"/>
    <n v="2"/>
    <n v="0"/>
    <n v="34.992999999999995"/>
  </r>
  <r>
    <n v="6806"/>
    <s v="CA-2011-125682"/>
    <x v="2"/>
    <x v="754"/>
    <d v="2011-11-25T00:00:00"/>
    <x v="2"/>
    <s v="RB-19645"/>
    <x v="516"/>
    <x v="1"/>
    <s v="United States"/>
    <s v="Atlanta"/>
    <x v="32"/>
    <n v="30318"/>
    <x v="0"/>
    <s v="OFF-PA-10001752"/>
    <x v="1"/>
    <x v="10"/>
    <x v="1360"/>
    <x v="745"/>
    <n v="2"/>
    <n v="0"/>
    <n v="4.8804000000000007"/>
  </r>
  <r>
    <n v="6807"/>
    <s v="CA-2014-162880"/>
    <x v="3"/>
    <x v="53"/>
    <d v="2014-12-30T00:00:00"/>
    <x v="1"/>
    <s v="GD-14590"/>
    <x v="241"/>
    <x v="1"/>
    <s v="United States"/>
    <s v="Everett"/>
    <x v="4"/>
    <n v="98208"/>
    <x v="1"/>
    <s v="OFF-BI-10003314"/>
    <x v="1"/>
    <x v="8"/>
    <x v="305"/>
    <x v="4651"/>
    <n v="1"/>
    <n v="0.2"/>
    <n v="1.3978000000000002"/>
  </r>
  <r>
    <n v="6808"/>
    <s v="CA-2012-128125"/>
    <x v="1"/>
    <x v="1052"/>
    <d v="2012-04-05T00:00:00"/>
    <x v="1"/>
    <s v="EB-13705"/>
    <x v="182"/>
    <x v="1"/>
    <s v="United States"/>
    <s v="Houston"/>
    <x v="5"/>
    <n v="77095"/>
    <x v="2"/>
    <s v="OFF-PA-10000357"/>
    <x v="1"/>
    <x v="10"/>
    <x v="442"/>
    <x v="4016"/>
    <n v="3"/>
    <n v="0.2"/>
    <n v="35.661300000000004"/>
  </r>
  <r>
    <n v="6809"/>
    <s v="CA-2012-128125"/>
    <x v="1"/>
    <x v="1052"/>
    <d v="2012-04-05T00:00:00"/>
    <x v="1"/>
    <s v="EB-13705"/>
    <x v="182"/>
    <x v="1"/>
    <s v="United States"/>
    <s v="Houston"/>
    <x v="5"/>
    <n v="77095"/>
    <x v="2"/>
    <s v="FUR-FU-10001085"/>
    <x v="0"/>
    <x v="5"/>
    <x v="1590"/>
    <x v="1052"/>
    <n v="3"/>
    <n v="0.6"/>
    <n v="-7.8330000000000055"/>
  </r>
  <r>
    <n v="6810"/>
    <s v="CA-2014-156237"/>
    <x v="3"/>
    <x v="32"/>
    <d v="2014-09-16T00:00:00"/>
    <x v="2"/>
    <s v="PS-18760"/>
    <x v="519"/>
    <x v="0"/>
    <s v="United States"/>
    <s v="Philadelphia"/>
    <x v="9"/>
    <n v="19140"/>
    <x v="3"/>
    <s v="OFF-BI-10000301"/>
    <x v="1"/>
    <x v="8"/>
    <x v="619"/>
    <x v="3556"/>
    <n v="2"/>
    <n v="0.7"/>
    <n v="-2.5880000000000001"/>
  </r>
  <r>
    <n v="6811"/>
    <s v="CA-2014-156237"/>
    <x v="3"/>
    <x v="32"/>
    <d v="2014-09-16T00:00:00"/>
    <x v="2"/>
    <s v="PS-18760"/>
    <x v="519"/>
    <x v="0"/>
    <s v="United States"/>
    <s v="Philadelphia"/>
    <x v="9"/>
    <n v="19140"/>
    <x v="3"/>
    <s v="TEC-MA-10002930"/>
    <x v="2"/>
    <x v="15"/>
    <x v="1775"/>
    <x v="4652"/>
    <n v="1"/>
    <n v="0.7"/>
    <n v="-18.038499999999996"/>
  </r>
  <r>
    <n v="6812"/>
    <s v="CA-2014-156237"/>
    <x v="3"/>
    <x v="32"/>
    <d v="2014-09-16T00:00:00"/>
    <x v="2"/>
    <s v="PS-18760"/>
    <x v="519"/>
    <x v="0"/>
    <s v="United States"/>
    <s v="Philadelphia"/>
    <x v="9"/>
    <n v="19140"/>
    <x v="3"/>
    <s v="FUR-CH-10002372"/>
    <x v="0"/>
    <x v="1"/>
    <x v="390"/>
    <x v="4653"/>
    <n v="2"/>
    <n v="0.3"/>
    <n v="-29.152799999999992"/>
  </r>
  <r>
    <n v="6813"/>
    <s v="CA-2014-156237"/>
    <x v="3"/>
    <x v="32"/>
    <d v="2014-09-16T00:00:00"/>
    <x v="2"/>
    <s v="PS-18760"/>
    <x v="519"/>
    <x v="0"/>
    <s v="United States"/>
    <s v="Philadelphia"/>
    <x v="9"/>
    <n v="19140"/>
    <x v="3"/>
    <s v="OFF-BI-10003707"/>
    <x v="1"/>
    <x v="8"/>
    <x v="776"/>
    <x v="4654"/>
    <n v="4"/>
    <n v="0.7"/>
    <n v="-12.207999999999995"/>
  </r>
  <r>
    <n v="6814"/>
    <s v="CA-2014-156237"/>
    <x v="3"/>
    <x v="32"/>
    <d v="2014-09-16T00:00:00"/>
    <x v="2"/>
    <s v="PS-18760"/>
    <x v="519"/>
    <x v="0"/>
    <s v="United States"/>
    <s v="Philadelphia"/>
    <x v="9"/>
    <n v="19140"/>
    <x v="3"/>
    <s v="FUR-FU-10001057"/>
    <x v="0"/>
    <x v="5"/>
    <x v="1782"/>
    <x v="4655"/>
    <n v="8"/>
    <n v="0.2"/>
    <n v="4.7975999999999992"/>
  </r>
  <r>
    <n v="6815"/>
    <s v="CA-2014-156237"/>
    <x v="3"/>
    <x v="32"/>
    <d v="2014-09-16T00:00:00"/>
    <x v="2"/>
    <s v="PS-18760"/>
    <x v="519"/>
    <x v="0"/>
    <s v="United States"/>
    <s v="Philadelphia"/>
    <x v="9"/>
    <n v="19140"/>
    <x v="3"/>
    <s v="TEC-MA-10001681"/>
    <x v="2"/>
    <x v="15"/>
    <x v="340"/>
    <x v="4656"/>
    <n v="2"/>
    <n v="0.7"/>
    <n v="-168.8189999999999"/>
  </r>
  <r>
    <n v="6816"/>
    <s v="CA-2011-144414"/>
    <x v="2"/>
    <x v="1103"/>
    <d v="2011-06-21T00:00:00"/>
    <x v="1"/>
    <s v="GH-14425"/>
    <x v="485"/>
    <x v="0"/>
    <s v="United States"/>
    <s v="Seattle"/>
    <x v="4"/>
    <n v="98105"/>
    <x v="1"/>
    <s v="FUR-FU-10003981"/>
    <x v="0"/>
    <x v="5"/>
    <x v="322"/>
    <x v="875"/>
    <n v="3"/>
    <n v="0"/>
    <n v="2.6208000000000005"/>
  </r>
  <r>
    <n v="6817"/>
    <s v="CA-2011-144414"/>
    <x v="2"/>
    <x v="1103"/>
    <d v="2011-06-21T00:00:00"/>
    <x v="1"/>
    <s v="GH-14425"/>
    <x v="485"/>
    <x v="0"/>
    <s v="United States"/>
    <s v="Seattle"/>
    <x v="4"/>
    <n v="98105"/>
    <x v="1"/>
    <s v="OFF-FA-10000624"/>
    <x v="1"/>
    <x v="13"/>
    <x v="291"/>
    <x v="1511"/>
    <n v="5"/>
    <n v="0"/>
    <n v="8.9499999999999993"/>
  </r>
  <r>
    <n v="6818"/>
    <s v="CA-2011-144414"/>
    <x v="2"/>
    <x v="1103"/>
    <d v="2011-06-21T00:00:00"/>
    <x v="1"/>
    <s v="GH-14425"/>
    <x v="485"/>
    <x v="0"/>
    <s v="United States"/>
    <s v="Seattle"/>
    <x v="4"/>
    <n v="98105"/>
    <x v="1"/>
    <s v="OFF-BI-10004995"/>
    <x v="1"/>
    <x v="8"/>
    <x v="313"/>
    <x v="4657"/>
    <n v="3"/>
    <n v="0.2"/>
    <n v="1061.5721999999998"/>
  </r>
  <r>
    <n v="6819"/>
    <s v="CA-2014-163860"/>
    <x v="3"/>
    <x v="116"/>
    <d v="2015-01-02T00:00:00"/>
    <x v="1"/>
    <s v="LO-17170"/>
    <x v="628"/>
    <x v="1"/>
    <s v="United States"/>
    <s v="Peoria"/>
    <x v="10"/>
    <n v="61604"/>
    <x v="2"/>
    <s v="OFF-BI-10003784"/>
    <x v="1"/>
    <x v="8"/>
    <x v="1314"/>
    <x v="4658"/>
    <n v="5"/>
    <n v="0.8"/>
    <n v="-2.6880000000000015"/>
  </r>
  <r>
    <n v="6820"/>
    <s v="CA-2014-163860"/>
    <x v="3"/>
    <x v="116"/>
    <d v="2015-01-02T00:00:00"/>
    <x v="1"/>
    <s v="LO-17170"/>
    <x v="628"/>
    <x v="1"/>
    <s v="United States"/>
    <s v="Peoria"/>
    <x v="10"/>
    <n v="61604"/>
    <x v="2"/>
    <s v="FUR-FU-10004586"/>
    <x v="0"/>
    <x v="5"/>
    <x v="1473"/>
    <x v="4659"/>
    <n v="3"/>
    <n v="0.6"/>
    <n v="-2.3903999999999996"/>
  </r>
  <r>
    <n v="6821"/>
    <s v="CA-2014-163860"/>
    <x v="3"/>
    <x v="116"/>
    <d v="2015-01-02T00:00:00"/>
    <x v="1"/>
    <s v="LO-17170"/>
    <x v="628"/>
    <x v="1"/>
    <s v="United States"/>
    <s v="Peoria"/>
    <x v="10"/>
    <n v="61604"/>
    <x v="2"/>
    <s v="FUR-CH-10004698"/>
    <x v="0"/>
    <x v="1"/>
    <x v="166"/>
    <x v="4653"/>
    <n v="2"/>
    <n v="0.3"/>
    <n v="-3.2391999999999896"/>
  </r>
  <r>
    <n v="6822"/>
    <s v="CA-2014-163860"/>
    <x v="3"/>
    <x v="116"/>
    <d v="2015-01-02T00:00:00"/>
    <x v="1"/>
    <s v="LO-17170"/>
    <x v="628"/>
    <x v="1"/>
    <s v="United States"/>
    <s v="Peoria"/>
    <x v="10"/>
    <n v="61604"/>
    <x v="2"/>
    <s v="FUR-FU-10001935"/>
    <x v="0"/>
    <x v="5"/>
    <x v="341"/>
    <x v="369"/>
    <n v="2"/>
    <n v="0.6"/>
    <n v="-1.4059999999999997"/>
  </r>
  <r>
    <n v="6823"/>
    <s v="US-2014-115609"/>
    <x v="3"/>
    <x v="808"/>
    <d v="2014-11-08T00:00:00"/>
    <x v="1"/>
    <s v="CS-12505"/>
    <x v="473"/>
    <x v="0"/>
    <s v="United States"/>
    <s v="Los Angeles"/>
    <x v="1"/>
    <n v="90036"/>
    <x v="1"/>
    <s v="OFF-AP-10003040"/>
    <x v="1"/>
    <x v="9"/>
    <x v="723"/>
    <x v="4660"/>
    <n v="5"/>
    <n v="0"/>
    <n v="43.705999999999996"/>
  </r>
  <r>
    <n v="6824"/>
    <s v="CA-2012-154291"/>
    <x v="1"/>
    <x v="395"/>
    <d v="2012-07-29T00:00:00"/>
    <x v="1"/>
    <s v="YS-21880"/>
    <x v="453"/>
    <x v="1"/>
    <s v="United States"/>
    <s v="Montgomery"/>
    <x v="19"/>
    <n v="36116"/>
    <x v="0"/>
    <s v="OFF-EN-10001335"/>
    <x v="1"/>
    <x v="12"/>
    <x v="462"/>
    <x v="4661"/>
    <n v="9"/>
    <n v="0"/>
    <n v="49.23"/>
  </r>
  <r>
    <n v="6825"/>
    <s v="CA-2012-154291"/>
    <x v="1"/>
    <x v="395"/>
    <d v="2012-07-29T00:00:00"/>
    <x v="1"/>
    <s v="YS-21880"/>
    <x v="453"/>
    <x v="1"/>
    <s v="United States"/>
    <s v="Montgomery"/>
    <x v="19"/>
    <n v="36116"/>
    <x v="0"/>
    <s v="FUR-TA-10002041"/>
    <x v="0"/>
    <x v="3"/>
    <x v="358"/>
    <x v="4662"/>
    <n v="2"/>
    <n v="0"/>
    <n v="39.44380000000001"/>
  </r>
  <r>
    <n v="6826"/>
    <s v="CA-2013-118689"/>
    <x v="0"/>
    <x v="824"/>
    <d v="2013-10-10T00:00:00"/>
    <x v="1"/>
    <s v="TC-20980"/>
    <x v="568"/>
    <x v="1"/>
    <s v="United States"/>
    <s v="Lafayette"/>
    <x v="14"/>
    <n v="47905"/>
    <x v="2"/>
    <s v="OFF-ST-10001558"/>
    <x v="1"/>
    <x v="4"/>
    <x v="712"/>
    <x v="4663"/>
    <n v="2"/>
    <n v="0"/>
    <n v="4.8719999999999999"/>
  </r>
  <r>
    <n v="6827"/>
    <s v="CA-2013-118689"/>
    <x v="0"/>
    <x v="824"/>
    <d v="2013-10-10T00:00:00"/>
    <x v="1"/>
    <s v="TC-20980"/>
    <x v="568"/>
    <x v="1"/>
    <s v="United States"/>
    <s v="Lafayette"/>
    <x v="14"/>
    <n v="47905"/>
    <x v="2"/>
    <s v="TEC-CO-10004722"/>
    <x v="2"/>
    <x v="16"/>
    <x v="1365"/>
    <x v="4664"/>
    <n v="5"/>
    <n v="0"/>
    <n v="8399.9759999999987"/>
  </r>
  <r>
    <n v="6828"/>
    <s v="CA-2013-118689"/>
    <x v="0"/>
    <x v="824"/>
    <d v="2013-10-10T00:00:00"/>
    <x v="1"/>
    <s v="TC-20980"/>
    <x v="568"/>
    <x v="1"/>
    <s v="United States"/>
    <s v="Lafayette"/>
    <x v="14"/>
    <n v="47905"/>
    <x v="2"/>
    <s v="OFF-BI-10004600"/>
    <x v="1"/>
    <x v="8"/>
    <x v="1477"/>
    <x v="2556"/>
    <n v="2"/>
    <n v="0"/>
    <n v="331.19099999999997"/>
  </r>
  <r>
    <n v="6829"/>
    <s v="CA-2013-118689"/>
    <x v="0"/>
    <x v="824"/>
    <d v="2013-10-10T00:00:00"/>
    <x v="1"/>
    <s v="TC-20980"/>
    <x v="568"/>
    <x v="1"/>
    <s v="United States"/>
    <s v="Lafayette"/>
    <x v="14"/>
    <n v="47905"/>
    <x v="2"/>
    <s v="OFF-BI-10003712"/>
    <x v="1"/>
    <x v="8"/>
    <x v="689"/>
    <x v="4665"/>
    <n v="7"/>
    <n v="0"/>
    <n v="16.8413"/>
  </r>
  <r>
    <n v="6830"/>
    <s v="CA-2013-118689"/>
    <x v="0"/>
    <x v="824"/>
    <d v="2013-10-10T00:00:00"/>
    <x v="1"/>
    <s v="TC-20980"/>
    <x v="568"/>
    <x v="1"/>
    <s v="United States"/>
    <s v="Lafayette"/>
    <x v="14"/>
    <n v="47905"/>
    <x v="2"/>
    <s v="OFF-AR-10001958"/>
    <x v="1"/>
    <x v="6"/>
    <x v="206"/>
    <x v="2041"/>
    <n v="2"/>
    <n v="0"/>
    <n v="9.5088000000000008"/>
  </r>
  <r>
    <n v="6831"/>
    <s v="CA-2013-140438"/>
    <x v="0"/>
    <x v="435"/>
    <d v="2013-12-28T00:00:00"/>
    <x v="0"/>
    <s v="PW-19030"/>
    <x v="463"/>
    <x v="1"/>
    <s v="United States"/>
    <s v="New York City"/>
    <x v="15"/>
    <n v="10009"/>
    <x v="3"/>
    <s v="TEC-PH-10001750"/>
    <x v="2"/>
    <x v="7"/>
    <x v="968"/>
    <x v="933"/>
    <n v="3"/>
    <n v="0"/>
    <n v="53.451900000000009"/>
  </r>
  <r>
    <n v="6832"/>
    <s v="US-2014-123204"/>
    <x v="3"/>
    <x v="246"/>
    <d v="2014-07-28T00:00:00"/>
    <x v="1"/>
    <s v="CS-11860"/>
    <x v="750"/>
    <x v="0"/>
    <s v="United States"/>
    <s v="New York City"/>
    <x v="15"/>
    <n v="10024"/>
    <x v="3"/>
    <s v="OFF-AP-10002287"/>
    <x v="1"/>
    <x v="9"/>
    <x v="1274"/>
    <x v="2053"/>
    <n v="4"/>
    <n v="0"/>
    <n v="4.5448000000000004"/>
  </r>
  <r>
    <n v="6833"/>
    <s v="CA-2012-112522"/>
    <x v="1"/>
    <x v="998"/>
    <d v="2012-10-17T00:00:00"/>
    <x v="1"/>
    <s v="DP-13165"/>
    <x v="273"/>
    <x v="0"/>
    <s v="United States"/>
    <s v="Chicago"/>
    <x v="10"/>
    <n v="60610"/>
    <x v="2"/>
    <s v="OFF-AR-10003183"/>
    <x v="1"/>
    <x v="6"/>
    <x v="1390"/>
    <x v="2245"/>
    <n v="3"/>
    <n v="0.2"/>
    <n v="1.0019999999999993"/>
  </r>
  <r>
    <n v="6834"/>
    <s v="CA-2013-153101"/>
    <x v="0"/>
    <x v="162"/>
    <d v="2013-09-09T00:00:00"/>
    <x v="3"/>
    <s v="PJ-19015"/>
    <x v="307"/>
    <x v="0"/>
    <s v="United States"/>
    <s v="Santa Ana"/>
    <x v="1"/>
    <n v="92704"/>
    <x v="1"/>
    <s v="FUR-TA-10003008"/>
    <x v="0"/>
    <x v="3"/>
    <x v="946"/>
    <x v="4666"/>
    <n v="1"/>
    <n v="0.2"/>
    <n v="-12.778499999999994"/>
  </r>
  <r>
    <n v="6835"/>
    <s v="CA-2013-142615"/>
    <x v="0"/>
    <x v="73"/>
    <d v="2013-11-25T00:00:00"/>
    <x v="1"/>
    <s v="BM-11575"/>
    <x v="606"/>
    <x v="1"/>
    <s v="United States"/>
    <s v="Montebello"/>
    <x v="1"/>
    <n v="90640"/>
    <x v="1"/>
    <s v="TEC-AC-10004803"/>
    <x v="2"/>
    <x v="11"/>
    <x v="1756"/>
    <x v="4667"/>
    <n v="2"/>
    <n v="0"/>
    <n v="3.9032000000000018"/>
  </r>
  <r>
    <n v="6836"/>
    <s v="CA-2014-142643"/>
    <x v="3"/>
    <x v="453"/>
    <d v="2014-10-21T00:00:00"/>
    <x v="1"/>
    <s v="DL-13495"/>
    <x v="393"/>
    <x v="1"/>
    <s v="United States"/>
    <s v="Thousand Oaks"/>
    <x v="1"/>
    <n v="91360"/>
    <x v="1"/>
    <s v="OFF-LA-10003510"/>
    <x v="1"/>
    <x v="2"/>
    <x v="575"/>
    <x v="4668"/>
    <n v="5"/>
    <n v="0"/>
    <n v="70.219000000000008"/>
  </r>
  <r>
    <n v="6837"/>
    <s v="CA-2014-142643"/>
    <x v="3"/>
    <x v="453"/>
    <d v="2014-10-21T00:00:00"/>
    <x v="1"/>
    <s v="DL-13495"/>
    <x v="393"/>
    <x v="1"/>
    <s v="United States"/>
    <s v="Thousand Oaks"/>
    <x v="1"/>
    <n v="91360"/>
    <x v="1"/>
    <s v="FUR-FU-10000087"/>
    <x v="0"/>
    <x v="5"/>
    <x v="204"/>
    <x v="20"/>
    <n v="1"/>
    <n v="0"/>
    <n v="9.3152000000000008"/>
  </r>
  <r>
    <n v="6838"/>
    <s v="CA-2012-116260"/>
    <x v="1"/>
    <x v="380"/>
    <d v="2012-07-12T00:00:00"/>
    <x v="1"/>
    <s v="BF-10975"/>
    <x v="541"/>
    <x v="1"/>
    <s v="United States"/>
    <s v="Vineland"/>
    <x v="30"/>
    <n v="8360"/>
    <x v="3"/>
    <s v="OFF-AR-10003732"/>
    <x v="1"/>
    <x v="6"/>
    <x v="321"/>
    <x v="1760"/>
    <n v="4"/>
    <n v="0"/>
    <n v="2.8911999999999995"/>
  </r>
  <r>
    <n v="6839"/>
    <s v="CA-2014-107517"/>
    <x v="3"/>
    <x v="1119"/>
    <d v="2014-02-10T00:00:00"/>
    <x v="1"/>
    <s v="FC-14335"/>
    <x v="712"/>
    <x v="1"/>
    <s v="United States"/>
    <s v="Torrance"/>
    <x v="1"/>
    <n v="90503"/>
    <x v="1"/>
    <s v="OFF-AP-10000275"/>
    <x v="1"/>
    <x v="9"/>
    <x v="1719"/>
    <x v="3945"/>
    <n v="5"/>
    <n v="0"/>
    <n v="459.39599999999996"/>
  </r>
  <r>
    <n v="6840"/>
    <s v="CA-2014-107517"/>
    <x v="3"/>
    <x v="1119"/>
    <d v="2014-02-10T00:00:00"/>
    <x v="1"/>
    <s v="FC-14335"/>
    <x v="712"/>
    <x v="1"/>
    <s v="United States"/>
    <s v="Torrance"/>
    <x v="1"/>
    <n v="90503"/>
    <x v="1"/>
    <s v="TEC-PH-10003505"/>
    <x v="2"/>
    <x v="7"/>
    <x v="901"/>
    <x v="4669"/>
    <n v="5"/>
    <n v="0.2"/>
    <n v="41.759999999999948"/>
  </r>
  <r>
    <n v="6841"/>
    <s v="CA-2012-166338"/>
    <x v="1"/>
    <x v="401"/>
    <d v="2012-12-07T00:00:00"/>
    <x v="2"/>
    <s v="MP-18175"/>
    <x v="486"/>
    <x v="2"/>
    <s v="United States"/>
    <s v="Troy"/>
    <x v="24"/>
    <n v="45373"/>
    <x v="3"/>
    <s v="OFF-BI-10002852"/>
    <x v="1"/>
    <x v="8"/>
    <x v="91"/>
    <x v="4670"/>
    <n v="3"/>
    <n v="0.7"/>
    <n v="-10.382399999999997"/>
  </r>
  <r>
    <n v="6842"/>
    <s v="CA-2013-123946"/>
    <x v="0"/>
    <x v="126"/>
    <d v="2013-09-18T00:00:00"/>
    <x v="1"/>
    <s v="AJ-10795"/>
    <x v="295"/>
    <x v="1"/>
    <s v="United States"/>
    <s v="Springfield"/>
    <x v="17"/>
    <n v="22153"/>
    <x v="0"/>
    <s v="TEC-AC-10004877"/>
    <x v="2"/>
    <x v="11"/>
    <x v="1670"/>
    <x v="4671"/>
    <n v="3"/>
    <n v="0"/>
    <n v="1.6559999999999988"/>
  </r>
  <r>
    <n v="6843"/>
    <s v="CA-2013-123946"/>
    <x v="0"/>
    <x v="126"/>
    <d v="2013-09-18T00:00:00"/>
    <x v="1"/>
    <s v="AJ-10795"/>
    <x v="295"/>
    <x v="1"/>
    <s v="United States"/>
    <s v="Springfield"/>
    <x v="17"/>
    <n v="22153"/>
    <x v="0"/>
    <s v="OFF-FA-10002975"/>
    <x v="1"/>
    <x v="13"/>
    <x v="33"/>
    <x v="1189"/>
    <n v="3"/>
    <n v="0"/>
    <n v="5.2164000000000001"/>
  </r>
  <r>
    <n v="6844"/>
    <s v="CA-2013-123946"/>
    <x v="0"/>
    <x v="126"/>
    <d v="2013-09-18T00:00:00"/>
    <x v="1"/>
    <s v="AJ-10795"/>
    <x v="295"/>
    <x v="1"/>
    <s v="United States"/>
    <s v="Springfield"/>
    <x v="17"/>
    <n v="22153"/>
    <x v="0"/>
    <s v="OFF-ST-10000419"/>
    <x v="1"/>
    <x v="4"/>
    <x v="1015"/>
    <x v="4672"/>
    <n v="5"/>
    <n v="0"/>
    <n v="0.67899999999999849"/>
  </r>
  <r>
    <n v="6845"/>
    <s v="CA-2013-123946"/>
    <x v="0"/>
    <x v="126"/>
    <d v="2013-09-18T00:00:00"/>
    <x v="1"/>
    <s v="AJ-10795"/>
    <x v="295"/>
    <x v="1"/>
    <s v="United States"/>
    <s v="Springfield"/>
    <x v="17"/>
    <n v="22153"/>
    <x v="0"/>
    <s v="FUR-CH-10002073"/>
    <x v="0"/>
    <x v="1"/>
    <x v="1783"/>
    <x v="4673"/>
    <n v="4"/>
    <n v="0"/>
    <n v="307.14479999999992"/>
  </r>
  <r>
    <n v="6846"/>
    <s v="CA-2011-147543"/>
    <x v="2"/>
    <x v="522"/>
    <d v="2011-07-12T00:00:00"/>
    <x v="1"/>
    <s v="BC-11125"/>
    <x v="604"/>
    <x v="2"/>
    <s v="United States"/>
    <s v="El Cajon"/>
    <x v="1"/>
    <n v="92020"/>
    <x v="1"/>
    <s v="FUR-CH-10000155"/>
    <x v="0"/>
    <x v="1"/>
    <x v="1157"/>
    <x v="1645"/>
    <n v="2"/>
    <n v="0.2"/>
    <n v="47.848000000000013"/>
  </r>
  <r>
    <n v="6847"/>
    <s v="US-2013-159093"/>
    <x v="0"/>
    <x v="195"/>
    <d v="2013-05-15T00:00:00"/>
    <x v="1"/>
    <s v="RS-19420"/>
    <x v="602"/>
    <x v="1"/>
    <s v="United States"/>
    <s v="Los Angeles"/>
    <x v="1"/>
    <n v="90036"/>
    <x v="1"/>
    <s v="OFF-PA-10001260"/>
    <x v="1"/>
    <x v="10"/>
    <x v="1769"/>
    <x v="4674"/>
    <n v="4"/>
    <n v="0"/>
    <n v="14.417999999999999"/>
  </r>
  <r>
    <n v="6848"/>
    <s v="CA-2013-162110"/>
    <x v="0"/>
    <x v="427"/>
    <d v="2013-07-23T00:00:00"/>
    <x v="1"/>
    <s v="NP-18670"/>
    <x v="73"/>
    <x v="0"/>
    <s v="United States"/>
    <s v="Phoenix"/>
    <x v="16"/>
    <n v="85023"/>
    <x v="1"/>
    <s v="TEC-PH-10001924"/>
    <x v="2"/>
    <x v="7"/>
    <x v="426"/>
    <x v="684"/>
    <n v="1"/>
    <n v="0.2"/>
    <n v="3.4995000000000029"/>
  </r>
  <r>
    <n v="6849"/>
    <s v="US-2013-163461"/>
    <x v="0"/>
    <x v="1133"/>
    <d v="2013-06-22T00:00:00"/>
    <x v="2"/>
    <s v="BT-11440"/>
    <x v="590"/>
    <x v="0"/>
    <s v="United States"/>
    <s v="Frankfort"/>
    <x v="10"/>
    <n v="60423"/>
    <x v="2"/>
    <s v="OFF-PA-10003134"/>
    <x v="1"/>
    <x v="10"/>
    <x v="1663"/>
    <x v="4449"/>
    <n v="2"/>
    <n v="0.2"/>
    <n v="26.902399999999993"/>
  </r>
  <r>
    <n v="6850"/>
    <s v="CA-2011-101462"/>
    <x v="2"/>
    <x v="1017"/>
    <d v="2011-04-25T00:00:00"/>
    <x v="1"/>
    <s v="BP-11230"/>
    <x v="546"/>
    <x v="0"/>
    <s v="United States"/>
    <s v="Los Angeles"/>
    <x v="1"/>
    <n v="90045"/>
    <x v="1"/>
    <s v="FUR-FU-10000409"/>
    <x v="0"/>
    <x v="5"/>
    <x v="1421"/>
    <x v="3634"/>
    <n v="4"/>
    <n v="0"/>
    <n v="27.563200000000002"/>
  </r>
  <r>
    <n v="6851"/>
    <s v="US-2013-100461"/>
    <x v="0"/>
    <x v="1134"/>
    <d v="2013-01-12T00:00:00"/>
    <x v="1"/>
    <s v="JO-15145"/>
    <x v="705"/>
    <x v="1"/>
    <s v="United States"/>
    <s v="Franklin"/>
    <x v="6"/>
    <n v="53132"/>
    <x v="2"/>
    <s v="FUR-BO-10002545"/>
    <x v="0"/>
    <x v="0"/>
    <x v="37"/>
    <x v="4675"/>
    <n v="6"/>
    <n v="0"/>
    <n v="407.12880000000007"/>
  </r>
  <r>
    <n v="6852"/>
    <s v="US-2013-100461"/>
    <x v="0"/>
    <x v="1134"/>
    <d v="2013-01-12T00:00:00"/>
    <x v="1"/>
    <s v="JO-15145"/>
    <x v="705"/>
    <x v="1"/>
    <s v="United States"/>
    <s v="Franklin"/>
    <x v="6"/>
    <n v="53132"/>
    <x v="2"/>
    <s v="OFF-BI-10001460"/>
    <x v="1"/>
    <x v="8"/>
    <x v="58"/>
    <x v="4676"/>
    <n v="7"/>
    <n v="0"/>
    <n v="49.843499999999999"/>
  </r>
  <r>
    <n v="6853"/>
    <s v="US-2014-162670"/>
    <x v="3"/>
    <x v="331"/>
    <d v="2014-12-29T00:00:00"/>
    <x v="0"/>
    <s v="MF-18250"/>
    <x v="751"/>
    <x v="1"/>
    <s v="United States"/>
    <s v="Little Rock"/>
    <x v="36"/>
    <n v="72209"/>
    <x v="0"/>
    <s v="OFF-ST-10001328"/>
    <x v="1"/>
    <x v="4"/>
    <x v="176"/>
    <x v="4677"/>
    <n v="4"/>
    <n v="0"/>
    <n v="17.371200000000002"/>
  </r>
  <r>
    <n v="6854"/>
    <s v="US-2014-162670"/>
    <x v="3"/>
    <x v="331"/>
    <d v="2014-12-29T00:00:00"/>
    <x v="0"/>
    <s v="MF-18250"/>
    <x v="751"/>
    <x v="1"/>
    <s v="United States"/>
    <s v="Little Rock"/>
    <x v="36"/>
    <n v="72209"/>
    <x v="0"/>
    <s v="TEC-PH-10003601"/>
    <x v="2"/>
    <x v="7"/>
    <x v="1383"/>
    <x v="4678"/>
    <n v="3"/>
    <n v="0"/>
    <n v="148.49099999999996"/>
  </r>
  <r>
    <n v="6855"/>
    <s v="US-2014-162670"/>
    <x v="3"/>
    <x v="331"/>
    <d v="2014-12-29T00:00:00"/>
    <x v="0"/>
    <s v="MF-18250"/>
    <x v="751"/>
    <x v="1"/>
    <s v="United States"/>
    <s v="Little Rock"/>
    <x v="36"/>
    <n v="72209"/>
    <x v="0"/>
    <s v="OFF-ST-10001522"/>
    <x v="1"/>
    <x v="4"/>
    <x v="195"/>
    <x v="4679"/>
    <n v="4"/>
    <n v="0"/>
    <n v="14.718399999999974"/>
  </r>
  <r>
    <n v="6856"/>
    <s v="US-2014-162670"/>
    <x v="3"/>
    <x v="331"/>
    <d v="2014-12-29T00:00:00"/>
    <x v="0"/>
    <s v="MF-18250"/>
    <x v="751"/>
    <x v="1"/>
    <s v="United States"/>
    <s v="Little Rock"/>
    <x v="36"/>
    <n v="72209"/>
    <x v="0"/>
    <s v="OFF-PA-10001994"/>
    <x v="1"/>
    <x v="10"/>
    <x v="1113"/>
    <x v="4680"/>
    <n v="2"/>
    <n v="0"/>
    <n v="20.6816"/>
  </r>
  <r>
    <n v="6857"/>
    <s v="US-2014-162670"/>
    <x v="3"/>
    <x v="331"/>
    <d v="2014-12-29T00:00:00"/>
    <x v="0"/>
    <s v="MF-18250"/>
    <x v="751"/>
    <x v="1"/>
    <s v="United States"/>
    <s v="Little Rock"/>
    <x v="36"/>
    <n v="72209"/>
    <x v="0"/>
    <s v="OFF-EN-10001453"/>
    <x v="1"/>
    <x v="12"/>
    <x v="1676"/>
    <x v="1101"/>
    <n v="3"/>
    <n v="0"/>
    <n v="85.981799999999993"/>
  </r>
  <r>
    <n v="6858"/>
    <s v="CA-2014-128965"/>
    <x v="3"/>
    <x v="827"/>
    <d v="2014-04-23T00:00:00"/>
    <x v="1"/>
    <s v="PS-18760"/>
    <x v="519"/>
    <x v="0"/>
    <s v="United States"/>
    <s v="Los Angeles"/>
    <x v="1"/>
    <n v="90008"/>
    <x v="1"/>
    <s v="OFF-PA-10004911"/>
    <x v="1"/>
    <x v="10"/>
    <x v="929"/>
    <x v="4681"/>
    <n v="3"/>
    <n v="0"/>
    <n v="13.507200000000001"/>
  </r>
  <r>
    <n v="6859"/>
    <s v="CA-2014-128965"/>
    <x v="3"/>
    <x v="827"/>
    <d v="2014-04-23T00:00:00"/>
    <x v="1"/>
    <s v="PS-18760"/>
    <x v="519"/>
    <x v="0"/>
    <s v="United States"/>
    <s v="Los Angeles"/>
    <x v="1"/>
    <n v="90008"/>
    <x v="1"/>
    <s v="OFF-LA-10001404"/>
    <x v="1"/>
    <x v="2"/>
    <x v="916"/>
    <x v="1576"/>
    <n v="2"/>
    <n v="0"/>
    <n v="3.4685999999999999"/>
  </r>
  <r>
    <n v="6860"/>
    <s v="CA-2014-128965"/>
    <x v="3"/>
    <x v="827"/>
    <d v="2014-04-23T00:00:00"/>
    <x v="1"/>
    <s v="PS-18760"/>
    <x v="519"/>
    <x v="0"/>
    <s v="United States"/>
    <s v="Los Angeles"/>
    <x v="1"/>
    <n v="90008"/>
    <x v="1"/>
    <s v="OFF-FA-10001561"/>
    <x v="1"/>
    <x v="13"/>
    <x v="831"/>
    <x v="2943"/>
    <n v="5"/>
    <n v="0"/>
    <n v="3.5970000000000004"/>
  </r>
  <r>
    <n v="6861"/>
    <s v="CA-2014-128965"/>
    <x v="3"/>
    <x v="827"/>
    <d v="2014-04-23T00:00:00"/>
    <x v="1"/>
    <s v="PS-18760"/>
    <x v="519"/>
    <x v="0"/>
    <s v="United States"/>
    <s v="Los Angeles"/>
    <x v="1"/>
    <n v="90008"/>
    <x v="1"/>
    <s v="TEC-AC-10001383"/>
    <x v="2"/>
    <x v="11"/>
    <x v="601"/>
    <x v="4682"/>
    <n v="11"/>
    <n v="0"/>
    <n v="46.731299999999962"/>
  </r>
  <r>
    <n v="6862"/>
    <s v="CA-2014-128965"/>
    <x v="3"/>
    <x v="827"/>
    <d v="2014-04-23T00:00:00"/>
    <x v="1"/>
    <s v="PS-18760"/>
    <x v="519"/>
    <x v="0"/>
    <s v="United States"/>
    <s v="Los Angeles"/>
    <x v="1"/>
    <n v="90008"/>
    <x v="1"/>
    <s v="OFF-LA-10003190"/>
    <x v="1"/>
    <x v="2"/>
    <x v="1163"/>
    <x v="4173"/>
    <n v="8"/>
    <n v="0"/>
    <n v="11.2896"/>
  </r>
  <r>
    <n v="6863"/>
    <s v="CA-2014-128965"/>
    <x v="3"/>
    <x v="827"/>
    <d v="2014-04-23T00:00:00"/>
    <x v="1"/>
    <s v="PS-18760"/>
    <x v="519"/>
    <x v="0"/>
    <s v="United States"/>
    <s v="Los Angeles"/>
    <x v="1"/>
    <n v="90008"/>
    <x v="1"/>
    <s v="FUR-CH-10003774"/>
    <x v="0"/>
    <x v="1"/>
    <x v="1185"/>
    <x v="287"/>
    <n v="3"/>
    <n v="0.2"/>
    <n v="-19.105800000000016"/>
  </r>
  <r>
    <n v="6864"/>
    <s v="CA-2014-138618"/>
    <x v="3"/>
    <x v="96"/>
    <d v="2014-12-09T00:00:00"/>
    <x v="1"/>
    <s v="MY-17380"/>
    <x v="199"/>
    <x v="1"/>
    <s v="United States"/>
    <s v="San Antonio"/>
    <x v="5"/>
    <n v="78207"/>
    <x v="2"/>
    <s v="OFF-PA-10000520"/>
    <x v="1"/>
    <x v="10"/>
    <x v="1419"/>
    <x v="563"/>
    <n v="2"/>
    <n v="0.2"/>
    <n v="3.6288"/>
  </r>
  <r>
    <n v="6865"/>
    <s v="US-2013-126452"/>
    <x v="0"/>
    <x v="1036"/>
    <d v="2013-08-29T00:00:00"/>
    <x v="1"/>
    <s v="SC-20230"/>
    <x v="554"/>
    <x v="1"/>
    <s v="United States"/>
    <s v="Los Angeles"/>
    <x v="1"/>
    <n v="90004"/>
    <x v="1"/>
    <s v="OFF-BI-10004465"/>
    <x v="1"/>
    <x v="8"/>
    <x v="732"/>
    <x v="2538"/>
    <n v="2"/>
    <n v="0.2"/>
    <n v="4.7519999999999998"/>
  </r>
  <r>
    <n v="6866"/>
    <s v="US-2013-126452"/>
    <x v="0"/>
    <x v="1036"/>
    <d v="2013-08-29T00:00:00"/>
    <x v="1"/>
    <s v="SC-20230"/>
    <x v="554"/>
    <x v="1"/>
    <s v="United States"/>
    <s v="Los Angeles"/>
    <x v="1"/>
    <n v="90004"/>
    <x v="1"/>
    <s v="TEC-PH-10003555"/>
    <x v="2"/>
    <x v="7"/>
    <x v="457"/>
    <x v="1377"/>
    <n v="5"/>
    <n v="0.2"/>
    <n v="-20.690999999999992"/>
  </r>
  <r>
    <n v="6867"/>
    <s v="US-2013-126452"/>
    <x v="0"/>
    <x v="1036"/>
    <d v="2013-08-29T00:00:00"/>
    <x v="1"/>
    <s v="SC-20230"/>
    <x v="554"/>
    <x v="1"/>
    <s v="United States"/>
    <s v="Los Angeles"/>
    <x v="1"/>
    <n v="90004"/>
    <x v="1"/>
    <s v="TEC-AC-10000844"/>
    <x v="2"/>
    <x v="11"/>
    <x v="106"/>
    <x v="2369"/>
    <n v="3"/>
    <n v="0"/>
    <n v="91.789199999999994"/>
  </r>
  <r>
    <n v="6868"/>
    <s v="US-2013-126452"/>
    <x v="0"/>
    <x v="1036"/>
    <d v="2013-08-29T00:00:00"/>
    <x v="1"/>
    <s v="SC-20230"/>
    <x v="554"/>
    <x v="1"/>
    <s v="United States"/>
    <s v="Los Angeles"/>
    <x v="1"/>
    <n v="90004"/>
    <x v="1"/>
    <s v="TEC-PH-10003187"/>
    <x v="2"/>
    <x v="7"/>
    <x v="1410"/>
    <x v="236"/>
    <n v="2"/>
    <n v="0.2"/>
    <n v="-7.9959999999999996"/>
  </r>
  <r>
    <n v="6869"/>
    <s v="US-2013-126452"/>
    <x v="0"/>
    <x v="1036"/>
    <d v="2013-08-29T00:00:00"/>
    <x v="1"/>
    <s v="SC-20230"/>
    <x v="554"/>
    <x v="1"/>
    <s v="United States"/>
    <s v="Los Angeles"/>
    <x v="1"/>
    <n v="90004"/>
    <x v="1"/>
    <s v="FUR-TA-10003569"/>
    <x v="0"/>
    <x v="3"/>
    <x v="1358"/>
    <x v="4683"/>
    <n v="9"/>
    <n v="0.2"/>
    <n v="180.44099999999992"/>
  </r>
  <r>
    <n v="6870"/>
    <s v="US-2013-126452"/>
    <x v="0"/>
    <x v="1036"/>
    <d v="2013-08-29T00:00:00"/>
    <x v="1"/>
    <s v="SC-20230"/>
    <x v="554"/>
    <x v="1"/>
    <s v="United States"/>
    <s v="Los Angeles"/>
    <x v="1"/>
    <n v="90004"/>
    <x v="1"/>
    <s v="OFF-PA-10003848"/>
    <x v="1"/>
    <x v="10"/>
    <x v="1442"/>
    <x v="91"/>
    <n v="2"/>
    <n v="0"/>
    <n v="6.2208000000000006"/>
  </r>
  <r>
    <n v="6871"/>
    <s v="US-2013-126452"/>
    <x v="0"/>
    <x v="1036"/>
    <d v="2013-08-29T00:00:00"/>
    <x v="1"/>
    <s v="SC-20230"/>
    <x v="554"/>
    <x v="1"/>
    <s v="United States"/>
    <s v="Los Angeles"/>
    <x v="1"/>
    <n v="90004"/>
    <x v="1"/>
    <s v="OFF-PA-10002606"/>
    <x v="1"/>
    <x v="10"/>
    <x v="1592"/>
    <x v="4021"/>
    <n v="9"/>
    <n v="0"/>
    <n v="21.384"/>
  </r>
  <r>
    <n v="6872"/>
    <s v="CA-2013-145009"/>
    <x v="0"/>
    <x v="5"/>
    <d v="2013-12-09T00:00:00"/>
    <x v="0"/>
    <s v="RF-19345"/>
    <x v="575"/>
    <x v="1"/>
    <s v="United States"/>
    <s v="Chicago"/>
    <x v="10"/>
    <n v="60610"/>
    <x v="2"/>
    <s v="OFF-LA-10004853"/>
    <x v="1"/>
    <x v="2"/>
    <x v="683"/>
    <x v="1655"/>
    <n v="3"/>
    <n v="0.2"/>
    <n v="3.8843999999999994"/>
  </r>
  <r>
    <n v="6873"/>
    <s v="CA-2012-162544"/>
    <x v="1"/>
    <x v="1135"/>
    <d v="2012-12-19T00:00:00"/>
    <x v="2"/>
    <s v="SG-20080"/>
    <x v="65"/>
    <x v="0"/>
    <s v="United States"/>
    <s v="Seattle"/>
    <x v="4"/>
    <n v="98105"/>
    <x v="1"/>
    <s v="OFF-PA-10004948"/>
    <x v="1"/>
    <x v="10"/>
    <x v="1647"/>
    <x v="1393"/>
    <n v="1"/>
    <n v="0"/>
    <n v="2.3406000000000002"/>
  </r>
  <r>
    <n v="6874"/>
    <s v="CA-2011-124394"/>
    <x v="2"/>
    <x v="1136"/>
    <d v="2011-10-22T00:00:00"/>
    <x v="0"/>
    <s v="TB-21520"/>
    <x v="14"/>
    <x v="0"/>
    <s v="United States"/>
    <s v="Beaumont"/>
    <x v="5"/>
    <n v="77705"/>
    <x v="2"/>
    <s v="OFF-BI-10003676"/>
    <x v="1"/>
    <x v="8"/>
    <x v="816"/>
    <x v="999"/>
    <n v="5"/>
    <n v="0.8"/>
    <n v="-17.248000000000008"/>
  </r>
  <r>
    <n v="6875"/>
    <s v="CA-2011-124394"/>
    <x v="2"/>
    <x v="1136"/>
    <d v="2011-10-22T00:00:00"/>
    <x v="0"/>
    <s v="TB-21520"/>
    <x v="14"/>
    <x v="0"/>
    <s v="United States"/>
    <s v="Beaumont"/>
    <x v="5"/>
    <n v="77705"/>
    <x v="2"/>
    <s v="TEC-AC-10001314"/>
    <x v="2"/>
    <x v="11"/>
    <x v="943"/>
    <x v="2486"/>
    <n v="3"/>
    <n v="0.2"/>
    <n v="-17.996400000000019"/>
  </r>
  <r>
    <n v="6876"/>
    <s v="US-2013-121013"/>
    <x v="0"/>
    <x v="64"/>
    <d v="2013-09-11T00:00:00"/>
    <x v="1"/>
    <s v="MM-17920"/>
    <x v="462"/>
    <x v="0"/>
    <s v="United States"/>
    <s v="Chesapeake"/>
    <x v="17"/>
    <n v="23320"/>
    <x v="0"/>
    <s v="OFF-LA-10004545"/>
    <x v="1"/>
    <x v="2"/>
    <x v="1328"/>
    <x v="2989"/>
    <n v="2"/>
    <n v="0"/>
    <n v="11.778199999999998"/>
  </r>
  <r>
    <n v="6877"/>
    <s v="US-2013-121013"/>
    <x v="0"/>
    <x v="64"/>
    <d v="2013-09-11T00:00:00"/>
    <x v="1"/>
    <s v="MM-17920"/>
    <x v="462"/>
    <x v="0"/>
    <s v="United States"/>
    <s v="Chesapeake"/>
    <x v="17"/>
    <n v="23320"/>
    <x v="0"/>
    <s v="FUR-TA-10003238"/>
    <x v="0"/>
    <x v="3"/>
    <x v="1233"/>
    <x v="679"/>
    <n v="3"/>
    <n v="0"/>
    <n v="314.05859999999996"/>
  </r>
  <r>
    <n v="6878"/>
    <s v="US-2012-123918"/>
    <x v="1"/>
    <x v="52"/>
    <d v="2012-10-15T00:00:00"/>
    <x v="3"/>
    <s v="CG-12520"/>
    <x v="0"/>
    <x v="0"/>
    <s v="United States"/>
    <s v="Dallas"/>
    <x v="5"/>
    <n v="75217"/>
    <x v="2"/>
    <s v="FUR-FU-10004952"/>
    <x v="0"/>
    <x v="5"/>
    <x v="845"/>
    <x v="4684"/>
    <n v="6"/>
    <n v="0.6"/>
    <n v="-95.24760000000002"/>
  </r>
  <r>
    <n v="6879"/>
    <s v="US-2012-123918"/>
    <x v="1"/>
    <x v="52"/>
    <d v="2012-10-15T00:00:00"/>
    <x v="3"/>
    <s v="CG-12520"/>
    <x v="0"/>
    <x v="0"/>
    <s v="United States"/>
    <s v="Dallas"/>
    <x v="5"/>
    <n v="75217"/>
    <x v="2"/>
    <s v="OFF-PA-10003001"/>
    <x v="1"/>
    <x v="10"/>
    <x v="1064"/>
    <x v="758"/>
    <n v="1"/>
    <n v="0.2"/>
    <n v="1.8703999999999998"/>
  </r>
  <r>
    <n v="6880"/>
    <s v="CA-2012-137113"/>
    <x v="1"/>
    <x v="494"/>
    <d v="2012-12-05T00:00:00"/>
    <x v="0"/>
    <s v="TW-21025"/>
    <x v="69"/>
    <x v="2"/>
    <s v="United States"/>
    <s v="Seattle"/>
    <x v="4"/>
    <n v="98105"/>
    <x v="1"/>
    <s v="FUR-CH-10001215"/>
    <x v="0"/>
    <x v="1"/>
    <x v="440"/>
    <x v="4202"/>
    <n v="5"/>
    <n v="0.2"/>
    <n v="125.24499999999995"/>
  </r>
  <r>
    <n v="6881"/>
    <s v="CA-2012-137113"/>
    <x v="1"/>
    <x v="494"/>
    <d v="2012-12-05T00:00:00"/>
    <x v="0"/>
    <s v="TW-21025"/>
    <x v="69"/>
    <x v="2"/>
    <s v="United States"/>
    <s v="Seattle"/>
    <x v="4"/>
    <n v="98105"/>
    <x v="1"/>
    <s v="OFF-PA-10004255"/>
    <x v="1"/>
    <x v="10"/>
    <x v="1306"/>
    <x v="56"/>
    <n v="5"/>
    <n v="0"/>
    <n v="15.552000000000001"/>
  </r>
  <r>
    <n v="6882"/>
    <s v="CA-2012-137113"/>
    <x v="1"/>
    <x v="494"/>
    <d v="2012-12-05T00:00:00"/>
    <x v="0"/>
    <s v="TW-21025"/>
    <x v="69"/>
    <x v="2"/>
    <s v="United States"/>
    <s v="Seattle"/>
    <x v="4"/>
    <n v="98105"/>
    <x v="1"/>
    <s v="FUR-TA-10001705"/>
    <x v="0"/>
    <x v="3"/>
    <x v="213"/>
    <x v="4685"/>
    <n v="9"/>
    <n v="0"/>
    <n v="401.81399999999985"/>
  </r>
  <r>
    <n v="6883"/>
    <s v="CA-2012-137113"/>
    <x v="1"/>
    <x v="494"/>
    <d v="2012-12-05T00:00:00"/>
    <x v="0"/>
    <s v="TW-21025"/>
    <x v="69"/>
    <x v="2"/>
    <s v="United States"/>
    <s v="Seattle"/>
    <x v="4"/>
    <n v="98105"/>
    <x v="1"/>
    <s v="OFF-ST-10002554"/>
    <x v="1"/>
    <x v="4"/>
    <x v="1144"/>
    <x v="64"/>
    <n v="3"/>
    <n v="0"/>
    <n v="2.9346000000000032"/>
  </r>
  <r>
    <n v="6884"/>
    <s v="CA-2012-137113"/>
    <x v="1"/>
    <x v="494"/>
    <d v="2012-12-05T00:00:00"/>
    <x v="0"/>
    <s v="TW-21025"/>
    <x v="69"/>
    <x v="2"/>
    <s v="United States"/>
    <s v="Seattle"/>
    <x v="4"/>
    <n v="98105"/>
    <x v="1"/>
    <s v="OFF-PA-10002222"/>
    <x v="1"/>
    <x v="10"/>
    <x v="389"/>
    <x v="1159"/>
    <n v="5"/>
    <n v="0"/>
    <n v="52.531999999999996"/>
  </r>
  <r>
    <n v="6885"/>
    <s v="CA-2012-120677"/>
    <x v="1"/>
    <x v="70"/>
    <d v="2012-06-04T00:00:00"/>
    <x v="1"/>
    <s v="BD-11320"/>
    <x v="217"/>
    <x v="0"/>
    <s v="United States"/>
    <s v="Minneapolis"/>
    <x v="11"/>
    <n v="55407"/>
    <x v="2"/>
    <s v="FUR-CH-10002320"/>
    <x v="0"/>
    <x v="1"/>
    <x v="1454"/>
    <x v="4686"/>
    <n v="8"/>
    <n v="0"/>
    <n v="770.35199999999986"/>
  </r>
  <r>
    <n v="6886"/>
    <s v="CA-2014-123036"/>
    <x v="3"/>
    <x v="18"/>
    <d v="2014-09-18T00:00:00"/>
    <x v="1"/>
    <s v="HA-14905"/>
    <x v="456"/>
    <x v="0"/>
    <s v="United States"/>
    <s v="Springfield"/>
    <x v="24"/>
    <n v="45503"/>
    <x v="3"/>
    <s v="TEC-AC-10003499"/>
    <x v="2"/>
    <x v="11"/>
    <x v="103"/>
    <x v="4687"/>
    <n v="4"/>
    <n v="0.2"/>
    <n v="8.8008000000000006"/>
  </r>
  <r>
    <n v="6887"/>
    <s v="CA-2014-123036"/>
    <x v="3"/>
    <x v="18"/>
    <d v="2014-09-18T00:00:00"/>
    <x v="1"/>
    <s v="HA-14905"/>
    <x v="456"/>
    <x v="0"/>
    <s v="United States"/>
    <s v="Springfield"/>
    <x v="24"/>
    <n v="45503"/>
    <x v="3"/>
    <s v="TEC-PH-10003580"/>
    <x v="2"/>
    <x v="7"/>
    <x v="997"/>
    <x v="4688"/>
    <n v="2"/>
    <n v="0.4"/>
    <n v="-56.310799999999972"/>
  </r>
  <r>
    <n v="6888"/>
    <s v="CA-2014-120222"/>
    <x v="3"/>
    <x v="1016"/>
    <d v="2014-05-03T00:00:00"/>
    <x v="1"/>
    <s v="LL-16840"/>
    <x v="328"/>
    <x v="0"/>
    <s v="United States"/>
    <s v="Los Angeles"/>
    <x v="1"/>
    <n v="90032"/>
    <x v="1"/>
    <s v="OFF-PA-10004675"/>
    <x v="1"/>
    <x v="10"/>
    <x v="69"/>
    <x v="71"/>
    <n v="3"/>
    <n v="0"/>
    <n v="8.7629999999999999"/>
  </r>
  <r>
    <n v="6889"/>
    <s v="CA-2014-120222"/>
    <x v="3"/>
    <x v="1016"/>
    <d v="2014-05-03T00:00:00"/>
    <x v="1"/>
    <s v="LL-16840"/>
    <x v="328"/>
    <x v="0"/>
    <s v="United States"/>
    <s v="Los Angeles"/>
    <x v="1"/>
    <n v="90032"/>
    <x v="1"/>
    <s v="OFF-BI-10000666"/>
    <x v="1"/>
    <x v="8"/>
    <x v="980"/>
    <x v="4689"/>
    <n v="3"/>
    <n v="0.2"/>
    <n v="27.503999999999998"/>
  </r>
  <r>
    <n v="6890"/>
    <s v="CA-2014-164756"/>
    <x v="3"/>
    <x v="65"/>
    <d v="2014-09-23T00:00:00"/>
    <x v="1"/>
    <s v="SS-20140"/>
    <x v="164"/>
    <x v="1"/>
    <s v="United States"/>
    <s v="Columbus"/>
    <x v="32"/>
    <n v="31907"/>
    <x v="0"/>
    <s v="TEC-PH-10001552"/>
    <x v="2"/>
    <x v="7"/>
    <x v="178"/>
    <x v="4690"/>
    <n v="8"/>
    <n v="0"/>
    <n v="26.790400000000005"/>
  </r>
  <r>
    <n v="6891"/>
    <s v="CA-2014-164756"/>
    <x v="3"/>
    <x v="65"/>
    <d v="2014-09-23T00:00:00"/>
    <x v="1"/>
    <s v="SS-20140"/>
    <x v="164"/>
    <x v="1"/>
    <s v="United States"/>
    <s v="Columbus"/>
    <x v="32"/>
    <n v="31907"/>
    <x v="0"/>
    <s v="OFF-PA-10000673"/>
    <x v="1"/>
    <x v="10"/>
    <x v="249"/>
    <x v="363"/>
    <n v="7"/>
    <n v="0"/>
    <n v="24.460800000000003"/>
  </r>
  <r>
    <n v="6892"/>
    <s v="CA-2014-164756"/>
    <x v="3"/>
    <x v="65"/>
    <d v="2014-09-23T00:00:00"/>
    <x v="1"/>
    <s v="SS-20140"/>
    <x v="164"/>
    <x v="1"/>
    <s v="United States"/>
    <s v="Columbus"/>
    <x v="32"/>
    <n v="31907"/>
    <x v="0"/>
    <s v="OFF-AR-10000380"/>
    <x v="1"/>
    <x v="6"/>
    <x v="108"/>
    <x v="3369"/>
    <n v="3"/>
    <n v="0"/>
    <n v="34.181999999999988"/>
  </r>
  <r>
    <n v="6893"/>
    <s v="CA-2014-164756"/>
    <x v="3"/>
    <x v="65"/>
    <d v="2014-09-23T00:00:00"/>
    <x v="1"/>
    <s v="SS-20140"/>
    <x v="164"/>
    <x v="1"/>
    <s v="United States"/>
    <s v="Columbus"/>
    <x v="32"/>
    <n v="31907"/>
    <x v="0"/>
    <s v="OFF-PA-10003848"/>
    <x v="1"/>
    <x v="10"/>
    <x v="1442"/>
    <x v="243"/>
    <n v="4"/>
    <n v="0"/>
    <n v="12.441600000000001"/>
  </r>
  <r>
    <n v="6894"/>
    <s v="CA-2014-164756"/>
    <x v="3"/>
    <x v="65"/>
    <d v="2014-09-23T00:00:00"/>
    <x v="1"/>
    <s v="SS-20140"/>
    <x v="164"/>
    <x v="1"/>
    <s v="United States"/>
    <s v="Columbus"/>
    <x v="32"/>
    <n v="31907"/>
    <x v="0"/>
    <s v="FUR-FU-10002963"/>
    <x v="0"/>
    <x v="5"/>
    <x v="1502"/>
    <x v="2352"/>
    <n v="4"/>
    <n v="0"/>
    <n v="6.9087999999999994"/>
  </r>
  <r>
    <n v="6895"/>
    <s v="CA-2014-164756"/>
    <x v="3"/>
    <x v="65"/>
    <d v="2014-09-23T00:00:00"/>
    <x v="1"/>
    <s v="SS-20140"/>
    <x v="164"/>
    <x v="1"/>
    <s v="United States"/>
    <s v="Columbus"/>
    <x v="32"/>
    <n v="31907"/>
    <x v="0"/>
    <s v="TEC-PH-10002447"/>
    <x v="2"/>
    <x v="7"/>
    <x v="53"/>
    <x v="4691"/>
    <n v="2"/>
    <n v="0"/>
    <n v="119.4742"/>
  </r>
  <r>
    <n v="6896"/>
    <s v="CA-2014-164756"/>
    <x v="3"/>
    <x v="65"/>
    <d v="2014-09-23T00:00:00"/>
    <x v="1"/>
    <s v="SS-20140"/>
    <x v="164"/>
    <x v="1"/>
    <s v="United States"/>
    <s v="Columbus"/>
    <x v="32"/>
    <n v="31907"/>
    <x v="0"/>
    <s v="OFF-SU-10004261"/>
    <x v="1"/>
    <x v="14"/>
    <x v="605"/>
    <x v="4692"/>
    <n v="2"/>
    <n v="0"/>
    <n v="9.9991999999999948"/>
  </r>
  <r>
    <n v="6897"/>
    <s v="CA-2014-164756"/>
    <x v="3"/>
    <x v="65"/>
    <d v="2014-09-23T00:00:00"/>
    <x v="1"/>
    <s v="SS-20140"/>
    <x v="164"/>
    <x v="1"/>
    <s v="United States"/>
    <s v="Columbus"/>
    <x v="32"/>
    <n v="31907"/>
    <x v="0"/>
    <s v="OFF-PA-10003228"/>
    <x v="1"/>
    <x v="10"/>
    <x v="1668"/>
    <x v="1672"/>
    <n v="5"/>
    <n v="0"/>
    <n v="114.93849999999998"/>
  </r>
  <r>
    <n v="6898"/>
    <s v="CA-2014-122028"/>
    <x v="3"/>
    <x v="238"/>
    <d v="2014-08-26T00:00:00"/>
    <x v="1"/>
    <s v="CK-12205"/>
    <x v="237"/>
    <x v="0"/>
    <s v="United States"/>
    <s v="Lakewood"/>
    <x v="24"/>
    <n v="44107"/>
    <x v="3"/>
    <s v="OFF-BI-10004817"/>
    <x v="1"/>
    <x v="8"/>
    <x v="1199"/>
    <x v="4693"/>
    <n v="3"/>
    <n v="0.7"/>
    <n v="-7.9067999999999969"/>
  </r>
  <r>
    <n v="6899"/>
    <s v="US-2012-165512"/>
    <x v="1"/>
    <x v="1137"/>
    <d v="2012-05-26T00:00:00"/>
    <x v="0"/>
    <s v="VS-21820"/>
    <x v="745"/>
    <x v="0"/>
    <s v="United States"/>
    <s v="Naperville"/>
    <x v="10"/>
    <n v="60540"/>
    <x v="2"/>
    <s v="FUR-CH-10002880"/>
    <x v="0"/>
    <x v="1"/>
    <x v="801"/>
    <x v="4694"/>
    <n v="7"/>
    <n v="0.3"/>
    <n v="-163.57670000000005"/>
  </r>
  <r>
    <n v="6900"/>
    <s v="US-2012-165512"/>
    <x v="1"/>
    <x v="1137"/>
    <d v="2012-05-26T00:00:00"/>
    <x v="0"/>
    <s v="VS-21820"/>
    <x v="745"/>
    <x v="0"/>
    <s v="United States"/>
    <s v="Naperville"/>
    <x v="10"/>
    <n v="60540"/>
    <x v="2"/>
    <s v="OFF-BI-10001249"/>
    <x v="1"/>
    <x v="8"/>
    <x v="1182"/>
    <x v="4695"/>
    <n v="6"/>
    <n v="0.8"/>
    <n v="-13.015200000000004"/>
  </r>
  <r>
    <n v="6901"/>
    <s v="CA-2012-140557"/>
    <x v="1"/>
    <x v="67"/>
    <d v="2012-09-11T00:00:00"/>
    <x v="1"/>
    <s v="TN-21040"/>
    <x v="184"/>
    <x v="2"/>
    <s v="United States"/>
    <s v="New York City"/>
    <x v="15"/>
    <n v="10009"/>
    <x v="3"/>
    <s v="TEC-AC-10002402"/>
    <x v="2"/>
    <x v="11"/>
    <x v="651"/>
    <x v="4696"/>
    <n v="7"/>
    <n v="0"/>
    <n v="167.97899999999996"/>
  </r>
  <r>
    <n v="6902"/>
    <s v="US-2014-135013"/>
    <x v="3"/>
    <x v="1138"/>
    <d v="2014-07-25T00:00:00"/>
    <x v="3"/>
    <s v="HR-14830"/>
    <x v="403"/>
    <x v="1"/>
    <s v="United States"/>
    <s v="Huntington Beach"/>
    <x v="1"/>
    <n v="92646"/>
    <x v="1"/>
    <s v="TEC-CO-10001449"/>
    <x v="2"/>
    <x v="16"/>
    <x v="303"/>
    <x v="4697"/>
    <n v="5"/>
    <n v="0.2"/>
    <n v="839.9860000000001"/>
  </r>
  <r>
    <n v="6903"/>
    <s v="CA-2014-111220"/>
    <x v="3"/>
    <x v="264"/>
    <d v="2014-09-09T00:00:00"/>
    <x v="1"/>
    <s v="JS-15595"/>
    <x v="329"/>
    <x v="1"/>
    <s v="United States"/>
    <s v="Chicago"/>
    <x v="10"/>
    <n v="60653"/>
    <x v="2"/>
    <s v="OFF-FA-10002280"/>
    <x v="1"/>
    <x v="13"/>
    <x v="653"/>
    <x v="4698"/>
    <n v="4"/>
    <n v="0.2"/>
    <n v="5.6"/>
  </r>
  <r>
    <n v="6904"/>
    <s v="CA-2014-111220"/>
    <x v="3"/>
    <x v="264"/>
    <d v="2014-09-09T00:00:00"/>
    <x v="1"/>
    <s v="JS-15595"/>
    <x v="329"/>
    <x v="1"/>
    <s v="United States"/>
    <s v="Chicago"/>
    <x v="10"/>
    <n v="60653"/>
    <x v="2"/>
    <s v="OFF-AP-10003278"/>
    <x v="1"/>
    <x v="9"/>
    <x v="1784"/>
    <x v="4699"/>
    <n v="2"/>
    <n v="0.8"/>
    <n v="-15.087600000000002"/>
  </r>
  <r>
    <n v="6905"/>
    <s v="CA-2014-111220"/>
    <x v="3"/>
    <x v="264"/>
    <d v="2014-09-09T00:00:00"/>
    <x v="1"/>
    <s v="JS-15595"/>
    <x v="329"/>
    <x v="1"/>
    <s v="United States"/>
    <s v="Chicago"/>
    <x v="10"/>
    <n v="60653"/>
    <x v="2"/>
    <s v="OFF-ST-10003994"/>
    <x v="1"/>
    <x v="4"/>
    <x v="1736"/>
    <x v="4700"/>
    <n v="5"/>
    <n v="0.2"/>
    <n v="-44.235000000000007"/>
  </r>
  <r>
    <n v="6906"/>
    <s v="US-2014-149006"/>
    <x v="3"/>
    <x v="1139"/>
    <d v="2014-12-09T00:00:00"/>
    <x v="0"/>
    <s v="BN-11470"/>
    <x v="272"/>
    <x v="1"/>
    <s v="United States"/>
    <s v="Brentwood"/>
    <x v="1"/>
    <n v="94513"/>
    <x v="1"/>
    <s v="OFF-ST-10003221"/>
    <x v="1"/>
    <x v="4"/>
    <x v="33"/>
    <x v="3893"/>
    <n v="1"/>
    <n v="0"/>
    <n v="2.8836000000000004"/>
  </r>
  <r>
    <n v="6907"/>
    <s v="CA-2014-149468"/>
    <x v="3"/>
    <x v="968"/>
    <d v="2014-05-21T00:00:00"/>
    <x v="3"/>
    <s v="AR-10405"/>
    <x v="153"/>
    <x v="1"/>
    <s v="United States"/>
    <s v="Trenton"/>
    <x v="12"/>
    <n v="48183"/>
    <x v="2"/>
    <s v="OFF-BI-10002225"/>
    <x v="1"/>
    <x v="8"/>
    <x v="336"/>
    <x v="521"/>
    <n v="2"/>
    <n v="0"/>
    <n v="19.814399999999999"/>
  </r>
  <r>
    <n v="6908"/>
    <s v="CA-2013-140249"/>
    <x v="0"/>
    <x v="720"/>
    <d v="2013-10-04T00:00:00"/>
    <x v="1"/>
    <s v="SW-20455"/>
    <x v="517"/>
    <x v="0"/>
    <s v="United States"/>
    <s v="Seattle"/>
    <x v="4"/>
    <n v="98103"/>
    <x v="1"/>
    <s v="TEC-PH-10002584"/>
    <x v="2"/>
    <x v="7"/>
    <x v="1696"/>
    <x v="3796"/>
    <n v="2"/>
    <n v="0.2"/>
    <n v="125.19799999999992"/>
  </r>
  <r>
    <n v="6909"/>
    <s v="US-2014-135503"/>
    <x v="3"/>
    <x v="389"/>
    <d v="2014-12-16T00:00:00"/>
    <x v="1"/>
    <s v="JE-16165"/>
    <x v="68"/>
    <x v="1"/>
    <s v="United States"/>
    <s v="North Charleston"/>
    <x v="20"/>
    <n v="29406"/>
    <x v="0"/>
    <s v="FUR-FU-10002364"/>
    <x v="0"/>
    <x v="5"/>
    <x v="1231"/>
    <x v="1816"/>
    <n v="2"/>
    <n v="0"/>
    <n v="4.2803999999999984"/>
  </r>
  <r>
    <n v="6910"/>
    <s v="CA-2011-126277"/>
    <x v="2"/>
    <x v="103"/>
    <d v="2011-09-18T00:00:00"/>
    <x v="0"/>
    <s v="LH-16900"/>
    <x v="23"/>
    <x v="0"/>
    <s v="United States"/>
    <s v="Columbus"/>
    <x v="24"/>
    <n v="43229"/>
    <x v="3"/>
    <s v="OFF-BI-10004022"/>
    <x v="1"/>
    <x v="8"/>
    <x v="748"/>
    <x v="1293"/>
    <n v="3"/>
    <n v="0.7"/>
    <n v="-2.0015999999999998"/>
  </r>
  <r>
    <n v="6911"/>
    <s v="US-2014-115301"/>
    <x v="3"/>
    <x v="570"/>
    <d v="2014-08-03T00:00:00"/>
    <x v="1"/>
    <s v="VG-21790"/>
    <x v="364"/>
    <x v="0"/>
    <s v="United States"/>
    <s v="Seattle"/>
    <x v="4"/>
    <n v="98103"/>
    <x v="1"/>
    <s v="FUR-BO-10004709"/>
    <x v="0"/>
    <x v="0"/>
    <x v="263"/>
    <x v="4701"/>
    <n v="2"/>
    <n v="0"/>
    <n v="25.511200000000002"/>
  </r>
  <r>
    <n v="6912"/>
    <s v="CA-2014-168942"/>
    <x v="3"/>
    <x v="378"/>
    <d v="2014-08-06T00:00:00"/>
    <x v="0"/>
    <s v="EM-13960"/>
    <x v="75"/>
    <x v="0"/>
    <s v="United States"/>
    <s v="San Francisco"/>
    <x v="1"/>
    <n v="94109"/>
    <x v="1"/>
    <s v="OFF-ST-10004340"/>
    <x v="1"/>
    <x v="4"/>
    <x v="809"/>
    <x v="4702"/>
    <n v="3"/>
    <n v="0"/>
    <n v="50.365800000000007"/>
  </r>
  <r>
    <n v="6913"/>
    <s v="US-2014-128398"/>
    <x v="3"/>
    <x v="743"/>
    <d v="2014-05-06T00:00:00"/>
    <x v="0"/>
    <s v="EM-13825"/>
    <x v="605"/>
    <x v="1"/>
    <s v="United States"/>
    <s v="Los Angeles"/>
    <x v="1"/>
    <n v="90049"/>
    <x v="1"/>
    <s v="TEC-AC-10001714"/>
    <x v="2"/>
    <x v="11"/>
    <x v="678"/>
    <x v="4703"/>
    <n v="4"/>
    <n v="0"/>
    <n v="59.037199999999999"/>
  </r>
  <r>
    <n v="6914"/>
    <s v="CA-2012-104115"/>
    <x v="1"/>
    <x v="821"/>
    <d v="2012-06-16T00:00:00"/>
    <x v="1"/>
    <s v="JH-15910"/>
    <x v="101"/>
    <x v="0"/>
    <s v="United States"/>
    <s v="West Palm Beach"/>
    <x v="2"/>
    <n v="33407"/>
    <x v="0"/>
    <s v="TEC-PH-10002844"/>
    <x v="2"/>
    <x v="7"/>
    <x v="104"/>
    <x v="4029"/>
    <n v="2"/>
    <n v="0.2"/>
    <n v="4.1987999999999985"/>
  </r>
  <r>
    <n v="6915"/>
    <s v="CA-2011-142510"/>
    <x v="2"/>
    <x v="1091"/>
    <d v="2011-12-29T00:00:00"/>
    <x v="1"/>
    <s v="NP-18700"/>
    <x v="413"/>
    <x v="0"/>
    <s v="United States"/>
    <s v="Chicago"/>
    <x v="10"/>
    <n v="60623"/>
    <x v="2"/>
    <s v="OFF-ST-10000585"/>
    <x v="1"/>
    <x v="4"/>
    <x v="541"/>
    <x v="4704"/>
    <n v="1"/>
    <n v="0.2"/>
    <n v="9.911999999999999"/>
  </r>
  <r>
    <n v="6916"/>
    <s v="CA-2011-142510"/>
    <x v="2"/>
    <x v="1091"/>
    <d v="2011-12-29T00:00:00"/>
    <x v="1"/>
    <s v="NP-18700"/>
    <x v="413"/>
    <x v="0"/>
    <s v="United States"/>
    <s v="Chicago"/>
    <x v="10"/>
    <n v="60623"/>
    <x v="2"/>
    <s v="OFF-BI-10002824"/>
    <x v="1"/>
    <x v="8"/>
    <x v="523"/>
    <x v="4705"/>
    <n v="6"/>
    <n v="0.8"/>
    <n v="-31.332000000000008"/>
  </r>
  <r>
    <n v="6917"/>
    <s v="CA-2011-142510"/>
    <x v="2"/>
    <x v="1091"/>
    <d v="2011-12-29T00:00:00"/>
    <x v="1"/>
    <s v="NP-18700"/>
    <x v="413"/>
    <x v="0"/>
    <s v="United States"/>
    <s v="Chicago"/>
    <x v="10"/>
    <n v="60623"/>
    <x v="2"/>
    <s v="OFF-PA-10001289"/>
    <x v="1"/>
    <x v="10"/>
    <x v="952"/>
    <x v="4706"/>
    <n v="4"/>
    <n v="0.2"/>
    <n v="44.961600000000004"/>
  </r>
  <r>
    <n v="6918"/>
    <s v="CA-2011-124247"/>
    <x v="2"/>
    <x v="757"/>
    <d v="2011-12-21T00:00:00"/>
    <x v="1"/>
    <s v="SH-20635"/>
    <x v="741"/>
    <x v="1"/>
    <s v="United States"/>
    <s v="Sacramento"/>
    <x v="1"/>
    <n v="95823"/>
    <x v="1"/>
    <s v="FUR-CH-10001854"/>
    <x v="0"/>
    <x v="1"/>
    <x v="1110"/>
    <x v="4707"/>
    <n v="5"/>
    <n v="0.2"/>
    <n v="70.196000000000026"/>
  </r>
  <r>
    <n v="6919"/>
    <s v="CA-2013-105473"/>
    <x v="0"/>
    <x v="947"/>
    <d v="2013-04-19T00:00:00"/>
    <x v="0"/>
    <s v="BM-11785"/>
    <x v="298"/>
    <x v="0"/>
    <s v="United States"/>
    <s v="Seattle"/>
    <x v="4"/>
    <n v="98115"/>
    <x v="1"/>
    <s v="OFF-SU-10003567"/>
    <x v="1"/>
    <x v="14"/>
    <x v="1489"/>
    <x v="4708"/>
    <n v="3"/>
    <n v="0"/>
    <n v="0.86400000000000077"/>
  </r>
  <r>
    <n v="6920"/>
    <s v="CA-2012-102806"/>
    <x v="1"/>
    <x v="1031"/>
    <d v="2012-05-28T00:00:00"/>
    <x v="1"/>
    <s v="HG-14965"/>
    <x v="428"/>
    <x v="1"/>
    <s v="United States"/>
    <s v="Philadelphia"/>
    <x v="9"/>
    <n v="19143"/>
    <x v="3"/>
    <s v="OFF-BI-10001597"/>
    <x v="1"/>
    <x v="8"/>
    <x v="790"/>
    <x v="4709"/>
    <n v="2"/>
    <n v="0.7"/>
    <n v="-18.031199999999998"/>
  </r>
  <r>
    <n v="6921"/>
    <s v="CA-2014-121706"/>
    <x v="3"/>
    <x v="425"/>
    <d v="2014-03-03T00:00:00"/>
    <x v="1"/>
    <s v="BM-11140"/>
    <x v="78"/>
    <x v="0"/>
    <s v="United States"/>
    <s v="Santa Barbara"/>
    <x v="1"/>
    <n v="93101"/>
    <x v="1"/>
    <s v="OFF-AP-10003287"/>
    <x v="1"/>
    <x v="9"/>
    <x v="538"/>
    <x v="4710"/>
    <n v="7"/>
    <n v="0"/>
    <n v="99.901199999999989"/>
  </r>
  <r>
    <n v="6922"/>
    <s v="CA-2014-109211"/>
    <x v="3"/>
    <x v="1095"/>
    <d v="2014-04-11T00:00:00"/>
    <x v="1"/>
    <s v="PS-19045"/>
    <x v="390"/>
    <x v="2"/>
    <s v="United States"/>
    <s v="New York City"/>
    <x v="15"/>
    <n v="10011"/>
    <x v="3"/>
    <s v="OFF-EN-10001532"/>
    <x v="1"/>
    <x v="12"/>
    <x v="613"/>
    <x v="4711"/>
    <n v="1"/>
    <n v="0"/>
    <n v="8.49"/>
  </r>
  <r>
    <n v="6923"/>
    <s v="CA-2012-134257"/>
    <x v="1"/>
    <x v="199"/>
    <d v="2012-03-19T00:00:00"/>
    <x v="0"/>
    <s v="MS-17710"/>
    <x v="384"/>
    <x v="0"/>
    <s v="United States"/>
    <s v="Auburn"/>
    <x v="19"/>
    <n v="36830"/>
    <x v="0"/>
    <s v="OFF-LA-10003930"/>
    <x v="1"/>
    <x v="2"/>
    <x v="503"/>
    <x v="4712"/>
    <n v="5"/>
    <n v="0"/>
    <n v="240.8595"/>
  </r>
  <r>
    <n v="6924"/>
    <s v="CA-2012-134257"/>
    <x v="1"/>
    <x v="199"/>
    <d v="2012-03-19T00:00:00"/>
    <x v="0"/>
    <s v="MS-17710"/>
    <x v="384"/>
    <x v="0"/>
    <s v="United States"/>
    <s v="Auburn"/>
    <x v="19"/>
    <n v="36830"/>
    <x v="0"/>
    <s v="OFF-EN-10003845"/>
    <x v="1"/>
    <x v="12"/>
    <x v="431"/>
    <x v="1576"/>
    <n v="2"/>
    <n v="0"/>
    <n v="3.3947999999999996"/>
  </r>
  <r>
    <n v="6925"/>
    <s v="CA-2012-137925"/>
    <x v="1"/>
    <x v="672"/>
    <d v="2012-12-04T00:00:00"/>
    <x v="1"/>
    <s v="JL-15235"/>
    <x v="538"/>
    <x v="0"/>
    <s v="United States"/>
    <s v="New York City"/>
    <x v="15"/>
    <n v="10035"/>
    <x v="3"/>
    <s v="OFF-PA-10002659"/>
    <x v="1"/>
    <x v="10"/>
    <x v="922"/>
    <x v="4713"/>
    <n v="7"/>
    <n v="0"/>
    <n v="10.883599999999998"/>
  </r>
  <r>
    <n v="6926"/>
    <s v="CA-2012-137925"/>
    <x v="1"/>
    <x v="672"/>
    <d v="2012-12-04T00:00:00"/>
    <x v="1"/>
    <s v="JL-15235"/>
    <x v="538"/>
    <x v="0"/>
    <s v="United States"/>
    <s v="New York City"/>
    <x v="15"/>
    <n v="10035"/>
    <x v="3"/>
    <s v="FUR-BO-10001608"/>
    <x v="0"/>
    <x v="0"/>
    <x v="1523"/>
    <x v="2871"/>
    <n v="12"/>
    <n v="0.2"/>
    <n v="42.588000000000022"/>
  </r>
  <r>
    <n v="6927"/>
    <s v="CA-2013-140046"/>
    <x v="0"/>
    <x v="1062"/>
    <d v="2013-08-04T00:00:00"/>
    <x v="1"/>
    <s v="KM-16660"/>
    <x v="730"/>
    <x v="0"/>
    <s v="United States"/>
    <s v="Los Angeles"/>
    <x v="1"/>
    <n v="90032"/>
    <x v="1"/>
    <s v="OFF-LA-10000305"/>
    <x v="1"/>
    <x v="2"/>
    <x v="1707"/>
    <x v="1381"/>
    <n v="3"/>
    <n v="0"/>
    <n v="8.6939999999999991"/>
  </r>
  <r>
    <n v="6928"/>
    <s v="CA-2013-140382"/>
    <x v="0"/>
    <x v="661"/>
    <d v="2013-06-26T00:00:00"/>
    <x v="0"/>
    <s v="RD-19900"/>
    <x v="76"/>
    <x v="0"/>
    <s v="United States"/>
    <s v="San Francisco"/>
    <x v="1"/>
    <n v="94109"/>
    <x v="1"/>
    <s v="OFF-ST-10003638"/>
    <x v="1"/>
    <x v="4"/>
    <x v="1222"/>
    <x v="4714"/>
    <n v="4"/>
    <n v="0"/>
    <n v="25.293599999999998"/>
  </r>
  <r>
    <n v="6929"/>
    <s v="CA-2013-140382"/>
    <x v="0"/>
    <x v="661"/>
    <d v="2013-06-26T00:00:00"/>
    <x v="0"/>
    <s v="RD-19900"/>
    <x v="76"/>
    <x v="0"/>
    <s v="United States"/>
    <s v="San Francisco"/>
    <x v="1"/>
    <n v="94109"/>
    <x v="1"/>
    <s v="OFF-LA-10001934"/>
    <x v="1"/>
    <x v="2"/>
    <x v="568"/>
    <x v="2521"/>
    <n v="3"/>
    <n v="0"/>
    <n v="10.307099999999998"/>
  </r>
  <r>
    <n v="6930"/>
    <s v="CA-2013-140382"/>
    <x v="0"/>
    <x v="661"/>
    <d v="2013-06-26T00:00:00"/>
    <x v="0"/>
    <s v="RD-19900"/>
    <x v="76"/>
    <x v="0"/>
    <s v="United States"/>
    <s v="San Francisco"/>
    <x v="1"/>
    <n v="94109"/>
    <x v="1"/>
    <s v="TEC-PH-10003012"/>
    <x v="2"/>
    <x v="7"/>
    <x v="344"/>
    <x v="4715"/>
    <n v="7"/>
    <n v="0.2"/>
    <n v="97.013699999999858"/>
  </r>
  <r>
    <n v="6931"/>
    <s v="CA-2013-140382"/>
    <x v="0"/>
    <x v="661"/>
    <d v="2013-06-26T00:00:00"/>
    <x v="0"/>
    <s v="RD-19900"/>
    <x v="76"/>
    <x v="0"/>
    <s v="United States"/>
    <s v="San Francisco"/>
    <x v="1"/>
    <n v="94109"/>
    <x v="1"/>
    <s v="OFF-PA-10001019"/>
    <x v="1"/>
    <x v="10"/>
    <x v="675"/>
    <x v="1024"/>
    <n v="1"/>
    <n v="0"/>
    <n v="9.3905999999999992"/>
  </r>
  <r>
    <n v="6932"/>
    <s v="CA-2011-164182"/>
    <x v="2"/>
    <x v="686"/>
    <d v="2011-07-18T00:00:00"/>
    <x v="1"/>
    <s v="ST-20530"/>
    <x v="461"/>
    <x v="0"/>
    <s v="United States"/>
    <s v="Philadelphia"/>
    <x v="9"/>
    <n v="19140"/>
    <x v="3"/>
    <s v="TEC-PH-10002070"/>
    <x v="2"/>
    <x v="7"/>
    <x v="1785"/>
    <x v="4716"/>
    <n v="1"/>
    <n v="0.4"/>
    <n v="-2.2490000000000023"/>
  </r>
  <r>
    <n v="6933"/>
    <s v="CA-2011-164182"/>
    <x v="2"/>
    <x v="686"/>
    <d v="2011-07-18T00:00:00"/>
    <x v="1"/>
    <s v="ST-20530"/>
    <x v="461"/>
    <x v="0"/>
    <s v="United States"/>
    <s v="Philadelphia"/>
    <x v="9"/>
    <n v="19140"/>
    <x v="3"/>
    <s v="TEC-PH-10002583"/>
    <x v="2"/>
    <x v="7"/>
    <x v="1708"/>
    <x v="1821"/>
    <n v="2"/>
    <n v="0.4"/>
    <n v="-13.993000000000004"/>
  </r>
  <r>
    <n v="6934"/>
    <s v="CA-2011-164182"/>
    <x v="2"/>
    <x v="686"/>
    <d v="2011-07-18T00:00:00"/>
    <x v="1"/>
    <s v="ST-20530"/>
    <x v="461"/>
    <x v="0"/>
    <s v="United States"/>
    <s v="Philadelphia"/>
    <x v="9"/>
    <n v="19140"/>
    <x v="3"/>
    <s v="FUR-FU-10001057"/>
    <x v="0"/>
    <x v="5"/>
    <x v="1782"/>
    <x v="236"/>
    <n v="2"/>
    <n v="0.2"/>
    <n v="1.1993999999999998"/>
  </r>
  <r>
    <n v="6935"/>
    <s v="CA-2011-164182"/>
    <x v="2"/>
    <x v="686"/>
    <d v="2011-07-18T00:00:00"/>
    <x v="1"/>
    <s v="ST-20530"/>
    <x v="461"/>
    <x v="0"/>
    <s v="United States"/>
    <s v="Philadelphia"/>
    <x v="9"/>
    <n v="19140"/>
    <x v="3"/>
    <s v="OFF-AR-10001044"/>
    <x v="1"/>
    <x v="6"/>
    <x v="1042"/>
    <x v="4717"/>
    <n v="2"/>
    <n v="0.2"/>
    <n v="4.6781999999999968"/>
  </r>
  <r>
    <n v="6936"/>
    <s v="CA-2014-137365"/>
    <x v="3"/>
    <x v="329"/>
    <d v="2014-12-04T00:00:00"/>
    <x v="0"/>
    <s v="BP-11095"/>
    <x v="162"/>
    <x v="1"/>
    <s v="United States"/>
    <s v="El Paso"/>
    <x v="5"/>
    <n v="79907"/>
    <x v="2"/>
    <s v="TEC-AC-10001767"/>
    <x v="2"/>
    <x v="11"/>
    <x v="97"/>
    <x v="98"/>
    <n v="3"/>
    <n v="0.2"/>
    <n v="-10.797300000000011"/>
  </r>
  <r>
    <n v="6937"/>
    <s v="CA-2013-129847"/>
    <x v="0"/>
    <x v="476"/>
    <d v="2013-09-05T00:00:00"/>
    <x v="2"/>
    <s v="TA-21385"/>
    <x v="638"/>
    <x v="2"/>
    <s v="United States"/>
    <s v="Chicago"/>
    <x v="10"/>
    <n v="60653"/>
    <x v="2"/>
    <s v="FUR-FU-10000277"/>
    <x v="0"/>
    <x v="5"/>
    <x v="1786"/>
    <x v="4718"/>
    <n v="2"/>
    <n v="0.6"/>
    <n v="-75.844800000000006"/>
  </r>
  <r>
    <n v="6938"/>
    <s v="CA-2011-126963"/>
    <x v="2"/>
    <x v="345"/>
    <d v="2011-06-15T00:00:00"/>
    <x v="3"/>
    <s v="PS-18760"/>
    <x v="519"/>
    <x v="0"/>
    <s v="United States"/>
    <s v="El Paso"/>
    <x v="5"/>
    <n v="79907"/>
    <x v="2"/>
    <s v="OFF-PA-10001952"/>
    <x v="1"/>
    <x v="10"/>
    <x v="1747"/>
    <x v="4719"/>
    <n v="2"/>
    <n v="0.2"/>
    <n v="11.876799999999998"/>
  </r>
  <r>
    <n v="6939"/>
    <s v="CA-2013-125094"/>
    <x v="0"/>
    <x v="732"/>
    <d v="2013-11-10T00:00:00"/>
    <x v="1"/>
    <s v="NP-18700"/>
    <x v="413"/>
    <x v="0"/>
    <s v="United States"/>
    <s v="Seattle"/>
    <x v="4"/>
    <n v="98105"/>
    <x v="1"/>
    <s v="TEC-AC-10004420"/>
    <x v="2"/>
    <x v="11"/>
    <x v="1787"/>
    <x v="4720"/>
    <n v="4"/>
    <n v="0"/>
    <n v="52.769200000000012"/>
  </r>
  <r>
    <n v="6940"/>
    <s v="CA-2014-107132"/>
    <x v="3"/>
    <x v="335"/>
    <d v="2014-07-01T00:00:00"/>
    <x v="1"/>
    <s v="SC-20260"/>
    <x v="609"/>
    <x v="1"/>
    <s v="United States"/>
    <s v="New York City"/>
    <x v="15"/>
    <n v="10009"/>
    <x v="3"/>
    <s v="OFF-BI-10001071"/>
    <x v="1"/>
    <x v="8"/>
    <x v="663"/>
    <x v="4721"/>
    <n v="2"/>
    <n v="0.2"/>
    <n v="37.108400000000003"/>
  </r>
  <r>
    <n v="6941"/>
    <s v="CA-2014-107132"/>
    <x v="3"/>
    <x v="335"/>
    <d v="2014-07-01T00:00:00"/>
    <x v="1"/>
    <s v="SC-20260"/>
    <x v="609"/>
    <x v="1"/>
    <s v="United States"/>
    <s v="New York City"/>
    <x v="15"/>
    <n v="10009"/>
    <x v="3"/>
    <s v="OFF-SU-10002503"/>
    <x v="1"/>
    <x v="14"/>
    <x v="669"/>
    <x v="158"/>
    <n v="5"/>
    <n v="0"/>
    <n v="8.2359999999999989"/>
  </r>
  <r>
    <n v="6942"/>
    <s v="CA-2014-107132"/>
    <x v="3"/>
    <x v="335"/>
    <d v="2014-07-01T00:00:00"/>
    <x v="1"/>
    <s v="SC-20260"/>
    <x v="609"/>
    <x v="1"/>
    <s v="United States"/>
    <s v="New York City"/>
    <x v="15"/>
    <n v="10009"/>
    <x v="3"/>
    <s v="OFF-ST-10001490"/>
    <x v="1"/>
    <x v="4"/>
    <x v="513"/>
    <x v="4722"/>
    <n v="4"/>
    <n v="0"/>
    <n v="214.16399999999993"/>
  </r>
  <r>
    <n v="6943"/>
    <s v="CA-2014-107132"/>
    <x v="3"/>
    <x v="335"/>
    <d v="2014-07-01T00:00:00"/>
    <x v="1"/>
    <s v="SC-20260"/>
    <x v="609"/>
    <x v="1"/>
    <s v="United States"/>
    <s v="New York City"/>
    <x v="15"/>
    <n v="10009"/>
    <x v="3"/>
    <s v="OFF-PA-10003790"/>
    <x v="1"/>
    <x v="10"/>
    <x v="1250"/>
    <x v="4243"/>
    <n v="3"/>
    <n v="0"/>
    <n v="31.519199999999998"/>
  </r>
  <r>
    <n v="6944"/>
    <s v="CA-2012-139248"/>
    <x v="1"/>
    <x v="395"/>
    <d v="2012-07-30T00:00:00"/>
    <x v="1"/>
    <s v="RD-19930"/>
    <x v="709"/>
    <x v="0"/>
    <s v="United States"/>
    <s v="Los Angeles"/>
    <x v="1"/>
    <n v="90032"/>
    <x v="1"/>
    <s v="TEC-PH-10004094"/>
    <x v="2"/>
    <x v="7"/>
    <x v="1788"/>
    <x v="4723"/>
    <n v="5"/>
    <n v="0.2"/>
    <n v="38.997500000000002"/>
  </r>
  <r>
    <n v="6945"/>
    <s v="CA-2011-148369"/>
    <x v="2"/>
    <x v="865"/>
    <d v="2011-09-27T00:00:00"/>
    <x v="1"/>
    <s v="TH-21115"/>
    <x v="764"/>
    <x v="1"/>
    <s v="United States"/>
    <s v="Newark"/>
    <x v="13"/>
    <n v="19711"/>
    <x v="3"/>
    <s v="OFF-BI-10004876"/>
    <x v="1"/>
    <x v="8"/>
    <x v="977"/>
    <x v="1760"/>
    <n v="4"/>
    <n v="0"/>
    <n v="5.4487999999999994"/>
  </r>
  <r>
    <n v="6946"/>
    <s v="CA-2013-106243"/>
    <x v="0"/>
    <x v="955"/>
    <d v="2013-10-05T00:00:00"/>
    <x v="1"/>
    <s v="GM-14680"/>
    <x v="411"/>
    <x v="0"/>
    <s v="United States"/>
    <s v="New York City"/>
    <x v="15"/>
    <n v="10011"/>
    <x v="3"/>
    <s v="FUR-BO-10003034"/>
    <x v="0"/>
    <x v="0"/>
    <x v="1194"/>
    <x v="2987"/>
    <n v="5"/>
    <n v="0.2"/>
    <n v="-26.195999999999984"/>
  </r>
  <r>
    <n v="6947"/>
    <s v="CA-2012-126466"/>
    <x v="1"/>
    <x v="529"/>
    <d v="2012-11-13T00:00:00"/>
    <x v="1"/>
    <s v="JO-15550"/>
    <x v="270"/>
    <x v="2"/>
    <s v="United States"/>
    <s v="Roseville"/>
    <x v="1"/>
    <n v="95661"/>
    <x v="1"/>
    <s v="OFF-FA-10000490"/>
    <x v="1"/>
    <x v="13"/>
    <x v="307"/>
    <x v="4724"/>
    <n v="2"/>
    <n v="0"/>
    <n v="1.1656"/>
  </r>
  <r>
    <n v="6948"/>
    <s v="CA-2012-130365"/>
    <x v="1"/>
    <x v="334"/>
    <d v="2012-04-29T00:00:00"/>
    <x v="1"/>
    <s v="ZC-21910"/>
    <x v="233"/>
    <x v="0"/>
    <s v="United States"/>
    <s v="Aurora"/>
    <x v="10"/>
    <n v="60505"/>
    <x v="2"/>
    <s v="OFF-ST-10002574"/>
    <x v="1"/>
    <x v="4"/>
    <x v="926"/>
    <x v="3167"/>
    <n v="2"/>
    <n v="0.2"/>
    <n v="-55.256"/>
  </r>
  <r>
    <n v="6949"/>
    <s v="CA-2012-130365"/>
    <x v="1"/>
    <x v="334"/>
    <d v="2012-04-29T00:00:00"/>
    <x v="1"/>
    <s v="ZC-21910"/>
    <x v="233"/>
    <x v="0"/>
    <s v="United States"/>
    <s v="Aurora"/>
    <x v="10"/>
    <n v="60505"/>
    <x v="2"/>
    <s v="FUR-CH-10003535"/>
    <x v="0"/>
    <x v="1"/>
    <x v="1513"/>
    <x v="3391"/>
    <n v="3"/>
    <n v="0.3"/>
    <n v="-23.782199999999996"/>
  </r>
  <r>
    <n v="6950"/>
    <s v="CA-2014-143021"/>
    <x v="3"/>
    <x v="123"/>
    <d v="2014-11-20T00:00:00"/>
    <x v="3"/>
    <s v="AP-10720"/>
    <x v="399"/>
    <x v="2"/>
    <s v="United States"/>
    <s v="New York City"/>
    <x v="15"/>
    <n v="10011"/>
    <x v="3"/>
    <s v="OFF-BI-10001628"/>
    <x v="1"/>
    <x v="8"/>
    <x v="1103"/>
    <x v="4725"/>
    <n v="7"/>
    <n v="0.2"/>
    <n v="18.252499999999998"/>
  </r>
  <r>
    <n v="6951"/>
    <s v="CA-2014-143021"/>
    <x v="3"/>
    <x v="123"/>
    <d v="2014-11-20T00:00:00"/>
    <x v="3"/>
    <s v="AP-10720"/>
    <x v="399"/>
    <x v="2"/>
    <s v="United States"/>
    <s v="New York City"/>
    <x v="15"/>
    <n v="10011"/>
    <x v="3"/>
    <s v="FUR-TA-10001676"/>
    <x v="0"/>
    <x v="3"/>
    <x v="957"/>
    <x v="2620"/>
    <n v="3"/>
    <n v="0.4"/>
    <n v="-29.323800000000006"/>
  </r>
  <r>
    <n v="6952"/>
    <s v="CA-2012-161767"/>
    <x v="1"/>
    <x v="312"/>
    <d v="2012-11-24T00:00:00"/>
    <x v="1"/>
    <s v="GK-14620"/>
    <x v="136"/>
    <x v="1"/>
    <s v="United States"/>
    <s v="Dallas"/>
    <x v="5"/>
    <n v="75217"/>
    <x v="2"/>
    <s v="TEC-MA-10002790"/>
    <x v="2"/>
    <x v="15"/>
    <x v="1789"/>
    <x v="4726"/>
    <n v="2"/>
    <n v="0.4"/>
    <n v="55.998599999999954"/>
  </r>
  <r>
    <n v="6953"/>
    <s v="CA-2012-129917"/>
    <x v="1"/>
    <x v="653"/>
    <d v="2012-10-03T00:00:00"/>
    <x v="2"/>
    <s v="HM-14980"/>
    <x v="31"/>
    <x v="0"/>
    <s v="United States"/>
    <s v="Los Angeles"/>
    <x v="1"/>
    <n v="90008"/>
    <x v="1"/>
    <s v="OFF-BI-10001757"/>
    <x v="1"/>
    <x v="8"/>
    <x v="1158"/>
    <x v="929"/>
    <n v="3"/>
    <n v="0.2"/>
    <n v="4.1327999999999996"/>
  </r>
  <r>
    <n v="6954"/>
    <s v="CA-2012-129917"/>
    <x v="1"/>
    <x v="653"/>
    <d v="2012-10-03T00:00:00"/>
    <x v="2"/>
    <s v="HM-14980"/>
    <x v="31"/>
    <x v="0"/>
    <s v="United States"/>
    <s v="Los Angeles"/>
    <x v="1"/>
    <n v="90008"/>
    <x v="1"/>
    <s v="OFF-BI-10004828"/>
    <x v="1"/>
    <x v="8"/>
    <x v="1578"/>
    <x v="4727"/>
    <n v="4"/>
    <n v="0.2"/>
    <n v="19.418399999999995"/>
  </r>
  <r>
    <n v="6955"/>
    <s v="CA-2012-129917"/>
    <x v="1"/>
    <x v="653"/>
    <d v="2012-10-03T00:00:00"/>
    <x v="2"/>
    <s v="HM-14980"/>
    <x v="31"/>
    <x v="0"/>
    <s v="United States"/>
    <s v="Los Angeles"/>
    <x v="1"/>
    <n v="90008"/>
    <x v="1"/>
    <s v="TEC-PH-10000369"/>
    <x v="2"/>
    <x v="7"/>
    <x v="1346"/>
    <x v="4483"/>
    <n v="5"/>
    <n v="0.2"/>
    <n v="50.396000000000015"/>
  </r>
  <r>
    <n v="6956"/>
    <s v="CA-2012-115420"/>
    <x v="1"/>
    <x v="334"/>
    <d v="2012-05-02T00:00:00"/>
    <x v="1"/>
    <s v="LS-16945"/>
    <x v="322"/>
    <x v="1"/>
    <s v="United States"/>
    <s v="Los Angeles"/>
    <x v="1"/>
    <n v="90004"/>
    <x v="1"/>
    <s v="OFF-EN-10003862"/>
    <x v="1"/>
    <x v="12"/>
    <x v="753"/>
    <x v="4728"/>
    <n v="2"/>
    <n v="0"/>
    <n v="9.8163999999999998"/>
  </r>
  <r>
    <n v="6957"/>
    <s v="CA-2013-157588"/>
    <x v="0"/>
    <x v="216"/>
    <d v="2013-07-20T00:00:00"/>
    <x v="1"/>
    <s v="AR-10570"/>
    <x v="781"/>
    <x v="0"/>
    <s v="United States"/>
    <s v="Columbus"/>
    <x v="32"/>
    <n v="31907"/>
    <x v="0"/>
    <s v="OFF-BI-10003963"/>
    <x v="1"/>
    <x v="8"/>
    <x v="1320"/>
    <x v="3441"/>
    <n v="5"/>
    <n v="0"/>
    <n v="17.107999999999997"/>
  </r>
  <r>
    <n v="6958"/>
    <s v="CA-2013-157588"/>
    <x v="0"/>
    <x v="216"/>
    <d v="2013-07-20T00:00:00"/>
    <x v="1"/>
    <s v="AR-10570"/>
    <x v="781"/>
    <x v="0"/>
    <s v="United States"/>
    <s v="Columbus"/>
    <x v="32"/>
    <n v="31907"/>
    <x v="0"/>
    <s v="FUR-FU-10004848"/>
    <x v="0"/>
    <x v="5"/>
    <x v="28"/>
    <x v="2678"/>
    <n v="1"/>
    <n v="0"/>
    <n v="15.524999999999999"/>
  </r>
  <r>
    <n v="6959"/>
    <s v="CA-2012-167255"/>
    <x v="1"/>
    <x v="874"/>
    <d v="2012-09-29T00:00:00"/>
    <x v="0"/>
    <s v="RH-19510"/>
    <x v="563"/>
    <x v="2"/>
    <s v="United States"/>
    <s v="San Francisco"/>
    <x v="1"/>
    <n v="94110"/>
    <x v="1"/>
    <s v="OFF-ST-10001328"/>
    <x v="1"/>
    <x v="4"/>
    <x v="176"/>
    <x v="4729"/>
    <n v="1"/>
    <n v="0"/>
    <n v="4.3428000000000004"/>
  </r>
  <r>
    <n v="6960"/>
    <s v="CA-2012-167255"/>
    <x v="1"/>
    <x v="874"/>
    <d v="2012-09-29T00:00:00"/>
    <x v="0"/>
    <s v="RH-19510"/>
    <x v="563"/>
    <x v="2"/>
    <s v="United States"/>
    <s v="San Francisco"/>
    <x v="1"/>
    <n v="94110"/>
    <x v="1"/>
    <s v="OFF-PA-10002377"/>
    <x v="1"/>
    <x v="10"/>
    <x v="127"/>
    <x v="678"/>
    <n v="3"/>
    <n v="0"/>
    <n v="73.41"/>
  </r>
  <r>
    <n v="6961"/>
    <s v="CA-2012-167255"/>
    <x v="1"/>
    <x v="874"/>
    <d v="2012-09-29T00:00:00"/>
    <x v="0"/>
    <s v="RH-19510"/>
    <x v="563"/>
    <x v="2"/>
    <s v="United States"/>
    <s v="San Francisco"/>
    <x v="1"/>
    <n v="94110"/>
    <x v="1"/>
    <s v="OFF-PA-10003441"/>
    <x v="1"/>
    <x v="10"/>
    <x v="485"/>
    <x v="91"/>
    <n v="2"/>
    <n v="0"/>
    <n v="6.2208000000000006"/>
  </r>
  <r>
    <n v="6962"/>
    <s v="CA-2014-162096"/>
    <x v="3"/>
    <x v="468"/>
    <d v="2014-11-11T00:00:00"/>
    <x v="3"/>
    <s v="TB-21190"/>
    <x v="353"/>
    <x v="2"/>
    <s v="United States"/>
    <s v="Riverside"/>
    <x v="1"/>
    <n v="92503"/>
    <x v="1"/>
    <s v="OFF-AR-10002221"/>
    <x v="1"/>
    <x v="6"/>
    <x v="1008"/>
    <x v="4730"/>
    <n v="3"/>
    <n v="0"/>
    <n v="2.1060000000000008"/>
  </r>
  <r>
    <n v="6963"/>
    <s v="CA-2013-157161"/>
    <x v="0"/>
    <x v="87"/>
    <d v="2013-07-21T00:00:00"/>
    <x v="0"/>
    <s v="JD-15895"/>
    <x v="63"/>
    <x v="1"/>
    <s v="United States"/>
    <s v="Columbia"/>
    <x v="20"/>
    <n v="29203"/>
    <x v="0"/>
    <s v="OFF-EN-10001509"/>
    <x v="1"/>
    <x v="12"/>
    <x v="29"/>
    <x v="4731"/>
    <n v="5"/>
    <n v="0"/>
    <n v="4.7939999999999996"/>
  </r>
  <r>
    <n v="6964"/>
    <s v="CA-2013-157161"/>
    <x v="0"/>
    <x v="87"/>
    <d v="2013-07-21T00:00:00"/>
    <x v="0"/>
    <s v="JD-15895"/>
    <x v="63"/>
    <x v="1"/>
    <s v="United States"/>
    <s v="Columbia"/>
    <x v="20"/>
    <n v="29203"/>
    <x v="0"/>
    <s v="OFF-AR-10003338"/>
    <x v="1"/>
    <x v="6"/>
    <x v="1430"/>
    <x v="4732"/>
    <n v="3"/>
    <n v="0"/>
    <n v="5.580000000000001"/>
  </r>
  <r>
    <n v="6965"/>
    <s v="CA-2013-157161"/>
    <x v="0"/>
    <x v="87"/>
    <d v="2013-07-21T00:00:00"/>
    <x v="0"/>
    <s v="JD-15895"/>
    <x v="63"/>
    <x v="1"/>
    <s v="United States"/>
    <s v="Columbia"/>
    <x v="20"/>
    <n v="29203"/>
    <x v="0"/>
    <s v="OFF-BI-10004728"/>
    <x v="1"/>
    <x v="8"/>
    <x v="539"/>
    <x v="906"/>
    <n v="5"/>
    <n v="0"/>
    <n v="11.086"/>
  </r>
  <r>
    <n v="6966"/>
    <s v="CA-2013-157161"/>
    <x v="0"/>
    <x v="87"/>
    <d v="2013-07-21T00:00:00"/>
    <x v="0"/>
    <s v="JD-15895"/>
    <x v="63"/>
    <x v="1"/>
    <s v="United States"/>
    <s v="Columbia"/>
    <x v="20"/>
    <n v="29203"/>
    <x v="0"/>
    <s v="TEC-AC-10000358"/>
    <x v="2"/>
    <x v="11"/>
    <x v="1278"/>
    <x v="4733"/>
    <n v="2"/>
    <n v="0"/>
    <n v="18.235199999999999"/>
  </r>
  <r>
    <n v="6967"/>
    <s v="CA-2013-157161"/>
    <x v="0"/>
    <x v="87"/>
    <d v="2013-07-21T00:00:00"/>
    <x v="0"/>
    <s v="JD-15895"/>
    <x v="63"/>
    <x v="1"/>
    <s v="United States"/>
    <s v="Columbia"/>
    <x v="20"/>
    <n v="29203"/>
    <x v="0"/>
    <s v="OFF-BI-10002764"/>
    <x v="1"/>
    <x v="8"/>
    <x v="502"/>
    <x v="4734"/>
    <n v="2"/>
    <n v="0"/>
    <n v="3.1654"/>
  </r>
  <r>
    <n v="6968"/>
    <s v="CA-2013-157161"/>
    <x v="0"/>
    <x v="87"/>
    <d v="2013-07-21T00:00:00"/>
    <x v="0"/>
    <s v="JD-15895"/>
    <x v="63"/>
    <x v="1"/>
    <s v="United States"/>
    <s v="Columbia"/>
    <x v="20"/>
    <n v="29203"/>
    <x v="0"/>
    <s v="OFF-PA-10001461"/>
    <x v="1"/>
    <x v="10"/>
    <x v="1587"/>
    <x v="1847"/>
    <n v="9"/>
    <n v="0"/>
    <n v="28.857599999999998"/>
  </r>
  <r>
    <n v="6969"/>
    <s v="CA-2012-110765"/>
    <x v="1"/>
    <x v="1140"/>
    <d v="2012-10-20T00:00:00"/>
    <x v="0"/>
    <s v="MP-17965"/>
    <x v="172"/>
    <x v="1"/>
    <s v="United States"/>
    <s v="New York City"/>
    <x v="15"/>
    <n v="10011"/>
    <x v="3"/>
    <s v="TEC-PH-10004165"/>
    <x v="2"/>
    <x v="7"/>
    <x v="886"/>
    <x v="4735"/>
    <n v="3"/>
    <n v="0"/>
    <n v="214.4922"/>
  </r>
  <r>
    <n v="6970"/>
    <s v="CA-2013-163937"/>
    <x v="0"/>
    <x v="994"/>
    <d v="2013-01-13T00:00:00"/>
    <x v="0"/>
    <s v="JB-16000"/>
    <x v="677"/>
    <x v="0"/>
    <s v="United States"/>
    <s v="Longview"/>
    <x v="4"/>
    <n v="98632"/>
    <x v="1"/>
    <s v="FUR-FU-10000010"/>
    <x v="0"/>
    <x v="5"/>
    <x v="522"/>
    <x v="2615"/>
    <n v="5"/>
    <n v="0"/>
    <n v="7.7034999999999982"/>
  </r>
  <r>
    <n v="6971"/>
    <s v="CA-2014-153822"/>
    <x v="3"/>
    <x v="20"/>
    <d v="2014-09-26T00:00:00"/>
    <x v="1"/>
    <s v="AB-10105"/>
    <x v="455"/>
    <x v="0"/>
    <s v="United States"/>
    <s v="Phoenix"/>
    <x v="16"/>
    <n v="85023"/>
    <x v="1"/>
    <s v="OFF-ST-10000321"/>
    <x v="1"/>
    <x v="4"/>
    <x v="1534"/>
    <x v="1438"/>
    <n v="2"/>
    <n v="0.2"/>
    <n v="-2.5248000000000022"/>
  </r>
  <r>
    <n v="6972"/>
    <s v="CA-2014-153822"/>
    <x v="3"/>
    <x v="20"/>
    <d v="2014-09-26T00:00:00"/>
    <x v="1"/>
    <s v="AB-10105"/>
    <x v="455"/>
    <x v="0"/>
    <s v="United States"/>
    <s v="Phoenix"/>
    <x v="16"/>
    <n v="85023"/>
    <x v="1"/>
    <s v="TEC-AC-10000109"/>
    <x v="2"/>
    <x v="11"/>
    <x v="200"/>
    <x v="212"/>
    <n v="2"/>
    <n v="0.2"/>
    <n v="4.4792000000000058"/>
  </r>
  <r>
    <n v="6973"/>
    <s v="CA-2014-153822"/>
    <x v="3"/>
    <x v="20"/>
    <d v="2014-09-26T00:00:00"/>
    <x v="1"/>
    <s v="AB-10105"/>
    <x v="455"/>
    <x v="0"/>
    <s v="United States"/>
    <s v="Phoenix"/>
    <x v="16"/>
    <n v="85023"/>
    <x v="1"/>
    <s v="TEC-PH-10002415"/>
    <x v="2"/>
    <x v="7"/>
    <x v="1517"/>
    <x v="2749"/>
    <n v="2"/>
    <n v="0.2"/>
    <n v="29.495000000000019"/>
  </r>
  <r>
    <n v="6974"/>
    <s v="CA-2014-153822"/>
    <x v="3"/>
    <x v="20"/>
    <d v="2014-09-26T00:00:00"/>
    <x v="1"/>
    <s v="AB-10105"/>
    <x v="455"/>
    <x v="0"/>
    <s v="United States"/>
    <s v="Phoenix"/>
    <x v="16"/>
    <n v="85023"/>
    <x v="1"/>
    <s v="OFF-BI-10001460"/>
    <x v="1"/>
    <x v="8"/>
    <x v="58"/>
    <x v="4736"/>
    <n v="4"/>
    <n v="0.7"/>
    <n v="-13.938000000000002"/>
  </r>
  <r>
    <n v="6975"/>
    <s v="CA-2014-146185"/>
    <x v="3"/>
    <x v="175"/>
    <d v="2014-09-20T00:00:00"/>
    <x v="1"/>
    <s v="CC-12145"/>
    <x v="230"/>
    <x v="0"/>
    <s v="United States"/>
    <s v="Houston"/>
    <x v="5"/>
    <n v="77095"/>
    <x v="2"/>
    <s v="OFF-AR-10002987"/>
    <x v="1"/>
    <x v="6"/>
    <x v="1553"/>
    <x v="4142"/>
    <n v="2"/>
    <n v="0.2"/>
    <n v="8.3328000000000024"/>
  </r>
  <r>
    <n v="6976"/>
    <s v="CA-2012-112144"/>
    <x v="1"/>
    <x v="1141"/>
    <d v="2012-07-02T00:00:00"/>
    <x v="1"/>
    <s v="CY-12745"/>
    <x v="388"/>
    <x v="1"/>
    <s v="United States"/>
    <s v="Gilbert"/>
    <x v="16"/>
    <n v="85234"/>
    <x v="1"/>
    <s v="OFF-LA-10000443"/>
    <x v="1"/>
    <x v="2"/>
    <x v="1118"/>
    <x v="2184"/>
    <n v="2"/>
    <n v="0.2"/>
    <n v="1.9925999999999999"/>
  </r>
  <r>
    <n v="6977"/>
    <s v="CA-2012-112144"/>
    <x v="1"/>
    <x v="1141"/>
    <d v="2012-07-02T00:00:00"/>
    <x v="1"/>
    <s v="CY-12745"/>
    <x v="388"/>
    <x v="1"/>
    <s v="United States"/>
    <s v="Gilbert"/>
    <x v="16"/>
    <n v="85234"/>
    <x v="1"/>
    <s v="FUR-FU-10004306"/>
    <x v="0"/>
    <x v="5"/>
    <x v="616"/>
    <x v="4737"/>
    <n v="4"/>
    <n v="0.2"/>
    <n v="46.631999999999977"/>
  </r>
  <r>
    <n v="6978"/>
    <s v="US-2013-119298"/>
    <x v="0"/>
    <x v="881"/>
    <d v="2013-11-29T00:00:00"/>
    <x v="2"/>
    <s v="EP-13915"/>
    <x v="212"/>
    <x v="0"/>
    <s v="United States"/>
    <s v="Jonesboro"/>
    <x v="36"/>
    <n v="72401"/>
    <x v="0"/>
    <s v="TEC-PH-10002564"/>
    <x v="2"/>
    <x v="7"/>
    <x v="976"/>
    <x v="2830"/>
    <n v="2"/>
    <n v="0"/>
    <n v="17.993999999999993"/>
  </r>
  <r>
    <n v="6979"/>
    <s v="CA-2014-155159"/>
    <x v="3"/>
    <x v="920"/>
    <d v="2014-11-30T00:00:00"/>
    <x v="0"/>
    <s v="DL-13315"/>
    <x v="111"/>
    <x v="0"/>
    <s v="United States"/>
    <s v="Atlanta"/>
    <x v="32"/>
    <n v="30318"/>
    <x v="0"/>
    <s v="OFF-PA-10003724"/>
    <x v="1"/>
    <x v="10"/>
    <x v="357"/>
    <x v="4738"/>
    <n v="9"/>
    <n v="0"/>
    <n v="23.946299999999997"/>
  </r>
  <r>
    <n v="6980"/>
    <s v="CA-2014-149076"/>
    <x v="3"/>
    <x v="424"/>
    <d v="2014-01-20T00:00:00"/>
    <x v="1"/>
    <s v="SO-20335"/>
    <x v="2"/>
    <x v="0"/>
    <s v="United States"/>
    <s v="Los Angeles"/>
    <x v="1"/>
    <n v="90036"/>
    <x v="1"/>
    <s v="OFF-PA-10000483"/>
    <x v="1"/>
    <x v="10"/>
    <x v="1672"/>
    <x v="901"/>
    <n v="5"/>
    <n v="0"/>
    <n v="69.704999999999998"/>
  </r>
  <r>
    <n v="6981"/>
    <s v="CA-2011-146990"/>
    <x v="2"/>
    <x v="845"/>
    <d v="2011-11-08T00:00:00"/>
    <x v="2"/>
    <s v="BP-11095"/>
    <x v="162"/>
    <x v="1"/>
    <s v="United States"/>
    <s v="New York City"/>
    <x v="15"/>
    <n v="10024"/>
    <x v="3"/>
    <s v="OFF-FA-10000611"/>
    <x v="1"/>
    <x v="13"/>
    <x v="1065"/>
    <x v="4739"/>
    <n v="4"/>
    <n v="0"/>
    <n v="2.8415999999999997"/>
  </r>
  <r>
    <n v="6982"/>
    <s v="CA-2011-146990"/>
    <x v="2"/>
    <x v="845"/>
    <d v="2011-11-08T00:00:00"/>
    <x v="2"/>
    <s v="BP-11095"/>
    <x v="162"/>
    <x v="1"/>
    <s v="United States"/>
    <s v="New York City"/>
    <x v="15"/>
    <n v="10024"/>
    <x v="3"/>
    <s v="OFF-PA-10000246"/>
    <x v="1"/>
    <x v="10"/>
    <x v="1586"/>
    <x v="4740"/>
    <n v="3"/>
    <n v="0"/>
    <n v="13.8828"/>
  </r>
  <r>
    <n v="6983"/>
    <s v="CA-2013-116526"/>
    <x v="0"/>
    <x v="142"/>
    <d v="2013-09-06T00:00:00"/>
    <x v="1"/>
    <s v="JA-15970"/>
    <x v="350"/>
    <x v="0"/>
    <s v="United States"/>
    <s v="Detroit"/>
    <x v="12"/>
    <n v="48227"/>
    <x v="2"/>
    <s v="OFF-BI-10004728"/>
    <x v="1"/>
    <x v="8"/>
    <x v="539"/>
    <x v="906"/>
    <n v="5"/>
    <n v="0"/>
    <n v="11.086"/>
  </r>
  <r>
    <n v="6984"/>
    <s v="CA-2013-116526"/>
    <x v="0"/>
    <x v="142"/>
    <d v="2013-09-06T00:00:00"/>
    <x v="1"/>
    <s v="JA-15970"/>
    <x v="350"/>
    <x v="0"/>
    <s v="United States"/>
    <s v="Detroit"/>
    <x v="12"/>
    <n v="48227"/>
    <x v="2"/>
    <s v="TEC-PH-10002365"/>
    <x v="2"/>
    <x v="7"/>
    <x v="398"/>
    <x v="4741"/>
    <n v="1"/>
    <n v="0"/>
    <n v="2.2827999999999999"/>
  </r>
  <r>
    <n v="6985"/>
    <s v="CA-2013-116526"/>
    <x v="0"/>
    <x v="142"/>
    <d v="2013-09-06T00:00:00"/>
    <x v="1"/>
    <s v="JA-15970"/>
    <x v="350"/>
    <x v="0"/>
    <s v="United States"/>
    <s v="Detroit"/>
    <x v="12"/>
    <n v="48227"/>
    <x v="2"/>
    <s v="OFF-AP-10002457"/>
    <x v="1"/>
    <x v="9"/>
    <x v="544"/>
    <x v="4742"/>
    <n v="4"/>
    <n v="0.1"/>
    <n v="71.161999999999978"/>
  </r>
  <r>
    <n v="6986"/>
    <s v="CA-2013-116526"/>
    <x v="0"/>
    <x v="142"/>
    <d v="2013-09-06T00:00:00"/>
    <x v="1"/>
    <s v="JA-15970"/>
    <x v="350"/>
    <x v="0"/>
    <s v="United States"/>
    <s v="Detroit"/>
    <x v="12"/>
    <n v="48227"/>
    <x v="2"/>
    <s v="OFF-BI-10000320"/>
    <x v="1"/>
    <x v="8"/>
    <x v="768"/>
    <x v="3520"/>
    <n v="4"/>
    <n v="0"/>
    <n v="14.4648"/>
  </r>
  <r>
    <n v="6987"/>
    <s v="CA-2013-116526"/>
    <x v="0"/>
    <x v="142"/>
    <d v="2013-09-06T00:00:00"/>
    <x v="1"/>
    <s v="JA-15970"/>
    <x v="350"/>
    <x v="0"/>
    <s v="United States"/>
    <s v="Detroit"/>
    <x v="12"/>
    <n v="48227"/>
    <x v="2"/>
    <s v="OFF-AR-10004999"/>
    <x v="1"/>
    <x v="6"/>
    <x v="864"/>
    <x v="493"/>
    <n v="2"/>
    <n v="0"/>
    <n v="2.99"/>
  </r>
  <r>
    <n v="6988"/>
    <s v="CA-2013-116526"/>
    <x v="0"/>
    <x v="142"/>
    <d v="2013-09-06T00:00:00"/>
    <x v="1"/>
    <s v="JA-15970"/>
    <x v="350"/>
    <x v="0"/>
    <s v="United States"/>
    <s v="Detroit"/>
    <x v="12"/>
    <n v="48227"/>
    <x v="2"/>
    <s v="OFF-BI-10001116"/>
    <x v="1"/>
    <x v="8"/>
    <x v="1066"/>
    <x v="1603"/>
    <n v="5"/>
    <n v="0"/>
    <n v="12.672000000000001"/>
  </r>
  <r>
    <n v="6989"/>
    <s v="CA-2014-158561"/>
    <x v="3"/>
    <x v="343"/>
    <d v="2014-11-17T00:00:00"/>
    <x v="0"/>
    <s v="BB-11545"/>
    <x v="179"/>
    <x v="1"/>
    <s v="United States"/>
    <s v="Fort Lauderdale"/>
    <x v="2"/>
    <n v="33311"/>
    <x v="0"/>
    <s v="OFF-AP-10002651"/>
    <x v="1"/>
    <x v="9"/>
    <x v="1341"/>
    <x v="4127"/>
    <n v="5"/>
    <n v="0.2"/>
    <n v="130.28849999999983"/>
  </r>
  <r>
    <n v="6990"/>
    <s v="CA-2014-165099"/>
    <x v="3"/>
    <x v="157"/>
    <d v="2014-12-14T00:00:00"/>
    <x v="2"/>
    <s v="DK-13375"/>
    <x v="589"/>
    <x v="0"/>
    <s v="United States"/>
    <s v="Abilene"/>
    <x v="5"/>
    <n v="79605"/>
    <x v="2"/>
    <s v="OFF-AP-10001634"/>
    <x v="1"/>
    <x v="9"/>
    <x v="1790"/>
    <x v="4743"/>
    <n v="2"/>
    <n v="0.8"/>
    <n v="-3.7584000000000009"/>
  </r>
  <r>
    <n v="6991"/>
    <s v="CA-2012-109386"/>
    <x v="1"/>
    <x v="627"/>
    <d v="2012-11-13T00:00:00"/>
    <x v="0"/>
    <s v="RH-19600"/>
    <x v="584"/>
    <x v="0"/>
    <s v="United States"/>
    <s v="Hampton"/>
    <x v="17"/>
    <n v="23666"/>
    <x v="0"/>
    <s v="OFF-AP-10003266"/>
    <x v="1"/>
    <x v="9"/>
    <x v="661"/>
    <x v="4744"/>
    <n v="3"/>
    <n v="0"/>
    <n v="18.660600000000002"/>
  </r>
  <r>
    <n v="6992"/>
    <s v="CA-2012-109386"/>
    <x v="1"/>
    <x v="627"/>
    <d v="2012-11-13T00:00:00"/>
    <x v="0"/>
    <s v="RH-19600"/>
    <x v="584"/>
    <x v="0"/>
    <s v="United States"/>
    <s v="Hampton"/>
    <x v="17"/>
    <n v="23666"/>
    <x v="0"/>
    <s v="TEC-PH-10002890"/>
    <x v="2"/>
    <x v="7"/>
    <x v="1387"/>
    <x v="4745"/>
    <n v="5"/>
    <n v="0"/>
    <n v="58.811999999999998"/>
  </r>
  <r>
    <n v="6993"/>
    <s v="CA-2012-109386"/>
    <x v="1"/>
    <x v="627"/>
    <d v="2012-11-13T00:00:00"/>
    <x v="0"/>
    <s v="RH-19600"/>
    <x v="584"/>
    <x v="0"/>
    <s v="United States"/>
    <s v="Hampton"/>
    <x v="17"/>
    <n v="23666"/>
    <x v="0"/>
    <s v="FUR-FU-10000308"/>
    <x v="0"/>
    <x v="5"/>
    <x v="1269"/>
    <x v="4702"/>
    <n v="3"/>
    <n v="0"/>
    <n v="41.038800000000002"/>
  </r>
  <r>
    <n v="6994"/>
    <s v="CA-2012-109386"/>
    <x v="1"/>
    <x v="627"/>
    <d v="2012-11-13T00:00:00"/>
    <x v="0"/>
    <s v="RH-19600"/>
    <x v="584"/>
    <x v="0"/>
    <s v="United States"/>
    <s v="Hampton"/>
    <x v="17"/>
    <n v="23666"/>
    <x v="0"/>
    <s v="OFF-AR-10000380"/>
    <x v="1"/>
    <x v="6"/>
    <x v="108"/>
    <x v="4583"/>
    <n v="7"/>
    <n v="0"/>
    <n v="79.757999999999967"/>
  </r>
  <r>
    <n v="6995"/>
    <s v="CA-2012-109386"/>
    <x v="1"/>
    <x v="627"/>
    <d v="2012-11-13T00:00:00"/>
    <x v="0"/>
    <s v="RH-19600"/>
    <x v="584"/>
    <x v="0"/>
    <s v="United States"/>
    <s v="Hampton"/>
    <x v="17"/>
    <n v="23666"/>
    <x v="0"/>
    <s v="OFF-AR-10000122"/>
    <x v="1"/>
    <x v="6"/>
    <x v="308"/>
    <x v="4746"/>
    <n v="5"/>
    <n v="0"/>
    <n v="6.9749999999999979"/>
  </r>
  <r>
    <n v="6996"/>
    <s v="CA-2012-166800"/>
    <x v="1"/>
    <x v="902"/>
    <d v="2012-11-26T00:00:00"/>
    <x v="1"/>
    <s v="AG-10300"/>
    <x v="636"/>
    <x v="1"/>
    <s v="United States"/>
    <s v="Las Vegas"/>
    <x v="33"/>
    <n v="89115"/>
    <x v="1"/>
    <s v="OFF-AP-10004868"/>
    <x v="1"/>
    <x v="9"/>
    <x v="1018"/>
    <x v="4747"/>
    <n v="4"/>
    <n v="0"/>
    <n v="8.3916000000000004"/>
  </r>
  <r>
    <n v="6997"/>
    <s v="CA-2014-117443"/>
    <x v="3"/>
    <x v="331"/>
    <d v="2014-12-26T00:00:00"/>
    <x v="0"/>
    <s v="JB-15400"/>
    <x v="80"/>
    <x v="1"/>
    <s v="United States"/>
    <s v="Rockford"/>
    <x v="10"/>
    <n v="61107"/>
    <x v="2"/>
    <s v="OFF-BI-10004002"/>
    <x v="1"/>
    <x v="8"/>
    <x v="152"/>
    <x v="4748"/>
    <n v="4"/>
    <n v="0.8"/>
    <n v="-22.144000000000005"/>
  </r>
  <r>
    <n v="6998"/>
    <s v="CA-2014-117443"/>
    <x v="3"/>
    <x v="331"/>
    <d v="2014-12-26T00:00:00"/>
    <x v="0"/>
    <s v="JB-15400"/>
    <x v="80"/>
    <x v="1"/>
    <s v="United States"/>
    <s v="Rockford"/>
    <x v="10"/>
    <n v="61107"/>
    <x v="2"/>
    <s v="OFF-PA-10004475"/>
    <x v="1"/>
    <x v="10"/>
    <x v="1063"/>
    <x v="4749"/>
    <n v="4"/>
    <n v="0.2"/>
    <n v="63.753599999999992"/>
  </r>
  <r>
    <n v="6999"/>
    <s v="US-2013-134369"/>
    <x v="0"/>
    <x v="1142"/>
    <d v="2013-09-23T00:00:00"/>
    <x v="1"/>
    <s v="BC-11125"/>
    <x v="604"/>
    <x v="2"/>
    <s v="United States"/>
    <s v="Laguna Niguel"/>
    <x v="1"/>
    <n v="92677"/>
    <x v="1"/>
    <s v="OFF-PA-10002195"/>
    <x v="1"/>
    <x v="10"/>
    <x v="1543"/>
    <x v="91"/>
    <n v="2"/>
    <n v="0"/>
    <n v="6.3504000000000005"/>
  </r>
  <r>
    <n v="7000"/>
    <s v="CA-2014-123687"/>
    <x v="3"/>
    <x v="1143"/>
    <d v="2014-05-30T00:00:00"/>
    <x v="2"/>
    <s v="KC-16675"/>
    <x v="169"/>
    <x v="1"/>
    <s v="United States"/>
    <s v="Louisville"/>
    <x v="0"/>
    <n v="40214"/>
    <x v="0"/>
    <s v="OFF-AP-10002670"/>
    <x v="1"/>
    <x v="9"/>
    <x v="1690"/>
    <x v="4750"/>
    <n v="3"/>
    <n v="0"/>
    <n v="62.531999999999982"/>
  </r>
  <r>
    <n v="7001"/>
    <s v="CA-2014-123687"/>
    <x v="3"/>
    <x v="1143"/>
    <d v="2014-05-30T00:00:00"/>
    <x v="2"/>
    <s v="KC-16675"/>
    <x v="169"/>
    <x v="1"/>
    <s v="United States"/>
    <s v="Louisville"/>
    <x v="0"/>
    <n v="40214"/>
    <x v="0"/>
    <s v="OFF-SU-10004498"/>
    <x v="1"/>
    <x v="14"/>
    <x v="500"/>
    <x v="4751"/>
    <n v="2"/>
    <n v="0"/>
    <n v="0.77280000000000015"/>
  </r>
  <r>
    <n v="7002"/>
    <s v="CA-2012-104871"/>
    <x v="1"/>
    <x v="1110"/>
    <d v="2012-04-03T00:00:00"/>
    <x v="1"/>
    <s v="DR-12940"/>
    <x v="660"/>
    <x v="2"/>
    <s v="United States"/>
    <s v="Normal"/>
    <x v="10"/>
    <n v="61761"/>
    <x v="2"/>
    <s v="FUR-CH-10003298"/>
    <x v="0"/>
    <x v="1"/>
    <x v="1567"/>
    <x v="4752"/>
    <n v="4"/>
    <n v="0.3"/>
    <n v="-110.02320000000003"/>
  </r>
  <r>
    <n v="7003"/>
    <s v="CA-2011-133158"/>
    <x v="2"/>
    <x v="710"/>
    <d v="2011-08-21T00:00:00"/>
    <x v="0"/>
    <s v="DW-13195"/>
    <x v="694"/>
    <x v="1"/>
    <s v="United States"/>
    <s v="Los Angeles"/>
    <x v="1"/>
    <n v="90045"/>
    <x v="1"/>
    <s v="FUR-FU-10000723"/>
    <x v="0"/>
    <x v="5"/>
    <x v="475"/>
    <x v="4753"/>
    <n v="7"/>
    <n v="0"/>
    <n v="26.031600000000012"/>
  </r>
  <r>
    <n v="7004"/>
    <s v="CA-2011-133158"/>
    <x v="2"/>
    <x v="710"/>
    <d v="2011-08-21T00:00:00"/>
    <x v="0"/>
    <s v="DW-13195"/>
    <x v="694"/>
    <x v="1"/>
    <s v="United States"/>
    <s v="Los Angeles"/>
    <x v="1"/>
    <n v="90045"/>
    <x v="1"/>
    <s v="OFF-BI-10000632"/>
    <x v="1"/>
    <x v="8"/>
    <x v="1288"/>
    <x v="1971"/>
    <n v="2"/>
    <n v="0.2"/>
    <n v="22.573199999999996"/>
  </r>
  <r>
    <n v="7005"/>
    <s v="CA-2011-126333"/>
    <x v="2"/>
    <x v="851"/>
    <d v="2011-12-28T00:00:00"/>
    <x v="1"/>
    <s v="ME-18010"/>
    <x v="545"/>
    <x v="1"/>
    <s v="United States"/>
    <s v="Port Arthur"/>
    <x v="5"/>
    <n v="77642"/>
    <x v="2"/>
    <s v="OFF-PA-10000223"/>
    <x v="1"/>
    <x v="10"/>
    <x v="1374"/>
    <x v="1182"/>
    <n v="1"/>
    <n v="0.2"/>
    <n v="1.8144"/>
  </r>
  <r>
    <n v="7006"/>
    <s v="CA-2012-141740"/>
    <x v="1"/>
    <x v="549"/>
    <d v="2012-11-05T00:00:00"/>
    <x v="1"/>
    <s v="JF-15490"/>
    <x v="223"/>
    <x v="0"/>
    <s v="United States"/>
    <s v="New York City"/>
    <x v="15"/>
    <n v="10009"/>
    <x v="3"/>
    <s v="FUR-CH-10001545"/>
    <x v="0"/>
    <x v="1"/>
    <x v="1737"/>
    <x v="4754"/>
    <n v="2"/>
    <n v="0.1"/>
    <n v="13.677600000000002"/>
  </r>
  <r>
    <n v="7007"/>
    <s v="CA-2011-119466"/>
    <x v="2"/>
    <x v="534"/>
    <d v="2011-12-21T00:00:00"/>
    <x v="1"/>
    <s v="SP-20860"/>
    <x v="133"/>
    <x v="1"/>
    <s v="United States"/>
    <s v="Chicago"/>
    <x v="10"/>
    <n v="60623"/>
    <x v="2"/>
    <s v="FUR-FU-10001546"/>
    <x v="0"/>
    <x v="5"/>
    <x v="1423"/>
    <x v="1086"/>
    <n v="2"/>
    <n v="0.6"/>
    <n v="-7.4759999999999991"/>
  </r>
  <r>
    <n v="7008"/>
    <s v="CA-2012-154823"/>
    <x v="1"/>
    <x v="291"/>
    <d v="2012-08-25T00:00:00"/>
    <x v="1"/>
    <s v="KN-16390"/>
    <x v="471"/>
    <x v="1"/>
    <s v="United States"/>
    <s v="Springfield"/>
    <x v="24"/>
    <n v="45503"/>
    <x v="3"/>
    <s v="OFF-BI-10001098"/>
    <x v="1"/>
    <x v="8"/>
    <x v="405"/>
    <x v="2253"/>
    <n v="2"/>
    <n v="0.7"/>
    <n v="-8.9795999999999978"/>
  </r>
  <r>
    <n v="7009"/>
    <s v="CA-2012-154823"/>
    <x v="1"/>
    <x v="291"/>
    <d v="2012-08-25T00:00:00"/>
    <x v="1"/>
    <s v="KN-16390"/>
    <x v="471"/>
    <x v="1"/>
    <s v="United States"/>
    <s v="Springfield"/>
    <x v="24"/>
    <n v="45503"/>
    <x v="3"/>
    <s v="FUR-CH-10003379"/>
    <x v="0"/>
    <x v="1"/>
    <x v="459"/>
    <x v="4755"/>
    <n v="3"/>
    <n v="0.3"/>
    <n v="-42.746999999999957"/>
  </r>
  <r>
    <n v="7010"/>
    <s v="CA-2012-154823"/>
    <x v="1"/>
    <x v="291"/>
    <d v="2012-08-25T00:00:00"/>
    <x v="1"/>
    <s v="KN-16390"/>
    <x v="471"/>
    <x v="1"/>
    <s v="United States"/>
    <s v="Springfield"/>
    <x v="24"/>
    <n v="45503"/>
    <x v="3"/>
    <s v="FUR-FU-10000193"/>
    <x v="0"/>
    <x v="5"/>
    <x v="1503"/>
    <x v="3346"/>
    <n v="1"/>
    <n v="0.2"/>
    <n v="-3.8976000000000015"/>
  </r>
  <r>
    <n v="7011"/>
    <s v="US-2011-135881"/>
    <x v="2"/>
    <x v="235"/>
    <d v="2011-05-27T00:00:00"/>
    <x v="1"/>
    <s v="GT-14710"/>
    <x v="218"/>
    <x v="0"/>
    <s v="United States"/>
    <s v="New York City"/>
    <x v="15"/>
    <n v="10035"/>
    <x v="3"/>
    <s v="OFF-BI-10000829"/>
    <x v="1"/>
    <x v="8"/>
    <x v="304"/>
    <x v="2119"/>
    <n v="5"/>
    <n v="0.2"/>
    <n v="5.8369999999999997"/>
  </r>
  <r>
    <n v="7012"/>
    <s v="US-2011-135881"/>
    <x v="2"/>
    <x v="235"/>
    <d v="2011-05-27T00:00:00"/>
    <x v="1"/>
    <s v="GT-14710"/>
    <x v="218"/>
    <x v="0"/>
    <s v="United States"/>
    <s v="New York City"/>
    <x v="15"/>
    <n v="10035"/>
    <x v="3"/>
    <s v="OFF-SU-10003002"/>
    <x v="1"/>
    <x v="14"/>
    <x v="1558"/>
    <x v="1325"/>
    <n v="2"/>
    <n v="0"/>
    <n v="0.15120000000000022"/>
  </r>
  <r>
    <n v="7013"/>
    <s v="US-2011-135881"/>
    <x v="2"/>
    <x v="235"/>
    <d v="2011-05-27T00:00:00"/>
    <x v="1"/>
    <s v="GT-14710"/>
    <x v="218"/>
    <x v="0"/>
    <s v="United States"/>
    <s v="New York City"/>
    <x v="15"/>
    <n v="10035"/>
    <x v="3"/>
    <s v="OFF-AP-10002118"/>
    <x v="1"/>
    <x v="9"/>
    <x v="77"/>
    <x v="79"/>
    <n v="1"/>
    <n v="0"/>
    <n v="56.20320000000001"/>
  </r>
  <r>
    <n v="7014"/>
    <s v="CA-2014-141201"/>
    <x v="3"/>
    <x v="34"/>
    <d v="2014-12-12T00:00:00"/>
    <x v="0"/>
    <s v="DB-12910"/>
    <x v="626"/>
    <x v="2"/>
    <s v="United States"/>
    <s v="Salinas"/>
    <x v="1"/>
    <n v="93905"/>
    <x v="1"/>
    <s v="FUR-BO-10001519"/>
    <x v="0"/>
    <x v="0"/>
    <x v="666"/>
    <x v="4756"/>
    <n v="3"/>
    <n v="0.15"/>
    <n v="15.697800000000004"/>
  </r>
  <r>
    <n v="7015"/>
    <s v="CA-2011-114790"/>
    <x v="2"/>
    <x v="518"/>
    <d v="2011-03-13T00:00:00"/>
    <x v="0"/>
    <s v="FM-14215"/>
    <x v="524"/>
    <x v="1"/>
    <s v="United States"/>
    <s v="Richmond"/>
    <x v="0"/>
    <n v="40475"/>
    <x v="0"/>
    <s v="OFF-AP-10002578"/>
    <x v="1"/>
    <x v="9"/>
    <x v="409"/>
    <x v="4757"/>
    <n v="3"/>
    <n v="0"/>
    <n v="38.157600000000002"/>
  </r>
  <r>
    <n v="7016"/>
    <s v="CA-2011-114790"/>
    <x v="2"/>
    <x v="518"/>
    <d v="2011-03-13T00:00:00"/>
    <x v="0"/>
    <s v="FM-14215"/>
    <x v="524"/>
    <x v="1"/>
    <s v="United States"/>
    <s v="Richmond"/>
    <x v="0"/>
    <n v="40475"/>
    <x v="0"/>
    <s v="TEC-AC-10000710"/>
    <x v="2"/>
    <x v="11"/>
    <x v="672"/>
    <x v="93"/>
    <n v="2"/>
    <n v="0"/>
    <n v="14.172800000000002"/>
  </r>
  <r>
    <n v="7017"/>
    <s v="CA-2011-114790"/>
    <x v="2"/>
    <x v="518"/>
    <d v="2011-03-13T00:00:00"/>
    <x v="0"/>
    <s v="FM-14215"/>
    <x v="524"/>
    <x v="1"/>
    <s v="United States"/>
    <s v="Richmond"/>
    <x v="0"/>
    <n v="40475"/>
    <x v="0"/>
    <s v="TEC-PH-10000984"/>
    <x v="2"/>
    <x v="7"/>
    <x v="465"/>
    <x v="2173"/>
    <n v="3"/>
    <n v="0"/>
    <n v="164.63160000000005"/>
  </r>
  <r>
    <n v="7018"/>
    <s v="CA-2011-114790"/>
    <x v="2"/>
    <x v="518"/>
    <d v="2011-03-13T00:00:00"/>
    <x v="0"/>
    <s v="FM-14215"/>
    <x v="524"/>
    <x v="1"/>
    <s v="United States"/>
    <s v="Richmond"/>
    <x v="0"/>
    <n v="40475"/>
    <x v="0"/>
    <s v="OFF-PA-10000213"/>
    <x v="1"/>
    <x v="10"/>
    <x v="1440"/>
    <x v="1830"/>
    <n v="3"/>
    <n v="0"/>
    <n v="7.0218000000000007"/>
  </r>
  <r>
    <n v="7019"/>
    <s v="US-2013-154256"/>
    <x v="0"/>
    <x v="661"/>
    <d v="2013-06-28T00:00:00"/>
    <x v="0"/>
    <s v="SM-20005"/>
    <x v="325"/>
    <x v="0"/>
    <s v="United States"/>
    <s v="New York City"/>
    <x v="15"/>
    <n v="10035"/>
    <x v="3"/>
    <s v="OFF-LA-10003720"/>
    <x v="1"/>
    <x v="2"/>
    <x v="1627"/>
    <x v="4395"/>
    <n v="7"/>
    <n v="0"/>
    <n v="12.1401"/>
  </r>
  <r>
    <n v="7020"/>
    <s v="CA-2011-124737"/>
    <x v="2"/>
    <x v="709"/>
    <d v="2011-08-27T00:00:00"/>
    <x v="1"/>
    <s v="AP-10915"/>
    <x v="275"/>
    <x v="0"/>
    <s v="United States"/>
    <s v="Denver"/>
    <x v="22"/>
    <n v="80219"/>
    <x v="1"/>
    <s v="OFF-PA-10001837"/>
    <x v="1"/>
    <x v="10"/>
    <x v="1791"/>
    <x v="12"/>
    <n v="3"/>
    <n v="0.2"/>
    <n v="5.4432"/>
  </r>
  <r>
    <n v="7021"/>
    <s v="CA-2011-124737"/>
    <x v="2"/>
    <x v="709"/>
    <d v="2011-08-27T00:00:00"/>
    <x v="1"/>
    <s v="AP-10915"/>
    <x v="275"/>
    <x v="0"/>
    <s v="United States"/>
    <s v="Denver"/>
    <x v="22"/>
    <n v="80219"/>
    <x v="1"/>
    <s v="OFF-SU-10004661"/>
    <x v="1"/>
    <x v="14"/>
    <x v="1748"/>
    <x v="4758"/>
    <n v="1"/>
    <n v="0.2"/>
    <n v="0.50999999999999979"/>
  </r>
  <r>
    <n v="7022"/>
    <s v="CA-2011-124737"/>
    <x v="2"/>
    <x v="709"/>
    <d v="2011-08-27T00:00:00"/>
    <x v="1"/>
    <s v="AP-10915"/>
    <x v="275"/>
    <x v="0"/>
    <s v="United States"/>
    <s v="Denver"/>
    <x v="22"/>
    <n v="80219"/>
    <x v="1"/>
    <s v="FUR-FU-10003274"/>
    <x v="0"/>
    <x v="5"/>
    <x v="245"/>
    <x v="1728"/>
    <n v="3"/>
    <n v="0.2"/>
    <n v="1.2672000000000003"/>
  </r>
  <r>
    <n v="7023"/>
    <s v="CA-2011-124737"/>
    <x v="2"/>
    <x v="709"/>
    <d v="2011-08-27T00:00:00"/>
    <x v="1"/>
    <s v="AP-10915"/>
    <x v="275"/>
    <x v="0"/>
    <s v="United States"/>
    <s v="Denver"/>
    <x v="22"/>
    <n v="80219"/>
    <x v="1"/>
    <s v="TEC-PH-10000149"/>
    <x v="2"/>
    <x v="7"/>
    <x v="419"/>
    <x v="4759"/>
    <n v="9"/>
    <n v="0.2"/>
    <n v="10.772999999999989"/>
  </r>
  <r>
    <n v="7024"/>
    <s v="CA-2011-124737"/>
    <x v="2"/>
    <x v="709"/>
    <d v="2011-08-27T00:00:00"/>
    <x v="1"/>
    <s v="AP-10915"/>
    <x v="275"/>
    <x v="0"/>
    <s v="United States"/>
    <s v="Denver"/>
    <x v="22"/>
    <n v="80219"/>
    <x v="1"/>
    <s v="OFF-PA-10000019"/>
    <x v="1"/>
    <x v="10"/>
    <x v="704"/>
    <x v="277"/>
    <n v="6"/>
    <n v="0.2"/>
    <n v="10.8864"/>
  </r>
  <r>
    <n v="7025"/>
    <s v="CA-2011-124737"/>
    <x v="2"/>
    <x v="709"/>
    <d v="2011-08-27T00:00:00"/>
    <x v="1"/>
    <s v="AP-10915"/>
    <x v="275"/>
    <x v="0"/>
    <s v="United States"/>
    <s v="Denver"/>
    <x v="22"/>
    <n v="80219"/>
    <x v="1"/>
    <s v="OFF-PA-10001125"/>
    <x v="1"/>
    <x v="10"/>
    <x v="1012"/>
    <x v="1334"/>
    <n v="9"/>
    <n v="0.2"/>
    <n v="69.704999999999984"/>
  </r>
  <r>
    <n v="7026"/>
    <s v="US-2014-101840"/>
    <x v="3"/>
    <x v="695"/>
    <d v="2014-02-13T00:00:00"/>
    <x v="1"/>
    <s v="SP-20545"/>
    <x v="259"/>
    <x v="1"/>
    <s v="United States"/>
    <s v="New York City"/>
    <x v="15"/>
    <n v="10024"/>
    <x v="3"/>
    <s v="TEC-PH-10002538"/>
    <x v="2"/>
    <x v="7"/>
    <x v="524"/>
    <x v="4760"/>
    <n v="6"/>
    <n v="0"/>
    <n v="65.963399999999979"/>
  </r>
  <r>
    <n v="7027"/>
    <s v="US-2014-101840"/>
    <x v="3"/>
    <x v="695"/>
    <d v="2014-02-13T00:00:00"/>
    <x v="1"/>
    <s v="SP-20545"/>
    <x v="259"/>
    <x v="1"/>
    <s v="United States"/>
    <s v="New York City"/>
    <x v="15"/>
    <n v="10024"/>
    <x v="3"/>
    <s v="OFF-BI-10000279"/>
    <x v="1"/>
    <x v="8"/>
    <x v="1765"/>
    <x v="4761"/>
    <n v="4"/>
    <n v="0.2"/>
    <n v="15.605999999999996"/>
  </r>
  <r>
    <n v="7028"/>
    <s v="CA-2014-131653"/>
    <x v="3"/>
    <x v="926"/>
    <d v="2014-02-06T00:00:00"/>
    <x v="1"/>
    <s v="RD-19585"/>
    <x v="361"/>
    <x v="0"/>
    <s v="United States"/>
    <s v="New York City"/>
    <x v="15"/>
    <n v="10011"/>
    <x v="3"/>
    <s v="OFF-LA-10001045"/>
    <x v="1"/>
    <x v="2"/>
    <x v="701"/>
    <x v="3691"/>
    <n v="2"/>
    <n v="0"/>
    <n v="2.4011999999999998"/>
  </r>
  <r>
    <n v="7029"/>
    <s v="US-2013-157840"/>
    <x v="0"/>
    <x v="887"/>
    <d v="2013-12-24T00:00:00"/>
    <x v="0"/>
    <s v="MC-17575"/>
    <x v="430"/>
    <x v="0"/>
    <s v="United States"/>
    <s v="Fremont"/>
    <x v="8"/>
    <n v="68025"/>
    <x v="2"/>
    <s v="OFF-PA-10003673"/>
    <x v="1"/>
    <x v="10"/>
    <x v="971"/>
    <x v="1284"/>
    <n v="5"/>
    <n v="0"/>
    <n v="15.593999999999999"/>
  </r>
  <r>
    <n v="7030"/>
    <s v="CA-2013-145548"/>
    <x v="0"/>
    <x v="583"/>
    <d v="2013-11-17T00:00:00"/>
    <x v="1"/>
    <s v="EB-13750"/>
    <x v="494"/>
    <x v="1"/>
    <s v="United States"/>
    <s v="New York City"/>
    <x v="15"/>
    <n v="10011"/>
    <x v="3"/>
    <s v="OFF-ST-10002562"/>
    <x v="1"/>
    <x v="4"/>
    <x v="33"/>
    <x v="4681"/>
    <n v="3"/>
    <n v="0"/>
    <n v="7.8792000000000009"/>
  </r>
  <r>
    <n v="7031"/>
    <s v="CA-2013-145548"/>
    <x v="0"/>
    <x v="583"/>
    <d v="2013-11-17T00:00:00"/>
    <x v="1"/>
    <s v="EB-13750"/>
    <x v="494"/>
    <x v="1"/>
    <s v="United States"/>
    <s v="New York City"/>
    <x v="15"/>
    <n v="10011"/>
    <x v="3"/>
    <s v="TEC-AC-10002305"/>
    <x v="2"/>
    <x v="11"/>
    <x v="1521"/>
    <x v="3978"/>
    <n v="2"/>
    <n v="0"/>
    <n v="6.4799999999999969"/>
  </r>
  <r>
    <n v="7032"/>
    <s v="CA-2013-145548"/>
    <x v="0"/>
    <x v="583"/>
    <d v="2013-11-17T00:00:00"/>
    <x v="1"/>
    <s v="EB-13750"/>
    <x v="494"/>
    <x v="1"/>
    <s v="United States"/>
    <s v="New York City"/>
    <x v="15"/>
    <n v="10011"/>
    <x v="3"/>
    <s v="OFF-AR-10003373"/>
    <x v="1"/>
    <x v="6"/>
    <x v="287"/>
    <x v="1663"/>
    <n v="3"/>
    <n v="0"/>
    <n v="25.093799999999998"/>
  </r>
  <r>
    <n v="7033"/>
    <s v="CA-2013-145548"/>
    <x v="0"/>
    <x v="583"/>
    <d v="2013-11-17T00:00:00"/>
    <x v="1"/>
    <s v="EB-13750"/>
    <x v="494"/>
    <x v="1"/>
    <s v="United States"/>
    <s v="New York City"/>
    <x v="15"/>
    <n v="10011"/>
    <x v="3"/>
    <s v="FUR-CH-10003774"/>
    <x v="0"/>
    <x v="1"/>
    <x v="1185"/>
    <x v="4762"/>
    <n v="3"/>
    <n v="0.1"/>
    <n v="8.1881999999999877"/>
  </r>
  <r>
    <n v="7034"/>
    <s v="CA-2013-145548"/>
    <x v="0"/>
    <x v="583"/>
    <d v="2013-11-17T00:00:00"/>
    <x v="1"/>
    <s v="EB-13750"/>
    <x v="494"/>
    <x v="1"/>
    <s v="United States"/>
    <s v="New York City"/>
    <x v="15"/>
    <n v="10011"/>
    <x v="3"/>
    <s v="OFF-BI-10001510"/>
    <x v="1"/>
    <x v="8"/>
    <x v="702"/>
    <x v="4763"/>
    <n v="3"/>
    <n v="0.2"/>
    <n v="17.189999999999998"/>
  </r>
  <r>
    <n v="7035"/>
    <s v="CA-2013-145548"/>
    <x v="0"/>
    <x v="583"/>
    <d v="2013-11-17T00:00:00"/>
    <x v="1"/>
    <s v="EB-13750"/>
    <x v="494"/>
    <x v="1"/>
    <s v="United States"/>
    <s v="New York City"/>
    <x v="15"/>
    <n v="10011"/>
    <x v="3"/>
    <s v="OFF-BI-10004236"/>
    <x v="1"/>
    <x v="8"/>
    <x v="891"/>
    <x v="4596"/>
    <n v="3"/>
    <n v="0.2"/>
    <n v="11.450399999999998"/>
  </r>
  <r>
    <n v="7036"/>
    <s v="CA-2014-119494"/>
    <x v="3"/>
    <x v="45"/>
    <d v="2014-11-14T00:00:00"/>
    <x v="1"/>
    <s v="JE-15610"/>
    <x v="531"/>
    <x v="1"/>
    <s v="United States"/>
    <s v="San Diego"/>
    <x v="1"/>
    <n v="92105"/>
    <x v="1"/>
    <s v="FUR-CH-10004675"/>
    <x v="0"/>
    <x v="1"/>
    <x v="629"/>
    <x v="4764"/>
    <n v="3"/>
    <n v="0.2"/>
    <n v="52.339199999999977"/>
  </r>
  <r>
    <n v="7037"/>
    <s v="CA-2011-124618"/>
    <x v="2"/>
    <x v="1073"/>
    <d v="2011-05-04T00:00:00"/>
    <x v="0"/>
    <s v="CS-11860"/>
    <x v="750"/>
    <x v="0"/>
    <s v="United States"/>
    <s v="Lakeland"/>
    <x v="2"/>
    <n v="33801"/>
    <x v="0"/>
    <s v="TEC-CO-10004202"/>
    <x v="2"/>
    <x v="16"/>
    <x v="836"/>
    <x v="2006"/>
    <n v="2"/>
    <n v="0.2"/>
    <n v="89.996999999999986"/>
  </r>
  <r>
    <n v="7038"/>
    <s v="CA-2014-161970"/>
    <x v="3"/>
    <x v="585"/>
    <d v="2014-09-28T00:00:00"/>
    <x v="1"/>
    <s v="PB-19105"/>
    <x v="287"/>
    <x v="0"/>
    <s v="United States"/>
    <s v="Smyrna"/>
    <x v="32"/>
    <n v="30080"/>
    <x v="0"/>
    <s v="OFF-PA-10004255"/>
    <x v="1"/>
    <x v="10"/>
    <x v="1306"/>
    <x v="91"/>
    <n v="2"/>
    <n v="0"/>
    <n v="6.2208000000000006"/>
  </r>
  <r>
    <n v="7039"/>
    <s v="CA-2014-161970"/>
    <x v="3"/>
    <x v="585"/>
    <d v="2014-09-28T00:00:00"/>
    <x v="1"/>
    <s v="PB-19105"/>
    <x v="287"/>
    <x v="0"/>
    <s v="United States"/>
    <s v="Smyrna"/>
    <x v="32"/>
    <n v="30080"/>
    <x v="0"/>
    <s v="OFF-AR-10003896"/>
    <x v="1"/>
    <x v="6"/>
    <x v="1792"/>
    <x v="1465"/>
    <n v="3"/>
    <n v="0"/>
    <n v="6.4584000000000001"/>
  </r>
  <r>
    <n v="7040"/>
    <s v="CA-2014-103443"/>
    <x v="3"/>
    <x v="94"/>
    <d v="2014-12-24T00:00:00"/>
    <x v="1"/>
    <s v="AT-10735"/>
    <x v="247"/>
    <x v="0"/>
    <s v="United States"/>
    <s v="New York City"/>
    <x v="15"/>
    <n v="10009"/>
    <x v="3"/>
    <s v="OFF-ST-10002276"/>
    <x v="1"/>
    <x v="4"/>
    <x v="223"/>
    <x v="240"/>
    <n v="2"/>
    <n v="0"/>
    <n v="41.680000000000007"/>
  </r>
  <r>
    <n v="7041"/>
    <s v="CA-2014-103443"/>
    <x v="3"/>
    <x v="94"/>
    <d v="2014-12-24T00:00:00"/>
    <x v="1"/>
    <s v="AT-10735"/>
    <x v="247"/>
    <x v="0"/>
    <s v="United States"/>
    <s v="New York City"/>
    <x v="15"/>
    <n v="10009"/>
    <x v="3"/>
    <s v="OFF-BI-10001617"/>
    <x v="1"/>
    <x v="8"/>
    <x v="1315"/>
    <x v="176"/>
    <n v="3"/>
    <n v="0.2"/>
    <n v="8.3753999999999991"/>
  </r>
  <r>
    <n v="7042"/>
    <s v="CA-2014-103443"/>
    <x v="3"/>
    <x v="94"/>
    <d v="2014-12-24T00:00:00"/>
    <x v="1"/>
    <s v="AT-10735"/>
    <x v="247"/>
    <x v="0"/>
    <s v="United States"/>
    <s v="New York City"/>
    <x v="15"/>
    <n v="10009"/>
    <x v="3"/>
    <s v="FUR-FU-10000308"/>
    <x v="0"/>
    <x v="5"/>
    <x v="1269"/>
    <x v="2259"/>
    <n v="2"/>
    <n v="0"/>
    <n v="27.359200000000001"/>
  </r>
  <r>
    <n v="7043"/>
    <s v="US-2014-165358"/>
    <x v="3"/>
    <x v="930"/>
    <d v="2014-07-24T00:00:00"/>
    <x v="1"/>
    <s v="SV-20365"/>
    <x v="277"/>
    <x v="0"/>
    <s v="United States"/>
    <s v="Philadelphia"/>
    <x v="9"/>
    <n v="19134"/>
    <x v="3"/>
    <s v="TEC-CO-10001943"/>
    <x v="2"/>
    <x v="16"/>
    <x v="1666"/>
    <x v="2798"/>
    <n v="5"/>
    <n v="0.4"/>
    <n v="69.996499999999969"/>
  </r>
  <r>
    <n v="7044"/>
    <s v="US-2014-165358"/>
    <x v="3"/>
    <x v="930"/>
    <d v="2014-07-24T00:00:00"/>
    <x v="1"/>
    <s v="SV-20365"/>
    <x v="277"/>
    <x v="0"/>
    <s v="United States"/>
    <s v="Philadelphia"/>
    <x v="9"/>
    <n v="19134"/>
    <x v="3"/>
    <s v="FUR-CH-10002647"/>
    <x v="0"/>
    <x v="1"/>
    <x v="470"/>
    <x v="4765"/>
    <n v="4"/>
    <n v="0.3"/>
    <n v="-14.195999999999984"/>
  </r>
  <r>
    <n v="7045"/>
    <s v="US-2014-165358"/>
    <x v="3"/>
    <x v="930"/>
    <d v="2014-07-24T00:00:00"/>
    <x v="1"/>
    <s v="SV-20365"/>
    <x v="277"/>
    <x v="0"/>
    <s v="United States"/>
    <s v="Philadelphia"/>
    <x v="9"/>
    <n v="19134"/>
    <x v="3"/>
    <s v="OFF-SU-10004768"/>
    <x v="1"/>
    <x v="14"/>
    <x v="1299"/>
    <x v="1997"/>
    <n v="2"/>
    <n v="0.2"/>
    <n v="1.1479999999999988"/>
  </r>
  <r>
    <n v="7046"/>
    <s v="CA-2013-160136"/>
    <x v="0"/>
    <x v="54"/>
    <d v="2013-11-10T00:00:00"/>
    <x v="1"/>
    <s v="PJ-18835"/>
    <x v="601"/>
    <x v="1"/>
    <s v="United States"/>
    <s v="Dallas"/>
    <x v="5"/>
    <n v="75217"/>
    <x v="2"/>
    <s v="OFF-PA-10002160"/>
    <x v="1"/>
    <x v="10"/>
    <x v="1190"/>
    <x v="4766"/>
    <n v="2"/>
    <n v="0.2"/>
    <n v="3.3524000000000003"/>
  </r>
  <r>
    <n v="7047"/>
    <s v="CA-2011-150581"/>
    <x v="2"/>
    <x v="918"/>
    <d v="2011-04-12T00:00:00"/>
    <x v="1"/>
    <s v="NM-18445"/>
    <x v="134"/>
    <x v="2"/>
    <s v="United States"/>
    <s v="Concord"/>
    <x v="1"/>
    <n v="94521"/>
    <x v="1"/>
    <s v="FUR-TA-10003748"/>
    <x v="0"/>
    <x v="3"/>
    <x v="208"/>
    <x v="4767"/>
    <n v="1"/>
    <n v="0.2"/>
    <n v="2.4897999999999989"/>
  </r>
  <r>
    <n v="7048"/>
    <s v="CA-2011-150581"/>
    <x v="2"/>
    <x v="918"/>
    <d v="2011-04-12T00:00:00"/>
    <x v="1"/>
    <s v="NM-18445"/>
    <x v="134"/>
    <x v="2"/>
    <s v="United States"/>
    <s v="Concord"/>
    <x v="1"/>
    <n v="94521"/>
    <x v="1"/>
    <s v="TEC-AC-10001908"/>
    <x v="2"/>
    <x v="11"/>
    <x v="292"/>
    <x v="4768"/>
    <n v="4"/>
    <n v="0"/>
    <n v="139.98599999999999"/>
  </r>
  <r>
    <n v="7049"/>
    <s v="CA-2013-119515"/>
    <x v="0"/>
    <x v="1041"/>
    <d v="2013-08-17T00:00:00"/>
    <x v="2"/>
    <s v="TR-21325"/>
    <x v="309"/>
    <x v="0"/>
    <s v="United States"/>
    <s v="Nashville"/>
    <x v="18"/>
    <n v="37211"/>
    <x v="0"/>
    <s v="OFF-PA-10000552"/>
    <x v="1"/>
    <x v="10"/>
    <x v="1532"/>
    <x v="12"/>
    <n v="3"/>
    <n v="0.2"/>
    <n v="5.4432"/>
  </r>
  <r>
    <n v="7050"/>
    <s v="CA-2011-141355"/>
    <x v="2"/>
    <x v="794"/>
    <d v="2011-09-30T00:00:00"/>
    <x v="1"/>
    <s v="BF-11005"/>
    <x v="593"/>
    <x v="2"/>
    <s v="United States"/>
    <s v="Aurora"/>
    <x v="22"/>
    <n v="80013"/>
    <x v="1"/>
    <s v="OFF-AR-10003179"/>
    <x v="1"/>
    <x v="6"/>
    <x v="1565"/>
    <x v="4769"/>
    <n v="2"/>
    <n v="0.2"/>
    <n v="2.3685999999999989"/>
  </r>
  <r>
    <n v="7051"/>
    <s v="CA-2013-165330"/>
    <x v="0"/>
    <x v="25"/>
    <d v="2013-12-12T00:00:00"/>
    <x v="3"/>
    <s v="WB-21850"/>
    <x v="576"/>
    <x v="0"/>
    <s v="United States"/>
    <s v="Anaheim"/>
    <x v="1"/>
    <n v="92804"/>
    <x v="1"/>
    <s v="OFF-BI-10004593"/>
    <x v="1"/>
    <x v="8"/>
    <x v="267"/>
    <x v="4770"/>
    <n v="5"/>
    <n v="0.2"/>
    <n v="68.11999999999999"/>
  </r>
  <r>
    <n v="7052"/>
    <s v="CA-2013-165330"/>
    <x v="0"/>
    <x v="25"/>
    <d v="2013-12-12T00:00:00"/>
    <x v="3"/>
    <s v="WB-21850"/>
    <x v="576"/>
    <x v="0"/>
    <s v="United States"/>
    <s v="Anaheim"/>
    <x v="1"/>
    <n v="92804"/>
    <x v="1"/>
    <s v="OFF-AR-10000914"/>
    <x v="1"/>
    <x v="6"/>
    <x v="1739"/>
    <x v="4607"/>
    <n v="2"/>
    <n v="0"/>
    <n v="6.0632000000000019"/>
  </r>
  <r>
    <n v="7053"/>
    <s v="CA-2013-165330"/>
    <x v="0"/>
    <x v="25"/>
    <d v="2013-12-12T00:00:00"/>
    <x v="3"/>
    <s v="WB-21850"/>
    <x v="576"/>
    <x v="0"/>
    <s v="United States"/>
    <s v="Anaheim"/>
    <x v="1"/>
    <n v="92804"/>
    <x v="1"/>
    <s v="OFF-PA-10000241"/>
    <x v="1"/>
    <x v="10"/>
    <x v="1151"/>
    <x v="4771"/>
    <n v="1"/>
    <n v="0"/>
    <n v="13.940999999999999"/>
  </r>
  <r>
    <n v="7054"/>
    <s v="CA-2013-165330"/>
    <x v="0"/>
    <x v="25"/>
    <d v="2013-12-12T00:00:00"/>
    <x v="3"/>
    <s v="WB-21850"/>
    <x v="576"/>
    <x v="0"/>
    <s v="United States"/>
    <s v="Anaheim"/>
    <x v="1"/>
    <n v="92804"/>
    <x v="1"/>
    <s v="TEC-AC-10000057"/>
    <x v="2"/>
    <x v="11"/>
    <x v="626"/>
    <x v="668"/>
    <n v="4"/>
    <n v="0"/>
    <n v="25.191599999999994"/>
  </r>
  <r>
    <n v="7055"/>
    <s v="CA-2013-165330"/>
    <x v="0"/>
    <x v="25"/>
    <d v="2013-12-12T00:00:00"/>
    <x v="3"/>
    <s v="WB-21850"/>
    <x v="576"/>
    <x v="0"/>
    <s v="United States"/>
    <s v="Anaheim"/>
    <x v="1"/>
    <n v="92804"/>
    <x v="1"/>
    <s v="FUR-CH-10003774"/>
    <x v="0"/>
    <x v="1"/>
    <x v="1185"/>
    <x v="4158"/>
    <n v="5"/>
    <n v="0.2"/>
    <n v="-31.843000000000018"/>
  </r>
  <r>
    <n v="7056"/>
    <s v="CA-2013-165330"/>
    <x v="0"/>
    <x v="25"/>
    <d v="2013-12-12T00:00:00"/>
    <x v="3"/>
    <s v="WB-21850"/>
    <x v="576"/>
    <x v="0"/>
    <s v="United States"/>
    <s v="Anaheim"/>
    <x v="1"/>
    <n v="92804"/>
    <x v="1"/>
    <s v="OFF-BI-10002824"/>
    <x v="1"/>
    <x v="8"/>
    <x v="523"/>
    <x v="2045"/>
    <n v="3"/>
    <n v="0.2"/>
    <n v="11.189999999999996"/>
  </r>
  <r>
    <n v="7057"/>
    <s v="CA-2013-165330"/>
    <x v="0"/>
    <x v="25"/>
    <d v="2013-12-12T00:00:00"/>
    <x v="3"/>
    <s v="WB-21850"/>
    <x v="576"/>
    <x v="0"/>
    <s v="United States"/>
    <s v="Anaheim"/>
    <x v="1"/>
    <n v="92804"/>
    <x v="1"/>
    <s v="OFF-BI-10004001"/>
    <x v="1"/>
    <x v="8"/>
    <x v="810"/>
    <x v="4772"/>
    <n v="9"/>
    <n v="0.2"/>
    <n v="39.873599999999982"/>
  </r>
  <r>
    <n v="7058"/>
    <s v="CA-2013-165330"/>
    <x v="0"/>
    <x v="25"/>
    <d v="2013-12-12T00:00:00"/>
    <x v="3"/>
    <s v="WB-21850"/>
    <x v="576"/>
    <x v="0"/>
    <s v="United States"/>
    <s v="Anaheim"/>
    <x v="1"/>
    <n v="92804"/>
    <x v="1"/>
    <s v="FUR-TA-10004619"/>
    <x v="0"/>
    <x v="3"/>
    <x v="882"/>
    <x v="4773"/>
    <n v="7"/>
    <n v="0.2"/>
    <n v="111.51699999999991"/>
  </r>
  <r>
    <n v="7059"/>
    <s v="CA-2013-165330"/>
    <x v="0"/>
    <x v="25"/>
    <d v="2013-12-12T00:00:00"/>
    <x v="3"/>
    <s v="WB-21850"/>
    <x v="576"/>
    <x v="0"/>
    <s v="United States"/>
    <s v="Anaheim"/>
    <x v="1"/>
    <n v="92804"/>
    <x v="1"/>
    <s v="OFF-ST-10000636"/>
    <x v="1"/>
    <x v="4"/>
    <x v="1744"/>
    <x v="4774"/>
    <n v="3"/>
    <n v="0"/>
    <n v="2.0087999999999973"/>
  </r>
  <r>
    <n v="7060"/>
    <s v="CA-2013-165330"/>
    <x v="0"/>
    <x v="25"/>
    <d v="2013-12-12T00:00:00"/>
    <x v="3"/>
    <s v="WB-21850"/>
    <x v="576"/>
    <x v="0"/>
    <s v="United States"/>
    <s v="Anaheim"/>
    <x v="1"/>
    <n v="92804"/>
    <x v="1"/>
    <s v="OFF-AP-10001469"/>
    <x v="1"/>
    <x v="9"/>
    <x v="581"/>
    <x v="4775"/>
    <n v="2"/>
    <n v="0"/>
    <n v="24.191799999999994"/>
  </r>
  <r>
    <n v="7061"/>
    <s v="CA-2013-165330"/>
    <x v="0"/>
    <x v="25"/>
    <d v="2013-12-12T00:00:00"/>
    <x v="3"/>
    <s v="WB-21850"/>
    <x v="576"/>
    <x v="0"/>
    <s v="United States"/>
    <s v="Anaheim"/>
    <x v="1"/>
    <n v="92804"/>
    <x v="1"/>
    <s v="OFF-BI-10002897"/>
    <x v="1"/>
    <x v="8"/>
    <x v="1793"/>
    <x v="4776"/>
    <n v="2"/>
    <n v="0.2"/>
    <n v="2.1286"/>
  </r>
  <r>
    <n v="7062"/>
    <s v="CA-2012-132633"/>
    <x v="1"/>
    <x v="302"/>
    <d v="2012-02-05T00:00:00"/>
    <x v="0"/>
    <s v="KH-16630"/>
    <x v="175"/>
    <x v="1"/>
    <s v="United States"/>
    <s v="Pleasant Grove"/>
    <x v="7"/>
    <n v="84062"/>
    <x v="1"/>
    <s v="OFF-BI-10002432"/>
    <x v="1"/>
    <x v="8"/>
    <x v="866"/>
    <x v="4777"/>
    <n v="3"/>
    <n v="0.2"/>
    <n v="4.0985999999999994"/>
  </r>
  <r>
    <n v="7063"/>
    <s v="CA-2013-157742"/>
    <x v="0"/>
    <x v="723"/>
    <d v="2014-01-01T00:00:00"/>
    <x v="0"/>
    <s v="KL-16645"/>
    <x v="107"/>
    <x v="0"/>
    <s v="United States"/>
    <s v="Springfield"/>
    <x v="21"/>
    <n v="97477"/>
    <x v="1"/>
    <s v="OFF-EN-10002592"/>
    <x v="1"/>
    <x v="12"/>
    <x v="1702"/>
    <x v="4778"/>
    <n v="3"/>
    <n v="0.2"/>
    <n v="10.422000000000001"/>
  </r>
  <r>
    <n v="7064"/>
    <s v="CA-2014-127712"/>
    <x v="3"/>
    <x v="515"/>
    <d v="2014-09-06T00:00:00"/>
    <x v="1"/>
    <s v="MG-17890"/>
    <x v="450"/>
    <x v="2"/>
    <s v="United States"/>
    <s v="Salem"/>
    <x v="21"/>
    <n v="97301"/>
    <x v="1"/>
    <s v="OFF-SU-10002522"/>
    <x v="1"/>
    <x v="14"/>
    <x v="1544"/>
    <x v="928"/>
    <n v="2"/>
    <n v="0.2"/>
    <n v="0.69839999999999902"/>
  </r>
  <r>
    <n v="7065"/>
    <s v="CA-2014-169474"/>
    <x v="3"/>
    <x v="1144"/>
    <d v="2014-02-10T00:00:00"/>
    <x v="1"/>
    <s v="JF-15355"/>
    <x v="282"/>
    <x v="0"/>
    <s v="United States"/>
    <s v="Rochester"/>
    <x v="15"/>
    <n v="14609"/>
    <x v="3"/>
    <s v="OFF-AP-10003971"/>
    <x v="1"/>
    <x v="9"/>
    <x v="914"/>
    <x v="4779"/>
    <n v="3"/>
    <n v="0"/>
    <n v="8.4942000000000011"/>
  </r>
  <r>
    <n v="7066"/>
    <s v="CA-2011-106726"/>
    <x v="2"/>
    <x v="776"/>
    <d v="2011-12-08T00:00:00"/>
    <x v="2"/>
    <s v="RS-19765"/>
    <x v="276"/>
    <x v="1"/>
    <s v="United States"/>
    <s v="Los Angeles"/>
    <x v="1"/>
    <n v="90008"/>
    <x v="1"/>
    <s v="OFF-ST-10001496"/>
    <x v="1"/>
    <x v="4"/>
    <x v="726"/>
    <x v="4780"/>
    <n v="7"/>
    <n v="0"/>
    <n v="327.94580000000002"/>
  </r>
  <r>
    <n v="7067"/>
    <s v="CA-2013-147473"/>
    <x v="0"/>
    <x v="198"/>
    <d v="2013-06-04T00:00:00"/>
    <x v="1"/>
    <s v="NL-18310"/>
    <x v="644"/>
    <x v="2"/>
    <s v="United States"/>
    <s v="Los Angeles"/>
    <x v="1"/>
    <n v="90049"/>
    <x v="1"/>
    <s v="OFF-PA-10004782"/>
    <x v="1"/>
    <x v="10"/>
    <x v="1413"/>
    <x v="789"/>
    <n v="6"/>
    <n v="0"/>
    <n v="18.662400000000002"/>
  </r>
  <r>
    <n v="7068"/>
    <s v="CA-2013-114209"/>
    <x v="0"/>
    <x v="206"/>
    <d v="2013-05-27T00:00:00"/>
    <x v="1"/>
    <s v="AS-10285"/>
    <x v="155"/>
    <x v="1"/>
    <s v="United States"/>
    <s v="Dallas"/>
    <x v="5"/>
    <n v="75081"/>
    <x v="2"/>
    <s v="OFF-BI-10000343"/>
    <x v="1"/>
    <x v="8"/>
    <x v="184"/>
    <x v="3240"/>
    <n v="2"/>
    <n v="0.8"/>
    <n v="-3.2406000000000006"/>
  </r>
  <r>
    <n v="7069"/>
    <s v="CA-2013-114209"/>
    <x v="0"/>
    <x v="206"/>
    <d v="2013-05-27T00:00:00"/>
    <x v="1"/>
    <s v="AS-10285"/>
    <x v="155"/>
    <x v="1"/>
    <s v="United States"/>
    <s v="Dallas"/>
    <x v="5"/>
    <n v="75081"/>
    <x v="2"/>
    <s v="OFF-PA-10003591"/>
    <x v="1"/>
    <x v="10"/>
    <x v="686"/>
    <x v="4781"/>
    <n v="9"/>
    <n v="0.2"/>
    <n v="30.996000000000002"/>
  </r>
  <r>
    <n v="7070"/>
    <s v="CA-2011-141901"/>
    <x v="2"/>
    <x v="128"/>
    <d v="2011-08-14T00:00:00"/>
    <x v="1"/>
    <s v="GM-14500"/>
    <x v="421"/>
    <x v="0"/>
    <s v="United States"/>
    <s v="Fresno"/>
    <x v="1"/>
    <n v="93727"/>
    <x v="1"/>
    <s v="OFF-PA-10001667"/>
    <x v="1"/>
    <x v="10"/>
    <x v="453"/>
    <x v="156"/>
    <n v="1"/>
    <n v="0"/>
    <n v="2.6909999999999998"/>
  </r>
  <r>
    <n v="7071"/>
    <s v="CA-2013-164490"/>
    <x v="0"/>
    <x v="64"/>
    <d v="2013-09-11T00:00:00"/>
    <x v="0"/>
    <s v="SU-20665"/>
    <x v="711"/>
    <x v="2"/>
    <s v="United States"/>
    <s v="Chicago"/>
    <x v="10"/>
    <n v="60653"/>
    <x v="2"/>
    <s v="OFF-PA-10004971"/>
    <x v="1"/>
    <x v="10"/>
    <x v="604"/>
    <x v="4766"/>
    <n v="2"/>
    <n v="0.2"/>
    <n v="3.3524000000000003"/>
  </r>
  <r>
    <n v="7072"/>
    <s v="CA-2013-112256"/>
    <x v="0"/>
    <x v="310"/>
    <d v="2013-07-29T00:00:00"/>
    <x v="1"/>
    <s v="CK-12205"/>
    <x v="237"/>
    <x v="0"/>
    <s v="United States"/>
    <s v="Mcallen"/>
    <x v="5"/>
    <n v="78501"/>
    <x v="2"/>
    <s v="OFF-AR-10001216"/>
    <x v="1"/>
    <x v="6"/>
    <x v="1455"/>
    <x v="3079"/>
    <n v="2"/>
    <n v="0.2"/>
    <n v="0.3335999999999999"/>
  </r>
  <r>
    <n v="7073"/>
    <s v="CA-2013-112256"/>
    <x v="0"/>
    <x v="310"/>
    <d v="2013-07-29T00:00:00"/>
    <x v="1"/>
    <s v="CK-12205"/>
    <x v="237"/>
    <x v="0"/>
    <s v="United States"/>
    <s v="Mcallen"/>
    <x v="5"/>
    <n v="78501"/>
    <x v="2"/>
    <s v="OFF-PA-10004355"/>
    <x v="1"/>
    <x v="10"/>
    <x v="1094"/>
    <x v="1182"/>
    <n v="1"/>
    <n v="0.2"/>
    <n v="1.8144"/>
  </r>
  <r>
    <n v="7074"/>
    <s v="CA-2013-112256"/>
    <x v="0"/>
    <x v="310"/>
    <d v="2013-07-29T00:00:00"/>
    <x v="1"/>
    <s v="CK-12205"/>
    <x v="237"/>
    <x v="0"/>
    <s v="United States"/>
    <s v="Mcallen"/>
    <x v="5"/>
    <n v="78501"/>
    <x v="2"/>
    <s v="OFF-AR-10001953"/>
    <x v="1"/>
    <x v="6"/>
    <x v="395"/>
    <x v="4782"/>
    <n v="5"/>
    <n v="0.2"/>
    <n v="15.393000000000008"/>
  </r>
  <r>
    <n v="7075"/>
    <s v="CA-2013-112256"/>
    <x v="0"/>
    <x v="310"/>
    <d v="2013-07-29T00:00:00"/>
    <x v="1"/>
    <s v="CK-12205"/>
    <x v="237"/>
    <x v="0"/>
    <s v="United States"/>
    <s v="Mcallen"/>
    <x v="5"/>
    <n v="78501"/>
    <x v="2"/>
    <s v="OFF-BI-10004364"/>
    <x v="1"/>
    <x v="8"/>
    <x v="302"/>
    <x v="4783"/>
    <n v="4"/>
    <n v="0.8"/>
    <n v="-8.3160000000000025"/>
  </r>
  <r>
    <n v="7076"/>
    <s v="CA-2013-112256"/>
    <x v="0"/>
    <x v="310"/>
    <d v="2013-07-29T00:00:00"/>
    <x v="1"/>
    <s v="CK-12205"/>
    <x v="237"/>
    <x v="0"/>
    <s v="United States"/>
    <s v="Mcallen"/>
    <x v="5"/>
    <n v="78501"/>
    <x v="2"/>
    <s v="OFF-SU-10001165"/>
    <x v="1"/>
    <x v="14"/>
    <x v="1039"/>
    <x v="4784"/>
    <n v="2"/>
    <n v="0.2"/>
    <n v="1.0007999999999999"/>
  </r>
  <r>
    <n v="7077"/>
    <s v="CA-2013-167416"/>
    <x v="0"/>
    <x v="536"/>
    <d v="2013-05-18T00:00:00"/>
    <x v="1"/>
    <s v="JM-15580"/>
    <x v="758"/>
    <x v="0"/>
    <s v="United States"/>
    <s v="Seattle"/>
    <x v="4"/>
    <n v="98105"/>
    <x v="1"/>
    <s v="OFF-EN-10001141"/>
    <x v="1"/>
    <x v="12"/>
    <x v="593"/>
    <x v="2803"/>
    <n v="5"/>
    <n v="0"/>
    <n v="26.901000000000003"/>
  </r>
  <r>
    <n v="7078"/>
    <s v="CA-2013-106950"/>
    <x v="0"/>
    <x v="476"/>
    <d v="2013-09-07T00:00:00"/>
    <x v="1"/>
    <s v="JE-15715"/>
    <x v="555"/>
    <x v="0"/>
    <s v="United States"/>
    <s v="Charlotte"/>
    <x v="3"/>
    <n v="28205"/>
    <x v="0"/>
    <s v="OFF-BI-10000014"/>
    <x v="1"/>
    <x v="8"/>
    <x v="628"/>
    <x v="4785"/>
    <n v="7"/>
    <n v="0.7"/>
    <n v="-17.565099999999994"/>
  </r>
  <r>
    <n v="7079"/>
    <s v="CA-2013-106950"/>
    <x v="0"/>
    <x v="476"/>
    <d v="2013-09-07T00:00:00"/>
    <x v="1"/>
    <s v="JE-15715"/>
    <x v="555"/>
    <x v="0"/>
    <s v="United States"/>
    <s v="Charlotte"/>
    <x v="3"/>
    <n v="28205"/>
    <x v="0"/>
    <s v="OFF-AP-10000159"/>
    <x v="1"/>
    <x v="9"/>
    <x v="1407"/>
    <x v="4786"/>
    <n v="9"/>
    <n v="0.2"/>
    <n v="34.813799999999944"/>
  </r>
  <r>
    <n v="7080"/>
    <s v="CA-2013-106950"/>
    <x v="0"/>
    <x v="476"/>
    <d v="2013-09-07T00:00:00"/>
    <x v="1"/>
    <s v="JE-15715"/>
    <x v="555"/>
    <x v="0"/>
    <s v="United States"/>
    <s v="Charlotte"/>
    <x v="3"/>
    <n v="28205"/>
    <x v="0"/>
    <s v="OFF-AR-10003560"/>
    <x v="1"/>
    <x v="6"/>
    <x v="482"/>
    <x v="530"/>
    <n v="4"/>
    <n v="0.2"/>
    <n v="3.4047999999999981"/>
  </r>
  <r>
    <n v="7081"/>
    <s v="CA-2013-106950"/>
    <x v="0"/>
    <x v="476"/>
    <d v="2013-09-07T00:00:00"/>
    <x v="1"/>
    <s v="JE-15715"/>
    <x v="555"/>
    <x v="0"/>
    <s v="United States"/>
    <s v="Charlotte"/>
    <x v="3"/>
    <n v="28205"/>
    <x v="0"/>
    <s v="FUR-TA-10001768"/>
    <x v="0"/>
    <x v="3"/>
    <x v="114"/>
    <x v="4787"/>
    <n v="3"/>
    <n v="0.4"/>
    <n v="-149.63070000000005"/>
  </r>
  <r>
    <n v="7082"/>
    <s v="CA-2013-106950"/>
    <x v="0"/>
    <x v="476"/>
    <d v="2013-09-07T00:00:00"/>
    <x v="1"/>
    <s v="JE-15715"/>
    <x v="555"/>
    <x v="0"/>
    <s v="United States"/>
    <s v="Charlotte"/>
    <x v="3"/>
    <n v="28205"/>
    <x v="0"/>
    <s v="TEC-AC-10002049"/>
    <x v="2"/>
    <x v="11"/>
    <x v="1053"/>
    <x v="4788"/>
    <n v="3"/>
    <n v="0.2"/>
    <n v="303.80400000000003"/>
  </r>
  <r>
    <n v="7083"/>
    <s v="CA-2013-106950"/>
    <x v="0"/>
    <x v="476"/>
    <d v="2013-09-07T00:00:00"/>
    <x v="1"/>
    <s v="JE-15715"/>
    <x v="555"/>
    <x v="0"/>
    <s v="United States"/>
    <s v="Charlotte"/>
    <x v="3"/>
    <n v="28205"/>
    <x v="0"/>
    <s v="OFF-BI-10003166"/>
    <x v="1"/>
    <x v="8"/>
    <x v="1405"/>
    <x v="4789"/>
    <n v="5"/>
    <n v="0.7"/>
    <n v="-12.628"/>
  </r>
  <r>
    <n v="7084"/>
    <s v="CA-2014-118724"/>
    <x v="3"/>
    <x v="246"/>
    <d v="2014-07-26T00:00:00"/>
    <x v="0"/>
    <s v="AR-10825"/>
    <x v="255"/>
    <x v="1"/>
    <s v="United States"/>
    <s v="Concord"/>
    <x v="1"/>
    <n v="94521"/>
    <x v="1"/>
    <s v="OFF-AR-10003469"/>
    <x v="1"/>
    <x v="6"/>
    <x v="1249"/>
    <x v="2872"/>
    <n v="2"/>
    <n v="0"/>
    <n v="1.6896"/>
  </r>
  <r>
    <n v="7085"/>
    <s v="CA-2014-118724"/>
    <x v="3"/>
    <x v="246"/>
    <d v="2014-07-26T00:00:00"/>
    <x v="0"/>
    <s v="AR-10825"/>
    <x v="255"/>
    <x v="1"/>
    <s v="United States"/>
    <s v="Concord"/>
    <x v="1"/>
    <n v="94521"/>
    <x v="1"/>
    <s v="TEC-PH-10002549"/>
    <x v="2"/>
    <x v="7"/>
    <x v="928"/>
    <x v="4790"/>
    <n v="9"/>
    <n v="0.2"/>
    <n v="121.96440000000001"/>
  </r>
  <r>
    <n v="7086"/>
    <s v="CA-2014-112004"/>
    <x v="3"/>
    <x v="145"/>
    <d v="2014-09-29T00:00:00"/>
    <x v="2"/>
    <s v="AH-10075"/>
    <x v="340"/>
    <x v="1"/>
    <s v="United States"/>
    <s v="Chester"/>
    <x v="9"/>
    <n v="19013"/>
    <x v="3"/>
    <s v="OFF-BI-10003476"/>
    <x v="1"/>
    <x v="8"/>
    <x v="1526"/>
    <x v="4791"/>
    <n v="5"/>
    <n v="0.7"/>
    <n v="-6.3030000000000008"/>
  </r>
  <r>
    <n v="7087"/>
    <s v="CA-2014-112004"/>
    <x v="3"/>
    <x v="145"/>
    <d v="2014-09-29T00:00:00"/>
    <x v="2"/>
    <s v="AH-10075"/>
    <x v="340"/>
    <x v="1"/>
    <s v="United States"/>
    <s v="Chester"/>
    <x v="9"/>
    <n v="19013"/>
    <x v="3"/>
    <s v="OFF-SU-10000157"/>
    <x v="1"/>
    <x v="14"/>
    <x v="1399"/>
    <x v="4792"/>
    <n v="2"/>
    <n v="0.2"/>
    <n v="-42.951599999999999"/>
  </r>
  <r>
    <n v="7088"/>
    <s v="US-2014-143175"/>
    <x v="3"/>
    <x v="646"/>
    <d v="2014-08-07T00:00:00"/>
    <x v="0"/>
    <s v="GA-14515"/>
    <x v="654"/>
    <x v="0"/>
    <s v="United States"/>
    <s v="Los Angeles"/>
    <x v="1"/>
    <n v="90004"/>
    <x v="1"/>
    <s v="OFF-ST-10003123"/>
    <x v="1"/>
    <x v="4"/>
    <x v="1268"/>
    <x v="4191"/>
    <n v="3"/>
    <n v="0"/>
    <n v="23.968799999999998"/>
  </r>
  <r>
    <n v="7089"/>
    <s v="CA-2012-105844"/>
    <x v="1"/>
    <x v="969"/>
    <d v="2012-10-27T00:00:00"/>
    <x v="0"/>
    <s v="JF-15415"/>
    <x v="226"/>
    <x v="0"/>
    <s v="United States"/>
    <s v="Sparks"/>
    <x v="33"/>
    <n v="89431"/>
    <x v="1"/>
    <s v="OFF-AR-10001955"/>
    <x v="1"/>
    <x v="6"/>
    <x v="1021"/>
    <x v="1378"/>
    <n v="4"/>
    <n v="0"/>
    <n v="23.807999999999993"/>
  </r>
  <r>
    <n v="7090"/>
    <s v="CA-2014-118864"/>
    <x v="3"/>
    <x v="140"/>
    <d v="2014-06-20T00:00:00"/>
    <x v="0"/>
    <s v="KH-16690"/>
    <x v="120"/>
    <x v="1"/>
    <s v="United States"/>
    <s v="Los Angeles"/>
    <x v="1"/>
    <n v="90032"/>
    <x v="1"/>
    <s v="TEC-PH-10001809"/>
    <x v="2"/>
    <x v="7"/>
    <x v="1164"/>
    <x v="668"/>
    <n v="1"/>
    <n v="0.2"/>
    <n v="7.4974999999999987"/>
  </r>
  <r>
    <n v="7091"/>
    <s v="CA-2012-119480"/>
    <x v="1"/>
    <x v="1145"/>
    <d v="2012-01-13T00:00:00"/>
    <x v="1"/>
    <s v="CC-12685"/>
    <x v="530"/>
    <x v="0"/>
    <s v="United States"/>
    <s v="Henderson"/>
    <x v="0"/>
    <n v="42420"/>
    <x v="0"/>
    <s v="OFF-PA-10000474"/>
    <x v="1"/>
    <x v="10"/>
    <x v="33"/>
    <x v="1938"/>
    <n v="3"/>
    <n v="0"/>
    <n v="49.970399999999991"/>
  </r>
  <r>
    <n v="7092"/>
    <s v="CA-2012-119480"/>
    <x v="1"/>
    <x v="1145"/>
    <d v="2012-01-13T00:00:00"/>
    <x v="1"/>
    <s v="CC-12685"/>
    <x v="530"/>
    <x v="0"/>
    <s v="United States"/>
    <s v="Henderson"/>
    <x v="0"/>
    <n v="42420"/>
    <x v="0"/>
    <s v="OFF-AP-10001205"/>
    <x v="1"/>
    <x v="9"/>
    <x v="1285"/>
    <x v="4793"/>
    <n v="3"/>
    <n v="0"/>
    <n v="45.763200000000012"/>
  </r>
  <r>
    <n v="7093"/>
    <s v="CA-2012-119480"/>
    <x v="1"/>
    <x v="1145"/>
    <d v="2012-01-13T00:00:00"/>
    <x v="1"/>
    <s v="CC-12685"/>
    <x v="530"/>
    <x v="0"/>
    <s v="United States"/>
    <s v="Henderson"/>
    <x v="0"/>
    <n v="42420"/>
    <x v="0"/>
    <s v="OFF-AR-10004691"/>
    <x v="1"/>
    <x v="6"/>
    <x v="1371"/>
    <x v="3931"/>
    <n v="2"/>
    <n v="0"/>
    <n v="11.117599999999999"/>
  </r>
  <r>
    <n v="7094"/>
    <s v="CA-2012-119480"/>
    <x v="1"/>
    <x v="1145"/>
    <d v="2012-01-13T00:00:00"/>
    <x v="1"/>
    <s v="CC-12685"/>
    <x v="530"/>
    <x v="0"/>
    <s v="United States"/>
    <s v="Henderson"/>
    <x v="0"/>
    <n v="42420"/>
    <x v="0"/>
    <s v="OFF-PA-10004996"/>
    <x v="1"/>
    <x v="10"/>
    <x v="1519"/>
    <x v="3786"/>
    <n v="5"/>
    <n v="0"/>
    <n v="24.2285"/>
  </r>
  <r>
    <n v="7095"/>
    <s v="US-2012-153374"/>
    <x v="1"/>
    <x v="97"/>
    <d v="2012-02-13T00:00:00"/>
    <x v="0"/>
    <s v="JF-15565"/>
    <x v="535"/>
    <x v="0"/>
    <s v="United States"/>
    <s v="Decatur"/>
    <x v="10"/>
    <n v="62521"/>
    <x v="2"/>
    <s v="TEC-AC-10001908"/>
    <x v="2"/>
    <x v="11"/>
    <x v="292"/>
    <x v="4620"/>
    <n v="6"/>
    <n v="0.2"/>
    <n v="89.990999999999985"/>
  </r>
  <r>
    <n v="7096"/>
    <s v="CA-2013-101980"/>
    <x v="0"/>
    <x v="1146"/>
    <d v="2013-08-21T00:00:00"/>
    <x v="2"/>
    <s v="RP-19390"/>
    <x v="261"/>
    <x v="0"/>
    <s v="United States"/>
    <s v="New York City"/>
    <x v="15"/>
    <n v="10009"/>
    <x v="3"/>
    <s v="OFF-BI-10000666"/>
    <x v="1"/>
    <x v="8"/>
    <x v="980"/>
    <x v="4794"/>
    <n v="6"/>
    <n v="0.2"/>
    <n v="55.007999999999996"/>
  </r>
  <r>
    <n v="7097"/>
    <s v="CA-2013-101980"/>
    <x v="0"/>
    <x v="1146"/>
    <d v="2013-08-21T00:00:00"/>
    <x v="2"/>
    <s v="RP-19390"/>
    <x v="261"/>
    <x v="0"/>
    <s v="United States"/>
    <s v="New York City"/>
    <x v="15"/>
    <n v="10009"/>
    <x v="3"/>
    <s v="OFF-BI-10004318"/>
    <x v="1"/>
    <x v="8"/>
    <x v="1574"/>
    <x v="4795"/>
    <n v="2"/>
    <n v="0.2"/>
    <n v="89.954799999999992"/>
  </r>
  <r>
    <n v="7098"/>
    <s v="CA-2013-101980"/>
    <x v="0"/>
    <x v="1146"/>
    <d v="2013-08-21T00:00:00"/>
    <x v="2"/>
    <s v="RP-19390"/>
    <x v="261"/>
    <x v="0"/>
    <s v="United States"/>
    <s v="New York City"/>
    <x v="15"/>
    <n v="10009"/>
    <x v="3"/>
    <s v="OFF-BI-10003429"/>
    <x v="1"/>
    <x v="8"/>
    <x v="844"/>
    <x v="1046"/>
    <n v="5"/>
    <n v="0.2"/>
    <n v="9.1785000000000014"/>
  </r>
  <r>
    <n v="7099"/>
    <s v="CA-2014-144596"/>
    <x v="3"/>
    <x v="44"/>
    <d v="2014-11-11T00:00:00"/>
    <x v="1"/>
    <s v="CD-11980"/>
    <x v="263"/>
    <x v="0"/>
    <s v="United States"/>
    <s v="New York City"/>
    <x v="15"/>
    <n v="10011"/>
    <x v="3"/>
    <s v="OFF-PA-10003302"/>
    <x v="1"/>
    <x v="10"/>
    <x v="1712"/>
    <x v="4796"/>
    <n v="9"/>
    <n v="0"/>
    <n v="149.91119999999998"/>
  </r>
  <r>
    <n v="7100"/>
    <s v="CA-2012-124933"/>
    <x v="1"/>
    <x v="207"/>
    <d v="2012-12-30T00:00:00"/>
    <x v="0"/>
    <s v="DF-13135"/>
    <x v="650"/>
    <x v="0"/>
    <s v="United States"/>
    <s v="New York City"/>
    <x v="15"/>
    <n v="10009"/>
    <x v="3"/>
    <s v="OFF-PA-10003302"/>
    <x v="1"/>
    <x v="10"/>
    <x v="1712"/>
    <x v="3543"/>
    <n v="6"/>
    <n v="0"/>
    <n v="99.940799999999982"/>
  </r>
  <r>
    <n v="7101"/>
    <s v="CA-2011-159625"/>
    <x v="2"/>
    <x v="533"/>
    <d v="2011-11-28T00:00:00"/>
    <x v="1"/>
    <s v="SM-20005"/>
    <x v="325"/>
    <x v="0"/>
    <s v="United States"/>
    <s v="Scottsdale"/>
    <x v="16"/>
    <n v="85254"/>
    <x v="1"/>
    <s v="OFF-EN-10002621"/>
    <x v="1"/>
    <x v="12"/>
    <x v="33"/>
    <x v="3032"/>
    <n v="3"/>
    <n v="0.2"/>
    <n v="8.8019999999999978"/>
  </r>
  <r>
    <n v="7102"/>
    <s v="CA-2013-144337"/>
    <x v="0"/>
    <x v="1147"/>
    <d v="2013-08-06T00:00:00"/>
    <x v="0"/>
    <s v="SG-20890"/>
    <x v="737"/>
    <x v="1"/>
    <s v="United States"/>
    <s v="Amarillo"/>
    <x v="5"/>
    <n v="79109"/>
    <x v="2"/>
    <s v="OFF-PA-10000249"/>
    <x v="1"/>
    <x v="10"/>
    <x v="33"/>
    <x v="3073"/>
    <n v="2"/>
    <n v="0.2"/>
    <n v="6.6311999999999989"/>
  </r>
  <r>
    <n v="7103"/>
    <s v="CA-2011-117478"/>
    <x v="2"/>
    <x v="158"/>
    <d v="2011-09-24T00:00:00"/>
    <x v="2"/>
    <s v="LH-16750"/>
    <x v="405"/>
    <x v="0"/>
    <s v="United States"/>
    <s v="Philadelphia"/>
    <x v="9"/>
    <n v="19140"/>
    <x v="3"/>
    <s v="OFF-BI-10000050"/>
    <x v="1"/>
    <x v="8"/>
    <x v="343"/>
    <x v="4797"/>
    <n v="3"/>
    <n v="0.7"/>
    <n v="-5.036999999999999"/>
  </r>
  <r>
    <n v="7104"/>
    <s v="CA-2014-147410"/>
    <x v="3"/>
    <x v="507"/>
    <d v="2014-09-09T00:00:00"/>
    <x v="1"/>
    <s v="EJ-14155"/>
    <x v="412"/>
    <x v="0"/>
    <s v="United States"/>
    <s v="Santa Ana"/>
    <x v="1"/>
    <n v="92704"/>
    <x v="1"/>
    <s v="OFF-ST-10003805"/>
    <x v="1"/>
    <x v="4"/>
    <x v="1651"/>
    <x v="4798"/>
    <n v="2"/>
    <n v="0"/>
    <n v="105.27499999999998"/>
  </r>
  <r>
    <n v="7105"/>
    <s v="CA-2014-128944"/>
    <x v="3"/>
    <x v="249"/>
    <d v="2014-06-22T00:00:00"/>
    <x v="0"/>
    <s v="KH-16330"/>
    <x v="542"/>
    <x v="1"/>
    <s v="United States"/>
    <s v="Newark"/>
    <x v="24"/>
    <n v="43055"/>
    <x v="3"/>
    <s v="FUR-CH-10000785"/>
    <x v="0"/>
    <x v="1"/>
    <x v="320"/>
    <x v="4799"/>
    <n v="6"/>
    <n v="0.3"/>
    <n v="-43.435200000000009"/>
  </r>
  <r>
    <n v="7106"/>
    <s v="CA-2014-128944"/>
    <x v="3"/>
    <x v="249"/>
    <d v="2014-06-22T00:00:00"/>
    <x v="0"/>
    <s v="KH-16330"/>
    <x v="542"/>
    <x v="1"/>
    <s v="United States"/>
    <s v="Newark"/>
    <x v="24"/>
    <n v="43055"/>
    <x v="3"/>
    <s v="FUR-FU-10004909"/>
    <x v="0"/>
    <x v="5"/>
    <x v="1348"/>
    <x v="4800"/>
    <n v="3"/>
    <n v="0.2"/>
    <n v="7.2719999999999949"/>
  </r>
  <r>
    <n v="7107"/>
    <s v="CA-2014-128944"/>
    <x v="3"/>
    <x v="249"/>
    <d v="2014-06-22T00:00:00"/>
    <x v="0"/>
    <s v="KH-16330"/>
    <x v="542"/>
    <x v="1"/>
    <s v="United States"/>
    <s v="Newark"/>
    <x v="24"/>
    <n v="43055"/>
    <x v="3"/>
    <s v="TEC-AC-10001553"/>
    <x v="2"/>
    <x v="11"/>
    <x v="1599"/>
    <x v="4801"/>
    <n v="9"/>
    <n v="0.2"/>
    <n v="1.5291000000000032"/>
  </r>
  <r>
    <n v="7108"/>
    <s v="CA-2013-109666"/>
    <x v="0"/>
    <x v="475"/>
    <d v="2013-04-27T00:00:00"/>
    <x v="1"/>
    <s v="KM-16720"/>
    <x v="27"/>
    <x v="0"/>
    <s v="United States"/>
    <s v="New York City"/>
    <x v="15"/>
    <n v="10035"/>
    <x v="3"/>
    <s v="TEC-PH-10004774"/>
    <x v="2"/>
    <x v="7"/>
    <x v="706"/>
    <x v="2275"/>
    <n v="2"/>
    <n v="0"/>
    <n v="0.77939999999999898"/>
  </r>
  <r>
    <n v="7109"/>
    <s v="CA-2013-109666"/>
    <x v="0"/>
    <x v="475"/>
    <d v="2013-04-27T00:00:00"/>
    <x v="1"/>
    <s v="KM-16720"/>
    <x v="27"/>
    <x v="0"/>
    <s v="United States"/>
    <s v="New York City"/>
    <x v="15"/>
    <n v="10035"/>
    <x v="3"/>
    <s v="OFF-AR-10004582"/>
    <x v="1"/>
    <x v="6"/>
    <x v="1175"/>
    <x v="175"/>
    <n v="2"/>
    <n v="0"/>
    <n v="1.4759999999999998"/>
  </r>
  <r>
    <n v="7110"/>
    <s v="CA-2013-109666"/>
    <x v="0"/>
    <x v="475"/>
    <d v="2013-04-27T00:00:00"/>
    <x v="1"/>
    <s v="KM-16720"/>
    <x v="27"/>
    <x v="0"/>
    <s v="United States"/>
    <s v="New York City"/>
    <x v="15"/>
    <n v="10035"/>
    <x v="3"/>
    <s v="OFF-ST-10000991"/>
    <x v="1"/>
    <x v="4"/>
    <x v="155"/>
    <x v="4802"/>
    <n v="4"/>
    <n v="0"/>
    <n v="13.796400000000006"/>
  </r>
  <r>
    <n v="7111"/>
    <s v="CA-2013-109666"/>
    <x v="0"/>
    <x v="475"/>
    <d v="2013-04-27T00:00:00"/>
    <x v="1"/>
    <s v="KM-16720"/>
    <x v="27"/>
    <x v="0"/>
    <s v="United States"/>
    <s v="New York City"/>
    <x v="15"/>
    <n v="10035"/>
    <x v="3"/>
    <s v="OFF-SU-10002522"/>
    <x v="1"/>
    <x v="14"/>
    <x v="1544"/>
    <x v="3433"/>
    <n v="2"/>
    <n v="0"/>
    <n v="2.2503999999999991"/>
  </r>
  <r>
    <n v="7112"/>
    <s v="CA-2013-109666"/>
    <x v="0"/>
    <x v="475"/>
    <d v="2013-04-27T00:00:00"/>
    <x v="1"/>
    <s v="KM-16720"/>
    <x v="27"/>
    <x v="0"/>
    <s v="United States"/>
    <s v="New York City"/>
    <x v="15"/>
    <n v="10035"/>
    <x v="3"/>
    <s v="OFF-AR-10004022"/>
    <x v="1"/>
    <x v="6"/>
    <x v="898"/>
    <x v="1002"/>
    <n v="2"/>
    <n v="0"/>
    <n v="17.989999999999995"/>
  </r>
  <r>
    <n v="7113"/>
    <s v="CA-2013-109666"/>
    <x v="0"/>
    <x v="475"/>
    <d v="2013-04-27T00:00:00"/>
    <x v="1"/>
    <s v="KM-16720"/>
    <x v="27"/>
    <x v="0"/>
    <s v="United States"/>
    <s v="New York City"/>
    <x v="15"/>
    <n v="10035"/>
    <x v="3"/>
    <s v="OFF-SU-10001218"/>
    <x v="1"/>
    <x v="14"/>
    <x v="133"/>
    <x v="2803"/>
    <n v="5"/>
    <n v="0"/>
    <n v="15.372000000000003"/>
  </r>
  <r>
    <n v="7114"/>
    <s v="CA-2013-109666"/>
    <x v="0"/>
    <x v="475"/>
    <d v="2013-04-27T00:00:00"/>
    <x v="1"/>
    <s v="KM-16720"/>
    <x v="27"/>
    <x v="0"/>
    <s v="United States"/>
    <s v="New York City"/>
    <x v="15"/>
    <n v="10035"/>
    <x v="3"/>
    <s v="OFF-BI-10000174"/>
    <x v="1"/>
    <x v="8"/>
    <x v="1435"/>
    <x v="4803"/>
    <n v="2"/>
    <n v="0.2"/>
    <n v="3.2479999999999998"/>
  </r>
  <r>
    <n v="7115"/>
    <s v="US-2013-102239"/>
    <x v="0"/>
    <x v="465"/>
    <d v="2013-05-07T00:00:00"/>
    <x v="2"/>
    <s v="LW-16990"/>
    <x v="352"/>
    <x v="1"/>
    <s v="United States"/>
    <s v="Henderson"/>
    <x v="33"/>
    <n v="89015"/>
    <x v="1"/>
    <s v="FUR-TA-10003392"/>
    <x v="0"/>
    <x v="3"/>
    <x v="1639"/>
    <x v="4804"/>
    <n v="6"/>
    <n v="0"/>
    <n v="320.31720000000001"/>
  </r>
  <r>
    <n v="7116"/>
    <s v="US-2013-102239"/>
    <x v="0"/>
    <x v="465"/>
    <d v="2013-05-07T00:00:00"/>
    <x v="2"/>
    <s v="LW-16990"/>
    <x v="352"/>
    <x v="1"/>
    <s v="United States"/>
    <s v="Henderson"/>
    <x v="33"/>
    <n v="89015"/>
    <x v="1"/>
    <s v="OFF-BI-10001890"/>
    <x v="1"/>
    <x v="8"/>
    <x v="174"/>
    <x v="4805"/>
    <n v="2"/>
    <n v="0.2"/>
    <n v="2.0047999999999995"/>
  </r>
  <r>
    <n v="7117"/>
    <s v="CA-2011-143168"/>
    <x v="2"/>
    <x v="638"/>
    <d v="2011-10-23T00:00:00"/>
    <x v="0"/>
    <s v="IG-15085"/>
    <x v="490"/>
    <x v="0"/>
    <s v="United States"/>
    <s v="Seattle"/>
    <x v="4"/>
    <n v="98103"/>
    <x v="1"/>
    <s v="OFF-PA-10000167"/>
    <x v="1"/>
    <x v="10"/>
    <x v="1071"/>
    <x v="1168"/>
    <n v="2"/>
    <n v="0"/>
    <n v="27.881999999999998"/>
  </r>
  <r>
    <n v="7118"/>
    <s v="CA-2011-143168"/>
    <x v="2"/>
    <x v="638"/>
    <d v="2011-10-23T00:00:00"/>
    <x v="0"/>
    <s v="IG-15085"/>
    <x v="490"/>
    <x v="0"/>
    <s v="United States"/>
    <s v="Seattle"/>
    <x v="4"/>
    <n v="98103"/>
    <x v="1"/>
    <s v="OFF-BI-10003784"/>
    <x v="1"/>
    <x v="8"/>
    <x v="1314"/>
    <x v="2956"/>
    <n v="1"/>
    <n v="0.2"/>
    <n v="0.47039999999999987"/>
  </r>
  <r>
    <n v="7119"/>
    <s v="CA-2014-104906"/>
    <x v="3"/>
    <x v="778"/>
    <d v="2014-02-18T00:00:00"/>
    <x v="1"/>
    <s v="JP-15460"/>
    <x v="687"/>
    <x v="1"/>
    <s v="United States"/>
    <s v="New York City"/>
    <x v="15"/>
    <n v="10009"/>
    <x v="3"/>
    <s v="OFF-PA-10001184"/>
    <x v="1"/>
    <x v="10"/>
    <x v="1307"/>
    <x v="1465"/>
    <n v="3"/>
    <n v="0"/>
    <n v="8.7906000000000013"/>
  </r>
  <r>
    <n v="7120"/>
    <s v="CA-2014-118122"/>
    <x v="3"/>
    <x v="701"/>
    <d v="2014-11-25T00:00:00"/>
    <x v="1"/>
    <s v="GG-14650"/>
    <x v="55"/>
    <x v="1"/>
    <s v="United States"/>
    <s v="Seattle"/>
    <x v="4"/>
    <n v="98103"/>
    <x v="1"/>
    <s v="OFF-BI-10002103"/>
    <x v="1"/>
    <x v="8"/>
    <x v="525"/>
    <x v="1162"/>
    <n v="2"/>
    <n v="0.2"/>
    <n v="4.5187999999999997"/>
  </r>
  <r>
    <n v="7121"/>
    <s v="US-2011-147774"/>
    <x v="2"/>
    <x v="407"/>
    <d v="2011-01-27T00:00:00"/>
    <x v="1"/>
    <s v="MM-18280"/>
    <x v="152"/>
    <x v="1"/>
    <s v="United States"/>
    <s v="Smyrna"/>
    <x v="18"/>
    <n v="37167"/>
    <x v="0"/>
    <s v="OFF-BI-10003091"/>
    <x v="1"/>
    <x v="8"/>
    <x v="1165"/>
    <x v="4806"/>
    <n v="1"/>
    <n v="0.7"/>
    <n v="-51.515399999999985"/>
  </r>
  <r>
    <n v="7122"/>
    <s v="CA-2014-166926"/>
    <x v="3"/>
    <x v="96"/>
    <d v="2014-12-09T00:00:00"/>
    <x v="1"/>
    <s v="SO-20335"/>
    <x v="2"/>
    <x v="0"/>
    <s v="United States"/>
    <s v="Seattle"/>
    <x v="4"/>
    <n v="98105"/>
    <x v="1"/>
    <s v="OFF-PA-10001593"/>
    <x v="1"/>
    <x v="10"/>
    <x v="1755"/>
    <x v="1085"/>
    <n v="7"/>
    <n v="0"/>
    <n v="18.837"/>
  </r>
  <r>
    <n v="7123"/>
    <s v="CA-2014-166926"/>
    <x v="3"/>
    <x v="96"/>
    <d v="2014-12-09T00:00:00"/>
    <x v="1"/>
    <s v="SO-20335"/>
    <x v="2"/>
    <x v="0"/>
    <s v="United States"/>
    <s v="Seattle"/>
    <x v="4"/>
    <n v="98105"/>
    <x v="1"/>
    <s v="FUR-BO-10002598"/>
    <x v="0"/>
    <x v="0"/>
    <x v="1509"/>
    <x v="1741"/>
    <n v="2"/>
    <n v="0"/>
    <n v="41.168399999999991"/>
  </r>
  <r>
    <n v="7124"/>
    <s v="CA-2012-128013"/>
    <x v="1"/>
    <x v="101"/>
    <d v="2012-08-16T00:00:00"/>
    <x v="1"/>
    <s v="MF-18250"/>
    <x v="751"/>
    <x v="1"/>
    <s v="United States"/>
    <s v="New York City"/>
    <x v="15"/>
    <n v="10035"/>
    <x v="3"/>
    <s v="FUR-FU-10000320"/>
    <x v="0"/>
    <x v="5"/>
    <x v="1512"/>
    <x v="4807"/>
    <n v="3"/>
    <n v="0"/>
    <n v="4.4088000000000012"/>
  </r>
  <r>
    <n v="7125"/>
    <s v="CA-2012-128013"/>
    <x v="1"/>
    <x v="101"/>
    <d v="2012-08-16T00:00:00"/>
    <x v="1"/>
    <s v="MF-18250"/>
    <x v="751"/>
    <x v="1"/>
    <s v="United States"/>
    <s v="New York City"/>
    <x v="15"/>
    <n v="10035"/>
    <x v="3"/>
    <s v="OFF-PA-10001815"/>
    <x v="1"/>
    <x v="10"/>
    <x v="1393"/>
    <x v="3803"/>
    <n v="3"/>
    <n v="0"/>
    <n v="69.177599999999984"/>
  </r>
  <r>
    <n v="7126"/>
    <s v="CA-2013-123176"/>
    <x v="0"/>
    <x v="720"/>
    <d v="2013-09-30T00:00:00"/>
    <x v="0"/>
    <s v="JG-15160"/>
    <x v="506"/>
    <x v="0"/>
    <s v="United States"/>
    <s v="Atlanta"/>
    <x v="32"/>
    <n v="30318"/>
    <x v="0"/>
    <s v="OFF-PA-10003971"/>
    <x v="1"/>
    <x v="10"/>
    <x v="1272"/>
    <x v="1465"/>
    <n v="3"/>
    <n v="0"/>
    <n v="8.7906000000000013"/>
  </r>
  <r>
    <n v="7127"/>
    <s v="CA-2013-123176"/>
    <x v="0"/>
    <x v="720"/>
    <d v="2013-09-30T00:00:00"/>
    <x v="0"/>
    <s v="JG-15160"/>
    <x v="506"/>
    <x v="0"/>
    <s v="United States"/>
    <s v="Atlanta"/>
    <x v="32"/>
    <n v="30318"/>
    <x v="0"/>
    <s v="OFF-AR-10004685"/>
    <x v="1"/>
    <x v="6"/>
    <x v="181"/>
    <x v="4808"/>
    <n v="3"/>
    <n v="0"/>
    <n v="4.5836999999999994"/>
  </r>
  <r>
    <n v="7128"/>
    <s v="US-2013-117541"/>
    <x v="0"/>
    <x v="696"/>
    <d v="2013-11-21T00:00:00"/>
    <x v="1"/>
    <s v="JM-16195"/>
    <x v="594"/>
    <x v="0"/>
    <s v="United States"/>
    <s v="Newark"/>
    <x v="13"/>
    <n v="19711"/>
    <x v="3"/>
    <s v="OFF-PA-10001609"/>
    <x v="1"/>
    <x v="10"/>
    <x v="1107"/>
    <x v="4809"/>
    <n v="5"/>
    <n v="0"/>
    <n v="7.5669999999999993"/>
  </r>
  <r>
    <n v="7129"/>
    <s v="US-2013-117541"/>
    <x v="0"/>
    <x v="696"/>
    <d v="2013-11-21T00:00:00"/>
    <x v="1"/>
    <s v="JM-16195"/>
    <x v="594"/>
    <x v="0"/>
    <s v="United States"/>
    <s v="Newark"/>
    <x v="13"/>
    <n v="19711"/>
    <x v="3"/>
    <s v="FUR-FU-10000550"/>
    <x v="0"/>
    <x v="5"/>
    <x v="1445"/>
    <x v="548"/>
    <n v="4"/>
    <n v="0"/>
    <n v="6.573599999999999"/>
  </r>
  <r>
    <n v="7130"/>
    <s v="CA-2013-166282"/>
    <x v="0"/>
    <x v="947"/>
    <d v="2013-04-23T00:00:00"/>
    <x v="1"/>
    <s v="PK-19075"/>
    <x v="7"/>
    <x v="0"/>
    <s v="United States"/>
    <s v="Nashville"/>
    <x v="18"/>
    <n v="37211"/>
    <x v="0"/>
    <s v="TEC-AC-10004209"/>
    <x v="2"/>
    <x v="11"/>
    <x v="899"/>
    <x v="2083"/>
    <n v="4"/>
    <n v="0.2"/>
    <n v="8.3524000000000012"/>
  </r>
  <r>
    <n v="7131"/>
    <s v="CA-2013-166282"/>
    <x v="0"/>
    <x v="947"/>
    <d v="2013-04-23T00:00:00"/>
    <x v="1"/>
    <s v="PK-19075"/>
    <x v="7"/>
    <x v="0"/>
    <s v="United States"/>
    <s v="Nashville"/>
    <x v="18"/>
    <n v="37211"/>
    <x v="0"/>
    <s v="OFF-PA-10003022"/>
    <x v="1"/>
    <x v="10"/>
    <x v="1714"/>
    <x v="4810"/>
    <n v="7"/>
    <n v="0.2"/>
    <n v="40.003599999999999"/>
  </r>
  <r>
    <n v="7132"/>
    <s v="CA-2014-141439"/>
    <x v="3"/>
    <x v="200"/>
    <d v="2014-12-02T00:00:00"/>
    <x v="1"/>
    <s v="TT-21460"/>
    <x v="499"/>
    <x v="2"/>
    <s v="United States"/>
    <s v="Richmond"/>
    <x v="14"/>
    <n v="47374"/>
    <x v="2"/>
    <s v="FUR-TA-10001039"/>
    <x v="0"/>
    <x v="3"/>
    <x v="824"/>
    <x v="4811"/>
    <n v="3"/>
    <n v="0"/>
    <n v="67.064400000000006"/>
  </r>
  <r>
    <n v="7133"/>
    <s v="CA-2014-141439"/>
    <x v="3"/>
    <x v="200"/>
    <d v="2014-12-02T00:00:00"/>
    <x v="1"/>
    <s v="TT-21460"/>
    <x v="499"/>
    <x v="2"/>
    <s v="United States"/>
    <s v="Richmond"/>
    <x v="14"/>
    <n v="47374"/>
    <x v="2"/>
    <s v="TEC-PH-10002624"/>
    <x v="2"/>
    <x v="7"/>
    <x v="1126"/>
    <x v="2135"/>
    <n v="4"/>
    <n v="0"/>
    <n v="545.18839999999977"/>
  </r>
  <r>
    <n v="7134"/>
    <s v="CA-2014-141439"/>
    <x v="3"/>
    <x v="200"/>
    <d v="2014-12-02T00:00:00"/>
    <x v="1"/>
    <s v="TT-21460"/>
    <x v="499"/>
    <x v="2"/>
    <s v="United States"/>
    <s v="Richmond"/>
    <x v="14"/>
    <n v="47374"/>
    <x v="2"/>
    <s v="FUR-FU-10001473"/>
    <x v="0"/>
    <x v="5"/>
    <x v="984"/>
    <x v="1302"/>
    <n v="2"/>
    <n v="0"/>
    <n v="9.8856000000000002"/>
  </r>
  <r>
    <n v="7135"/>
    <s v="CA-2014-141439"/>
    <x v="3"/>
    <x v="200"/>
    <d v="2014-12-02T00:00:00"/>
    <x v="1"/>
    <s v="TT-21460"/>
    <x v="499"/>
    <x v="2"/>
    <s v="United States"/>
    <s v="Richmond"/>
    <x v="14"/>
    <n v="47374"/>
    <x v="2"/>
    <s v="TEC-PH-10001819"/>
    <x v="2"/>
    <x v="7"/>
    <x v="805"/>
    <x v="2273"/>
    <n v="2"/>
    <n v="0"/>
    <n v="43.190399999999997"/>
  </r>
  <r>
    <n v="7136"/>
    <s v="CA-2014-141439"/>
    <x v="3"/>
    <x v="200"/>
    <d v="2014-12-02T00:00:00"/>
    <x v="1"/>
    <s v="TT-21460"/>
    <x v="499"/>
    <x v="2"/>
    <s v="United States"/>
    <s v="Richmond"/>
    <x v="14"/>
    <n v="47374"/>
    <x v="2"/>
    <s v="FUR-CH-10004287"/>
    <x v="0"/>
    <x v="1"/>
    <x v="156"/>
    <x v="4812"/>
    <n v="3"/>
    <n v="0"/>
    <n v="240.29399999999995"/>
  </r>
  <r>
    <n v="7137"/>
    <s v="CA-2012-163965"/>
    <x v="1"/>
    <x v="312"/>
    <d v="2012-11-27T00:00:00"/>
    <x v="1"/>
    <s v="SS-20875"/>
    <x v="286"/>
    <x v="0"/>
    <s v="United States"/>
    <s v="Miami"/>
    <x v="2"/>
    <n v="33180"/>
    <x v="0"/>
    <s v="OFF-BI-10004728"/>
    <x v="1"/>
    <x v="8"/>
    <x v="539"/>
    <x v="2200"/>
    <n v="5"/>
    <n v="0.7"/>
    <n v="-5.7840000000000007"/>
  </r>
  <r>
    <n v="7138"/>
    <s v="CA-2012-163965"/>
    <x v="1"/>
    <x v="312"/>
    <d v="2012-11-27T00:00:00"/>
    <x v="1"/>
    <s v="SS-20875"/>
    <x v="286"/>
    <x v="0"/>
    <s v="United States"/>
    <s v="Miami"/>
    <x v="2"/>
    <n v="33180"/>
    <x v="0"/>
    <s v="OFF-ST-10000918"/>
    <x v="1"/>
    <x v="4"/>
    <x v="372"/>
    <x v="4813"/>
    <n v="2"/>
    <n v="0.2"/>
    <n v="1.3079999999999989"/>
  </r>
  <r>
    <n v="7139"/>
    <s v="CA-2012-163965"/>
    <x v="1"/>
    <x v="312"/>
    <d v="2012-11-27T00:00:00"/>
    <x v="1"/>
    <s v="SS-20875"/>
    <x v="286"/>
    <x v="0"/>
    <s v="United States"/>
    <s v="Miami"/>
    <x v="2"/>
    <n v="33180"/>
    <x v="0"/>
    <s v="OFF-BI-10004593"/>
    <x v="1"/>
    <x v="8"/>
    <x v="267"/>
    <x v="4814"/>
    <n v="4"/>
    <n v="0.7"/>
    <n v="-50.304000000000002"/>
  </r>
  <r>
    <n v="7140"/>
    <s v="CA-2012-163965"/>
    <x v="1"/>
    <x v="312"/>
    <d v="2012-11-27T00:00:00"/>
    <x v="1"/>
    <s v="SS-20875"/>
    <x v="286"/>
    <x v="0"/>
    <s v="United States"/>
    <s v="Miami"/>
    <x v="2"/>
    <n v="33180"/>
    <x v="0"/>
    <s v="FUR-BO-10001337"/>
    <x v="0"/>
    <x v="0"/>
    <x v="425"/>
    <x v="4815"/>
    <n v="3"/>
    <n v="0.2"/>
    <n v="-36.294000000000011"/>
  </r>
  <r>
    <n v="7141"/>
    <s v="CA-2014-128783"/>
    <x v="3"/>
    <x v="210"/>
    <d v="2014-09-08T00:00:00"/>
    <x v="3"/>
    <s v="TG-21640"/>
    <x v="228"/>
    <x v="0"/>
    <s v="United States"/>
    <s v="Saint Charles"/>
    <x v="25"/>
    <n v="63301"/>
    <x v="2"/>
    <s v="TEC-AC-10002473"/>
    <x v="2"/>
    <x v="11"/>
    <x v="713"/>
    <x v="4816"/>
    <n v="4"/>
    <n v="0"/>
    <n v="46.543199999999999"/>
  </r>
  <r>
    <n v="7142"/>
    <s v="CA-2014-128783"/>
    <x v="3"/>
    <x v="210"/>
    <d v="2014-09-08T00:00:00"/>
    <x v="3"/>
    <s v="TG-21640"/>
    <x v="228"/>
    <x v="0"/>
    <s v="United States"/>
    <s v="Saint Charles"/>
    <x v="25"/>
    <n v="63301"/>
    <x v="2"/>
    <s v="FUR-FU-10003623"/>
    <x v="0"/>
    <x v="5"/>
    <x v="1226"/>
    <x v="4817"/>
    <n v="5"/>
    <n v="0"/>
    <n v="37.883999999999993"/>
  </r>
  <r>
    <n v="7143"/>
    <s v="CA-2011-122217"/>
    <x v="2"/>
    <x v="156"/>
    <d v="2011-11-29T00:00:00"/>
    <x v="1"/>
    <s v="HP-14815"/>
    <x v="6"/>
    <x v="2"/>
    <s v="United States"/>
    <s v="Virginia Beach"/>
    <x v="17"/>
    <n v="23464"/>
    <x v="0"/>
    <s v="FUR-FU-10002045"/>
    <x v="0"/>
    <x v="5"/>
    <x v="1356"/>
    <x v="4818"/>
    <n v="5"/>
    <n v="0"/>
    <n v="48.906000000000006"/>
  </r>
  <r>
    <n v="7144"/>
    <s v="US-2014-141558"/>
    <x v="3"/>
    <x v="825"/>
    <d v="2014-03-17T00:00:00"/>
    <x v="1"/>
    <s v="MH-17290"/>
    <x v="762"/>
    <x v="2"/>
    <s v="United States"/>
    <s v="Philadelphia"/>
    <x v="9"/>
    <n v="19140"/>
    <x v="3"/>
    <s v="TEC-PH-10002555"/>
    <x v="2"/>
    <x v="7"/>
    <x v="1343"/>
    <x v="4819"/>
    <n v="5"/>
    <n v="0.4"/>
    <n v="-181.26499999999999"/>
  </r>
  <r>
    <n v="7145"/>
    <s v="US-2014-141558"/>
    <x v="3"/>
    <x v="825"/>
    <d v="2014-03-17T00:00:00"/>
    <x v="1"/>
    <s v="MH-17290"/>
    <x v="762"/>
    <x v="2"/>
    <s v="United States"/>
    <s v="Philadelphia"/>
    <x v="9"/>
    <n v="19140"/>
    <x v="3"/>
    <s v="OFF-BI-10002794"/>
    <x v="1"/>
    <x v="8"/>
    <x v="102"/>
    <x v="4241"/>
    <n v="1"/>
    <n v="0.7"/>
    <n v="-8.6057999999999986"/>
  </r>
  <r>
    <n v="7146"/>
    <s v="US-2014-141558"/>
    <x v="3"/>
    <x v="825"/>
    <d v="2014-03-17T00:00:00"/>
    <x v="1"/>
    <s v="MH-17290"/>
    <x v="762"/>
    <x v="2"/>
    <s v="United States"/>
    <s v="Philadelphia"/>
    <x v="9"/>
    <n v="19140"/>
    <x v="3"/>
    <s v="FUR-TA-10004086"/>
    <x v="0"/>
    <x v="3"/>
    <x v="824"/>
    <x v="1259"/>
    <n v="3"/>
    <n v="0.4"/>
    <n v="-46.429200000000023"/>
  </r>
  <r>
    <n v="7147"/>
    <s v="US-2014-141558"/>
    <x v="3"/>
    <x v="825"/>
    <d v="2014-03-17T00:00:00"/>
    <x v="1"/>
    <s v="MH-17290"/>
    <x v="762"/>
    <x v="2"/>
    <s v="United States"/>
    <s v="Philadelphia"/>
    <x v="9"/>
    <n v="19140"/>
    <x v="3"/>
    <s v="OFF-ST-10004946"/>
    <x v="1"/>
    <x v="4"/>
    <x v="1770"/>
    <x v="4820"/>
    <n v="1"/>
    <n v="0.2"/>
    <n v="3.2460000000000022"/>
  </r>
  <r>
    <n v="7148"/>
    <s v="CA-2013-139941"/>
    <x v="0"/>
    <x v="1"/>
    <d v="2013-06-18T00:00:00"/>
    <x v="1"/>
    <s v="CB-12415"/>
    <x v="558"/>
    <x v="0"/>
    <s v="United States"/>
    <s v="Long Beach"/>
    <x v="15"/>
    <n v="11561"/>
    <x v="3"/>
    <s v="OFF-PA-10000241"/>
    <x v="1"/>
    <x v="10"/>
    <x v="1151"/>
    <x v="1663"/>
    <n v="3"/>
    <n v="0"/>
    <n v="41.822999999999993"/>
  </r>
  <r>
    <n v="7149"/>
    <s v="CA-2013-139941"/>
    <x v="0"/>
    <x v="1"/>
    <d v="2013-06-18T00:00:00"/>
    <x v="1"/>
    <s v="CB-12415"/>
    <x v="558"/>
    <x v="0"/>
    <s v="United States"/>
    <s v="Long Beach"/>
    <x v="15"/>
    <n v="11561"/>
    <x v="3"/>
    <s v="OFF-AP-10004036"/>
    <x v="1"/>
    <x v="9"/>
    <x v="1273"/>
    <x v="4821"/>
    <n v="3"/>
    <n v="0"/>
    <n v="18.396000000000001"/>
  </r>
  <r>
    <n v="7150"/>
    <s v="CA-2012-166583"/>
    <x v="1"/>
    <x v="153"/>
    <d v="2012-06-30T00:00:00"/>
    <x v="1"/>
    <s v="VD-21670"/>
    <x v="104"/>
    <x v="0"/>
    <s v="United States"/>
    <s v="Houston"/>
    <x v="5"/>
    <n v="77070"/>
    <x v="2"/>
    <s v="TEC-PH-10001578"/>
    <x v="2"/>
    <x v="7"/>
    <x v="1221"/>
    <x v="4822"/>
    <n v="3"/>
    <n v="0.2"/>
    <n v="109.33649999999994"/>
  </r>
  <r>
    <n v="7151"/>
    <s v="CA-2014-100412"/>
    <x v="3"/>
    <x v="66"/>
    <d v="2014-12-27T00:00:00"/>
    <x v="1"/>
    <s v="SR-20425"/>
    <x v="676"/>
    <x v="2"/>
    <s v="United States"/>
    <s v="Tuscaloosa"/>
    <x v="19"/>
    <n v="35401"/>
    <x v="0"/>
    <s v="FUR-CH-10002647"/>
    <x v="0"/>
    <x v="1"/>
    <x v="470"/>
    <x v="1741"/>
    <n v="2"/>
    <n v="0"/>
    <n v="35.490000000000009"/>
  </r>
  <r>
    <n v="7152"/>
    <s v="CA-2014-142909"/>
    <x v="3"/>
    <x v="66"/>
    <d v="2014-12-26T00:00:00"/>
    <x v="0"/>
    <s v="AG-10330"/>
    <x v="743"/>
    <x v="0"/>
    <s v="United States"/>
    <s v="Mesa"/>
    <x v="16"/>
    <n v="85204"/>
    <x v="1"/>
    <s v="FUR-TA-10003008"/>
    <x v="0"/>
    <x v="3"/>
    <x v="946"/>
    <x v="4823"/>
    <n v="2"/>
    <n v="0.5"/>
    <n v="-135.08699999999999"/>
  </r>
  <r>
    <n v="7153"/>
    <s v="CA-2011-137911"/>
    <x v="2"/>
    <x v="1148"/>
    <d v="2011-10-15T00:00:00"/>
    <x v="1"/>
    <s v="BP-11095"/>
    <x v="162"/>
    <x v="1"/>
    <s v="United States"/>
    <s v="Jacksonville"/>
    <x v="3"/>
    <n v="28540"/>
    <x v="0"/>
    <s v="OFF-PA-10004071"/>
    <x v="1"/>
    <x v="10"/>
    <x v="412"/>
    <x v="1666"/>
    <n v="2"/>
    <n v="0.2"/>
    <n v="31.068799999999996"/>
  </r>
  <r>
    <n v="7154"/>
    <s v="CA-2012-106208"/>
    <x v="1"/>
    <x v="895"/>
    <d v="2012-12-15T00:00:00"/>
    <x v="1"/>
    <s v="JW-16075"/>
    <x v="493"/>
    <x v="0"/>
    <s v="United States"/>
    <s v="Chicago"/>
    <x v="10"/>
    <n v="60610"/>
    <x v="2"/>
    <s v="OFF-AP-10004980"/>
    <x v="1"/>
    <x v="9"/>
    <x v="967"/>
    <x v="4824"/>
    <n v="7"/>
    <n v="0.8"/>
    <n v="-108.8304"/>
  </r>
  <r>
    <n v="7155"/>
    <s v="US-2012-136749"/>
    <x v="1"/>
    <x v="707"/>
    <d v="2012-12-27T00:00:00"/>
    <x v="0"/>
    <s v="LH-16900"/>
    <x v="23"/>
    <x v="0"/>
    <s v="United States"/>
    <s v="Columbus"/>
    <x v="32"/>
    <n v="31907"/>
    <x v="0"/>
    <s v="FUR-FU-10000747"/>
    <x v="0"/>
    <x v="5"/>
    <x v="1742"/>
    <x v="4825"/>
    <n v="6"/>
    <n v="0"/>
    <n v="46.899599999999964"/>
  </r>
  <r>
    <n v="7156"/>
    <s v="US-2012-136749"/>
    <x v="1"/>
    <x v="707"/>
    <d v="2012-12-27T00:00:00"/>
    <x v="0"/>
    <s v="LH-16900"/>
    <x v="23"/>
    <x v="0"/>
    <s v="United States"/>
    <s v="Columbus"/>
    <x v="32"/>
    <n v="31907"/>
    <x v="0"/>
    <s v="OFF-BI-10004492"/>
    <x v="1"/>
    <x v="8"/>
    <x v="347"/>
    <x v="4826"/>
    <n v="5"/>
    <n v="0"/>
    <n v="74.212999999999994"/>
  </r>
  <r>
    <n v="7157"/>
    <s v="CA-2014-126718"/>
    <x v="3"/>
    <x v="568"/>
    <d v="2014-05-05T00:00:00"/>
    <x v="1"/>
    <s v="KT-16480"/>
    <x v="409"/>
    <x v="0"/>
    <s v="United States"/>
    <s v="Orange"/>
    <x v="30"/>
    <n v="7050"/>
    <x v="3"/>
    <s v="OFF-LA-10004055"/>
    <x v="1"/>
    <x v="2"/>
    <x v="737"/>
    <x v="3358"/>
    <n v="1"/>
    <n v="0"/>
    <n v="2.4058999999999999"/>
  </r>
  <r>
    <n v="7158"/>
    <s v="CA-2013-131380"/>
    <x v="0"/>
    <x v="463"/>
    <d v="2013-04-01T00:00:00"/>
    <x v="0"/>
    <s v="CC-12220"/>
    <x v="417"/>
    <x v="0"/>
    <s v="United States"/>
    <s v="Los Angeles"/>
    <x v="1"/>
    <n v="90032"/>
    <x v="1"/>
    <s v="OFF-ST-10002485"/>
    <x v="1"/>
    <x v="4"/>
    <x v="209"/>
    <x v="1190"/>
    <n v="4"/>
    <n v="0"/>
    <n v="0.87919999999999732"/>
  </r>
  <r>
    <n v="7159"/>
    <s v="CA-2013-131380"/>
    <x v="0"/>
    <x v="463"/>
    <d v="2013-04-01T00:00:00"/>
    <x v="0"/>
    <s v="CC-12220"/>
    <x v="417"/>
    <x v="0"/>
    <s v="United States"/>
    <s v="Los Angeles"/>
    <x v="1"/>
    <n v="90032"/>
    <x v="1"/>
    <s v="OFF-PA-10001243"/>
    <x v="1"/>
    <x v="10"/>
    <x v="1794"/>
    <x v="156"/>
    <n v="1"/>
    <n v="0"/>
    <n v="2.9302000000000001"/>
  </r>
  <r>
    <n v="7160"/>
    <s v="CA-2012-145835"/>
    <x v="1"/>
    <x v="1149"/>
    <d v="2012-05-18T00:00:00"/>
    <x v="0"/>
    <s v="BF-11170"/>
    <x v="408"/>
    <x v="2"/>
    <s v="United States"/>
    <s v="Chicago"/>
    <x v="10"/>
    <n v="60623"/>
    <x v="2"/>
    <s v="TEC-PH-10004447"/>
    <x v="2"/>
    <x v="7"/>
    <x v="857"/>
    <x v="2705"/>
    <n v="2"/>
    <n v="0.2"/>
    <n v="16.678799999999995"/>
  </r>
  <r>
    <n v="7161"/>
    <s v="CA-2012-145835"/>
    <x v="1"/>
    <x v="1149"/>
    <d v="2012-05-18T00:00:00"/>
    <x v="0"/>
    <s v="BF-11170"/>
    <x v="408"/>
    <x v="2"/>
    <s v="United States"/>
    <s v="Chicago"/>
    <x v="10"/>
    <n v="60623"/>
    <x v="2"/>
    <s v="OFF-FA-10002280"/>
    <x v="1"/>
    <x v="13"/>
    <x v="653"/>
    <x v="4698"/>
    <n v="4"/>
    <n v="0.2"/>
    <n v="5.6"/>
  </r>
  <r>
    <n v="7162"/>
    <s v="CA-2011-138709"/>
    <x v="2"/>
    <x v="1129"/>
    <d v="2011-07-09T00:00:00"/>
    <x v="1"/>
    <s v="MS-17770"/>
    <x v="474"/>
    <x v="0"/>
    <s v="United States"/>
    <s v="Richmond"/>
    <x v="17"/>
    <n v="23223"/>
    <x v="0"/>
    <s v="OFF-PA-10004734"/>
    <x v="1"/>
    <x v="10"/>
    <x v="335"/>
    <x v="1388"/>
    <n v="3"/>
    <n v="0"/>
    <n v="10.92"/>
  </r>
  <r>
    <n v="7163"/>
    <s v="CA-2011-138709"/>
    <x v="2"/>
    <x v="1129"/>
    <d v="2011-07-09T00:00:00"/>
    <x v="1"/>
    <s v="MS-17770"/>
    <x v="474"/>
    <x v="0"/>
    <s v="United States"/>
    <s v="Richmond"/>
    <x v="17"/>
    <n v="23223"/>
    <x v="0"/>
    <s v="OFF-BI-10000145"/>
    <x v="1"/>
    <x v="8"/>
    <x v="735"/>
    <x v="4827"/>
    <n v="5"/>
    <n v="0"/>
    <n v="7.6440000000000001"/>
  </r>
  <r>
    <n v="7164"/>
    <s v="CA-2011-122070"/>
    <x v="2"/>
    <x v="1150"/>
    <d v="2011-04-24T00:00:00"/>
    <x v="0"/>
    <s v="AH-10030"/>
    <x v="692"/>
    <x v="1"/>
    <s v="United States"/>
    <s v="Troy"/>
    <x v="15"/>
    <n v="12180"/>
    <x v="3"/>
    <s v="OFF-EN-10004773"/>
    <x v="1"/>
    <x v="12"/>
    <x v="33"/>
    <x v="4828"/>
    <n v="8"/>
    <n v="0"/>
    <n v="121.44159999999999"/>
  </r>
  <r>
    <n v="7165"/>
    <s v="CA-2011-122070"/>
    <x v="2"/>
    <x v="1150"/>
    <d v="2011-04-24T00:00:00"/>
    <x v="0"/>
    <s v="AH-10030"/>
    <x v="692"/>
    <x v="1"/>
    <s v="United States"/>
    <s v="Troy"/>
    <x v="15"/>
    <n v="12180"/>
    <x v="3"/>
    <s v="OFF-BI-10004970"/>
    <x v="1"/>
    <x v="8"/>
    <x v="908"/>
    <x v="4541"/>
    <n v="3"/>
    <n v="0.2"/>
    <n v="3.3452999999999995"/>
  </r>
  <r>
    <n v="7166"/>
    <s v="CA-2013-158610"/>
    <x v="0"/>
    <x v="251"/>
    <d v="2013-09-23T00:00:00"/>
    <x v="2"/>
    <s v="CK-12595"/>
    <x v="242"/>
    <x v="0"/>
    <s v="United States"/>
    <s v="Providence"/>
    <x v="34"/>
    <n v="2908"/>
    <x v="3"/>
    <s v="OFF-ST-10000604"/>
    <x v="1"/>
    <x v="4"/>
    <x v="54"/>
    <x v="2876"/>
    <n v="2"/>
    <n v="0"/>
    <n v="17.379999999999995"/>
  </r>
  <r>
    <n v="7167"/>
    <s v="CA-2011-117464"/>
    <x v="2"/>
    <x v="192"/>
    <d v="2011-07-24T00:00:00"/>
    <x v="0"/>
    <s v="NP-18325"/>
    <x v="268"/>
    <x v="0"/>
    <s v="United States"/>
    <s v="San Francisco"/>
    <x v="1"/>
    <n v="94122"/>
    <x v="1"/>
    <s v="OFF-AR-10003190"/>
    <x v="1"/>
    <x v="6"/>
    <x v="643"/>
    <x v="132"/>
    <n v="4"/>
    <n v="0"/>
    <n v="3.2256"/>
  </r>
  <r>
    <n v="7168"/>
    <s v="CA-2011-117464"/>
    <x v="2"/>
    <x v="192"/>
    <d v="2011-07-24T00:00:00"/>
    <x v="0"/>
    <s v="NP-18325"/>
    <x v="268"/>
    <x v="0"/>
    <s v="United States"/>
    <s v="San Francisco"/>
    <x v="1"/>
    <n v="94122"/>
    <x v="1"/>
    <s v="FUR-CH-10000155"/>
    <x v="0"/>
    <x v="1"/>
    <x v="1157"/>
    <x v="4829"/>
    <n v="3"/>
    <n v="0.2"/>
    <n v="71.77200000000002"/>
  </r>
  <r>
    <n v="7169"/>
    <s v="CA-2011-117464"/>
    <x v="2"/>
    <x v="192"/>
    <d v="2011-07-24T00:00:00"/>
    <x v="0"/>
    <s v="NP-18325"/>
    <x v="268"/>
    <x v="0"/>
    <s v="United States"/>
    <s v="San Francisco"/>
    <x v="1"/>
    <n v="94122"/>
    <x v="1"/>
    <s v="OFF-ST-10003058"/>
    <x v="1"/>
    <x v="4"/>
    <x v="388"/>
    <x v="4830"/>
    <n v="10"/>
    <n v="0"/>
    <n v="68.584999999999994"/>
  </r>
  <r>
    <n v="7170"/>
    <s v="CA-2011-117464"/>
    <x v="2"/>
    <x v="192"/>
    <d v="2011-07-24T00:00:00"/>
    <x v="0"/>
    <s v="NP-18325"/>
    <x v="268"/>
    <x v="0"/>
    <s v="United States"/>
    <s v="San Francisco"/>
    <x v="1"/>
    <n v="94122"/>
    <x v="1"/>
    <s v="FUR-TA-10004767"/>
    <x v="0"/>
    <x v="3"/>
    <x v="1147"/>
    <x v="3011"/>
    <n v="3"/>
    <n v="0.2"/>
    <n v="19.164599999999979"/>
  </r>
  <r>
    <n v="7171"/>
    <s v="US-2014-168613"/>
    <x v="3"/>
    <x v="1048"/>
    <d v="2014-10-15T00:00:00"/>
    <x v="1"/>
    <s v="GM-14440"/>
    <x v="306"/>
    <x v="0"/>
    <s v="United States"/>
    <s v="New York City"/>
    <x v="15"/>
    <n v="10009"/>
    <x v="3"/>
    <s v="FUR-CH-10002372"/>
    <x v="0"/>
    <x v="1"/>
    <x v="390"/>
    <x v="3489"/>
    <n v="2"/>
    <n v="0.1"/>
    <n v="3.2392000000000074"/>
  </r>
  <r>
    <n v="7172"/>
    <s v="CA-2014-125381"/>
    <x v="3"/>
    <x v="1016"/>
    <d v="2014-04-28T00:00:00"/>
    <x v="0"/>
    <s v="SG-20605"/>
    <x v="611"/>
    <x v="0"/>
    <s v="United States"/>
    <s v="San Francisco"/>
    <x v="1"/>
    <n v="94109"/>
    <x v="1"/>
    <s v="TEC-AC-10000158"/>
    <x v="2"/>
    <x v="11"/>
    <x v="353"/>
    <x v="3313"/>
    <n v="3"/>
    <n v="0"/>
    <n v="22.6737"/>
  </r>
  <r>
    <n v="7173"/>
    <s v="US-2014-141677"/>
    <x v="3"/>
    <x v="606"/>
    <d v="2014-03-31T00:00:00"/>
    <x v="1"/>
    <s v="HK-14890"/>
    <x v="96"/>
    <x v="1"/>
    <s v="United States"/>
    <s v="Houston"/>
    <x v="5"/>
    <n v="77070"/>
    <x v="2"/>
    <s v="TEC-AC-10000158"/>
    <x v="2"/>
    <x v="11"/>
    <x v="353"/>
    <x v="740"/>
    <n v="5"/>
    <n v="0.2"/>
    <n v="1.7995000000000019"/>
  </r>
  <r>
    <n v="7174"/>
    <s v="US-2014-141677"/>
    <x v="3"/>
    <x v="606"/>
    <d v="2014-03-31T00:00:00"/>
    <x v="1"/>
    <s v="HK-14890"/>
    <x v="96"/>
    <x v="1"/>
    <s v="United States"/>
    <s v="Houston"/>
    <x v="5"/>
    <n v="77070"/>
    <x v="2"/>
    <s v="TEC-CO-10002313"/>
    <x v="2"/>
    <x v="16"/>
    <x v="345"/>
    <x v="4697"/>
    <n v="5"/>
    <n v="0.2"/>
    <n v="569.99050000000011"/>
  </r>
  <r>
    <n v="7175"/>
    <s v="US-2014-141677"/>
    <x v="3"/>
    <x v="606"/>
    <d v="2014-03-31T00:00:00"/>
    <x v="1"/>
    <s v="HK-14890"/>
    <x v="96"/>
    <x v="1"/>
    <s v="United States"/>
    <s v="Houston"/>
    <x v="5"/>
    <n v="77070"/>
    <x v="2"/>
    <s v="OFF-PA-10002581"/>
    <x v="1"/>
    <x v="10"/>
    <x v="1300"/>
    <x v="1355"/>
    <n v="3"/>
    <n v="0.2"/>
    <n v="23.234999999999992"/>
  </r>
  <r>
    <n v="7176"/>
    <s v="US-2014-141677"/>
    <x v="3"/>
    <x v="606"/>
    <d v="2014-03-31T00:00:00"/>
    <x v="1"/>
    <s v="HK-14890"/>
    <x v="96"/>
    <x v="1"/>
    <s v="United States"/>
    <s v="Houston"/>
    <x v="5"/>
    <n v="77070"/>
    <x v="2"/>
    <s v="OFF-AP-10001205"/>
    <x v="1"/>
    <x v="9"/>
    <x v="1285"/>
    <x v="4831"/>
    <n v="8"/>
    <n v="0.8"/>
    <n v="-226.63679999999999"/>
  </r>
  <r>
    <n v="7177"/>
    <s v="US-2014-141677"/>
    <x v="3"/>
    <x v="606"/>
    <d v="2014-03-31T00:00:00"/>
    <x v="1"/>
    <s v="HK-14890"/>
    <x v="96"/>
    <x v="1"/>
    <s v="United States"/>
    <s v="Houston"/>
    <x v="5"/>
    <n v="77070"/>
    <x v="2"/>
    <s v="OFF-ST-10000344"/>
    <x v="1"/>
    <x v="4"/>
    <x v="1013"/>
    <x v="4832"/>
    <n v="3"/>
    <n v="0.2"/>
    <n v="2.4173999999999989"/>
  </r>
  <r>
    <n v="7178"/>
    <s v="CA-2014-133067"/>
    <x v="3"/>
    <x v="464"/>
    <d v="2014-05-11T00:00:00"/>
    <x v="1"/>
    <s v="MY-18295"/>
    <x v="501"/>
    <x v="1"/>
    <s v="United States"/>
    <s v="Philadelphia"/>
    <x v="9"/>
    <n v="19140"/>
    <x v="3"/>
    <s v="OFF-BI-10002897"/>
    <x v="1"/>
    <x v="8"/>
    <x v="1793"/>
    <x v="4833"/>
    <n v="2"/>
    <n v="0.7"/>
    <n v="-1.5413999999999999"/>
  </r>
  <r>
    <n v="7179"/>
    <s v="CA-2014-133067"/>
    <x v="3"/>
    <x v="464"/>
    <d v="2014-05-11T00:00:00"/>
    <x v="1"/>
    <s v="MY-18295"/>
    <x v="501"/>
    <x v="1"/>
    <s v="United States"/>
    <s v="Philadelphia"/>
    <x v="9"/>
    <n v="19140"/>
    <x v="3"/>
    <s v="OFF-BI-10003694"/>
    <x v="1"/>
    <x v="8"/>
    <x v="850"/>
    <x v="4834"/>
    <n v="3"/>
    <n v="0.7"/>
    <n v="-7.5167999999999964"/>
  </r>
  <r>
    <n v="7180"/>
    <s v="US-2013-144351"/>
    <x v="0"/>
    <x v="696"/>
    <d v="2013-11-19T00:00:00"/>
    <x v="1"/>
    <s v="RC-19960"/>
    <x v="53"/>
    <x v="0"/>
    <s v="United States"/>
    <s v="Baltimore"/>
    <x v="39"/>
    <n v="21215"/>
    <x v="3"/>
    <s v="TEC-PH-10001644"/>
    <x v="2"/>
    <x v="7"/>
    <x v="1485"/>
    <x v="1324"/>
    <n v="3"/>
    <n v="0"/>
    <n v="25.191600000000005"/>
  </r>
  <r>
    <n v="7181"/>
    <s v="CA-2011-106054"/>
    <x v="2"/>
    <x v="1037"/>
    <d v="2011-01-08T00:00:00"/>
    <x v="2"/>
    <s v="JO-15145"/>
    <x v="705"/>
    <x v="1"/>
    <s v="United States"/>
    <s v="Athens"/>
    <x v="32"/>
    <n v="30605"/>
    <x v="0"/>
    <s v="OFF-AR-10002399"/>
    <x v="1"/>
    <x v="6"/>
    <x v="316"/>
    <x v="4835"/>
    <n v="3"/>
    <n v="0"/>
    <n v="5.2397999999999998"/>
  </r>
  <r>
    <n v="7182"/>
    <s v="CA-2013-138667"/>
    <x v="0"/>
    <x v="797"/>
    <d v="2013-12-31T00:00:00"/>
    <x v="0"/>
    <s v="MW-18220"/>
    <x v="596"/>
    <x v="0"/>
    <s v="United States"/>
    <s v="Lancaster"/>
    <x v="24"/>
    <n v="43130"/>
    <x v="3"/>
    <s v="TEC-AC-10003063"/>
    <x v="2"/>
    <x v="11"/>
    <x v="1052"/>
    <x v="4836"/>
    <n v="2"/>
    <n v="0.2"/>
    <n v="0.5"/>
  </r>
  <r>
    <n v="7183"/>
    <s v="CA-2014-150609"/>
    <x v="3"/>
    <x v="504"/>
    <d v="2014-05-05T00:00:00"/>
    <x v="1"/>
    <s v="NZ-18565"/>
    <x v="125"/>
    <x v="2"/>
    <s v="United States"/>
    <s v="Los Angeles"/>
    <x v="1"/>
    <n v="90032"/>
    <x v="1"/>
    <s v="OFF-BI-10002071"/>
    <x v="1"/>
    <x v="8"/>
    <x v="692"/>
    <x v="4837"/>
    <n v="5"/>
    <n v="0.2"/>
    <n v="7.5529999999999982"/>
  </r>
  <r>
    <n v="7184"/>
    <s v="CA-2014-128853"/>
    <x v="3"/>
    <x v="81"/>
    <d v="2014-04-24T00:00:00"/>
    <x v="2"/>
    <s v="JM-15250"/>
    <x v="49"/>
    <x v="0"/>
    <s v="United States"/>
    <s v="Baltimore"/>
    <x v="39"/>
    <n v="21215"/>
    <x v="3"/>
    <s v="FUR-CH-10004218"/>
    <x v="0"/>
    <x v="1"/>
    <x v="38"/>
    <x v="4838"/>
    <n v="9"/>
    <n v="0"/>
    <n v="227.20500000000004"/>
  </r>
  <r>
    <n v="7185"/>
    <s v="CA-2014-133102"/>
    <x v="3"/>
    <x v="629"/>
    <d v="2014-08-25T00:00:00"/>
    <x v="1"/>
    <s v="ED-13885"/>
    <x v="525"/>
    <x v="2"/>
    <s v="United States"/>
    <s v="Houston"/>
    <x v="5"/>
    <n v="77095"/>
    <x v="2"/>
    <s v="OFF-SU-10000432"/>
    <x v="1"/>
    <x v="14"/>
    <x v="1549"/>
    <x v="4839"/>
    <n v="2"/>
    <n v="0.2"/>
    <n v="-1.0410000000000006"/>
  </r>
  <r>
    <n v="7186"/>
    <s v="CA-2014-133102"/>
    <x v="3"/>
    <x v="629"/>
    <d v="2014-08-25T00:00:00"/>
    <x v="1"/>
    <s v="ED-13885"/>
    <x v="525"/>
    <x v="2"/>
    <s v="United States"/>
    <s v="Houston"/>
    <x v="5"/>
    <n v="77095"/>
    <x v="2"/>
    <s v="OFF-AR-10003183"/>
    <x v="1"/>
    <x v="6"/>
    <x v="1390"/>
    <x v="2245"/>
    <n v="3"/>
    <n v="0.2"/>
    <n v="1.0019999999999993"/>
  </r>
  <r>
    <n v="7187"/>
    <s v="CA-2014-133102"/>
    <x v="3"/>
    <x v="629"/>
    <d v="2014-08-25T00:00:00"/>
    <x v="1"/>
    <s v="ED-13885"/>
    <x v="525"/>
    <x v="2"/>
    <s v="United States"/>
    <s v="Houston"/>
    <x v="5"/>
    <n v="77095"/>
    <x v="2"/>
    <s v="FUR-CH-10002017"/>
    <x v="0"/>
    <x v="1"/>
    <x v="1368"/>
    <x v="4840"/>
    <n v="4"/>
    <n v="0.3"/>
    <n v="-2.1312000000000033"/>
  </r>
  <r>
    <n v="7188"/>
    <s v="CA-2014-133102"/>
    <x v="3"/>
    <x v="629"/>
    <d v="2014-08-25T00:00:00"/>
    <x v="1"/>
    <s v="ED-13885"/>
    <x v="525"/>
    <x v="2"/>
    <s v="United States"/>
    <s v="Houston"/>
    <x v="5"/>
    <n v="77095"/>
    <x v="2"/>
    <s v="FUR-FU-10003247"/>
    <x v="0"/>
    <x v="5"/>
    <x v="1456"/>
    <x v="1331"/>
    <n v="2"/>
    <n v="0.6"/>
    <n v="-22.238800000000001"/>
  </r>
  <r>
    <n v="7189"/>
    <s v="CA-2014-133102"/>
    <x v="3"/>
    <x v="629"/>
    <d v="2014-08-25T00:00:00"/>
    <x v="1"/>
    <s v="ED-13885"/>
    <x v="525"/>
    <x v="2"/>
    <s v="United States"/>
    <s v="Houston"/>
    <x v="5"/>
    <n v="77095"/>
    <x v="2"/>
    <s v="OFF-AP-10001563"/>
    <x v="1"/>
    <x v="9"/>
    <x v="530"/>
    <x v="4841"/>
    <n v="4"/>
    <n v="0.8"/>
    <n v="-99.103200000000044"/>
  </r>
  <r>
    <n v="7190"/>
    <s v="CA-2013-164399"/>
    <x v="0"/>
    <x v="396"/>
    <d v="2013-11-16T00:00:00"/>
    <x v="2"/>
    <s v="DW-13480"/>
    <x v="108"/>
    <x v="2"/>
    <s v="United States"/>
    <s v="San Diego"/>
    <x v="1"/>
    <n v="92024"/>
    <x v="1"/>
    <s v="TEC-PH-10004908"/>
    <x v="2"/>
    <x v="7"/>
    <x v="1474"/>
    <x v="4842"/>
    <n v="3"/>
    <n v="0.2"/>
    <n v="25.496999999999986"/>
  </r>
  <r>
    <n v="7191"/>
    <s v="CA-2013-164399"/>
    <x v="0"/>
    <x v="396"/>
    <d v="2013-11-16T00:00:00"/>
    <x v="2"/>
    <s v="DW-13480"/>
    <x v="108"/>
    <x v="2"/>
    <s v="United States"/>
    <s v="San Diego"/>
    <x v="1"/>
    <n v="92024"/>
    <x v="1"/>
    <s v="FUR-TA-10003392"/>
    <x v="0"/>
    <x v="3"/>
    <x v="1639"/>
    <x v="3008"/>
    <n v="3"/>
    <n v="0.2"/>
    <n v="-8.4294000000000153"/>
  </r>
  <r>
    <n v="7192"/>
    <s v="CA-2013-116918"/>
    <x v="0"/>
    <x v="393"/>
    <d v="2013-10-07T00:00:00"/>
    <x v="0"/>
    <s v="JK-15205"/>
    <x v="523"/>
    <x v="0"/>
    <s v="United States"/>
    <s v="Hialeah"/>
    <x v="2"/>
    <n v="33012"/>
    <x v="0"/>
    <s v="OFF-BI-10004140"/>
    <x v="1"/>
    <x v="8"/>
    <x v="304"/>
    <x v="4843"/>
    <n v="4"/>
    <n v="0.7"/>
    <n v="-4.49"/>
  </r>
  <r>
    <n v="7193"/>
    <s v="CA-2013-116918"/>
    <x v="0"/>
    <x v="393"/>
    <d v="2013-10-07T00:00:00"/>
    <x v="0"/>
    <s v="JK-15205"/>
    <x v="523"/>
    <x v="0"/>
    <s v="United States"/>
    <s v="Hialeah"/>
    <x v="2"/>
    <n v="33012"/>
    <x v="0"/>
    <s v="OFF-AR-10003631"/>
    <x v="1"/>
    <x v="6"/>
    <x v="33"/>
    <x v="4844"/>
    <n v="8"/>
    <n v="0.2"/>
    <n v="5.0335999999999999"/>
  </r>
  <r>
    <n v="7194"/>
    <s v="CA-2013-110492"/>
    <x v="0"/>
    <x v="1151"/>
    <d v="2013-02-14T00:00:00"/>
    <x v="2"/>
    <s v="JS-15880"/>
    <x v="365"/>
    <x v="0"/>
    <s v="United States"/>
    <s v="Atlanta"/>
    <x v="32"/>
    <n v="30318"/>
    <x v="0"/>
    <s v="OFF-ST-10003716"/>
    <x v="1"/>
    <x v="4"/>
    <x v="889"/>
    <x v="4845"/>
    <n v="6"/>
    <n v="0"/>
    <n v="175.51560000000001"/>
  </r>
  <r>
    <n v="7195"/>
    <s v="CA-2013-110492"/>
    <x v="0"/>
    <x v="1151"/>
    <d v="2013-02-14T00:00:00"/>
    <x v="2"/>
    <s v="JS-15880"/>
    <x v="365"/>
    <x v="0"/>
    <s v="United States"/>
    <s v="Atlanta"/>
    <x v="32"/>
    <n v="30318"/>
    <x v="0"/>
    <s v="OFF-BI-10003274"/>
    <x v="1"/>
    <x v="8"/>
    <x v="122"/>
    <x v="204"/>
    <n v="4"/>
    <n v="0"/>
    <n v="7.4824000000000002"/>
  </r>
  <r>
    <n v="7196"/>
    <s v="CA-2013-147683"/>
    <x v="0"/>
    <x v="373"/>
    <d v="2013-11-18T00:00:00"/>
    <x v="1"/>
    <s v="PO-19180"/>
    <x v="178"/>
    <x v="2"/>
    <s v="United States"/>
    <s v="Seattle"/>
    <x v="4"/>
    <n v="98103"/>
    <x v="1"/>
    <s v="FUR-FU-10004848"/>
    <x v="0"/>
    <x v="5"/>
    <x v="1301"/>
    <x v="4846"/>
    <n v="2"/>
    <n v="0"/>
    <n v="7.2297999999999991"/>
  </r>
  <r>
    <n v="7197"/>
    <s v="CA-2011-116785"/>
    <x v="2"/>
    <x v="759"/>
    <d v="2011-04-30T00:00:00"/>
    <x v="1"/>
    <s v="MH-17290"/>
    <x v="762"/>
    <x v="2"/>
    <s v="United States"/>
    <s v="Los Angeles"/>
    <x v="1"/>
    <n v="90036"/>
    <x v="1"/>
    <s v="OFF-AR-10003504"/>
    <x v="1"/>
    <x v="6"/>
    <x v="1026"/>
    <x v="1591"/>
    <n v="5"/>
    <n v="0"/>
    <n v="6.2059999999999977"/>
  </r>
  <r>
    <n v="7198"/>
    <s v="CA-2011-116785"/>
    <x v="2"/>
    <x v="759"/>
    <d v="2011-04-30T00:00:00"/>
    <x v="1"/>
    <s v="MH-17290"/>
    <x v="762"/>
    <x v="2"/>
    <s v="United States"/>
    <s v="Los Angeles"/>
    <x v="1"/>
    <n v="90036"/>
    <x v="1"/>
    <s v="OFF-LA-10000305"/>
    <x v="1"/>
    <x v="2"/>
    <x v="1707"/>
    <x v="2380"/>
    <n v="2"/>
    <n v="0"/>
    <n v="5.7959999999999994"/>
  </r>
  <r>
    <n v="7199"/>
    <s v="US-2012-156797"/>
    <x v="1"/>
    <x v="1067"/>
    <d v="2012-08-15T00:00:00"/>
    <x v="1"/>
    <s v="PO-19180"/>
    <x v="178"/>
    <x v="2"/>
    <s v="United States"/>
    <s v="New York City"/>
    <x v="15"/>
    <n v="10035"/>
    <x v="3"/>
    <s v="OFF-AR-10001427"/>
    <x v="1"/>
    <x v="6"/>
    <x v="248"/>
    <x v="493"/>
    <n v="2"/>
    <n v="0"/>
    <n v="3.1096000000000004"/>
  </r>
  <r>
    <n v="7200"/>
    <s v="US-2012-156797"/>
    <x v="1"/>
    <x v="1067"/>
    <d v="2012-08-15T00:00:00"/>
    <x v="1"/>
    <s v="PO-19180"/>
    <x v="178"/>
    <x v="2"/>
    <s v="United States"/>
    <s v="New York City"/>
    <x v="15"/>
    <n v="10035"/>
    <x v="3"/>
    <s v="TEC-PH-10004614"/>
    <x v="2"/>
    <x v="7"/>
    <x v="299"/>
    <x v="4847"/>
    <n v="2"/>
    <n v="0"/>
    <n v="34.5"/>
  </r>
  <r>
    <n v="7201"/>
    <s v="CA-2013-104276"/>
    <x v="0"/>
    <x v="581"/>
    <d v="2013-12-04T00:00:00"/>
    <x v="1"/>
    <s v="HF-14995"/>
    <x v="520"/>
    <x v="0"/>
    <s v="United States"/>
    <s v="Fort Lauderdale"/>
    <x v="2"/>
    <n v="33311"/>
    <x v="0"/>
    <s v="TEC-PH-10001944"/>
    <x v="2"/>
    <x v="7"/>
    <x v="1262"/>
    <x v="4848"/>
    <n v="1"/>
    <n v="0.2"/>
    <n v="14.594999999999985"/>
  </r>
  <r>
    <n v="7202"/>
    <s v="CA-2013-104276"/>
    <x v="0"/>
    <x v="581"/>
    <d v="2013-12-04T00:00:00"/>
    <x v="1"/>
    <s v="HF-14995"/>
    <x v="520"/>
    <x v="0"/>
    <s v="United States"/>
    <s v="Fort Lauderdale"/>
    <x v="2"/>
    <n v="33311"/>
    <x v="0"/>
    <s v="FUR-TA-10001039"/>
    <x v="0"/>
    <x v="3"/>
    <x v="824"/>
    <x v="4849"/>
    <n v="7"/>
    <n v="0.45"/>
    <n v="-114.35339999999997"/>
  </r>
  <r>
    <n v="7203"/>
    <s v="CA-2013-120369"/>
    <x v="0"/>
    <x v="99"/>
    <d v="2013-10-29T00:00:00"/>
    <x v="3"/>
    <s v="VB-21745"/>
    <x v="146"/>
    <x v="1"/>
    <s v="United States"/>
    <s v="Rochester"/>
    <x v="15"/>
    <n v="14609"/>
    <x v="3"/>
    <s v="FUR-FU-10003806"/>
    <x v="0"/>
    <x v="5"/>
    <x v="1795"/>
    <x v="4850"/>
    <n v="5"/>
    <n v="0"/>
    <n v="75.679999999999978"/>
  </r>
  <r>
    <n v="7204"/>
    <s v="CA-2011-118276"/>
    <x v="2"/>
    <x v="282"/>
    <d v="2012-01-02T00:00:00"/>
    <x v="1"/>
    <s v="MG-17890"/>
    <x v="450"/>
    <x v="2"/>
    <s v="United States"/>
    <s v="Saint Charles"/>
    <x v="10"/>
    <n v="60174"/>
    <x v="2"/>
    <s v="FUR-FU-10002111"/>
    <x v="0"/>
    <x v="5"/>
    <x v="1656"/>
    <x v="4851"/>
    <n v="3"/>
    <n v="0.6"/>
    <n v="-4.804800000000002"/>
  </r>
  <r>
    <n v="7205"/>
    <s v="CA-2012-136658"/>
    <x v="1"/>
    <x v="229"/>
    <d v="2012-09-17T00:00:00"/>
    <x v="1"/>
    <s v="BO-11425"/>
    <x v="491"/>
    <x v="0"/>
    <s v="United States"/>
    <s v="New York City"/>
    <x v="15"/>
    <n v="10024"/>
    <x v="3"/>
    <s v="OFF-AR-10000817"/>
    <x v="1"/>
    <x v="6"/>
    <x v="1255"/>
    <x v="2398"/>
    <n v="2"/>
    <n v="0"/>
    <n v="2.0671999999999997"/>
  </r>
  <r>
    <n v="7206"/>
    <s v="CA-2014-137414"/>
    <x v="3"/>
    <x v="280"/>
    <d v="2014-10-07T00:00:00"/>
    <x v="1"/>
    <s v="CM-12115"/>
    <x v="441"/>
    <x v="0"/>
    <s v="United States"/>
    <s v="San Francisco"/>
    <x v="1"/>
    <n v="94109"/>
    <x v="1"/>
    <s v="FUR-FU-10001424"/>
    <x v="0"/>
    <x v="5"/>
    <x v="691"/>
    <x v="45"/>
    <n v="2"/>
    <n v="0"/>
    <n v="5.936399999999999"/>
  </r>
  <r>
    <n v="7207"/>
    <s v="CA-2014-137414"/>
    <x v="3"/>
    <x v="280"/>
    <d v="2014-10-07T00:00:00"/>
    <x v="1"/>
    <s v="CM-12115"/>
    <x v="441"/>
    <x v="0"/>
    <s v="United States"/>
    <s v="San Francisco"/>
    <x v="1"/>
    <n v="94109"/>
    <x v="1"/>
    <s v="TEC-MA-10002930"/>
    <x v="2"/>
    <x v="15"/>
    <x v="1775"/>
    <x v="4852"/>
    <n v="11"/>
    <n v="0.2"/>
    <n v="32.301500000000019"/>
  </r>
  <r>
    <n v="7208"/>
    <s v="CA-2013-143476"/>
    <x v="0"/>
    <x v="108"/>
    <d v="2013-09-14T00:00:00"/>
    <x v="2"/>
    <s v="LC-16930"/>
    <x v="18"/>
    <x v="1"/>
    <s v="United States"/>
    <s v="Phoenix"/>
    <x v="16"/>
    <n v="85023"/>
    <x v="1"/>
    <s v="OFF-AR-10003759"/>
    <x v="1"/>
    <x v="6"/>
    <x v="838"/>
    <x v="2154"/>
    <n v="2"/>
    <n v="0.2"/>
    <n v="0.90999999999999981"/>
  </r>
  <r>
    <n v="7209"/>
    <s v="CA-2013-143476"/>
    <x v="0"/>
    <x v="108"/>
    <d v="2013-09-14T00:00:00"/>
    <x v="2"/>
    <s v="LC-16930"/>
    <x v="18"/>
    <x v="1"/>
    <s v="United States"/>
    <s v="Phoenix"/>
    <x v="16"/>
    <n v="85023"/>
    <x v="1"/>
    <s v="OFF-PA-10001837"/>
    <x v="1"/>
    <x v="10"/>
    <x v="1791"/>
    <x v="561"/>
    <n v="4"/>
    <n v="0.2"/>
    <n v="7.2576000000000001"/>
  </r>
  <r>
    <n v="7210"/>
    <s v="CA-2013-143476"/>
    <x v="0"/>
    <x v="108"/>
    <d v="2013-09-14T00:00:00"/>
    <x v="2"/>
    <s v="LC-16930"/>
    <x v="18"/>
    <x v="1"/>
    <s v="United States"/>
    <s v="Phoenix"/>
    <x v="16"/>
    <n v="85023"/>
    <x v="1"/>
    <s v="OFF-PA-10001667"/>
    <x v="1"/>
    <x v="10"/>
    <x v="453"/>
    <x v="383"/>
    <n v="2"/>
    <n v="0.2"/>
    <n v="2.9899999999999993"/>
  </r>
  <r>
    <n v="7211"/>
    <s v="US-2013-119046"/>
    <x v="0"/>
    <x v="799"/>
    <d v="2013-06-07T00:00:00"/>
    <x v="1"/>
    <s v="EH-13765"/>
    <x v="553"/>
    <x v="1"/>
    <s v="United States"/>
    <s v="Seattle"/>
    <x v="4"/>
    <n v="98115"/>
    <x v="1"/>
    <s v="OFF-PA-10000246"/>
    <x v="1"/>
    <x v="10"/>
    <x v="1586"/>
    <x v="4740"/>
    <n v="3"/>
    <n v="0"/>
    <n v="13.8828"/>
  </r>
  <r>
    <n v="7212"/>
    <s v="US-2013-119046"/>
    <x v="0"/>
    <x v="799"/>
    <d v="2013-06-07T00:00:00"/>
    <x v="1"/>
    <s v="EH-13765"/>
    <x v="553"/>
    <x v="1"/>
    <s v="United States"/>
    <s v="Seattle"/>
    <x v="4"/>
    <n v="98115"/>
    <x v="1"/>
    <s v="OFF-BI-10001078"/>
    <x v="1"/>
    <x v="8"/>
    <x v="61"/>
    <x v="4853"/>
    <n v="12"/>
    <n v="0.2"/>
    <n v="18.7224"/>
  </r>
  <r>
    <n v="7213"/>
    <s v="US-2013-119046"/>
    <x v="0"/>
    <x v="799"/>
    <d v="2013-06-07T00:00:00"/>
    <x v="1"/>
    <s v="EH-13765"/>
    <x v="553"/>
    <x v="1"/>
    <s v="United States"/>
    <s v="Seattle"/>
    <x v="4"/>
    <n v="98115"/>
    <x v="1"/>
    <s v="OFF-BI-10000138"/>
    <x v="1"/>
    <x v="8"/>
    <x v="600"/>
    <x v="3938"/>
    <n v="3"/>
    <n v="0.2"/>
    <n v="3.9312000000000005"/>
  </r>
  <r>
    <n v="7214"/>
    <s v="CA-2014-154949"/>
    <x v="3"/>
    <x v="453"/>
    <d v="2014-10-20T00:00:00"/>
    <x v="1"/>
    <s v="MC-17275"/>
    <x v="507"/>
    <x v="0"/>
    <s v="United States"/>
    <s v="Camarillo"/>
    <x v="1"/>
    <n v="93010"/>
    <x v="1"/>
    <s v="OFF-LA-10002034"/>
    <x v="1"/>
    <x v="2"/>
    <x v="1102"/>
    <x v="1674"/>
    <n v="3"/>
    <n v="0"/>
    <n v="7.2176999999999998"/>
  </r>
  <r>
    <n v="7215"/>
    <s v="CA-2012-103072"/>
    <x v="1"/>
    <x v="874"/>
    <d v="2012-09-30T00:00:00"/>
    <x v="0"/>
    <s v="HW-14935"/>
    <x v="304"/>
    <x v="1"/>
    <s v="United States"/>
    <s v="Detroit"/>
    <x v="12"/>
    <n v="48205"/>
    <x v="2"/>
    <s v="OFF-AR-10000127"/>
    <x v="1"/>
    <x v="6"/>
    <x v="1186"/>
    <x v="1235"/>
    <n v="5"/>
    <n v="0"/>
    <n v="4.7559999999999985"/>
  </r>
  <r>
    <n v="7216"/>
    <s v="CA-2012-103072"/>
    <x v="1"/>
    <x v="874"/>
    <d v="2012-09-30T00:00:00"/>
    <x v="0"/>
    <s v="HW-14935"/>
    <x v="304"/>
    <x v="1"/>
    <s v="United States"/>
    <s v="Detroit"/>
    <x v="12"/>
    <n v="48205"/>
    <x v="2"/>
    <s v="OFF-PA-10003172"/>
    <x v="1"/>
    <x v="10"/>
    <x v="846"/>
    <x v="243"/>
    <n v="4"/>
    <n v="0"/>
    <n v="12.441600000000001"/>
  </r>
  <r>
    <n v="7217"/>
    <s v="CA-2012-150770"/>
    <x v="1"/>
    <x v="910"/>
    <d v="2012-05-06T00:00:00"/>
    <x v="2"/>
    <s v="LC-16870"/>
    <x v="48"/>
    <x v="0"/>
    <s v="United States"/>
    <s v="San Francisco"/>
    <x v="1"/>
    <n v="94109"/>
    <x v="1"/>
    <s v="OFF-AR-10001246"/>
    <x v="1"/>
    <x v="6"/>
    <x v="450"/>
    <x v="138"/>
    <n v="3"/>
    <n v="0"/>
    <n v="2.5577999999999994"/>
  </r>
  <r>
    <n v="7218"/>
    <s v="CA-2012-150770"/>
    <x v="1"/>
    <x v="910"/>
    <d v="2012-05-06T00:00:00"/>
    <x v="2"/>
    <s v="LC-16870"/>
    <x v="48"/>
    <x v="0"/>
    <s v="United States"/>
    <s v="San Francisco"/>
    <x v="1"/>
    <n v="94109"/>
    <x v="1"/>
    <s v="OFF-BI-10002026"/>
    <x v="1"/>
    <x v="8"/>
    <x v="1749"/>
    <x v="4854"/>
    <n v="2"/>
    <n v="0.2"/>
    <n v="21.873599999999996"/>
  </r>
  <r>
    <n v="7219"/>
    <s v="CA-2012-150770"/>
    <x v="1"/>
    <x v="910"/>
    <d v="2012-05-06T00:00:00"/>
    <x v="2"/>
    <s v="LC-16870"/>
    <x v="48"/>
    <x v="0"/>
    <s v="United States"/>
    <s v="San Francisco"/>
    <x v="1"/>
    <n v="94109"/>
    <x v="1"/>
    <s v="TEC-AC-10000844"/>
    <x v="2"/>
    <x v="11"/>
    <x v="106"/>
    <x v="2121"/>
    <n v="4"/>
    <n v="0"/>
    <n v="122.38559999999998"/>
  </r>
  <r>
    <n v="7220"/>
    <s v="CA-2012-150770"/>
    <x v="1"/>
    <x v="910"/>
    <d v="2012-05-06T00:00:00"/>
    <x v="2"/>
    <s v="LC-16870"/>
    <x v="48"/>
    <x v="0"/>
    <s v="United States"/>
    <s v="San Francisco"/>
    <x v="1"/>
    <n v="94109"/>
    <x v="1"/>
    <s v="OFF-BI-10001575"/>
    <x v="1"/>
    <x v="8"/>
    <x v="577"/>
    <x v="2000"/>
    <n v="2"/>
    <n v="0.2"/>
    <n v="17.348799999999997"/>
  </r>
  <r>
    <n v="7221"/>
    <s v="CA-2014-154760"/>
    <x v="3"/>
    <x v="1152"/>
    <d v="2014-01-14T00:00:00"/>
    <x v="1"/>
    <s v="BP-11290"/>
    <x v="443"/>
    <x v="0"/>
    <s v="United States"/>
    <s v="Philadelphia"/>
    <x v="9"/>
    <n v="19140"/>
    <x v="3"/>
    <s v="OFF-BI-10004632"/>
    <x v="1"/>
    <x v="8"/>
    <x v="564"/>
    <x v="4855"/>
    <n v="3"/>
    <n v="0.7"/>
    <n v="-228.74250000000006"/>
  </r>
  <r>
    <n v="7222"/>
    <s v="US-2014-104437"/>
    <x v="3"/>
    <x v="678"/>
    <d v="2014-02-01T00:00:00"/>
    <x v="1"/>
    <s v="TG-21310"/>
    <x v="592"/>
    <x v="0"/>
    <s v="United States"/>
    <s v="New York City"/>
    <x v="15"/>
    <n v="10035"/>
    <x v="3"/>
    <s v="TEC-PH-10000193"/>
    <x v="2"/>
    <x v="7"/>
    <x v="1655"/>
    <x v="4856"/>
    <n v="3"/>
    <n v="0"/>
    <n v="35.864399999999996"/>
  </r>
  <r>
    <n v="7223"/>
    <s v="CA-2014-113075"/>
    <x v="3"/>
    <x v="264"/>
    <d v="2014-09-07T00:00:00"/>
    <x v="1"/>
    <s v="MC-18100"/>
    <x v="498"/>
    <x v="0"/>
    <s v="United States"/>
    <s v="Chicago"/>
    <x v="10"/>
    <n v="60623"/>
    <x v="2"/>
    <s v="TEC-AC-10003441"/>
    <x v="2"/>
    <x v="11"/>
    <x v="652"/>
    <x v="1390"/>
    <n v="3"/>
    <n v="0.2"/>
    <n v="-7.1190000000000015"/>
  </r>
  <r>
    <n v="7224"/>
    <s v="CA-2013-109953"/>
    <x v="0"/>
    <x v="216"/>
    <d v="2013-07-19T00:00:00"/>
    <x v="1"/>
    <s v="RB-19360"/>
    <x v="181"/>
    <x v="0"/>
    <s v="United States"/>
    <s v="San Francisco"/>
    <x v="1"/>
    <n v="94122"/>
    <x v="1"/>
    <s v="TEC-PH-10004093"/>
    <x v="2"/>
    <x v="7"/>
    <x v="40"/>
    <x v="4360"/>
    <n v="3"/>
    <n v="0.2"/>
    <n v="12.417299999999997"/>
  </r>
  <r>
    <n v="7225"/>
    <s v="CA-2013-109953"/>
    <x v="0"/>
    <x v="216"/>
    <d v="2013-07-19T00:00:00"/>
    <x v="1"/>
    <s v="RB-19360"/>
    <x v="181"/>
    <x v="0"/>
    <s v="United States"/>
    <s v="San Francisco"/>
    <x v="1"/>
    <n v="94122"/>
    <x v="1"/>
    <s v="OFF-AP-10002998"/>
    <x v="1"/>
    <x v="9"/>
    <x v="1635"/>
    <x v="4857"/>
    <n v="7"/>
    <n v="0"/>
    <n v="50.03459999999999"/>
  </r>
  <r>
    <n v="7226"/>
    <s v="CA-2013-109953"/>
    <x v="0"/>
    <x v="216"/>
    <d v="2013-07-19T00:00:00"/>
    <x v="1"/>
    <s v="RB-19360"/>
    <x v="181"/>
    <x v="0"/>
    <s v="United States"/>
    <s v="San Francisco"/>
    <x v="1"/>
    <n v="94122"/>
    <x v="1"/>
    <s v="FUR-FU-10000073"/>
    <x v="0"/>
    <x v="5"/>
    <x v="437"/>
    <x v="4858"/>
    <n v="4"/>
    <n v="0"/>
    <n v="10.163999999999998"/>
  </r>
  <r>
    <n v="7227"/>
    <s v="CA-2014-127397"/>
    <x v="3"/>
    <x v="642"/>
    <d v="2014-03-01T00:00:00"/>
    <x v="1"/>
    <s v="ES-14080"/>
    <x v="20"/>
    <x v="1"/>
    <s v="United States"/>
    <s v="Philadelphia"/>
    <x v="9"/>
    <n v="19134"/>
    <x v="3"/>
    <s v="OFF-PA-10001125"/>
    <x v="1"/>
    <x v="10"/>
    <x v="1012"/>
    <x v="3971"/>
    <n v="5"/>
    <n v="0.2"/>
    <n v="38.724999999999994"/>
  </r>
  <r>
    <n v="7228"/>
    <s v="CA-2014-127397"/>
    <x v="3"/>
    <x v="642"/>
    <d v="2014-03-01T00:00:00"/>
    <x v="1"/>
    <s v="ES-14080"/>
    <x v="20"/>
    <x v="1"/>
    <s v="United States"/>
    <s v="Philadelphia"/>
    <x v="9"/>
    <n v="19134"/>
    <x v="3"/>
    <s v="TEC-AC-10003033"/>
    <x v="2"/>
    <x v="11"/>
    <x v="756"/>
    <x v="4859"/>
    <n v="5"/>
    <n v="0.2"/>
    <n v="214.4674999999998"/>
  </r>
  <r>
    <n v="7229"/>
    <s v="CA-2011-157546"/>
    <x v="2"/>
    <x v="836"/>
    <d v="2011-07-22T00:00:00"/>
    <x v="2"/>
    <s v="RD-19720"/>
    <x v="742"/>
    <x v="0"/>
    <s v="United States"/>
    <s v="San Francisco"/>
    <x v="1"/>
    <n v="94122"/>
    <x v="1"/>
    <s v="OFF-BI-10002498"/>
    <x v="1"/>
    <x v="8"/>
    <x v="435"/>
    <x v="4860"/>
    <n v="6"/>
    <n v="0.2"/>
    <n v="30.277799999999992"/>
  </r>
  <r>
    <n v="7230"/>
    <s v="CA-2011-157546"/>
    <x v="2"/>
    <x v="836"/>
    <d v="2011-07-22T00:00:00"/>
    <x v="2"/>
    <s v="RD-19720"/>
    <x v="742"/>
    <x v="0"/>
    <s v="United States"/>
    <s v="San Francisco"/>
    <x v="1"/>
    <n v="94122"/>
    <x v="1"/>
    <s v="OFF-PA-10004569"/>
    <x v="1"/>
    <x v="10"/>
    <x v="227"/>
    <x v="4861"/>
    <n v="3"/>
    <n v="0"/>
    <n v="10.7301"/>
  </r>
  <r>
    <n v="7231"/>
    <s v="CA-2014-153843"/>
    <x v="3"/>
    <x v="677"/>
    <d v="2014-03-16T00:00:00"/>
    <x v="2"/>
    <s v="SC-20380"/>
    <x v="618"/>
    <x v="0"/>
    <s v="United States"/>
    <s v="Fairfield"/>
    <x v="29"/>
    <n v="6824"/>
    <x v="3"/>
    <s v="OFF-BI-10002353"/>
    <x v="1"/>
    <x v="8"/>
    <x v="1068"/>
    <x v="4862"/>
    <n v="2"/>
    <n v="0"/>
    <n v="15.44"/>
  </r>
  <r>
    <n v="7232"/>
    <s v="CA-2014-153843"/>
    <x v="3"/>
    <x v="677"/>
    <d v="2014-03-16T00:00:00"/>
    <x v="2"/>
    <s v="SC-20380"/>
    <x v="618"/>
    <x v="0"/>
    <s v="United States"/>
    <s v="Fairfield"/>
    <x v="29"/>
    <n v="6824"/>
    <x v="3"/>
    <s v="OFF-AP-10001564"/>
    <x v="1"/>
    <x v="9"/>
    <x v="1759"/>
    <x v="4369"/>
    <n v="2"/>
    <n v="0"/>
    <n v="120.94159999999999"/>
  </r>
  <r>
    <n v="7233"/>
    <s v="CA-2014-153843"/>
    <x v="3"/>
    <x v="677"/>
    <d v="2014-03-16T00:00:00"/>
    <x v="2"/>
    <s v="SC-20380"/>
    <x v="618"/>
    <x v="0"/>
    <s v="United States"/>
    <s v="Fairfield"/>
    <x v="29"/>
    <n v="6824"/>
    <x v="3"/>
    <s v="OFF-PA-10003673"/>
    <x v="1"/>
    <x v="10"/>
    <x v="971"/>
    <x v="3320"/>
    <n v="4"/>
    <n v="0"/>
    <n v="12.475199999999999"/>
  </r>
  <r>
    <n v="7234"/>
    <s v="CA-2013-137337"/>
    <x v="0"/>
    <x v="387"/>
    <d v="2013-03-13T00:00:00"/>
    <x v="1"/>
    <s v="GB-14575"/>
    <x v="673"/>
    <x v="0"/>
    <s v="United States"/>
    <s v="New York City"/>
    <x v="15"/>
    <n v="10011"/>
    <x v="3"/>
    <s v="FUR-FU-10003347"/>
    <x v="0"/>
    <x v="5"/>
    <x v="374"/>
    <x v="4863"/>
    <n v="8"/>
    <n v="0"/>
    <n v="44.304000000000002"/>
  </r>
  <r>
    <n v="7235"/>
    <s v="CA-2013-137337"/>
    <x v="0"/>
    <x v="387"/>
    <d v="2013-03-13T00:00:00"/>
    <x v="1"/>
    <s v="GB-14575"/>
    <x v="673"/>
    <x v="0"/>
    <s v="United States"/>
    <s v="New York City"/>
    <x v="15"/>
    <n v="10011"/>
    <x v="3"/>
    <s v="OFF-PA-10001934"/>
    <x v="1"/>
    <x v="10"/>
    <x v="543"/>
    <x v="91"/>
    <n v="2"/>
    <n v="0"/>
    <n v="6.3504000000000005"/>
  </r>
  <r>
    <n v="7236"/>
    <s v="CA-2013-137337"/>
    <x v="0"/>
    <x v="387"/>
    <d v="2013-03-13T00:00:00"/>
    <x v="1"/>
    <s v="GB-14575"/>
    <x v="673"/>
    <x v="0"/>
    <s v="United States"/>
    <s v="New York City"/>
    <x v="15"/>
    <n v="10011"/>
    <x v="3"/>
    <s v="OFF-BI-10000632"/>
    <x v="1"/>
    <x v="8"/>
    <x v="1288"/>
    <x v="1971"/>
    <n v="2"/>
    <n v="0.2"/>
    <n v="22.573199999999996"/>
  </r>
  <r>
    <n v="7237"/>
    <s v="CA-2011-138737"/>
    <x v="2"/>
    <x v="1035"/>
    <d v="2011-12-10T00:00:00"/>
    <x v="2"/>
    <s v="FP-14320"/>
    <x v="224"/>
    <x v="0"/>
    <s v="United States"/>
    <s v="Los Angeles"/>
    <x v="1"/>
    <n v="90049"/>
    <x v="1"/>
    <s v="OFF-AR-10003190"/>
    <x v="1"/>
    <x v="6"/>
    <x v="643"/>
    <x v="880"/>
    <n v="3"/>
    <n v="0"/>
    <n v="2.4192"/>
  </r>
  <r>
    <n v="7238"/>
    <s v="CA-2013-164924"/>
    <x v="0"/>
    <x v="212"/>
    <d v="2013-07-11T00:00:00"/>
    <x v="3"/>
    <s v="EA-14035"/>
    <x v="105"/>
    <x v="1"/>
    <s v="United States"/>
    <s v="Philadelphia"/>
    <x v="9"/>
    <n v="19143"/>
    <x v="3"/>
    <s v="TEC-MA-10000904"/>
    <x v="2"/>
    <x v="15"/>
    <x v="1796"/>
    <x v="4864"/>
    <n v="3"/>
    <n v="0.7"/>
    <n v="-319.19159999999999"/>
  </r>
  <r>
    <n v="7239"/>
    <s v="CA-2013-101651"/>
    <x v="0"/>
    <x v="435"/>
    <d v="2013-12-31T00:00:00"/>
    <x v="1"/>
    <s v="SC-20305"/>
    <x v="253"/>
    <x v="0"/>
    <s v="United States"/>
    <s v="San Jose"/>
    <x v="1"/>
    <n v="95123"/>
    <x v="1"/>
    <s v="FUR-FU-10000771"/>
    <x v="0"/>
    <x v="5"/>
    <x v="1426"/>
    <x v="3384"/>
    <n v="7"/>
    <n v="0"/>
    <n v="18.463200000000004"/>
  </r>
  <r>
    <n v="7240"/>
    <s v="CA-2013-101651"/>
    <x v="0"/>
    <x v="435"/>
    <d v="2013-12-31T00:00:00"/>
    <x v="1"/>
    <s v="SC-20305"/>
    <x v="253"/>
    <x v="0"/>
    <s v="United States"/>
    <s v="San Jose"/>
    <x v="1"/>
    <n v="95123"/>
    <x v="1"/>
    <s v="OFF-EN-10001990"/>
    <x v="1"/>
    <x v="12"/>
    <x v="33"/>
    <x v="1500"/>
    <n v="7"/>
    <n v="0"/>
    <n v="18.687199999999997"/>
  </r>
  <r>
    <n v="7241"/>
    <s v="CA-2014-136651"/>
    <x v="3"/>
    <x v="756"/>
    <d v="2014-04-26T00:00:00"/>
    <x v="0"/>
    <s v="JF-15355"/>
    <x v="282"/>
    <x v="0"/>
    <s v="United States"/>
    <s v="Pasadena"/>
    <x v="1"/>
    <n v="91104"/>
    <x v="1"/>
    <s v="FUR-FU-10002445"/>
    <x v="0"/>
    <x v="5"/>
    <x v="1439"/>
    <x v="3766"/>
    <n v="7"/>
    <n v="0"/>
    <n v="26.544000000000004"/>
  </r>
  <r>
    <n v="7242"/>
    <s v="CA-2014-136651"/>
    <x v="3"/>
    <x v="756"/>
    <d v="2014-04-26T00:00:00"/>
    <x v="0"/>
    <s v="JF-15355"/>
    <x v="282"/>
    <x v="0"/>
    <s v="United States"/>
    <s v="Pasadena"/>
    <x v="1"/>
    <n v="91104"/>
    <x v="1"/>
    <s v="OFF-BI-10003638"/>
    <x v="1"/>
    <x v="8"/>
    <x v="607"/>
    <x v="4865"/>
    <n v="6"/>
    <n v="0.2"/>
    <n v="30.185999999999996"/>
  </r>
  <r>
    <n v="7243"/>
    <s v="CA-2014-136651"/>
    <x v="3"/>
    <x v="756"/>
    <d v="2014-04-26T00:00:00"/>
    <x v="0"/>
    <s v="JF-15355"/>
    <x v="282"/>
    <x v="0"/>
    <s v="United States"/>
    <s v="Pasadena"/>
    <x v="1"/>
    <n v="91104"/>
    <x v="1"/>
    <s v="FUR-FU-10004864"/>
    <x v="0"/>
    <x v="5"/>
    <x v="1710"/>
    <x v="4866"/>
    <n v="2"/>
    <n v="0"/>
    <n v="7.9662000000000006"/>
  </r>
  <r>
    <n v="7244"/>
    <s v="CA-2014-118892"/>
    <x v="3"/>
    <x v="629"/>
    <d v="2014-08-23T00:00:00"/>
    <x v="0"/>
    <s v="TP-21415"/>
    <x v="599"/>
    <x v="0"/>
    <s v="United States"/>
    <s v="Philadelphia"/>
    <x v="9"/>
    <n v="19134"/>
    <x v="3"/>
    <s v="FUR-CH-10002024"/>
    <x v="0"/>
    <x v="1"/>
    <x v="478"/>
    <x v="4867"/>
    <n v="9"/>
    <n v="0.3"/>
    <n v="-630.88200000000006"/>
  </r>
  <r>
    <n v="7245"/>
    <s v="US-2014-151127"/>
    <x v="3"/>
    <x v="1053"/>
    <d v="2014-05-26T00:00:00"/>
    <x v="2"/>
    <s v="RL-19615"/>
    <x v="210"/>
    <x v="0"/>
    <s v="United States"/>
    <s v="Los Angeles"/>
    <x v="1"/>
    <n v="90049"/>
    <x v="1"/>
    <s v="OFF-AR-10002445"/>
    <x v="1"/>
    <x v="6"/>
    <x v="1637"/>
    <x v="4868"/>
    <n v="7"/>
    <n v="0"/>
    <n v="18.832800000000002"/>
  </r>
  <r>
    <n v="7246"/>
    <s v="CA-2014-145807"/>
    <x v="3"/>
    <x v="839"/>
    <d v="2014-02-14T00:00:00"/>
    <x v="1"/>
    <s v="SB-20170"/>
    <x v="641"/>
    <x v="0"/>
    <s v="United States"/>
    <s v="Los Angeles"/>
    <x v="1"/>
    <n v="90032"/>
    <x v="1"/>
    <s v="OFF-ST-10001370"/>
    <x v="1"/>
    <x v="4"/>
    <x v="1023"/>
    <x v="1383"/>
    <n v="5"/>
    <n v="0"/>
    <n v="17.744999999999962"/>
  </r>
  <r>
    <n v="7247"/>
    <s v="US-2011-127978"/>
    <x v="2"/>
    <x v="223"/>
    <d v="2011-03-08T00:00:00"/>
    <x v="1"/>
    <s v="JS-15595"/>
    <x v="329"/>
    <x v="1"/>
    <s v="United States"/>
    <s v="Columbus"/>
    <x v="24"/>
    <n v="43229"/>
    <x v="3"/>
    <s v="OFF-LA-10000305"/>
    <x v="1"/>
    <x v="2"/>
    <x v="1707"/>
    <x v="1150"/>
    <n v="3"/>
    <n v="0.2"/>
    <n v="4.9139999999999988"/>
  </r>
  <r>
    <n v="7248"/>
    <s v="US-2011-127978"/>
    <x v="2"/>
    <x v="223"/>
    <d v="2011-03-08T00:00:00"/>
    <x v="1"/>
    <s v="JS-15595"/>
    <x v="329"/>
    <x v="1"/>
    <s v="United States"/>
    <s v="Columbus"/>
    <x v="24"/>
    <n v="43229"/>
    <x v="3"/>
    <s v="FUR-BO-10001972"/>
    <x v="0"/>
    <x v="0"/>
    <x v="362"/>
    <x v="4869"/>
    <n v="5"/>
    <n v="0.5"/>
    <n v="-199.61700000000002"/>
  </r>
  <r>
    <n v="7249"/>
    <s v="US-2011-127978"/>
    <x v="2"/>
    <x v="223"/>
    <d v="2011-03-08T00:00:00"/>
    <x v="1"/>
    <s v="JS-15595"/>
    <x v="329"/>
    <x v="1"/>
    <s v="United States"/>
    <s v="Columbus"/>
    <x v="24"/>
    <n v="43229"/>
    <x v="3"/>
    <s v="OFF-ST-10002486"/>
    <x v="1"/>
    <x v="4"/>
    <x v="693"/>
    <x v="4870"/>
    <n v="8"/>
    <n v="0.2"/>
    <n v="-10.051200000000003"/>
  </r>
  <r>
    <n v="7250"/>
    <s v="CA-2012-158491"/>
    <x v="1"/>
    <x v="593"/>
    <d v="2012-06-09T00:00:00"/>
    <x v="0"/>
    <s v="BP-11155"/>
    <x v="669"/>
    <x v="0"/>
    <s v="United States"/>
    <s v="Los Angeles"/>
    <x v="1"/>
    <n v="90008"/>
    <x v="1"/>
    <s v="TEC-AC-10001874"/>
    <x v="2"/>
    <x v="11"/>
    <x v="1562"/>
    <x v="1006"/>
    <n v="2"/>
    <n v="0"/>
    <n v="35.994"/>
  </r>
  <r>
    <n v="7251"/>
    <s v="CA-2012-158491"/>
    <x v="1"/>
    <x v="593"/>
    <d v="2012-06-09T00:00:00"/>
    <x v="0"/>
    <s v="BP-11155"/>
    <x v="669"/>
    <x v="0"/>
    <s v="United States"/>
    <s v="Los Angeles"/>
    <x v="1"/>
    <n v="90008"/>
    <x v="1"/>
    <s v="TEC-AC-10003870"/>
    <x v="2"/>
    <x v="11"/>
    <x v="1718"/>
    <x v="4871"/>
    <n v="3"/>
    <n v="0"/>
    <n v="395.98800000000006"/>
  </r>
  <r>
    <n v="7252"/>
    <s v="CA-2013-116764"/>
    <x v="0"/>
    <x v="278"/>
    <d v="2013-09-03T00:00:00"/>
    <x v="1"/>
    <s v="EM-13825"/>
    <x v="605"/>
    <x v="1"/>
    <s v="United States"/>
    <s v="Hollywood"/>
    <x v="2"/>
    <n v="33021"/>
    <x v="0"/>
    <s v="OFF-LA-10002473"/>
    <x v="1"/>
    <x v="2"/>
    <x v="1797"/>
    <x v="2145"/>
    <n v="4"/>
    <n v="0.2"/>
    <n v="3.3408000000000002"/>
  </r>
  <r>
    <n v="7253"/>
    <s v="CA-2013-152457"/>
    <x v="0"/>
    <x v="126"/>
    <d v="2013-09-19T00:00:00"/>
    <x v="1"/>
    <s v="SC-20695"/>
    <x v="281"/>
    <x v="1"/>
    <s v="United States"/>
    <s v="Roseville"/>
    <x v="12"/>
    <n v="48066"/>
    <x v="2"/>
    <s v="OFF-PA-10003790"/>
    <x v="1"/>
    <x v="10"/>
    <x v="1250"/>
    <x v="4243"/>
    <n v="3"/>
    <n v="0"/>
    <n v="31.519199999999998"/>
  </r>
  <r>
    <n v="7254"/>
    <s v="CA-2013-152730"/>
    <x v="0"/>
    <x v="198"/>
    <d v="2013-06-05T00:00:00"/>
    <x v="1"/>
    <s v="EM-14140"/>
    <x v="670"/>
    <x v="2"/>
    <s v="United States"/>
    <s v="Superior"/>
    <x v="6"/>
    <n v="54880"/>
    <x v="2"/>
    <s v="OFF-AP-10002684"/>
    <x v="1"/>
    <x v="9"/>
    <x v="165"/>
    <x v="4872"/>
    <n v="3"/>
    <n v="0"/>
    <n v="109.42199999999997"/>
  </r>
  <r>
    <n v="7255"/>
    <s v="CA-2013-152730"/>
    <x v="0"/>
    <x v="198"/>
    <d v="2013-06-05T00:00:00"/>
    <x v="1"/>
    <s v="EM-14140"/>
    <x v="670"/>
    <x v="2"/>
    <s v="United States"/>
    <s v="Superior"/>
    <x v="6"/>
    <n v="54880"/>
    <x v="2"/>
    <s v="FUR-FU-10001037"/>
    <x v="0"/>
    <x v="5"/>
    <x v="1160"/>
    <x v="4625"/>
    <n v="5"/>
    <n v="0"/>
    <n v="21.33"/>
  </r>
  <r>
    <n v="7256"/>
    <s v="CA-2013-152730"/>
    <x v="0"/>
    <x v="198"/>
    <d v="2013-06-05T00:00:00"/>
    <x v="1"/>
    <s v="EM-14140"/>
    <x v="670"/>
    <x v="2"/>
    <s v="United States"/>
    <s v="Superior"/>
    <x v="6"/>
    <n v="54880"/>
    <x v="2"/>
    <s v="OFF-ST-10000876"/>
    <x v="1"/>
    <x v="4"/>
    <x v="251"/>
    <x v="4873"/>
    <n v="4"/>
    <n v="0"/>
    <n v="13.9328"/>
  </r>
  <r>
    <n v="7257"/>
    <s v="CA-2013-152730"/>
    <x v="0"/>
    <x v="198"/>
    <d v="2013-06-05T00:00:00"/>
    <x v="1"/>
    <s v="EM-14140"/>
    <x v="670"/>
    <x v="2"/>
    <s v="United States"/>
    <s v="Superior"/>
    <x v="6"/>
    <n v="54880"/>
    <x v="2"/>
    <s v="OFF-AR-10003732"/>
    <x v="1"/>
    <x v="6"/>
    <x v="321"/>
    <x v="348"/>
    <n v="2"/>
    <n v="0"/>
    <n v="1.4455999999999998"/>
  </r>
  <r>
    <n v="7258"/>
    <s v="CA-2013-152730"/>
    <x v="0"/>
    <x v="198"/>
    <d v="2013-06-05T00:00:00"/>
    <x v="1"/>
    <s v="EM-14140"/>
    <x v="670"/>
    <x v="2"/>
    <s v="United States"/>
    <s v="Superior"/>
    <x v="6"/>
    <n v="54880"/>
    <x v="2"/>
    <s v="OFF-PA-10000994"/>
    <x v="1"/>
    <x v="10"/>
    <x v="904"/>
    <x v="2713"/>
    <n v="6"/>
    <n v="0"/>
    <n v="301.96799999999996"/>
  </r>
  <r>
    <n v="7259"/>
    <s v="CA-2013-152730"/>
    <x v="0"/>
    <x v="198"/>
    <d v="2013-06-05T00:00:00"/>
    <x v="1"/>
    <s v="EM-14140"/>
    <x v="670"/>
    <x v="2"/>
    <s v="United States"/>
    <s v="Superior"/>
    <x v="6"/>
    <n v="54880"/>
    <x v="2"/>
    <s v="OFF-AR-10000940"/>
    <x v="1"/>
    <x v="6"/>
    <x v="134"/>
    <x v="456"/>
    <n v="5"/>
    <n v="0"/>
    <n v="3.9690000000000003"/>
  </r>
  <r>
    <n v="7260"/>
    <s v="CA-2013-152730"/>
    <x v="0"/>
    <x v="198"/>
    <d v="2013-06-05T00:00:00"/>
    <x v="1"/>
    <s v="EM-14140"/>
    <x v="670"/>
    <x v="2"/>
    <s v="United States"/>
    <s v="Superior"/>
    <x v="6"/>
    <n v="54880"/>
    <x v="2"/>
    <s v="OFF-PA-10004888"/>
    <x v="1"/>
    <x v="10"/>
    <x v="959"/>
    <x v="1568"/>
    <n v="7"/>
    <n v="0"/>
    <n v="21.772800000000004"/>
  </r>
  <r>
    <n v="7261"/>
    <s v="CA-2013-152730"/>
    <x v="0"/>
    <x v="198"/>
    <d v="2013-06-05T00:00:00"/>
    <x v="1"/>
    <s v="EM-14140"/>
    <x v="670"/>
    <x v="2"/>
    <s v="United States"/>
    <s v="Superior"/>
    <x v="6"/>
    <n v="54880"/>
    <x v="2"/>
    <s v="TEC-PH-10000441"/>
    <x v="2"/>
    <x v="7"/>
    <x v="1046"/>
    <x v="4874"/>
    <n v="1"/>
    <n v="0"/>
    <n v="35.277200000000008"/>
  </r>
  <r>
    <n v="7262"/>
    <s v="CA-2014-137001"/>
    <x v="3"/>
    <x v="193"/>
    <d v="2014-06-14T00:00:00"/>
    <x v="0"/>
    <s v="GZ-14545"/>
    <x v="433"/>
    <x v="1"/>
    <s v="United States"/>
    <s v="Thousand Oaks"/>
    <x v="1"/>
    <n v="91360"/>
    <x v="1"/>
    <s v="OFF-AR-10001231"/>
    <x v="1"/>
    <x v="6"/>
    <x v="1686"/>
    <x v="4875"/>
    <n v="7"/>
    <n v="0"/>
    <n v="4.1160000000000005"/>
  </r>
  <r>
    <n v="7263"/>
    <s v="CA-2014-156363"/>
    <x v="3"/>
    <x v="760"/>
    <d v="2014-10-29T00:00:00"/>
    <x v="1"/>
    <s v="ML-17395"/>
    <x v="504"/>
    <x v="1"/>
    <s v="United States"/>
    <s v="Philadelphia"/>
    <x v="9"/>
    <n v="19134"/>
    <x v="3"/>
    <s v="TEC-PH-10003988"/>
    <x v="2"/>
    <x v="7"/>
    <x v="47"/>
    <x v="404"/>
    <n v="5"/>
    <n v="0.4"/>
    <n v="-6.5399999999999991"/>
  </r>
  <r>
    <n v="7264"/>
    <s v="CA-2014-156363"/>
    <x v="3"/>
    <x v="760"/>
    <d v="2014-10-29T00:00:00"/>
    <x v="1"/>
    <s v="ML-17395"/>
    <x v="504"/>
    <x v="1"/>
    <s v="United States"/>
    <s v="Philadelphia"/>
    <x v="9"/>
    <n v="19134"/>
    <x v="3"/>
    <s v="OFF-EN-10003068"/>
    <x v="1"/>
    <x v="12"/>
    <x v="1632"/>
    <x v="2511"/>
    <n v="4"/>
    <n v="0.2"/>
    <n v="11.087999999999997"/>
  </r>
  <r>
    <n v="7265"/>
    <s v="CA-2014-122056"/>
    <x v="3"/>
    <x v="487"/>
    <d v="2014-06-18T00:00:00"/>
    <x v="1"/>
    <s v="PG-18895"/>
    <x v="38"/>
    <x v="0"/>
    <s v="United States"/>
    <s v="Springfield"/>
    <x v="17"/>
    <n v="22153"/>
    <x v="0"/>
    <s v="OFF-AR-10004260"/>
    <x v="1"/>
    <x v="6"/>
    <x v="1481"/>
    <x v="2570"/>
    <n v="7"/>
    <n v="0"/>
    <n v="50.9208"/>
  </r>
  <r>
    <n v="7266"/>
    <s v="US-2011-143721"/>
    <x v="2"/>
    <x v="533"/>
    <d v="2011-11-26T00:00:00"/>
    <x v="0"/>
    <s v="DK-12835"/>
    <x v="460"/>
    <x v="1"/>
    <s v="United States"/>
    <s v="Houston"/>
    <x v="5"/>
    <n v="77095"/>
    <x v="2"/>
    <s v="FUR-CH-10001973"/>
    <x v="0"/>
    <x v="1"/>
    <x v="896"/>
    <x v="1177"/>
    <n v="2"/>
    <n v="0.3"/>
    <n v="-35.513599999999997"/>
  </r>
  <r>
    <n v="7267"/>
    <s v="CA-2014-122987"/>
    <x v="3"/>
    <x v="1153"/>
    <d v="2014-08-17T00:00:00"/>
    <x v="3"/>
    <s v="SJ-20215"/>
    <x v="695"/>
    <x v="0"/>
    <s v="United States"/>
    <s v="Columbia"/>
    <x v="18"/>
    <n v="38401"/>
    <x v="0"/>
    <s v="OFF-BI-10002824"/>
    <x v="1"/>
    <x v="8"/>
    <x v="523"/>
    <x v="4876"/>
    <n v="3"/>
    <n v="0.7"/>
    <n v="-11.190000000000001"/>
  </r>
  <r>
    <n v="7268"/>
    <s v="CA-2014-122987"/>
    <x v="3"/>
    <x v="1153"/>
    <d v="2014-08-17T00:00:00"/>
    <x v="3"/>
    <s v="SJ-20215"/>
    <x v="695"/>
    <x v="0"/>
    <s v="United States"/>
    <s v="Columbia"/>
    <x v="18"/>
    <n v="38401"/>
    <x v="0"/>
    <s v="OFF-ST-10004950"/>
    <x v="1"/>
    <x v="4"/>
    <x v="1000"/>
    <x v="1743"/>
    <n v="4"/>
    <n v="0.2"/>
    <n v="-0.83920000000000172"/>
  </r>
  <r>
    <n v="7269"/>
    <s v="CA-2013-133368"/>
    <x v="0"/>
    <x v="1154"/>
    <d v="2013-01-20T00:00:00"/>
    <x v="1"/>
    <s v="AG-10675"/>
    <x v="165"/>
    <x v="0"/>
    <s v="United States"/>
    <s v="Concord"/>
    <x v="3"/>
    <n v="28027"/>
    <x v="0"/>
    <s v="OFF-PA-10004039"/>
    <x v="1"/>
    <x v="10"/>
    <x v="1538"/>
    <x v="2879"/>
    <n v="2"/>
    <n v="0.2"/>
    <n v="32.468400000000003"/>
  </r>
  <r>
    <n v="7270"/>
    <s v="CA-2013-133368"/>
    <x v="0"/>
    <x v="1154"/>
    <d v="2013-01-20T00:00:00"/>
    <x v="1"/>
    <s v="AG-10675"/>
    <x v="165"/>
    <x v="0"/>
    <s v="United States"/>
    <s v="Concord"/>
    <x v="3"/>
    <n v="28027"/>
    <x v="0"/>
    <s v="FUR-FU-10003374"/>
    <x v="0"/>
    <x v="5"/>
    <x v="1798"/>
    <x v="4877"/>
    <n v="8"/>
    <n v="0.2"/>
    <n v="31.577600000000018"/>
  </r>
  <r>
    <n v="7271"/>
    <s v="CA-2013-123337"/>
    <x v="0"/>
    <x v="1142"/>
    <d v="2013-09-23T00:00:00"/>
    <x v="1"/>
    <s v="KD-16495"/>
    <x v="470"/>
    <x v="1"/>
    <s v="United States"/>
    <s v="San Jose"/>
    <x v="1"/>
    <n v="95123"/>
    <x v="1"/>
    <s v="FUR-BO-10001918"/>
    <x v="0"/>
    <x v="0"/>
    <x v="1140"/>
    <x v="4878"/>
    <n v="2"/>
    <n v="0.15"/>
    <n v="-12.878400000000013"/>
  </r>
  <r>
    <n v="7272"/>
    <s v="CA-2013-123337"/>
    <x v="0"/>
    <x v="1142"/>
    <d v="2013-09-23T00:00:00"/>
    <x v="1"/>
    <s v="KD-16495"/>
    <x v="470"/>
    <x v="1"/>
    <s v="United States"/>
    <s v="San Jose"/>
    <x v="1"/>
    <n v="95123"/>
    <x v="1"/>
    <s v="OFF-AP-10002287"/>
    <x v="1"/>
    <x v="9"/>
    <x v="1274"/>
    <x v="2053"/>
    <n v="4"/>
    <n v="0"/>
    <n v="4.5448000000000004"/>
  </r>
  <r>
    <n v="7273"/>
    <s v="US-2013-150357"/>
    <x v="0"/>
    <x v="1155"/>
    <d v="2013-10-15T00:00:00"/>
    <x v="1"/>
    <s v="EB-13975"/>
    <x v="424"/>
    <x v="1"/>
    <s v="United States"/>
    <s v="Greensboro"/>
    <x v="3"/>
    <n v="27405"/>
    <x v="0"/>
    <s v="OFF-SU-10004498"/>
    <x v="1"/>
    <x v="14"/>
    <x v="500"/>
    <x v="4879"/>
    <n v="2"/>
    <n v="0.2"/>
    <n v="-4.3792000000000009"/>
  </r>
  <r>
    <n v="7274"/>
    <s v="US-2013-150357"/>
    <x v="0"/>
    <x v="1155"/>
    <d v="2013-10-15T00:00:00"/>
    <x v="1"/>
    <s v="EB-13975"/>
    <x v="424"/>
    <x v="1"/>
    <s v="United States"/>
    <s v="Greensboro"/>
    <x v="3"/>
    <n v="27405"/>
    <x v="0"/>
    <s v="OFF-BI-10002557"/>
    <x v="1"/>
    <x v="8"/>
    <x v="246"/>
    <x v="4880"/>
    <n v="3"/>
    <n v="0.7"/>
    <n v="-2.7300000000000004"/>
  </r>
  <r>
    <n v="7275"/>
    <s v="CA-2012-144519"/>
    <x v="1"/>
    <x v="50"/>
    <d v="2012-11-17T00:00:00"/>
    <x v="1"/>
    <s v="AW-10930"/>
    <x v="585"/>
    <x v="2"/>
    <s v="United States"/>
    <s v="Helena"/>
    <x v="37"/>
    <n v="59601"/>
    <x v="1"/>
    <s v="TEC-PH-10004908"/>
    <x v="2"/>
    <x v="7"/>
    <x v="1474"/>
    <x v="107"/>
    <n v="5"/>
    <n v="0.2"/>
    <n v="42.494999999999948"/>
  </r>
  <r>
    <n v="7276"/>
    <s v="CA-2012-144519"/>
    <x v="1"/>
    <x v="50"/>
    <d v="2012-11-17T00:00:00"/>
    <x v="1"/>
    <s v="AW-10930"/>
    <x v="585"/>
    <x v="2"/>
    <s v="United States"/>
    <s v="Helena"/>
    <x v="37"/>
    <n v="59601"/>
    <x v="1"/>
    <s v="FUR-FU-10000794"/>
    <x v="0"/>
    <x v="5"/>
    <x v="639"/>
    <x v="4881"/>
    <n v="7"/>
    <n v="0"/>
    <n v="21.7532"/>
  </r>
  <r>
    <n v="7277"/>
    <s v="CA-2011-120670"/>
    <x v="2"/>
    <x v="981"/>
    <d v="2011-11-06T00:00:00"/>
    <x v="1"/>
    <s v="JK-16120"/>
    <x v="451"/>
    <x v="2"/>
    <s v="United States"/>
    <s v="Fort Lauderdale"/>
    <x v="2"/>
    <n v="33311"/>
    <x v="0"/>
    <s v="TEC-AC-10004171"/>
    <x v="2"/>
    <x v="11"/>
    <x v="1312"/>
    <x v="4882"/>
    <n v="10"/>
    <n v="0.2"/>
    <n v="239.976"/>
  </r>
  <r>
    <n v="7278"/>
    <s v="CA-2013-157217"/>
    <x v="0"/>
    <x v="1080"/>
    <d v="2013-07-22T00:00:00"/>
    <x v="2"/>
    <s v="TC-21535"/>
    <x v="426"/>
    <x v="2"/>
    <s v="United States"/>
    <s v="San Francisco"/>
    <x v="1"/>
    <n v="94110"/>
    <x v="1"/>
    <s v="TEC-PH-10002070"/>
    <x v="2"/>
    <x v="7"/>
    <x v="1785"/>
    <x v="4883"/>
    <n v="2"/>
    <n v="0.2"/>
    <n v="4.4979999999999958"/>
  </r>
  <r>
    <n v="7279"/>
    <s v="CA-2013-157217"/>
    <x v="0"/>
    <x v="1080"/>
    <d v="2013-07-22T00:00:00"/>
    <x v="2"/>
    <s v="TC-21535"/>
    <x v="426"/>
    <x v="2"/>
    <s v="United States"/>
    <s v="San Francisco"/>
    <x v="1"/>
    <n v="94110"/>
    <x v="1"/>
    <s v="TEC-AC-10003095"/>
    <x v="2"/>
    <x v="11"/>
    <x v="1277"/>
    <x v="1948"/>
    <n v="3"/>
    <n v="0"/>
    <n v="132.58980000000003"/>
  </r>
  <r>
    <n v="7280"/>
    <s v="CA-2013-108224"/>
    <x v="0"/>
    <x v="675"/>
    <d v="2013-05-15T00:00:00"/>
    <x v="3"/>
    <s v="TH-21235"/>
    <x v="260"/>
    <x v="1"/>
    <s v="United States"/>
    <s v="Yuma"/>
    <x v="16"/>
    <n v="85364"/>
    <x v="1"/>
    <s v="TEC-AC-10003832"/>
    <x v="2"/>
    <x v="11"/>
    <x v="458"/>
    <x v="4884"/>
    <n v="7"/>
    <n v="0.2"/>
    <n v="48.701099999999997"/>
  </r>
  <r>
    <n v="7281"/>
    <s v="CA-2012-162782"/>
    <x v="1"/>
    <x v="780"/>
    <d v="2012-02-27T00:00:00"/>
    <x v="1"/>
    <s v="PW-19240"/>
    <x v="617"/>
    <x v="0"/>
    <s v="United States"/>
    <s v="Columbia"/>
    <x v="39"/>
    <n v="21044"/>
    <x v="3"/>
    <s v="OFF-BI-10003527"/>
    <x v="1"/>
    <x v="8"/>
    <x v="446"/>
    <x v="4885"/>
    <n v="2"/>
    <n v="0"/>
    <n v="1270.99"/>
  </r>
  <r>
    <n v="7282"/>
    <s v="CA-2014-159282"/>
    <x v="3"/>
    <x v="524"/>
    <d v="2014-10-22T00:00:00"/>
    <x v="1"/>
    <s v="GH-14410"/>
    <x v="689"/>
    <x v="2"/>
    <s v="United States"/>
    <s v="Yuma"/>
    <x v="16"/>
    <n v="85364"/>
    <x v="1"/>
    <s v="TEC-MA-10001148"/>
    <x v="2"/>
    <x v="15"/>
    <x v="205"/>
    <x v="4886"/>
    <n v="5"/>
    <n v="0.7"/>
    <n v="-479.98799999999994"/>
  </r>
  <r>
    <n v="7283"/>
    <s v="CA-2014-155936"/>
    <x v="3"/>
    <x v="738"/>
    <d v="2014-06-30T00:00:00"/>
    <x v="1"/>
    <s v="JK-15730"/>
    <x v="300"/>
    <x v="0"/>
    <s v="United States"/>
    <s v="Chicago"/>
    <x v="10"/>
    <n v="60653"/>
    <x v="2"/>
    <s v="OFF-BI-10002432"/>
    <x v="1"/>
    <x v="8"/>
    <x v="866"/>
    <x v="4887"/>
    <n v="3"/>
    <n v="0.8"/>
    <n v="-5.0094000000000012"/>
  </r>
  <r>
    <n v="7284"/>
    <s v="CA-2014-169439"/>
    <x v="3"/>
    <x v="428"/>
    <d v="2014-09-14T00:00:00"/>
    <x v="1"/>
    <s v="LC-17140"/>
    <x v="95"/>
    <x v="0"/>
    <s v="United States"/>
    <s v="Cleveland"/>
    <x v="24"/>
    <n v="44105"/>
    <x v="3"/>
    <s v="OFF-AR-10001374"/>
    <x v="1"/>
    <x v="6"/>
    <x v="310"/>
    <x v="233"/>
    <n v="5"/>
    <n v="0.2"/>
    <n v="3.8879999999999972"/>
  </r>
  <r>
    <n v="7285"/>
    <s v="CA-2014-169439"/>
    <x v="3"/>
    <x v="428"/>
    <d v="2014-09-14T00:00:00"/>
    <x v="1"/>
    <s v="LC-17140"/>
    <x v="95"/>
    <x v="0"/>
    <s v="United States"/>
    <s v="Cleveland"/>
    <x v="24"/>
    <n v="44105"/>
    <x v="3"/>
    <s v="FUR-FU-10000723"/>
    <x v="0"/>
    <x v="5"/>
    <x v="475"/>
    <x v="520"/>
    <n v="2"/>
    <n v="0.2"/>
    <n v="-9.0903999999999989"/>
  </r>
  <r>
    <n v="7286"/>
    <s v="CA-2014-151183"/>
    <x v="3"/>
    <x v="336"/>
    <d v="2014-10-20T00:00:00"/>
    <x v="1"/>
    <s v="BK-11260"/>
    <x v="318"/>
    <x v="0"/>
    <s v="United States"/>
    <s v="San Francisco"/>
    <x v="1"/>
    <n v="94110"/>
    <x v="1"/>
    <s v="TEC-AC-10003614"/>
    <x v="2"/>
    <x v="11"/>
    <x v="562"/>
    <x v="4888"/>
    <n v="4"/>
    <n v="0"/>
    <n v="15.298799999999996"/>
  </r>
  <r>
    <n v="7287"/>
    <s v="CA-2013-149965"/>
    <x v="0"/>
    <x v="23"/>
    <d v="2013-06-26T00:00:00"/>
    <x v="1"/>
    <s v="BS-11365"/>
    <x v="740"/>
    <x v="1"/>
    <s v="United States"/>
    <s v="Oklahoma City"/>
    <x v="26"/>
    <n v="73120"/>
    <x v="2"/>
    <s v="TEC-AC-10004877"/>
    <x v="2"/>
    <x v="11"/>
    <x v="1670"/>
    <x v="4889"/>
    <n v="1"/>
    <n v="0"/>
    <n v="0.5519999999999996"/>
  </r>
  <r>
    <n v="7288"/>
    <s v="CA-2013-149965"/>
    <x v="0"/>
    <x v="23"/>
    <d v="2013-06-26T00:00:00"/>
    <x v="1"/>
    <s v="BS-11365"/>
    <x v="740"/>
    <x v="1"/>
    <s v="United States"/>
    <s v="Oklahoma City"/>
    <x v="26"/>
    <n v="73120"/>
    <x v="2"/>
    <s v="FUR-FU-10004270"/>
    <x v="0"/>
    <x v="5"/>
    <x v="1372"/>
    <x v="2206"/>
    <n v="3"/>
    <n v="0"/>
    <n v="23.652900000000002"/>
  </r>
  <r>
    <n v="7289"/>
    <s v="CA-2011-158281"/>
    <x v="2"/>
    <x v="814"/>
    <d v="2011-09-07T00:00:00"/>
    <x v="1"/>
    <s v="AG-10525"/>
    <x v="132"/>
    <x v="1"/>
    <s v="United States"/>
    <s v="Houston"/>
    <x v="5"/>
    <n v="77095"/>
    <x v="2"/>
    <s v="TEC-MA-10002210"/>
    <x v="2"/>
    <x v="15"/>
    <x v="1366"/>
    <x v="4890"/>
    <n v="3"/>
    <n v="0.4"/>
    <n v="-121.27049999999997"/>
  </r>
  <r>
    <n v="7290"/>
    <s v="CA-2013-153661"/>
    <x v="0"/>
    <x v="806"/>
    <d v="2013-01-31T00:00:00"/>
    <x v="2"/>
    <s v="SC-20725"/>
    <x v="56"/>
    <x v="0"/>
    <s v="United States"/>
    <s v="San Francisco"/>
    <x v="1"/>
    <n v="94122"/>
    <x v="1"/>
    <s v="OFF-ST-10000675"/>
    <x v="1"/>
    <x v="4"/>
    <x v="295"/>
    <x v="2412"/>
    <n v="9"/>
    <n v="0"/>
    <n v="76.252499999999998"/>
  </r>
  <r>
    <n v="7291"/>
    <s v="CA-2013-153661"/>
    <x v="0"/>
    <x v="806"/>
    <d v="2013-01-31T00:00:00"/>
    <x v="2"/>
    <s v="SC-20725"/>
    <x v="56"/>
    <x v="0"/>
    <s v="United States"/>
    <s v="San Francisco"/>
    <x v="1"/>
    <n v="94122"/>
    <x v="1"/>
    <s v="OFF-BI-10004781"/>
    <x v="1"/>
    <x v="8"/>
    <x v="132"/>
    <x v="4891"/>
    <n v="2"/>
    <n v="0.2"/>
    <n v="17.7744"/>
  </r>
  <r>
    <n v="7292"/>
    <s v="CA-2013-153661"/>
    <x v="0"/>
    <x v="806"/>
    <d v="2013-01-31T00:00:00"/>
    <x v="2"/>
    <s v="SC-20725"/>
    <x v="56"/>
    <x v="0"/>
    <s v="United States"/>
    <s v="San Francisco"/>
    <x v="1"/>
    <n v="94122"/>
    <x v="1"/>
    <s v="OFF-LA-10004689"/>
    <x v="1"/>
    <x v="2"/>
    <x v="261"/>
    <x v="4892"/>
    <n v="9"/>
    <n v="0"/>
    <n v="12.2247"/>
  </r>
  <r>
    <n v="7293"/>
    <s v="CA-2014-109183"/>
    <x v="3"/>
    <x v="769"/>
    <d v="2014-12-10T00:00:00"/>
    <x v="1"/>
    <s v="LR-16915"/>
    <x v="235"/>
    <x v="0"/>
    <s v="United States"/>
    <s v="Nashville"/>
    <x v="18"/>
    <n v="37211"/>
    <x v="0"/>
    <s v="TEC-MA-10001856"/>
    <x v="2"/>
    <x v="15"/>
    <x v="1778"/>
    <x v="4893"/>
    <n v="2"/>
    <n v="0.5"/>
    <n v="-272.58000000000015"/>
  </r>
  <r>
    <n v="7294"/>
    <s v="CA-2013-113656"/>
    <x v="0"/>
    <x v="1156"/>
    <d v="2013-01-29T00:00:00"/>
    <x v="1"/>
    <s v="CB-12415"/>
    <x v="558"/>
    <x v="0"/>
    <s v="United States"/>
    <s v="Los Angeles"/>
    <x v="1"/>
    <n v="90036"/>
    <x v="1"/>
    <s v="FUR-FU-10000719"/>
    <x v="0"/>
    <x v="5"/>
    <x v="1664"/>
    <x v="4894"/>
    <n v="7"/>
    <n v="0"/>
    <n v="21.596400000000003"/>
  </r>
  <r>
    <n v="7295"/>
    <s v="CA-2012-148964"/>
    <x v="1"/>
    <x v="989"/>
    <d v="2012-05-31T00:00:00"/>
    <x v="1"/>
    <s v="RD-19900"/>
    <x v="76"/>
    <x v="0"/>
    <s v="United States"/>
    <s v="Bellevue"/>
    <x v="4"/>
    <n v="98006"/>
    <x v="1"/>
    <s v="FUR-FU-10003849"/>
    <x v="0"/>
    <x v="5"/>
    <x v="521"/>
    <x v="4895"/>
    <n v="1"/>
    <n v="0"/>
    <n v="7.8935999999999993"/>
  </r>
  <r>
    <n v="7296"/>
    <s v="CA-2011-111899"/>
    <x v="2"/>
    <x v="417"/>
    <d v="2011-05-05T00:00:00"/>
    <x v="2"/>
    <s v="NC-18340"/>
    <x v="396"/>
    <x v="0"/>
    <s v="United States"/>
    <s v="Houston"/>
    <x v="5"/>
    <n v="77036"/>
    <x v="2"/>
    <s v="OFF-AR-10001725"/>
    <x v="1"/>
    <x v="6"/>
    <x v="1540"/>
    <x v="4896"/>
    <n v="2"/>
    <n v="0.2"/>
    <n v="2.8380000000000027"/>
  </r>
  <r>
    <n v="7297"/>
    <s v="CA-2011-111899"/>
    <x v="2"/>
    <x v="417"/>
    <d v="2011-05-05T00:00:00"/>
    <x v="2"/>
    <s v="NC-18340"/>
    <x v="396"/>
    <x v="0"/>
    <s v="United States"/>
    <s v="Houston"/>
    <x v="5"/>
    <n v="77036"/>
    <x v="2"/>
    <s v="OFF-FA-10000840"/>
    <x v="1"/>
    <x v="13"/>
    <x v="1685"/>
    <x v="3064"/>
    <n v="6"/>
    <n v="0.2"/>
    <n v="1.8467999999999996"/>
  </r>
  <r>
    <n v="7298"/>
    <s v="CA-2012-101126"/>
    <x v="1"/>
    <x v="1157"/>
    <d v="2012-02-14T00:00:00"/>
    <x v="0"/>
    <s v="NB-18655"/>
    <x v="240"/>
    <x v="1"/>
    <s v="United States"/>
    <s v="Philadelphia"/>
    <x v="9"/>
    <n v="19143"/>
    <x v="3"/>
    <s v="OFF-ST-10000943"/>
    <x v="1"/>
    <x v="4"/>
    <x v="1195"/>
    <x v="4897"/>
    <n v="5"/>
    <n v="0.2"/>
    <n v="7.7240000000000002"/>
  </r>
  <r>
    <n v="7299"/>
    <s v="CA-2011-163468"/>
    <x v="2"/>
    <x v="728"/>
    <d v="2011-11-21T00:00:00"/>
    <x v="2"/>
    <s v="JK-15730"/>
    <x v="300"/>
    <x v="0"/>
    <s v="United States"/>
    <s v="Des Plaines"/>
    <x v="10"/>
    <n v="60016"/>
    <x v="2"/>
    <s v="FUR-TA-10002533"/>
    <x v="0"/>
    <x v="3"/>
    <x v="274"/>
    <x v="4898"/>
    <n v="4"/>
    <n v="0.5"/>
    <n v="-175.26000000000005"/>
  </r>
  <r>
    <n v="7300"/>
    <s v="CA-2011-163468"/>
    <x v="2"/>
    <x v="728"/>
    <d v="2011-11-21T00:00:00"/>
    <x v="2"/>
    <s v="JK-15730"/>
    <x v="300"/>
    <x v="0"/>
    <s v="United States"/>
    <s v="Des Plaines"/>
    <x v="10"/>
    <n v="60016"/>
    <x v="2"/>
    <s v="FUR-FU-10001546"/>
    <x v="0"/>
    <x v="5"/>
    <x v="1423"/>
    <x v="1086"/>
    <n v="2"/>
    <n v="0.6"/>
    <n v="-7.4759999999999991"/>
  </r>
  <r>
    <n v="7301"/>
    <s v="CA-2011-163468"/>
    <x v="2"/>
    <x v="728"/>
    <d v="2011-11-21T00:00:00"/>
    <x v="2"/>
    <s v="JK-15730"/>
    <x v="300"/>
    <x v="0"/>
    <s v="United States"/>
    <s v="Des Plaines"/>
    <x v="10"/>
    <n v="60016"/>
    <x v="2"/>
    <s v="FUR-BO-10003546"/>
    <x v="0"/>
    <x v="0"/>
    <x v="1638"/>
    <x v="4899"/>
    <n v="6"/>
    <n v="0.3"/>
    <n v="-30.293999999999983"/>
  </r>
  <r>
    <n v="7302"/>
    <s v="CA-2011-163468"/>
    <x v="2"/>
    <x v="728"/>
    <d v="2011-11-21T00:00:00"/>
    <x v="2"/>
    <s v="JK-15730"/>
    <x v="300"/>
    <x v="0"/>
    <s v="United States"/>
    <s v="Des Plaines"/>
    <x v="10"/>
    <n v="60016"/>
    <x v="2"/>
    <s v="OFF-BI-10004728"/>
    <x v="1"/>
    <x v="8"/>
    <x v="539"/>
    <x v="4900"/>
    <n v="3"/>
    <n v="0.8"/>
    <n v="-4.9164000000000012"/>
  </r>
  <r>
    <n v="7303"/>
    <s v="CA-2011-163468"/>
    <x v="2"/>
    <x v="728"/>
    <d v="2011-11-21T00:00:00"/>
    <x v="2"/>
    <s v="JK-15730"/>
    <x v="300"/>
    <x v="0"/>
    <s v="United States"/>
    <s v="Des Plaines"/>
    <x v="10"/>
    <n v="60016"/>
    <x v="2"/>
    <s v="OFF-ST-10000025"/>
    <x v="1"/>
    <x v="4"/>
    <x v="615"/>
    <x v="4901"/>
    <n v="5"/>
    <n v="0.2"/>
    <n v="-66.801000000000045"/>
  </r>
  <r>
    <n v="7304"/>
    <s v="US-2014-117450"/>
    <x v="3"/>
    <x v="507"/>
    <d v="2014-09-09T00:00:00"/>
    <x v="1"/>
    <s v="DO-13645"/>
    <x v="770"/>
    <x v="0"/>
    <s v="United States"/>
    <s v="Boynton Beach"/>
    <x v="2"/>
    <n v="33437"/>
    <x v="0"/>
    <s v="FUR-CH-10003817"/>
    <x v="0"/>
    <x v="1"/>
    <x v="162"/>
    <x v="2425"/>
    <n v="2"/>
    <n v="0.2"/>
    <n v="6.0740000000000016"/>
  </r>
  <r>
    <n v="7305"/>
    <s v="US-2014-117450"/>
    <x v="3"/>
    <x v="507"/>
    <d v="2014-09-09T00:00:00"/>
    <x v="1"/>
    <s v="DO-13645"/>
    <x v="770"/>
    <x v="0"/>
    <s v="United States"/>
    <s v="Boynton Beach"/>
    <x v="2"/>
    <n v="33437"/>
    <x v="0"/>
    <s v="OFF-PA-10000289"/>
    <x v="1"/>
    <x v="10"/>
    <x v="722"/>
    <x v="563"/>
    <n v="2"/>
    <n v="0.2"/>
    <n v="3.6288"/>
  </r>
  <r>
    <n v="7306"/>
    <s v="CA-2011-137274"/>
    <x v="2"/>
    <x v="1158"/>
    <d v="2011-04-02T00:00:00"/>
    <x v="1"/>
    <s v="MG-18145"/>
    <x v="207"/>
    <x v="0"/>
    <s v="United States"/>
    <s v="Plano"/>
    <x v="5"/>
    <n v="75023"/>
    <x v="2"/>
    <s v="FUR-TA-10001889"/>
    <x v="0"/>
    <x v="3"/>
    <x v="406"/>
    <x v="4902"/>
    <n v="3"/>
    <n v="0.3"/>
    <n v="-152.71559999999999"/>
  </r>
  <r>
    <n v="7307"/>
    <s v="CA-2013-144092"/>
    <x v="0"/>
    <x v="732"/>
    <d v="2013-11-08T00:00:00"/>
    <x v="0"/>
    <s v="LH-17155"/>
    <x v="109"/>
    <x v="0"/>
    <s v="United States"/>
    <s v="San Jose"/>
    <x v="1"/>
    <n v="95123"/>
    <x v="1"/>
    <s v="TEC-AC-10002305"/>
    <x v="2"/>
    <x v="11"/>
    <x v="1521"/>
    <x v="2775"/>
    <n v="4"/>
    <n v="0"/>
    <n v="12.959999999999994"/>
  </r>
  <r>
    <n v="7308"/>
    <s v="CA-2013-144092"/>
    <x v="0"/>
    <x v="732"/>
    <d v="2013-11-08T00:00:00"/>
    <x v="0"/>
    <s v="LH-17155"/>
    <x v="109"/>
    <x v="0"/>
    <s v="United States"/>
    <s v="San Jose"/>
    <x v="1"/>
    <n v="95123"/>
    <x v="1"/>
    <s v="FUR-CH-10004875"/>
    <x v="0"/>
    <x v="1"/>
    <x v="1436"/>
    <x v="2417"/>
    <n v="2"/>
    <n v="0.2"/>
    <n v="9.9651999999999994"/>
  </r>
  <r>
    <n v="7309"/>
    <s v="CA-2013-144092"/>
    <x v="0"/>
    <x v="732"/>
    <d v="2013-11-08T00:00:00"/>
    <x v="0"/>
    <s v="LH-17155"/>
    <x v="109"/>
    <x v="0"/>
    <s v="United States"/>
    <s v="San Jose"/>
    <x v="1"/>
    <n v="95123"/>
    <x v="1"/>
    <s v="OFF-EN-10001434"/>
    <x v="1"/>
    <x v="12"/>
    <x v="434"/>
    <x v="3820"/>
    <n v="3"/>
    <n v="0"/>
    <n v="77.483699999999999"/>
  </r>
  <r>
    <n v="7310"/>
    <s v="CA-2014-112172"/>
    <x v="3"/>
    <x v="193"/>
    <d v="2014-06-15T00:00:00"/>
    <x v="0"/>
    <s v="MM-18280"/>
    <x v="152"/>
    <x v="1"/>
    <s v="United States"/>
    <s v="New York City"/>
    <x v="15"/>
    <n v="10024"/>
    <x v="3"/>
    <s v="OFF-FA-10004395"/>
    <x v="1"/>
    <x v="13"/>
    <x v="1192"/>
    <x v="4903"/>
    <n v="3"/>
    <n v="0"/>
    <n v="0.70650000000000013"/>
  </r>
  <r>
    <n v="7311"/>
    <s v="CA-2012-121699"/>
    <x v="1"/>
    <x v="544"/>
    <d v="2012-08-14T00:00:00"/>
    <x v="1"/>
    <s v="BD-11320"/>
    <x v="217"/>
    <x v="0"/>
    <s v="United States"/>
    <s v="Detroit"/>
    <x v="12"/>
    <n v="48227"/>
    <x v="2"/>
    <s v="OFF-BI-10004632"/>
    <x v="1"/>
    <x v="8"/>
    <x v="910"/>
    <x v="4904"/>
    <n v="5"/>
    <n v="0"/>
    <n v="29.137499999999996"/>
  </r>
  <r>
    <n v="7312"/>
    <s v="CA-2012-162761"/>
    <x v="1"/>
    <x v="330"/>
    <d v="2012-10-13T00:00:00"/>
    <x v="1"/>
    <s v="SC-20575"/>
    <x v="623"/>
    <x v="0"/>
    <s v="United States"/>
    <s v="Miami"/>
    <x v="2"/>
    <n v="33178"/>
    <x v="0"/>
    <s v="OFF-BI-10000145"/>
    <x v="1"/>
    <x v="8"/>
    <x v="735"/>
    <x v="1077"/>
    <n v="2"/>
    <n v="0.7"/>
    <n v="-1.3103999999999996"/>
  </r>
  <r>
    <n v="7313"/>
    <s v="CA-2012-162761"/>
    <x v="1"/>
    <x v="330"/>
    <d v="2012-10-13T00:00:00"/>
    <x v="1"/>
    <s v="SC-20575"/>
    <x v="623"/>
    <x v="0"/>
    <s v="United States"/>
    <s v="Miami"/>
    <x v="2"/>
    <n v="33178"/>
    <x v="0"/>
    <s v="OFF-BI-10002498"/>
    <x v="1"/>
    <x v="8"/>
    <x v="435"/>
    <x v="4905"/>
    <n v="2"/>
    <n v="0.7"/>
    <n v="-8.5974000000000004"/>
  </r>
  <r>
    <n v="7314"/>
    <s v="CA-2012-162761"/>
    <x v="1"/>
    <x v="330"/>
    <d v="2012-10-13T00:00:00"/>
    <x v="1"/>
    <s v="SC-20575"/>
    <x v="623"/>
    <x v="0"/>
    <s v="United States"/>
    <s v="Miami"/>
    <x v="2"/>
    <n v="33178"/>
    <x v="0"/>
    <s v="OFF-AR-10001761"/>
    <x v="1"/>
    <x v="6"/>
    <x v="1642"/>
    <x v="1886"/>
    <n v="8"/>
    <n v="0.2"/>
    <n v="7.4751999999999992"/>
  </r>
  <r>
    <n v="7315"/>
    <s v="CA-2013-121377"/>
    <x v="0"/>
    <x v="316"/>
    <d v="2013-06-03T00:00:00"/>
    <x v="1"/>
    <s v="TN-21040"/>
    <x v="184"/>
    <x v="2"/>
    <s v="United States"/>
    <s v="Park Ridge"/>
    <x v="10"/>
    <n v="60068"/>
    <x v="2"/>
    <s v="TEC-PH-10001817"/>
    <x v="2"/>
    <x v="7"/>
    <x v="1097"/>
    <x v="4906"/>
    <n v="1"/>
    <n v="0.2"/>
    <n v="25.060000000000016"/>
  </r>
  <r>
    <n v="7316"/>
    <s v="CA-2014-115322"/>
    <x v="3"/>
    <x v="943"/>
    <d v="2014-05-17T00:00:00"/>
    <x v="0"/>
    <s v="ZC-21910"/>
    <x v="233"/>
    <x v="0"/>
    <s v="United States"/>
    <s v="New York City"/>
    <x v="15"/>
    <n v="10024"/>
    <x v="3"/>
    <s v="OFF-AR-10004456"/>
    <x v="1"/>
    <x v="6"/>
    <x v="1044"/>
    <x v="2911"/>
    <n v="3"/>
    <n v="0"/>
    <n v="12.736799999999999"/>
  </r>
  <r>
    <n v="7317"/>
    <s v="CA-2013-132066"/>
    <x v="0"/>
    <x v="1159"/>
    <d v="2013-10-21T00:00:00"/>
    <x v="1"/>
    <s v="NB-18655"/>
    <x v="240"/>
    <x v="1"/>
    <s v="United States"/>
    <s v="New York City"/>
    <x v="15"/>
    <n v="10011"/>
    <x v="3"/>
    <s v="FUR-TA-10001539"/>
    <x v="0"/>
    <x v="3"/>
    <x v="10"/>
    <x v="4907"/>
    <n v="1"/>
    <n v="0.4"/>
    <n v="-37.915200000000027"/>
  </r>
  <r>
    <n v="7318"/>
    <s v="CA-2014-158120"/>
    <x v="3"/>
    <x v="701"/>
    <d v="2014-11-22T00:00:00"/>
    <x v="1"/>
    <s v="KH-16330"/>
    <x v="542"/>
    <x v="1"/>
    <s v="United States"/>
    <s v="Hillsboro"/>
    <x v="21"/>
    <n v="97123"/>
    <x v="1"/>
    <s v="OFF-PA-10003205"/>
    <x v="1"/>
    <x v="10"/>
    <x v="1776"/>
    <x v="4908"/>
    <n v="3"/>
    <n v="0.2"/>
    <n v="6.6177000000000001"/>
  </r>
  <r>
    <n v="7319"/>
    <s v="CA-2014-158120"/>
    <x v="3"/>
    <x v="701"/>
    <d v="2014-11-22T00:00:00"/>
    <x v="1"/>
    <s v="KH-16330"/>
    <x v="542"/>
    <x v="1"/>
    <s v="United States"/>
    <s v="Hillsboro"/>
    <x v="21"/>
    <n v="97123"/>
    <x v="1"/>
    <s v="OFF-BI-10002813"/>
    <x v="1"/>
    <x v="8"/>
    <x v="905"/>
    <x v="4909"/>
    <n v="7"/>
    <n v="0.7"/>
    <n v="-3.4649999999999999"/>
  </r>
  <r>
    <n v="7320"/>
    <s v="CA-2014-100097"/>
    <x v="3"/>
    <x v="200"/>
    <d v="2014-11-30T00:00:00"/>
    <x v="0"/>
    <s v="MN-17935"/>
    <x v="438"/>
    <x v="0"/>
    <s v="United States"/>
    <s v="New York City"/>
    <x v="15"/>
    <n v="10009"/>
    <x v="3"/>
    <s v="TEC-PH-10002310"/>
    <x v="2"/>
    <x v="7"/>
    <x v="1359"/>
    <x v="508"/>
    <n v="5"/>
    <n v="0"/>
    <n v="264.58650000000006"/>
  </r>
  <r>
    <n v="7321"/>
    <s v="CA-2014-100097"/>
    <x v="3"/>
    <x v="200"/>
    <d v="2014-11-30T00:00:00"/>
    <x v="0"/>
    <s v="MN-17935"/>
    <x v="438"/>
    <x v="0"/>
    <s v="United States"/>
    <s v="New York City"/>
    <x v="15"/>
    <n v="10009"/>
    <x v="3"/>
    <s v="FUR-FU-10003623"/>
    <x v="0"/>
    <x v="5"/>
    <x v="1226"/>
    <x v="4817"/>
    <n v="5"/>
    <n v="0"/>
    <n v="37.883999999999993"/>
  </r>
  <r>
    <n v="7322"/>
    <s v="CA-2014-167626"/>
    <x v="3"/>
    <x v="213"/>
    <d v="2014-09-08T00:00:00"/>
    <x v="1"/>
    <s v="MY-18295"/>
    <x v="501"/>
    <x v="1"/>
    <s v="United States"/>
    <s v="Chicago"/>
    <x v="10"/>
    <n v="60623"/>
    <x v="2"/>
    <s v="OFF-PA-10003424"/>
    <x v="1"/>
    <x v="10"/>
    <x v="1081"/>
    <x v="2965"/>
    <n v="3"/>
    <n v="0.2"/>
    <n v="3.3389999999999995"/>
  </r>
  <r>
    <n v="7323"/>
    <s v="CA-2014-167626"/>
    <x v="3"/>
    <x v="213"/>
    <d v="2014-09-08T00:00:00"/>
    <x v="1"/>
    <s v="MY-18295"/>
    <x v="501"/>
    <x v="1"/>
    <s v="United States"/>
    <s v="Chicago"/>
    <x v="10"/>
    <n v="60623"/>
    <x v="2"/>
    <s v="TEC-AC-10004353"/>
    <x v="2"/>
    <x v="11"/>
    <x v="717"/>
    <x v="4649"/>
    <n v="2"/>
    <n v="0.2"/>
    <n v="21.42"/>
  </r>
  <r>
    <n v="7324"/>
    <s v="US-2014-126053"/>
    <x v="3"/>
    <x v="256"/>
    <d v="2014-12-09T00:00:00"/>
    <x v="2"/>
    <s v="CS-11950"/>
    <x v="229"/>
    <x v="0"/>
    <s v="United States"/>
    <s v="New York City"/>
    <x v="15"/>
    <n v="10024"/>
    <x v="3"/>
    <s v="FUR-FU-10001934"/>
    <x v="0"/>
    <x v="5"/>
    <x v="107"/>
    <x v="108"/>
    <n v="2"/>
    <n v="0"/>
    <n v="10.909600000000001"/>
  </r>
  <r>
    <n v="7325"/>
    <s v="US-2014-126053"/>
    <x v="3"/>
    <x v="256"/>
    <d v="2014-12-09T00:00:00"/>
    <x v="2"/>
    <s v="CS-11950"/>
    <x v="229"/>
    <x v="0"/>
    <s v="United States"/>
    <s v="New York City"/>
    <x v="15"/>
    <n v="10024"/>
    <x v="3"/>
    <s v="OFF-LA-10003766"/>
    <x v="1"/>
    <x v="2"/>
    <x v="360"/>
    <x v="1242"/>
    <n v="3"/>
    <n v="0"/>
    <n v="4.5359999999999996"/>
  </r>
  <r>
    <n v="7326"/>
    <s v="US-2014-128447"/>
    <x v="3"/>
    <x v="468"/>
    <d v="2014-11-18T00:00:00"/>
    <x v="1"/>
    <s v="MC-17845"/>
    <x v="266"/>
    <x v="0"/>
    <s v="United States"/>
    <s v="Pasco"/>
    <x v="4"/>
    <n v="99301"/>
    <x v="1"/>
    <s v="OFF-AP-10004540"/>
    <x v="1"/>
    <x v="9"/>
    <x v="1294"/>
    <x v="4910"/>
    <n v="5"/>
    <n v="0"/>
    <n v="112.224"/>
  </r>
  <r>
    <n v="7327"/>
    <s v="US-2014-128447"/>
    <x v="3"/>
    <x v="468"/>
    <d v="2014-11-18T00:00:00"/>
    <x v="1"/>
    <s v="MC-17845"/>
    <x v="266"/>
    <x v="0"/>
    <s v="United States"/>
    <s v="Pasco"/>
    <x v="4"/>
    <n v="99301"/>
    <x v="1"/>
    <s v="OFF-BI-10001543"/>
    <x v="1"/>
    <x v="8"/>
    <x v="375"/>
    <x v="4911"/>
    <n v="1"/>
    <n v="0.2"/>
    <n v="10.077200000000001"/>
  </r>
  <r>
    <n v="7328"/>
    <s v="US-2011-131275"/>
    <x v="2"/>
    <x v="772"/>
    <d v="2011-03-24T00:00:00"/>
    <x v="1"/>
    <s v="SC-20050"/>
    <x v="337"/>
    <x v="2"/>
    <s v="United States"/>
    <s v="Burbank"/>
    <x v="1"/>
    <n v="91505"/>
    <x v="1"/>
    <s v="FUR-FU-10004597"/>
    <x v="0"/>
    <x v="5"/>
    <x v="1257"/>
    <x v="4912"/>
    <n v="2"/>
    <n v="0"/>
    <n v="14.430000000000007"/>
  </r>
  <r>
    <n v="7329"/>
    <s v="US-2011-131275"/>
    <x v="2"/>
    <x v="772"/>
    <d v="2011-03-24T00:00:00"/>
    <x v="1"/>
    <s v="SC-20050"/>
    <x v="337"/>
    <x v="2"/>
    <s v="United States"/>
    <s v="Burbank"/>
    <x v="1"/>
    <n v="91505"/>
    <x v="1"/>
    <s v="TEC-MA-10001148"/>
    <x v="2"/>
    <x v="15"/>
    <x v="205"/>
    <x v="4913"/>
    <n v="4"/>
    <n v="0.2"/>
    <n v="415.98959999999994"/>
  </r>
  <r>
    <n v="7330"/>
    <s v="US-2011-131275"/>
    <x v="2"/>
    <x v="772"/>
    <d v="2011-03-24T00:00:00"/>
    <x v="1"/>
    <s v="SC-20050"/>
    <x v="337"/>
    <x v="2"/>
    <s v="United States"/>
    <s v="Burbank"/>
    <x v="1"/>
    <n v="91505"/>
    <x v="1"/>
    <s v="OFF-ST-10000078"/>
    <x v="1"/>
    <x v="4"/>
    <x v="1218"/>
    <x v="4914"/>
    <n v="7"/>
    <n v="0"/>
    <n v="334.11419999999987"/>
  </r>
  <r>
    <n v="7331"/>
    <s v="CA-2013-149349"/>
    <x v="0"/>
    <x v="396"/>
    <d v="2013-11-14T00:00:00"/>
    <x v="2"/>
    <s v="SP-20650"/>
    <x v="70"/>
    <x v="1"/>
    <s v="United States"/>
    <s v="Chicago"/>
    <x v="10"/>
    <n v="60623"/>
    <x v="2"/>
    <s v="FUR-FU-10001037"/>
    <x v="0"/>
    <x v="5"/>
    <x v="1160"/>
    <x v="4915"/>
    <n v="6"/>
    <n v="0.6"/>
    <n v="-8.532"/>
  </r>
  <r>
    <n v="7332"/>
    <s v="CA-2014-115119"/>
    <x v="3"/>
    <x v="40"/>
    <d v="2014-10-31T00:00:00"/>
    <x v="1"/>
    <s v="SC-20440"/>
    <x v="464"/>
    <x v="1"/>
    <s v="United States"/>
    <s v="Lancaster"/>
    <x v="9"/>
    <n v="17602"/>
    <x v="3"/>
    <s v="TEC-PH-10001433"/>
    <x v="2"/>
    <x v="7"/>
    <x v="237"/>
    <x v="4916"/>
    <n v="1"/>
    <n v="0.4"/>
    <n v="-13.334099999999999"/>
  </r>
  <r>
    <n v="7333"/>
    <s v="CA-2014-115119"/>
    <x v="3"/>
    <x v="40"/>
    <d v="2014-10-31T00:00:00"/>
    <x v="1"/>
    <s v="SC-20440"/>
    <x v="464"/>
    <x v="1"/>
    <s v="United States"/>
    <s v="Lancaster"/>
    <x v="9"/>
    <n v="17602"/>
    <x v="3"/>
    <s v="OFF-BI-10003007"/>
    <x v="1"/>
    <x v="8"/>
    <x v="1542"/>
    <x v="4917"/>
    <n v="7"/>
    <n v="0.7"/>
    <n v="-65.150399999999991"/>
  </r>
  <r>
    <n v="7334"/>
    <s v="CA-2012-125563"/>
    <x v="1"/>
    <x v="347"/>
    <d v="2012-04-17T00:00:00"/>
    <x v="1"/>
    <s v="PR-18880"/>
    <x v="701"/>
    <x v="0"/>
    <s v="United States"/>
    <s v="Tampa"/>
    <x v="2"/>
    <n v="33614"/>
    <x v="0"/>
    <s v="FUR-FU-10001290"/>
    <x v="0"/>
    <x v="5"/>
    <x v="447"/>
    <x v="4918"/>
    <n v="2"/>
    <n v="0.2"/>
    <n v="10.103999999999996"/>
  </r>
  <r>
    <n v="7335"/>
    <s v="CA-2012-125563"/>
    <x v="1"/>
    <x v="347"/>
    <d v="2012-04-17T00:00:00"/>
    <x v="1"/>
    <s v="PR-18880"/>
    <x v="701"/>
    <x v="0"/>
    <s v="United States"/>
    <s v="Tampa"/>
    <x v="2"/>
    <n v="33614"/>
    <x v="0"/>
    <s v="FUR-FU-10000087"/>
    <x v="0"/>
    <x v="5"/>
    <x v="204"/>
    <x v="4919"/>
    <n v="3"/>
    <n v="0.2"/>
    <n v="14.313600000000005"/>
  </r>
  <r>
    <n v="7336"/>
    <s v="CA-2012-113152"/>
    <x v="1"/>
    <x v="707"/>
    <d v="2012-12-30T00:00:00"/>
    <x v="1"/>
    <s v="JK-15625"/>
    <x v="600"/>
    <x v="0"/>
    <s v="United States"/>
    <s v="New York City"/>
    <x v="15"/>
    <n v="10024"/>
    <x v="3"/>
    <s v="TEC-AC-10002049"/>
    <x v="2"/>
    <x v="11"/>
    <x v="1053"/>
    <x v="4036"/>
    <n v="2"/>
    <n v="0"/>
    <n v="371.31600000000003"/>
  </r>
  <r>
    <n v="7337"/>
    <s v="CA-2012-113152"/>
    <x v="1"/>
    <x v="707"/>
    <d v="2012-12-30T00:00:00"/>
    <x v="1"/>
    <s v="JK-15625"/>
    <x v="600"/>
    <x v="0"/>
    <s v="United States"/>
    <s v="New York City"/>
    <x v="15"/>
    <n v="10024"/>
    <x v="3"/>
    <s v="FUR-BO-10002613"/>
    <x v="0"/>
    <x v="0"/>
    <x v="177"/>
    <x v="4920"/>
    <n v="2"/>
    <n v="0.2"/>
    <n v="56.195999999999955"/>
  </r>
  <r>
    <n v="7338"/>
    <s v="CA-2014-165155"/>
    <x v="3"/>
    <x v="296"/>
    <d v="2014-09-24T00:00:00"/>
    <x v="2"/>
    <s v="BM-11575"/>
    <x v="606"/>
    <x v="1"/>
    <s v="United States"/>
    <s v="Los Angeles"/>
    <x v="1"/>
    <n v="90045"/>
    <x v="1"/>
    <s v="OFF-ST-10004950"/>
    <x v="1"/>
    <x v="4"/>
    <x v="1510"/>
    <x v="4729"/>
    <n v="1"/>
    <n v="0"/>
    <n v="3.8774999999999995"/>
  </r>
  <r>
    <n v="7339"/>
    <s v="CA-2011-163412"/>
    <x v="2"/>
    <x v="414"/>
    <d v="2011-12-23T00:00:00"/>
    <x v="0"/>
    <s v="SM-20950"/>
    <x v="416"/>
    <x v="1"/>
    <s v="United States"/>
    <s v="New York City"/>
    <x v="15"/>
    <n v="10035"/>
    <x v="3"/>
    <s v="FUR-CH-10004875"/>
    <x v="0"/>
    <x v="1"/>
    <x v="1436"/>
    <x v="4921"/>
    <n v="3"/>
    <n v="0.1"/>
    <n v="36.3018"/>
  </r>
  <r>
    <n v="7340"/>
    <s v="CA-2012-159590"/>
    <x v="1"/>
    <x v="1074"/>
    <d v="2012-07-21T00:00:00"/>
    <x v="2"/>
    <s v="KC-16255"/>
    <x v="346"/>
    <x v="1"/>
    <s v="United States"/>
    <s v="New York City"/>
    <x v="15"/>
    <n v="10009"/>
    <x v="3"/>
    <s v="OFF-AR-10003190"/>
    <x v="1"/>
    <x v="6"/>
    <x v="643"/>
    <x v="1784"/>
    <n v="2"/>
    <n v="0"/>
    <n v="1.6128"/>
  </r>
  <r>
    <n v="7341"/>
    <s v="CA-2011-116190"/>
    <x v="2"/>
    <x v="711"/>
    <d v="2011-08-01T00:00:00"/>
    <x v="1"/>
    <s v="SG-20470"/>
    <x v="495"/>
    <x v="0"/>
    <s v="United States"/>
    <s v="Atlanta"/>
    <x v="32"/>
    <n v="30318"/>
    <x v="0"/>
    <s v="FUR-CH-10000553"/>
    <x v="0"/>
    <x v="1"/>
    <x v="1248"/>
    <x v="4922"/>
    <n v="2"/>
    <n v="0"/>
    <n v="18.327599999999997"/>
  </r>
  <r>
    <n v="7342"/>
    <s v="CA-2011-116190"/>
    <x v="2"/>
    <x v="711"/>
    <d v="2011-08-01T00:00:00"/>
    <x v="1"/>
    <s v="SG-20470"/>
    <x v="495"/>
    <x v="0"/>
    <s v="United States"/>
    <s v="Atlanta"/>
    <x v="32"/>
    <n v="30318"/>
    <x v="0"/>
    <s v="OFF-LA-10002762"/>
    <x v="1"/>
    <x v="2"/>
    <x v="49"/>
    <x v="4923"/>
    <n v="13"/>
    <n v="0"/>
    <n v="76.558299999999988"/>
  </r>
  <r>
    <n v="7343"/>
    <s v="CA-2011-116190"/>
    <x v="2"/>
    <x v="711"/>
    <d v="2011-08-01T00:00:00"/>
    <x v="1"/>
    <s v="SG-20470"/>
    <x v="495"/>
    <x v="0"/>
    <s v="United States"/>
    <s v="Atlanta"/>
    <x v="32"/>
    <n v="30318"/>
    <x v="0"/>
    <s v="FUR-FU-10000719"/>
    <x v="0"/>
    <x v="5"/>
    <x v="1664"/>
    <x v="3567"/>
    <n v="3"/>
    <n v="0"/>
    <n v="9.2556000000000012"/>
  </r>
  <r>
    <n v="7344"/>
    <s v="CA-2011-168473"/>
    <x v="2"/>
    <x v="58"/>
    <d v="2012-01-01T00:00:00"/>
    <x v="1"/>
    <s v="TB-21520"/>
    <x v="14"/>
    <x v="0"/>
    <s v="United States"/>
    <s v="New York City"/>
    <x v="15"/>
    <n v="10009"/>
    <x v="3"/>
    <s v="OFF-ST-10000563"/>
    <x v="1"/>
    <x v="4"/>
    <x v="894"/>
    <x v="1643"/>
    <n v="6"/>
    <n v="0"/>
    <n v="19.188000000000002"/>
  </r>
  <r>
    <n v="7345"/>
    <s v="CA-2014-168389"/>
    <x v="3"/>
    <x v="157"/>
    <d v="2014-12-18T00:00:00"/>
    <x v="1"/>
    <s v="DV-13045"/>
    <x v="1"/>
    <x v="1"/>
    <s v="United States"/>
    <s v="Jacksonville"/>
    <x v="2"/>
    <n v="32216"/>
    <x v="0"/>
    <s v="FUR-TA-10004289"/>
    <x v="0"/>
    <x v="3"/>
    <x v="187"/>
    <x v="4924"/>
    <n v="6"/>
    <n v="0.45"/>
    <n v="-420"/>
  </r>
  <r>
    <n v="7346"/>
    <s v="CA-2014-168389"/>
    <x v="3"/>
    <x v="157"/>
    <d v="2014-12-18T00:00:00"/>
    <x v="1"/>
    <s v="DV-13045"/>
    <x v="1"/>
    <x v="1"/>
    <s v="United States"/>
    <s v="Jacksonville"/>
    <x v="2"/>
    <n v="32216"/>
    <x v="0"/>
    <s v="TEC-PH-10003555"/>
    <x v="2"/>
    <x v="7"/>
    <x v="457"/>
    <x v="4925"/>
    <n v="4"/>
    <n v="0.2"/>
    <n v="-16.552799999999994"/>
  </r>
  <r>
    <n v="7347"/>
    <s v="CA-2014-168389"/>
    <x v="3"/>
    <x v="157"/>
    <d v="2014-12-18T00:00:00"/>
    <x v="1"/>
    <s v="DV-13045"/>
    <x v="1"/>
    <x v="1"/>
    <s v="United States"/>
    <s v="Jacksonville"/>
    <x v="2"/>
    <n v="32216"/>
    <x v="0"/>
    <s v="OFF-AR-10001958"/>
    <x v="1"/>
    <x v="6"/>
    <x v="206"/>
    <x v="4926"/>
    <n v="1"/>
    <n v="0.2"/>
    <n v="1.3584000000000001"/>
  </r>
  <r>
    <n v="7348"/>
    <s v="CA-2014-168389"/>
    <x v="3"/>
    <x v="157"/>
    <d v="2014-12-18T00:00:00"/>
    <x v="1"/>
    <s v="DV-13045"/>
    <x v="1"/>
    <x v="1"/>
    <s v="United States"/>
    <s v="Jacksonville"/>
    <x v="2"/>
    <n v="32216"/>
    <x v="0"/>
    <s v="FUR-CH-10000225"/>
    <x v="0"/>
    <x v="1"/>
    <x v="401"/>
    <x v="1466"/>
    <n v="1"/>
    <n v="0.2"/>
    <n v="-12.147000000000009"/>
  </r>
  <r>
    <n v="7349"/>
    <s v="CA-2011-130421"/>
    <x v="2"/>
    <x v="223"/>
    <d v="2011-03-07T00:00:00"/>
    <x v="1"/>
    <s v="SC-20020"/>
    <x v="710"/>
    <x v="0"/>
    <s v="United States"/>
    <s v="Houston"/>
    <x v="5"/>
    <n v="77095"/>
    <x v="2"/>
    <s v="OFF-AP-10002534"/>
    <x v="1"/>
    <x v="9"/>
    <x v="1193"/>
    <x v="4927"/>
    <n v="3"/>
    <n v="0.8"/>
    <n v="-459.60720000000003"/>
  </r>
  <r>
    <n v="7350"/>
    <s v="CA-2014-142125"/>
    <x v="3"/>
    <x v="208"/>
    <d v="2014-10-28T00:00:00"/>
    <x v="1"/>
    <s v="JB-15400"/>
    <x v="80"/>
    <x v="1"/>
    <s v="United States"/>
    <s v="Milwaukee"/>
    <x v="6"/>
    <n v="53209"/>
    <x v="2"/>
    <s v="OFF-BI-10000301"/>
    <x v="1"/>
    <x v="8"/>
    <x v="619"/>
    <x v="1120"/>
    <n v="6"/>
    <n v="0"/>
    <n v="19.41"/>
  </r>
  <r>
    <n v="7351"/>
    <s v="CA-2014-142125"/>
    <x v="3"/>
    <x v="208"/>
    <d v="2014-10-28T00:00:00"/>
    <x v="1"/>
    <s v="JB-15400"/>
    <x v="80"/>
    <x v="1"/>
    <s v="United States"/>
    <s v="Milwaukee"/>
    <x v="6"/>
    <n v="53209"/>
    <x v="2"/>
    <s v="OFF-BI-10003460"/>
    <x v="1"/>
    <x v="8"/>
    <x v="234"/>
    <x v="4928"/>
    <n v="5"/>
    <n v="0"/>
    <n v="10.511999999999999"/>
  </r>
  <r>
    <n v="7352"/>
    <s v="CA-2014-141138"/>
    <x v="3"/>
    <x v="468"/>
    <d v="2014-11-17T00:00:00"/>
    <x v="1"/>
    <s v="GH-14425"/>
    <x v="485"/>
    <x v="0"/>
    <s v="United States"/>
    <s v="Modesto"/>
    <x v="1"/>
    <n v="95351"/>
    <x v="1"/>
    <s v="TEC-AC-10001772"/>
    <x v="2"/>
    <x v="11"/>
    <x v="400"/>
    <x v="1829"/>
    <n v="7"/>
    <n v="0"/>
    <n v="43.598100000000002"/>
  </r>
  <r>
    <n v="7353"/>
    <s v="CA-2014-152135"/>
    <x v="3"/>
    <x v="633"/>
    <d v="2014-03-19T00:00:00"/>
    <x v="0"/>
    <s v="MG-17650"/>
    <x v="377"/>
    <x v="2"/>
    <s v="United States"/>
    <s v="Lakewood"/>
    <x v="24"/>
    <n v="44107"/>
    <x v="3"/>
    <s v="TEC-PH-10003505"/>
    <x v="2"/>
    <x v="7"/>
    <x v="901"/>
    <x v="4929"/>
    <n v="8"/>
    <n v="0.4"/>
    <n v="-81.664000000000044"/>
  </r>
  <r>
    <n v="7354"/>
    <s v="CA-2013-151974"/>
    <x v="0"/>
    <x v="897"/>
    <d v="2013-09-30T00:00:00"/>
    <x v="1"/>
    <s v="RD-19660"/>
    <x v="372"/>
    <x v="2"/>
    <s v="United States"/>
    <s v="Philadelphia"/>
    <x v="9"/>
    <n v="19134"/>
    <x v="3"/>
    <s v="OFF-LA-10004484"/>
    <x v="1"/>
    <x v="2"/>
    <x v="612"/>
    <x v="1053"/>
    <n v="5"/>
    <n v="0.2"/>
    <n v="5.368999999999998"/>
  </r>
  <r>
    <n v="7355"/>
    <s v="CA-2014-154102"/>
    <x v="3"/>
    <x v="695"/>
    <d v="2014-02-14T00:00:00"/>
    <x v="1"/>
    <s v="SN-20560"/>
    <x v="381"/>
    <x v="2"/>
    <s v="United States"/>
    <s v="San Francisco"/>
    <x v="1"/>
    <n v="94109"/>
    <x v="1"/>
    <s v="OFF-PA-10001593"/>
    <x v="1"/>
    <x v="10"/>
    <x v="1755"/>
    <x v="2744"/>
    <n v="5"/>
    <n v="0"/>
    <n v="13.454999999999998"/>
  </r>
  <r>
    <n v="7356"/>
    <s v="CA-2012-139780"/>
    <x v="1"/>
    <x v="620"/>
    <d v="2013-01-02T00:00:00"/>
    <x v="0"/>
    <s v="AH-10690"/>
    <x v="706"/>
    <x v="1"/>
    <s v="United States"/>
    <s v="Detroit"/>
    <x v="12"/>
    <n v="48205"/>
    <x v="2"/>
    <s v="OFF-BI-10004139"/>
    <x v="1"/>
    <x v="8"/>
    <x v="923"/>
    <x v="4930"/>
    <n v="8"/>
    <n v="0"/>
    <n v="52.379999999999995"/>
  </r>
  <r>
    <n v="7357"/>
    <s v="CA-2013-114748"/>
    <x v="0"/>
    <x v="790"/>
    <d v="2013-10-15T00:00:00"/>
    <x v="1"/>
    <s v="MZ-17335"/>
    <x v="595"/>
    <x v="2"/>
    <s v="United States"/>
    <s v="Phoenix"/>
    <x v="16"/>
    <n v="85023"/>
    <x v="1"/>
    <s v="OFF-AR-10001315"/>
    <x v="1"/>
    <x v="6"/>
    <x v="1020"/>
    <x v="4931"/>
    <n v="1"/>
    <n v="0.2"/>
    <n v="0.15839999999999993"/>
  </r>
  <r>
    <n v="7358"/>
    <s v="CA-2013-114748"/>
    <x v="0"/>
    <x v="790"/>
    <d v="2013-10-15T00:00:00"/>
    <x v="1"/>
    <s v="MZ-17335"/>
    <x v="595"/>
    <x v="2"/>
    <s v="United States"/>
    <s v="Phoenix"/>
    <x v="16"/>
    <n v="85023"/>
    <x v="1"/>
    <s v="FUR-FU-10001488"/>
    <x v="0"/>
    <x v="5"/>
    <x v="1040"/>
    <x v="4932"/>
    <n v="2"/>
    <n v="0.2"/>
    <n v="0"/>
  </r>
  <r>
    <n v="7359"/>
    <s v="US-2011-115189"/>
    <x v="2"/>
    <x v="125"/>
    <d v="2012-01-03T00:00:00"/>
    <x v="0"/>
    <s v="AR-10345"/>
    <x v="753"/>
    <x v="1"/>
    <s v="United States"/>
    <s v="Philadelphia"/>
    <x v="9"/>
    <n v="19143"/>
    <x v="3"/>
    <s v="TEC-PH-10002170"/>
    <x v="2"/>
    <x v="7"/>
    <x v="594"/>
    <x v="4933"/>
    <n v="6"/>
    <n v="0.4"/>
    <n v="-50.392799999999994"/>
  </r>
  <r>
    <n v="7360"/>
    <s v="US-2011-115189"/>
    <x v="2"/>
    <x v="125"/>
    <d v="2012-01-03T00:00:00"/>
    <x v="0"/>
    <s v="AR-10345"/>
    <x v="753"/>
    <x v="1"/>
    <s v="United States"/>
    <s v="Philadelphia"/>
    <x v="9"/>
    <n v="19143"/>
    <x v="3"/>
    <s v="FUR-TA-10004575"/>
    <x v="0"/>
    <x v="3"/>
    <x v="306"/>
    <x v="2979"/>
    <n v="3"/>
    <n v="0.4"/>
    <n v="-192.04680000000008"/>
  </r>
  <r>
    <n v="7361"/>
    <s v="CA-2013-163594"/>
    <x v="0"/>
    <x v="408"/>
    <d v="2013-04-15T00:00:00"/>
    <x v="2"/>
    <s v="JF-15295"/>
    <x v="639"/>
    <x v="0"/>
    <s v="United States"/>
    <s v="Los Angeles"/>
    <x v="1"/>
    <n v="90036"/>
    <x v="1"/>
    <s v="OFF-PA-10000809"/>
    <x v="1"/>
    <x v="10"/>
    <x v="1124"/>
    <x v="541"/>
    <n v="3"/>
    <n v="0"/>
    <n v="9.3312000000000008"/>
  </r>
  <r>
    <n v="7362"/>
    <s v="CA-2013-163594"/>
    <x v="0"/>
    <x v="408"/>
    <d v="2013-04-15T00:00:00"/>
    <x v="2"/>
    <s v="JF-15295"/>
    <x v="639"/>
    <x v="0"/>
    <s v="United States"/>
    <s v="Los Angeles"/>
    <x v="1"/>
    <n v="90036"/>
    <x v="1"/>
    <s v="FUR-CH-10000225"/>
    <x v="0"/>
    <x v="1"/>
    <x v="401"/>
    <x v="4934"/>
    <n v="3"/>
    <n v="0.2"/>
    <n v="-36.441000000000031"/>
  </r>
  <r>
    <n v="7363"/>
    <s v="CA-2013-163594"/>
    <x v="0"/>
    <x v="408"/>
    <d v="2013-04-15T00:00:00"/>
    <x v="2"/>
    <s v="JF-15295"/>
    <x v="639"/>
    <x v="0"/>
    <s v="United States"/>
    <s v="Los Angeles"/>
    <x v="1"/>
    <n v="90036"/>
    <x v="1"/>
    <s v="OFF-BI-10003707"/>
    <x v="1"/>
    <x v="8"/>
    <x v="776"/>
    <x v="941"/>
    <n v="3"/>
    <n v="0.2"/>
    <n v="13.734"/>
  </r>
  <r>
    <n v="7364"/>
    <s v="CA-2013-127243"/>
    <x v="0"/>
    <x v="85"/>
    <d v="2013-12-05T00:00:00"/>
    <x v="1"/>
    <s v="DS-13180"/>
    <x v="103"/>
    <x v="1"/>
    <s v="United States"/>
    <s v="Philadelphia"/>
    <x v="9"/>
    <n v="19140"/>
    <x v="3"/>
    <s v="TEC-PH-10004539"/>
    <x v="2"/>
    <x v="7"/>
    <x v="852"/>
    <x v="4935"/>
    <n v="3"/>
    <n v="0.4"/>
    <n v="-73.706100000000021"/>
  </r>
  <r>
    <n v="7365"/>
    <s v="CA-2013-127243"/>
    <x v="0"/>
    <x v="85"/>
    <d v="2013-12-05T00:00:00"/>
    <x v="1"/>
    <s v="DS-13180"/>
    <x v="103"/>
    <x v="1"/>
    <s v="United States"/>
    <s v="Philadelphia"/>
    <x v="9"/>
    <n v="19140"/>
    <x v="3"/>
    <s v="OFF-FA-10004076"/>
    <x v="1"/>
    <x v="13"/>
    <x v="1213"/>
    <x v="2538"/>
    <n v="8"/>
    <n v="0.2"/>
    <n v="2.6927999999999992"/>
  </r>
  <r>
    <n v="7366"/>
    <s v="CA-2013-127243"/>
    <x v="0"/>
    <x v="85"/>
    <d v="2013-12-05T00:00:00"/>
    <x v="1"/>
    <s v="DS-13180"/>
    <x v="103"/>
    <x v="1"/>
    <s v="United States"/>
    <s v="Philadelphia"/>
    <x v="9"/>
    <n v="19140"/>
    <x v="3"/>
    <s v="OFF-BI-10003166"/>
    <x v="1"/>
    <x v="8"/>
    <x v="1405"/>
    <x v="4936"/>
    <n v="2"/>
    <n v="0.7"/>
    <n v="-5.0511999999999997"/>
  </r>
  <r>
    <n v="7367"/>
    <s v="CA-2013-127243"/>
    <x v="0"/>
    <x v="85"/>
    <d v="2013-12-05T00:00:00"/>
    <x v="1"/>
    <s v="DS-13180"/>
    <x v="103"/>
    <x v="1"/>
    <s v="United States"/>
    <s v="Philadelphia"/>
    <x v="9"/>
    <n v="19140"/>
    <x v="3"/>
    <s v="OFF-ST-10002301"/>
    <x v="1"/>
    <x v="4"/>
    <x v="1490"/>
    <x v="2604"/>
    <n v="2"/>
    <n v="0.2"/>
    <n v="-7.7292000000000041"/>
  </r>
  <r>
    <n v="7368"/>
    <s v="CA-2013-127243"/>
    <x v="0"/>
    <x v="85"/>
    <d v="2013-12-05T00:00:00"/>
    <x v="1"/>
    <s v="DS-13180"/>
    <x v="103"/>
    <x v="1"/>
    <s v="United States"/>
    <s v="Philadelphia"/>
    <x v="9"/>
    <n v="19140"/>
    <x v="3"/>
    <s v="FUR-CH-10002647"/>
    <x v="0"/>
    <x v="1"/>
    <x v="470"/>
    <x v="2548"/>
    <n v="7"/>
    <n v="0.3"/>
    <n v="-24.842999999999961"/>
  </r>
  <r>
    <n v="7369"/>
    <s v="CA-2014-161851"/>
    <x v="3"/>
    <x v="4"/>
    <d v="2014-04-18T00:00:00"/>
    <x v="2"/>
    <s v="BP-11095"/>
    <x v="162"/>
    <x v="1"/>
    <s v="United States"/>
    <s v="Miami"/>
    <x v="2"/>
    <n v="33180"/>
    <x v="0"/>
    <s v="OFF-BI-10004654"/>
    <x v="1"/>
    <x v="8"/>
    <x v="1444"/>
    <x v="4937"/>
    <n v="3"/>
    <n v="0.7"/>
    <n v="-11.936999999999998"/>
  </r>
  <r>
    <n v="7370"/>
    <s v="CA-2012-110345"/>
    <x v="1"/>
    <x v="1000"/>
    <d v="2012-03-11T00:00:00"/>
    <x v="0"/>
    <s v="TG-21310"/>
    <x v="592"/>
    <x v="0"/>
    <s v="United States"/>
    <s v="Raleigh"/>
    <x v="3"/>
    <n v="27604"/>
    <x v="0"/>
    <s v="OFF-LA-10001175"/>
    <x v="1"/>
    <x v="2"/>
    <x v="773"/>
    <x v="877"/>
    <n v="2"/>
    <n v="0.2"/>
    <n v="1.6704000000000001"/>
  </r>
  <r>
    <n v="7371"/>
    <s v="CA-2011-107769"/>
    <x v="2"/>
    <x v="919"/>
    <d v="2011-11-01T00:00:00"/>
    <x v="1"/>
    <s v="BT-11395"/>
    <x v="387"/>
    <x v="1"/>
    <s v="United States"/>
    <s v="Garden City"/>
    <x v="41"/>
    <n v="67846"/>
    <x v="2"/>
    <s v="TEC-PH-10001336"/>
    <x v="2"/>
    <x v="7"/>
    <x v="941"/>
    <x v="2052"/>
    <n v="2"/>
    <n v="0"/>
    <n v="74.8142"/>
  </r>
  <r>
    <n v="7372"/>
    <s v="US-2014-123862"/>
    <x v="3"/>
    <x v="363"/>
    <d v="2014-01-10T00:00:00"/>
    <x v="0"/>
    <s v="JF-15190"/>
    <x v="440"/>
    <x v="0"/>
    <s v="United States"/>
    <s v="Long Beach"/>
    <x v="1"/>
    <n v="90805"/>
    <x v="1"/>
    <s v="OFF-ST-10000760"/>
    <x v="1"/>
    <x v="4"/>
    <x v="4"/>
    <x v="4938"/>
    <n v="11"/>
    <n v="0"/>
    <n v="44.596199999999996"/>
  </r>
  <r>
    <n v="7373"/>
    <s v="US-2014-123862"/>
    <x v="3"/>
    <x v="363"/>
    <d v="2014-01-10T00:00:00"/>
    <x v="0"/>
    <s v="JF-15190"/>
    <x v="440"/>
    <x v="0"/>
    <s v="United States"/>
    <s v="Long Beach"/>
    <x v="1"/>
    <n v="90805"/>
    <x v="1"/>
    <s v="OFF-ST-10002301"/>
    <x v="1"/>
    <x v="4"/>
    <x v="1490"/>
    <x v="4939"/>
    <n v="3"/>
    <n v="0"/>
    <n v="0.61019999999999541"/>
  </r>
  <r>
    <n v="7374"/>
    <s v="US-2014-123862"/>
    <x v="3"/>
    <x v="363"/>
    <d v="2014-01-10T00:00:00"/>
    <x v="0"/>
    <s v="JF-15190"/>
    <x v="440"/>
    <x v="0"/>
    <s v="United States"/>
    <s v="Long Beach"/>
    <x v="1"/>
    <n v="90805"/>
    <x v="1"/>
    <s v="OFF-SU-10004884"/>
    <x v="1"/>
    <x v="14"/>
    <x v="1780"/>
    <x v="4940"/>
    <n v="7"/>
    <n v="0"/>
    <n v="31.931899999999988"/>
  </r>
  <r>
    <n v="7375"/>
    <s v="US-2014-123862"/>
    <x v="3"/>
    <x v="363"/>
    <d v="2014-01-10T00:00:00"/>
    <x v="0"/>
    <s v="JF-15190"/>
    <x v="440"/>
    <x v="0"/>
    <s v="United States"/>
    <s v="Long Beach"/>
    <x v="1"/>
    <n v="90805"/>
    <x v="1"/>
    <s v="OFF-FA-10003112"/>
    <x v="1"/>
    <x v="13"/>
    <x v="33"/>
    <x v="2837"/>
    <n v="1"/>
    <n v="0"/>
    <n v="3.5504999999999995"/>
  </r>
  <r>
    <n v="7376"/>
    <s v="CA-2014-100580"/>
    <x v="3"/>
    <x v="802"/>
    <d v="2014-08-21T00:00:00"/>
    <x v="1"/>
    <s v="MK-17905"/>
    <x v="149"/>
    <x v="1"/>
    <s v="United States"/>
    <s v="San Diego"/>
    <x v="1"/>
    <n v="92037"/>
    <x v="1"/>
    <s v="OFF-BI-10000069"/>
    <x v="1"/>
    <x v="8"/>
    <x v="486"/>
    <x v="4941"/>
    <n v="3"/>
    <n v="0.2"/>
    <n v="11.707799999999995"/>
  </r>
  <r>
    <n v="7377"/>
    <s v="US-2014-145597"/>
    <x v="3"/>
    <x v="808"/>
    <d v="2014-11-06T00:00:00"/>
    <x v="2"/>
    <s v="GG-14650"/>
    <x v="55"/>
    <x v="1"/>
    <s v="United States"/>
    <s v="Bloomington"/>
    <x v="10"/>
    <n v="61701"/>
    <x v="2"/>
    <s v="OFF-AR-10001958"/>
    <x v="1"/>
    <x v="6"/>
    <x v="206"/>
    <x v="4942"/>
    <n v="4"/>
    <n v="0.2"/>
    <n v="5.4336000000000002"/>
  </r>
  <r>
    <n v="7378"/>
    <s v="CA-2011-132787"/>
    <x v="2"/>
    <x v="111"/>
    <d v="2011-09-23T00:00:00"/>
    <x v="1"/>
    <s v="MC-18130"/>
    <x v="305"/>
    <x v="1"/>
    <s v="United States"/>
    <s v="Seattle"/>
    <x v="4"/>
    <n v="98115"/>
    <x v="1"/>
    <s v="OFF-ST-10001321"/>
    <x v="1"/>
    <x v="4"/>
    <x v="416"/>
    <x v="451"/>
    <n v="6"/>
    <n v="0"/>
    <n v="24.980400000000007"/>
  </r>
  <r>
    <n v="7379"/>
    <s v="CA-2012-136224"/>
    <x v="1"/>
    <x v="70"/>
    <d v="2012-05-31T00:00:00"/>
    <x v="3"/>
    <s v="ML-18265"/>
    <x v="761"/>
    <x v="0"/>
    <s v="United States"/>
    <s v="Fayetteville"/>
    <x v="3"/>
    <n v="28314"/>
    <x v="0"/>
    <s v="OFF-AR-10003504"/>
    <x v="1"/>
    <x v="6"/>
    <x v="1026"/>
    <x v="1518"/>
    <n v="3"/>
    <n v="0.2"/>
    <n v="1.1555999999999984"/>
  </r>
  <r>
    <n v="7380"/>
    <s v="CA-2013-105732"/>
    <x v="0"/>
    <x v="1160"/>
    <d v="2013-09-19T00:00:00"/>
    <x v="1"/>
    <s v="AG-10270"/>
    <x v="8"/>
    <x v="0"/>
    <s v="United States"/>
    <s v="Omaha"/>
    <x v="8"/>
    <n v="68104"/>
    <x v="2"/>
    <s v="OFF-ST-10000419"/>
    <x v="1"/>
    <x v="4"/>
    <x v="1015"/>
    <x v="1360"/>
    <n v="3"/>
    <n v="0"/>
    <n v="0.4073999999999991"/>
  </r>
  <r>
    <n v="7381"/>
    <s v="CA-2013-105732"/>
    <x v="0"/>
    <x v="1160"/>
    <d v="2013-09-19T00:00:00"/>
    <x v="1"/>
    <s v="AG-10270"/>
    <x v="8"/>
    <x v="0"/>
    <s v="United States"/>
    <s v="Omaha"/>
    <x v="8"/>
    <n v="68104"/>
    <x v="2"/>
    <s v="OFF-LA-10004559"/>
    <x v="1"/>
    <x v="2"/>
    <x v="1340"/>
    <x v="936"/>
    <n v="5"/>
    <n v="0"/>
    <n v="7.056"/>
  </r>
  <r>
    <n v="7382"/>
    <s v="CA-2013-105732"/>
    <x v="0"/>
    <x v="1160"/>
    <d v="2013-09-19T00:00:00"/>
    <x v="1"/>
    <s v="AG-10270"/>
    <x v="8"/>
    <x v="0"/>
    <s v="United States"/>
    <s v="Omaha"/>
    <x v="8"/>
    <n v="68104"/>
    <x v="2"/>
    <s v="TEC-PH-10001644"/>
    <x v="2"/>
    <x v="7"/>
    <x v="1485"/>
    <x v="179"/>
    <n v="5"/>
    <n v="0"/>
    <n v="41.986000000000004"/>
  </r>
  <r>
    <n v="7383"/>
    <s v="CA-2013-105732"/>
    <x v="0"/>
    <x v="1160"/>
    <d v="2013-09-19T00:00:00"/>
    <x v="1"/>
    <s v="AG-10270"/>
    <x v="8"/>
    <x v="0"/>
    <s v="United States"/>
    <s v="Omaha"/>
    <x v="8"/>
    <n v="68104"/>
    <x v="2"/>
    <s v="OFF-SU-10004782"/>
    <x v="1"/>
    <x v="14"/>
    <x v="1548"/>
    <x v="2952"/>
    <n v="2"/>
    <n v="0"/>
    <n v="5.0699999999999985"/>
  </r>
  <r>
    <n v="7384"/>
    <s v="CA-2013-105732"/>
    <x v="0"/>
    <x v="1160"/>
    <d v="2013-09-19T00:00:00"/>
    <x v="1"/>
    <s v="AG-10270"/>
    <x v="8"/>
    <x v="0"/>
    <s v="United States"/>
    <s v="Omaha"/>
    <x v="8"/>
    <n v="68104"/>
    <x v="2"/>
    <s v="OFF-PA-10002250"/>
    <x v="1"/>
    <x v="10"/>
    <x v="699"/>
    <x v="1215"/>
    <n v="3"/>
    <n v="0"/>
    <n v="8.4527999999999999"/>
  </r>
  <r>
    <n v="7385"/>
    <s v="CA-2013-105732"/>
    <x v="0"/>
    <x v="1160"/>
    <d v="2013-09-19T00:00:00"/>
    <x v="1"/>
    <s v="AG-10270"/>
    <x v="8"/>
    <x v="0"/>
    <s v="United States"/>
    <s v="Omaha"/>
    <x v="8"/>
    <n v="68104"/>
    <x v="2"/>
    <s v="OFF-AP-10001394"/>
    <x v="1"/>
    <x v="9"/>
    <x v="1120"/>
    <x v="4943"/>
    <n v="2"/>
    <n v="0"/>
    <n v="136.07999999999998"/>
  </r>
  <r>
    <n v="7386"/>
    <s v="CA-2013-105732"/>
    <x v="0"/>
    <x v="1160"/>
    <d v="2013-09-19T00:00:00"/>
    <x v="1"/>
    <s v="AG-10270"/>
    <x v="8"/>
    <x v="0"/>
    <s v="United States"/>
    <s v="Omaha"/>
    <x v="8"/>
    <n v="68104"/>
    <x v="2"/>
    <s v="OFF-PA-10001838"/>
    <x v="1"/>
    <x v="10"/>
    <x v="999"/>
    <x v="4634"/>
    <n v="3"/>
    <n v="0"/>
    <n v="8.6435999999999993"/>
  </r>
  <r>
    <n v="7387"/>
    <s v="CA-2013-105732"/>
    <x v="0"/>
    <x v="1160"/>
    <d v="2013-09-19T00:00:00"/>
    <x v="1"/>
    <s v="AG-10270"/>
    <x v="8"/>
    <x v="0"/>
    <s v="United States"/>
    <s v="Omaha"/>
    <x v="8"/>
    <n v="68104"/>
    <x v="2"/>
    <s v="OFF-ST-10004340"/>
    <x v="1"/>
    <x v="4"/>
    <x v="809"/>
    <x v="3106"/>
    <n v="6"/>
    <n v="0"/>
    <n v="100.73160000000001"/>
  </r>
  <r>
    <n v="7388"/>
    <s v="CA-2013-105732"/>
    <x v="0"/>
    <x v="1160"/>
    <d v="2013-09-19T00:00:00"/>
    <x v="1"/>
    <s v="AG-10270"/>
    <x v="8"/>
    <x v="0"/>
    <s v="United States"/>
    <s v="Omaha"/>
    <x v="8"/>
    <n v="68104"/>
    <x v="2"/>
    <s v="FUR-FU-10003664"/>
    <x v="0"/>
    <x v="5"/>
    <x v="35"/>
    <x v="4944"/>
    <n v="14"/>
    <n v="0"/>
    <n v="387.56759999999986"/>
  </r>
  <r>
    <n v="7389"/>
    <s v="CA-2013-105732"/>
    <x v="0"/>
    <x v="1160"/>
    <d v="2013-09-19T00:00:00"/>
    <x v="1"/>
    <s v="AG-10270"/>
    <x v="8"/>
    <x v="0"/>
    <s v="United States"/>
    <s v="Omaha"/>
    <x v="8"/>
    <n v="68104"/>
    <x v="2"/>
    <s v="TEC-PH-10004897"/>
    <x v="2"/>
    <x v="7"/>
    <x v="1115"/>
    <x v="2065"/>
    <n v="3"/>
    <n v="0"/>
    <n v="0.29969999999999963"/>
  </r>
  <r>
    <n v="7390"/>
    <s v="CA-2014-108035"/>
    <x v="3"/>
    <x v="1161"/>
    <d v="2014-12-04T00:00:00"/>
    <x v="1"/>
    <s v="TT-21070"/>
    <x v="74"/>
    <x v="0"/>
    <s v="United States"/>
    <s v="Chattanooga"/>
    <x v="18"/>
    <n v="37421"/>
    <x v="0"/>
    <s v="FUR-CH-10000454"/>
    <x v="0"/>
    <x v="1"/>
    <x v="1"/>
    <x v="4945"/>
    <n v="2"/>
    <n v="0.2"/>
    <n v="48.795999999999978"/>
  </r>
  <r>
    <n v="7391"/>
    <s v="CA-2014-108035"/>
    <x v="3"/>
    <x v="1161"/>
    <d v="2014-12-04T00:00:00"/>
    <x v="1"/>
    <s v="TT-21070"/>
    <x v="74"/>
    <x v="0"/>
    <s v="United States"/>
    <s v="Chattanooga"/>
    <x v="18"/>
    <n v="37421"/>
    <x v="0"/>
    <s v="FUR-FU-10004017"/>
    <x v="0"/>
    <x v="5"/>
    <x v="1570"/>
    <x v="4946"/>
    <n v="5"/>
    <n v="0.2"/>
    <n v="19.034999999999989"/>
  </r>
  <r>
    <n v="7392"/>
    <s v="CA-2014-160031"/>
    <x v="3"/>
    <x v="769"/>
    <d v="2014-12-08T00:00:00"/>
    <x v="0"/>
    <s v="LT-16765"/>
    <x v="398"/>
    <x v="0"/>
    <s v="United States"/>
    <s v="Fairfield"/>
    <x v="24"/>
    <n v="45014"/>
    <x v="3"/>
    <s v="OFF-PA-10000241"/>
    <x v="1"/>
    <x v="10"/>
    <x v="1151"/>
    <x v="1355"/>
    <n v="3"/>
    <n v="0.2"/>
    <n v="23.234999999999992"/>
  </r>
  <r>
    <n v="7393"/>
    <s v="CA-2014-147844"/>
    <x v="3"/>
    <x v="743"/>
    <d v="2014-05-07T00:00:00"/>
    <x v="1"/>
    <s v="DD-13570"/>
    <x v="732"/>
    <x v="0"/>
    <s v="United States"/>
    <s v="Los Angeles"/>
    <x v="1"/>
    <n v="90049"/>
    <x v="1"/>
    <s v="OFF-PA-10003016"/>
    <x v="1"/>
    <x v="10"/>
    <x v="1385"/>
    <x v="2236"/>
    <n v="5"/>
    <n v="0"/>
    <n v="7.0649999999999995"/>
  </r>
  <r>
    <n v="7394"/>
    <s v="CA-2014-147844"/>
    <x v="3"/>
    <x v="743"/>
    <d v="2014-05-07T00:00:00"/>
    <x v="1"/>
    <s v="DD-13570"/>
    <x v="732"/>
    <x v="0"/>
    <s v="United States"/>
    <s v="Los Angeles"/>
    <x v="1"/>
    <n v="90049"/>
    <x v="1"/>
    <s v="OFF-AR-10001615"/>
    <x v="1"/>
    <x v="6"/>
    <x v="1479"/>
    <x v="426"/>
    <n v="3"/>
    <n v="0"/>
    <n v="15.475200000000001"/>
  </r>
  <r>
    <n v="7395"/>
    <s v="CA-2014-147844"/>
    <x v="3"/>
    <x v="743"/>
    <d v="2014-05-07T00:00:00"/>
    <x v="1"/>
    <s v="DD-13570"/>
    <x v="732"/>
    <x v="0"/>
    <s v="United States"/>
    <s v="Los Angeles"/>
    <x v="1"/>
    <n v="90049"/>
    <x v="1"/>
    <s v="OFF-PA-10002713"/>
    <x v="1"/>
    <x v="10"/>
    <x v="317"/>
    <x v="343"/>
    <n v="5"/>
    <n v="0"/>
    <n v="15.823999999999998"/>
  </r>
  <r>
    <n v="7396"/>
    <s v="CA-2013-110975"/>
    <x v="0"/>
    <x v="591"/>
    <d v="2013-12-31T00:00:00"/>
    <x v="1"/>
    <s v="DB-12970"/>
    <x v="715"/>
    <x v="1"/>
    <s v="United States"/>
    <s v="New York City"/>
    <x v="15"/>
    <n v="10024"/>
    <x v="3"/>
    <s v="FUR-TA-10002958"/>
    <x v="0"/>
    <x v="3"/>
    <x v="956"/>
    <x v="4203"/>
    <n v="2"/>
    <n v="0.4"/>
    <n v="-120.05080000000007"/>
  </r>
  <r>
    <n v="7397"/>
    <s v="CA-2013-110975"/>
    <x v="0"/>
    <x v="591"/>
    <d v="2013-12-31T00:00:00"/>
    <x v="1"/>
    <s v="DB-12970"/>
    <x v="715"/>
    <x v="1"/>
    <s v="United States"/>
    <s v="New York City"/>
    <x v="15"/>
    <n v="10024"/>
    <x v="3"/>
    <s v="FUR-CH-10003746"/>
    <x v="0"/>
    <x v="1"/>
    <x v="617"/>
    <x v="4947"/>
    <n v="3"/>
    <n v="0.1"/>
    <n v="173.32919999999999"/>
  </r>
  <r>
    <n v="7398"/>
    <s v="CA-2011-141649"/>
    <x v="2"/>
    <x v="587"/>
    <d v="2011-09-30T00:00:00"/>
    <x v="3"/>
    <s v="DM-12955"/>
    <x v="678"/>
    <x v="1"/>
    <s v="United States"/>
    <s v="Fairfield"/>
    <x v="24"/>
    <n v="45014"/>
    <x v="3"/>
    <s v="OFF-AP-10003217"/>
    <x v="1"/>
    <x v="9"/>
    <x v="189"/>
    <x v="4948"/>
    <n v="6"/>
    <n v="0.2"/>
    <n v="59.655599999999993"/>
  </r>
  <r>
    <n v="7399"/>
    <s v="CA-2011-124807"/>
    <x v="2"/>
    <x v="136"/>
    <d v="2011-07-15T00:00:00"/>
    <x v="0"/>
    <s v="ME-17725"/>
    <x v="250"/>
    <x v="0"/>
    <s v="United States"/>
    <s v="Chicago"/>
    <x v="10"/>
    <n v="60610"/>
    <x v="2"/>
    <s v="OFF-PA-10001526"/>
    <x v="1"/>
    <x v="10"/>
    <x v="1030"/>
    <x v="4949"/>
    <n v="9"/>
    <n v="0.2"/>
    <n v="12.997800000000003"/>
  </r>
  <r>
    <n v="7400"/>
    <s v="CA-2011-124807"/>
    <x v="2"/>
    <x v="136"/>
    <d v="2011-07-15T00:00:00"/>
    <x v="0"/>
    <s v="ME-17725"/>
    <x v="250"/>
    <x v="0"/>
    <s v="United States"/>
    <s v="Chicago"/>
    <x v="10"/>
    <n v="60610"/>
    <x v="2"/>
    <s v="TEC-AC-10002857"/>
    <x v="2"/>
    <x v="11"/>
    <x v="535"/>
    <x v="4950"/>
    <n v="4"/>
    <n v="0.2"/>
    <n v="3.2779999999999987"/>
  </r>
  <r>
    <n v="7401"/>
    <s v="CA-2013-110009"/>
    <x v="0"/>
    <x v="162"/>
    <d v="2013-09-14T00:00:00"/>
    <x v="1"/>
    <s v="TR-21325"/>
    <x v="309"/>
    <x v="0"/>
    <s v="United States"/>
    <s v="Seattle"/>
    <x v="4"/>
    <n v="98103"/>
    <x v="1"/>
    <s v="FUR-FU-10003039"/>
    <x v="0"/>
    <x v="5"/>
    <x v="479"/>
    <x v="3579"/>
    <n v="1"/>
    <n v="0"/>
    <n v="14.664200000000001"/>
  </r>
  <r>
    <n v="7402"/>
    <s v="CA-2013-110009"/>
    <x v="0"/>
    <x v="162"/>
    <d v="2013-09-14T00:00:00"/>
    <x v="1"/>
    <s v="TR-21325"/>
    <x v="309"/>
    <x v="0"/>
    <s v="United States"/>
    <s v="Seattle"/>
    <x v="4"/>
    <n v="98103"/>
    <x v="1"/>
    <s v="OFF-PA-10002615"/>
    <x v="1"/>
    <x v="10"/>
    <x v="247"/>
    <x v="4951"/>
    <n v="7"/>
    <n v="0"/>
    <n v="14.200199999999999"/>
  </r>
  <r>
    <n v="7403"/>
    <s v="CA-2014-168172"/>
    <x v="3"/>
    <x v="634"/>
    <d v="2014-08-11T00:00:00"/>
    <x v="1"/>
    <s v="SH-20395"/>
    <x v="129"/>
    <x v="0"/>
    <s v="United States"/>
    <s v="New York City"/>
    <x v="15"/>
    <n v="10011"/>
    <x v="3"/>
    <s v="OFF-SU-10002573"/>
    <x v="1"/>
    <x v="14"/>
    <x v="350"/>
    <x v="378"/>
    <n v="4"/>
    <n v="0"/>
    <n v="21.035999999999994"/>
  </r>
  <r>
    <n v="7404"/>
    <s v="CA-2012-100146"/>
    <x v="1"/>
    <x v="263"/>
    <d v="2012-05-19T00:00:00"/>
    <x v="1"/>
    <s v="CB-12535"/>
    <x v="118"/>
    <x v="1"/>
    <s v="United States"/>
    <s v="Camarillo"/>
    <x v="1"/>
    <n v="93010"/>
    <x v="1"/>
    <s v="FUR-BO-10004015"/>
    <x v="0"/>
    <x v="0"/>
    <x v="569"/>
    <x v="4952"/>
    <n v="5"/>
    <n v="0.15"/>
    <n v="41.996499999999941"/>
  </r>
  <r>
    <n v="7405"/>
    <s v="CA-2012-100146"/>
    <x v="1"/>
    <x v="263"/>
    <d v="2012-05-19T00:00:00"/>
    <x v="1"/>
    <s v="CB-12535"/>
    <x v="118"/>
    <x v="1"/>
    <s v="United States"/>
    <s v="Camarillo"/>
    <x v="1"/>
    <n v="93010"/>
    <x v="1"/>
    <s v="FUR-FU-10001979"/>
    <x v="0"/>
    <x v="5"/>
    <x v="509"/>
    <x v="4953"/>
    <n v="3"/>
    <n v="0"/>
    <n v="34.414800000000007"/>
  </r>
  <r>
    <n v="7406"/>
    <s v="CA-2012-100146"/>
    <x v="1"/>
    <x v="263"/>
    <d v="2012-05-19T00:00:00"/>
    <x v="1"/>
    <s v="CB-12535"/>
    <x v="118"/>
    <x v="1"/>
    <s v="United States"/>
    <s v="Camarillo"/>
    <x v="1"/>
    <n v="93010"/>
    <x v="1"/>
    <s v="FUR-CH-10003833"/>
    <x v="0"/>
    <x v="1"/>
    <x v="1200"/>
    <x v="1923"/>
    <n v="2"/>
    <n v="0.2"/>
    <n v="-6.0980000000000025"/>
  </r>
  <r>
    <n v="7407"/>
    <s v="CA-2012-100146"/>
    <x v="1"/>
    <x v="263"/>
    <d v="2012-05-19T00:00:00"/>
    <x v="1"/>
    <s v="CB-12535"/>
    <x v="118"/>
    <x v="1"/>
    <s v="United States"/>
    <s v="Camarillo"/>
    <x v="1"/>
    <n v="93010"/>
    <x v="1"/>
    <s v="FUR-CH-10004495"/>
    <x v="0"/>
    <x v="1"/>
    <x v="1475"/>
    <x v="946"/>
    <n v="3"/>
    <n v="0.2"/>
    <n v="81.264599999999916"/>
  </r>
  <r>
    <n v="7408"/>
    <s v="CA-2014-152079"/>
    <x v="3"/>
    <x v="176"/>
    <d v="2014-01-22T00:00:00"/>
    <x v="2"/>
    <s v="ML-17410"/>
    <x v="586"/>
    <x v="0"/>
    <s v="United States"/>
    <s v="Chicago"/>
    <x v="10"/>
    <n v="60653"/>
    <x v="2"/>
    <s v="OFF-LA-10001613"/>
    <x v="1"/>
    <x v="2"/>
    <x v="736"/>
    <x v="132"/>
    <n v="5"/>
    <n v="0.2"/>
    <n v="4.1760000000000002"/>
  </r>
  <r>
    <n v="7409"/>
    <s v="CA-2013-129728"/>
    <x v="0"/>
    <x v="198"/>
    <d v="2013-06-07T00:00:00"/>
    <x v="1"/>
    <s v="JG-15310"/>
    <x v="684"/>
    <x v="1"/>
    <s v="United States"/>
    <s v="Los Angeles"/>
    <x v="1"/>
    <n v="90032"/>
    <x v="1"/>
    <s v="FUR-FU-10003247"/>
    <x v="0"/>
    <x v="5"/>
    <x v="1456"/>
    <x v="4954"/>
    <n v="8"/>
    <n v="0"/>
    <n v="11.748799999999989"/>
  </r>
  <r>
    <n v="7410"/>
    <s v="CA-2011-121769"/>
    <x v="2"/>
    <x v="918"/>
    <d v="2011-04-12T00:00:00"/>
    <x v="1"/>
    <s v="JS-15880"/>
    <x v="365"/>
    <x v="0"/>
    <s v="United States"/>
    <s v="Toledo"/>
    <x v="24"/>
    <n v="43615"/>
    <x v="3"/>
    <s v="FUR-TA-10004442"/>
    <x v="0"/>
    <x v="3"/>
    <x v="1645"/>
    <x v="4955"/>
    <n v="1"/>
    <n v="0.4"/>
    <n v="-94.660500000000013"/>
  </r>
  <r>
    <n v="7411"/>
    <s v="CA-2011-103058"/>
    <x v="2"/>
    <x v="149"/>
    <d v="2011-07-24T00:00:00"/>
    <x v="2"/>
    <s v="AG-10270"/>
    <x v="8"/>
    <x v="0"/>
    <s v="United States"/>
    <s v="New York City"/>
    <x v="15"/>
    <n v="10011"/>
    <x v="3"/>
    <s v="TEC-AC-10001314"/>
    <x v="2"/>
    <x v="11"/>
    <x v="943"/>
    <x v="2622"/>
    <n v="2"/>
    <n v="0"/>
    <n v="7.9983999999999895"/>
  </r>
  <r>
    <n v="7412"/>
    <s v="CA-2014-121125"/>
    <x v="3"/>
    <x v="1109"/>
    <d v="2014-06-04T00:00:00"/>
    <x v="1"/>
    <s v="MG-17890"/>
    <x v="450"/>
    <x v="2"/>
    <s v="United States"/>
    <s v="Tigard"/>
    <x v="21"/>
    <n v="97224"/>
    <x v="1"/>
    <s v="TEC-PH-10001619"/>
    <x v="2"/>
    <x v="7"/>
    <x v="1585"/>
    <x v="2403"/>
    <n v="1"/>
    <n v="0.2"/>
    <n v="17.639099999999985"/>
  </r>
  <r>
    <n v="7413"/>
    <s v="CA-2014-121125"/>
    <x v="3"/>
    <x v="1109"/>
    <d v="2014-06-04T00:00:00"/>
    <x v="1"/>
    <s v="MG-17890"/>
    <x v="450"/>
    <x v="2"/>
    <s v="United States"/>
    <s v="Tigard"/>
    <x v="21"/>
    <n v="97224"/>
    <x v="1"/>
    <s v="TEC-AC-10002323"/>
    <x v="2"/>
    <x v="11"/>
    <x v="175"/>
    <x v="1442"/>
    <n v="2"/>
    <n v="0.2"/>
    <n v="-3.0939999999999994"/>
  </r>
  <r>
    <n v="7414"/>
    <s v="CA-2014-121125"/>
    <x v="3"/>
    <x v="1109"/>
    <d v="2014-06-04T00:00:00"/>
    <x v="1"/>
    <s v="MG-17890"/>
    <x v="450"/>
    <x v="2"/>
    <s v="United States"/>
    <s v="Tigard"/>
    <x v="21"/>
    <n v="97224"/>
    <x v="1"/>
    <s v="FUR-FU-10000820"/>
    <x v="0"/>
    <x v="5"/>
    <x v="1774"/>
    <x v="4956"/>
    <n v="1"/>
    <n v="0.2"/>
    <n v="-0.33980000000000032"/>
  </r>
  <r>
    <n v="7415"/>
    <s v="US-2013-114013"/>
    <x v="0"/>
    <x v="69"/>
    <d v="2013-03-16T00:00:00"/>
    <x v="0"/>
    <s v="SC-20770"/>
    <x v="34"/>
    <x v="1"/>
    <s v="United States"/>
    <s v="Philadelphia"/>
    <x v="9"/>
    <n v="19134"/>
    <x v="3"/>
    <s v="FUR-CH-10004287"/>
    <x v="0"/>
    <x v="1"/>
    <x v="156"/>
    <x v="4957"/>
    <n v="2"/>
    <n v="0.3"/>
    <n v="-5.5240000000000293"/>
  </r>
  <r>
    <n v="7416"/>
    <s v="US-2013-114013"/>
    <x v="0"/>
    <x v="69"/>
    <d v="2013-03-16T00:00:00"/>
    <x v="0"/>
    <s v="SC-20770"/>
    <x v="34"/>
    <x v="1"/>
    <s v="United States"/>
    <s v="Philadelphia"/>
    <x v="9"/>
    <n v="19134"/>
    <x v="3"/>
    <s v="TEC-AC-10000474"/>
    <x v="2"/>
    <x v="11"/>
    <x v="1501"/>
    <x v="4958"/>
    <n v="5"/>
    <n v="0.2"/>
    <n v="47.494999999999919"/>
  </r>
  <r>
    <n v="7417"/>
    <s v="US-2013-114013"/>
    <x v="0"/>
    <x v="69"/>
    <d v="2013-03-16T00:00:00"/>
    <x v="0"/>
    <s v="SC-20770"/>
    <x v="34"/>
    <x v="1"/>
    <s v="United States"/>
    <s v="Philadelphia"/>
    <x v="9"/>
    <n v="19134"/>
    <x v="3"/>
    <s v="TEC-PH-10001494"/>
    <x v="2"/>
    <x v="7"/>
    <x v="708"/>
    <x v="4959"/>
    <n v="3"/>
    <n v="0.4"/>
    <n v="-116.98049999999998"/>
  </r>
  <r>
    <n v="7418"/>
    <s v="US-2013-114013"/>
    <x v="0"/>
    <x v="69"/>
    <d v="2013-03-16T00:00:00"/>
    <x v="0"/>
    <s v="SC-20770"/>
    <x v="34"/>
    <x v="1"/>
    <s v="United States"/>
    <s v="Philadelphia"/>
    <x v="9"/>
    <n v="19134"/>
    <x v="3"/>
    <s v="OFF-PA-10004996"/>
    <x v="1"/>
    <x v="10"/>
    <x v="1519"/>
    <x v="4960"/>
    <n v="5"/>
    <n v="0.2"/>
    <n v="13.918499999999998"/>
  </r>
  <r>
    <n v="7419"/>
    <s v="US-2013-114013"/>
    <x v="0"/>
    <x v="69"/>
    <d v="2013-03-16T00:00:00"/>
    <x v="0"/>
    <s v="SC-20770"/>
    <x v="34"/>
    <x v="1"/>
    <s v="United States"/>
    <s v="Philadelphia"/>
    <x v="9"/>
    <n v="19134"/>
    <x v="3"/>
    <s v="OFF-BI-10004318"/>
    <x v="1"/>
    <x v="8"/>
    <x v="1574"/>
    <x v="4961"/>
    <n v="1"/>
    <n v="0.7"/>
    <n v="-41.517600000000002"/>
  </r>
  <r>
    <n v="7420"/>
    <s v="US-2013-114013"/>
    <x v="0"/>
    <x v="69"/>
    <d v="2013-03-16T00:00:00"/>
    <x v="0"/>
    <s v="SC-20770"/>
    <x v="34"/>
    <x v="1"/>
    <s v="United States"/>
    <s v="Philadelphia"/>
    <x v="9"/>
    <n v="19134"/>
    <x v="3"/>
    <s v="OFF-ST-10002574"/>
    <x v="1"/>
    <x v="4"/>
    <x v="926"/>
    <x v="1197"/>
    <n v="5"/>
    <n v="0.2"/>
    <n v="-138.13999999999999"/>
  </r>
  <r>
    <n v="7421"/>
    <s v="US-2013-114013"/>
    <x v="0"/>
    <x v="69"/>
    <d v="2013-03-16T00:00:00"/>
    <x v="0"/>
    <s v="SC-20770"/>
    <x v="34"/>
    <x v="1"/>
    <s v="United States"/>
    <s v="Philadelphia"/>
    <x v="9"/>
    <n v="19134"/>
    <x v="3"/>
    <s v="OFF-BI-10002353"/>
    <x v="1"/>
    <x v="8"/>
    <x v="1068"/>
    <x v="4962"/>
    <n v="5"/>
    <n v="0.7"/>
    <n v="-15.439999999999998"/>
  </r>
  <r>
    <n v="7422"/>
    <s v="US-2013-114013"/>
    <x v="0"/>
    <x v="69"/>
    <d v="2013-03-16T00:00:00"/>
    <x v="0"/>
    <s v="SC-20770"/>
    <x v="34"/>
    <x v="1"/>
    <s v="United States"/>
    <s v="Philadelphia"/>
    <x v="9"/>
    <n v="19134"/>
    <x v="3"/>
    <s v="OFF-ST-10003641"/>
    <x v="1"/>
    <x v="4"/>
    <x v="1799"/>
    <x v="4963"/>
    <n v="2"/>
    <n v="0.2"/>
    <n v="-28.367999999999984"/>
  </r>
  <r>
    <n v="7423"/>
    <s v="US-2013-114013"/>
    <x v="0"/>
    <x v="69"/>
    <d v="2013-03-16T00:00:00"/>
    <x v="0"/>
    <s v="SC-20770"/>
    <x v="34"/>
    <x v="1"/>
    <s v="United States"/>
    <s v="Philadelphia"/>
    <x v="9"/>
    <n v="19134"/>
    <x v="3"/>
    <s v="TEC-MA-10001148"/>
    <x v="2"/>
    <x v="15"/>
    <x v="1533"/>
    <x v="4964"/>
    <n v="3"/>
    <n v="0.7"/>
    <n v="-643.70999999999981"/>
  </r>
  <r>
    <n v="7424"/>
    <s v="CA-2014-135069"/>
    <x v="3"/>
    <x v="318"/>
    <d v="2014-04-15T00:00:00"/>
    <x v="1"/>
    <s v="BS-11755"/>
    <x v="94"/>
    <x v="0"/>
    <s v="United States"/>
    <s v="Philadelphia"/>
    <x v="9"/>
    <n v="19143"/>
    <x v="3"/>
    <s v="OFF-AP-10000026"/>
    <x v="1"/>
    <x v="9"/>
    <x v="1282"/>
    <x v="4965"/>
    <n v="4"/>
    <n v="0.2"/>
    <n v="21.949199999999969"/>
  </r>
  <r>
    <n v="7425"/>
    <s v="CA-2014-135069"/>
    <x v="3"/>
    <x v="318"/>
    <d v="2014-04-15T00:00:00"/>
    <x v="1"/>
    <s v="BS-11755"/>
    <x v="94"/>
    <x v="0"/>
    <s v="United States"/>
    <s v="Philadelphia"/>
    <x v="9"/>
    <n v="19143"/>
    <x v="3"/>
    <s v="FUR-FU-10003878"/>
    <x v="0"/>
    <x v="5"/>
    <x v="671"/>
    <x v="4966"/>
    <n v="3"/>
    <n v="0.2"/>
    <n v="6.4176000000000002"/>
  </r>
  <r>
    <n v="7426"/>
    <s v="CA-2013-101693"/>
    <x v="0"/>
    <x v="674"/>
    <d v="2013-06-28T00:00:00"/>
    <x v="0"/>
    <s v="LC-17140"/>
    <x v="95"/>
    <x v="0"/>
    <s v="United States"/>
    <s v="Houston"/>
    <x v="5"/>
    <n v="77070"/>
    <x v="2"/>
    <s v="FUR-CH-10001146"/>
    <x v="0"/>
    <x v="1"/>
    <x v="64"/>
    <x v="4967"/>
    <n v="2"/>
    <n v="0.3"/>
    <n v="-6.0890000000000057"/>
  </r>
  <r>
    <n v="7427"/>
    <s v="CA-2013-101693"/>
    <x v="0"/>
    <x v="674"/>
    <d v="2013-06-28T00:00:00"/>
    <x v="0"/>
    <s v="LC-17140"/>
    <x v="95"/>
    <x v="0"/>
    <s v="United States"/>
    <s v="Houston"/>
    <x v="5"/>
    <n v="77070"/>
    <x v="2"/>
    <s v="FUR-FU-10003919"/>
    <x v="0"/>
    <x v="5"/>
    <x v="1514"/>
    <x v="4968"/>
    <n v="2"/>
    <n v="0.6"/>
    <n v="-26.169599999999996"/>
  </r>
  <r>
    <n v="7428"/>
    <s v="US-2011-164763"/>
    <x v="2"/>
    <x v="461"/>
    <d v="2011-03-21T00:00:00"/>
    <x v="1"/>
    <s v="MH-17440"/>
    <x v="775"/>
    <x v="1"/>
    <s v="United States"/>
    <s v="Jackson"/>
    <x v="35"/>
    <n v="39212"/>
    <x v="0"/>
    <s v="OFF-BI-10000605"/>
    <x v="1"/>
    <x v="8"/>
    <x v="531"/>
    <x v="4969"/>
    <n v="3"/>
    <n v="0"/>
    <n v="5.3720999999999997"/>
  </r>
  <r>
    <n v="7429"/>
    <s v="US-2011-164763"/>
    <x v="2"/>
    <x v="461"/>
    <d v="2011-03-21T00:00:00"/>
    <x v="1"/>
    <s v="MH-17440"/>
    <x v="775"/>
    <x v="1"/>
    <s v="United States"/>
    <s v="Jackson"/>
    <x v="35"/>
    <n v="39212"/>
    <x v="0"/>
    <s v="OFF-BI-10000309"/>
    <x v="1"/>
    <x v="8"/>
    <x v="334"/>
    <x v="2690"/>
    <n v="2"/>
    <n v="0"/>
    <n v="14.9156"/>
  </r>
  <r>
    <n v="7430"/>
    <s v="US-2011-164763"/>
    <x v="2"/>
    <x v="461"/>
    <d v="2011-03-21T00:00:00"/>
    <x v="1"/>
    <s v="MH-17440"/>
    <x v="775"/>
    <x v="1"/>
    <s v="United States"/>
    <s v="Jackson"/>
    <x v="35"/>
    <n v="39212"/>
    <x v="0"/>
    <s v="OFF-PA-10003349"/>
    <x v="1"/>
    <x v="10"/>
    <x v="218"/>
    <x v="91"/>
    <n v="2"/>
    <n v="0"/>
    <n v="6.3504000000000005"/>
  </r>
  <r>
    <n v="7431"/>
    <s v="US-2011-164763"/>
    <x v="2"/>
    <x v="461"/>
    <d v="2011-03-21T00:00:00"/>
    <x v="1"/>
    <s v="MH-17440"/>
    <x v="775"/>
    <x v="1"/>
    <s v="United States"/>
    <s v="Jackson"/>
    <x v="35"/>
    <n v="39212"/>
    <x v="0"/>
    <s v="OFF-PA-10003063"/>
    <x v="1"/>
    <x v="10"/>
    <x v="1711"/>
    <x v="4698"/>
    <n v="4"/>
    <n v="0"/>
    <n v="7.68"/>
  </r>
  <r>
    <n v="7432"/>
    <s v="US-2011-164763"/>
    <x v="2"/>
    <x v="461"/>
    <d v="2011-03-21T00:00:00"/>
    <x v="1"/>
    <s v="MH-17440"/>
    <x v="775"/>
    <x v="1"/>
    <s v="United States"/>
    <s v="Jackson"/>
    <x v="35"/>
    <n v="39212"/>
    <x v="0"/>
    <s v="OFF-AP-10003971"/>
    <x v="1"/>
    <x v="9"/>
    <x v="914"/>
    <x v="4779"/>
    <n v="3"/>
    <n v="0"/>
    <n v="8.4942000000000011"/>
  </r>
  <r>
    <n v="7433"/>
    <s v="CA-2011-161249"/>
    <x v="2"/>
    <x v="128"/>
    <d v="2011-08-13T00:00:00"/>
    <x v="1"/>
    <s v="RD-19720"/>
    <x v="742"/>
    <x v="0"/>
    <s v="United States"/>
    <s v="Phoenix"/>
    <x v="16"/>
    <n v="85023"/>
    <x v="1"/>
    <s v="OFF-FA-10004838"/>
    <x v="1"/>
    <x v="13"/>
    <x v="792"/>
    <x v="3870"/>
    <n v="3"/>
    <n v="0.2"/>
    <n v="-0.94859999999999989"/>
  </r>
  <r>
    <n v="7434"/>
    <s v="CA-2011-161249"/>
    <x v="2"/>
    <x v="128"/>
    <d v="2011-08-13T00:00:00"/>
    <x v="1"/>
    <s v="RD-19720"/>
    <x v="742"/>
    <x v="0"/>
    <s v="United States"/>
    <s v="Phoenix"/>
    <x v="16"/>
    <n v="85023"/>
    <x v="1"/>
    <s v="OFF-BI-10001097"/>
    <x v="1"/>
    <x v="8"/>
    <x v="789"/>
    <x v="4970"/>
    <n v="5"/>
    <n v="0.7"/>
    <n v="-6.5414999999999992"/>
  </r>
  <r>
    <n v="7435"/>
    <s v="CA-2012-148180"/>
    <x v="1"/>
    <x v="353"/>
    <d v="2012-07-31T00:00:00"/>
    <x v="1"/>
    <s v="BP-11095"/>
    <x v="162"/>
    <x v="1"/>
    <s v="United States"/>
    <s v="Oxnard"/>
    <x v="1"/>
    <n v="93030"/>
    <x v="1"/>
    <s v="OFF-BI-10000605"/>
    <x v="1"/>
    <x v="8"/>
    <x v="531"/>
    <x v="1083"/>
    <n v="3"/>
    <n v="0.2"/>
    <n v="3.0860999999999996"/>
  </r>
  <r>
    <n v="7436"/>
    <s v="CA-2012-148180"/>
    <x v="1"/>
    <x v="353"/>
    <d v="2012-07-31T00:00:00"/>
    <x v="1"/>
    <s v="BP-11095"/>
    <x v="162"/>
    <x v="1"/>
    <s v="United States"/>
    <s v="Oxnard"/>
    <x v="1"/>
    <n v="93030"/>
    <x v="1"/>
    <s v="OFF-BI-10003314"/>
    <x v="1"/>
    <x v="8"/>
    <x v="305"/>
    <x v="4971"/>
    <n v="6"/>
    <n v="0.2"/>
    <n v="8.3867999999999991"/>
  </r>
  <r>
    <n v="7437"/>
    <s v="CA-2012-148180"/>
    <x v="1"/>
    <x v="353"/>
    <d v="2012-07-31T00:00:00"/>
    <x v="1"/>
    <s v="BP-11095"/>
    <x v="162"/>
    <x v="1"/>
    <s v="United States"/>
    <s v="Oxnard"/>
    <x v="1"/>
    <n v="93030"/>
    <x v="1"/>
    <s v="OFF-AR-10002067"/>
    <x v="1"/>
    <x v="6"/>
    <x v="1145"/>
    <x v="1618"/>
    <n v="5"/>
    <n v="0"/>
    <n v="25.792000000000002"/>
  </r>
  <r>
    <n v="7438"/>
    <s v="CA-2011-165568"/>
    <x v="2"/>
    <x v="1162"/>
    <d v="2011-02-20T00:00:00"/>
    <x v="1"/>
    <s v="BF-11020"/>
    <x v="292"/>
    <x v="1"/>
    <s v="United States"/>
    <s v="Seattle"/>
    <x v="4"/>
    <n v="98105"/>
    <x v="1"/>
    <s v="OFF-BI-10001031"/>
    <x v="1"/>
    <x v="8"/>
    <x v="865"/>
    <x v="794"/>
    <n v="5"/>
    <n v="0.2"/>
    <n v="7.2089999999999996"/>
  </r>
  <r>
    <n v="7439"/>
    <s v="CA-2012-145457"/>
    <x v="1"/>
    <x v="539"/>
    <d v="2012-03-27T00:00:00"/>
    <x v="0"/>
    <s v="CP-12085"/>
    <x v="434"/>
    <x v="1"/>
    <s v="United States"/>
    <s v="Covington"/>
    <x v="4"/>
    <n v="98042"/>
    <x v="1"/>
    <s v="FUR-FU-10003832"/>
    <x v="0"/>
    <x v="5"/>
    <x v="1420"/>
    <x v="4972"/>
    <n v="5"/>
    <n v="0"/>
    <n v="13.132000000000001"/>
  </r>
  <r>
    <n v="7440"/>
    <s v="US-2014-163657"/>
    <x v="3"/>
    <x v="264"/>
    <d v="2014-09-07T00:00:00"/>
    <x v="1"/>
    <s v="JL-15235"/>
    <x v="538"/>
    <x v="0"/>
    <s v="United States"/>
    <s v="Los Angeles"/>
    <x v="1"/>
    <n v="90049"/>
    <x v="1"/>
    <s v="OFF-BI-10000138"/>
    <x v="1"/>
    <x v="8"/>
    <x v="600"/>
    <x v="694"/>
    <n v="5"/>
    <n v="0.2"/>
    <n v="6.5519999999999996"/>
  </r>
  <r>
    <n v="7441"/>
    <s v="US-2014-163657"/>
    <x v="3"/>
    <x v="264"/>
    <d v="2014-09-07T00:00:00"/>
    <x v="1"/>
    <s v="JL-15235"/>
    <x v="538"/>
    <x v="0"/>
    <s v="United States"/>
    <s v="Los Angeles"/>
    <x v="1"/>
    <n v="90049"/>
    <x v="1"/>
    <s v="FUR-TA-10004607"/>
    <x v="0"/>
    <x v="3"/>
    <x v="1095"/>
    <x v="4973"/>
    <n v="2"/>
    <n v="0.2"/>
    <n v="-2.9566000000000088"/>
  </r>
  <r>
    <n v="7442"/>
    <s v="CA-2012-120446"/>
    <x v="1"/>
    <x v="547"/>
    <d v="2012-11-18T00:00:00"/>
    <x v="2"/>
    <s v="JG-15805"/>
    <x v="189"/>
    <x v="1"/>
    <s v="United States"/>
    <s v="San Diego"/>
    <x v="1"/>
    <n v="92105"/>
    <x v="1"/>
    <s v="OFF-LA-10003148"/>
    <x v="1"/>
    <x v="2"/>
    <x v="164"/>
    <x v="1381"/>
    <n v="3"/>
    <n v="0"/>
    <n v="8.6939999999999991"/>
  </r>
  <r>
    <n v="7443"/>
    <s v="CA-2011-109932"/>
    <x v="2"/>
    <x v="337"/>
    <d v="2011-12-11T00:00:00"/>
    <x v="2"/>
    <s v="VP-21760"/>
    <x v="778"/>
    <x v="1"/>
    <s v="United States"/>
    <s v="Brownsville"/>
    <x v="5"/>
    <n v="78521"/>
    <x v="2"/>
    <s v="OFF-PA-10001804"/>
    <x v="1"/>
    <x v="10"/>
    <x v="128"/>
    <x v="1432"/>
    <n v="2"/>
    <n v="0.2"/>
    <n v="3.7407999999999997"/>
  </r>
  <r>
    <n v="7444"/>
    <s v="CA-2011-109932"/>
    <x v="2"/>
    <x v="337"/>
    <d v="2011-12-11T00:00:00"/>
    <x v="2"/>
    <s v="VP-21760"/>
    <x v="778"/>
    <x v="1"/>
    <s v="United States"/>
    <s v="Brownsville"/>
    <x v="5"/>
    <n v="78521"/>
    <x v="2"/>
    <s v="OFF-ST-10000036"/>
    <x v="1"/>
    <x v="4"/>
    <x v="590"/>
    <x v="4974"/>
    <n v="3"/>
    <n v="0.2"/>
    <n v="20.745899999999985"/>
  </r>
  <r>
    <n v="7445"/>
    <s v="CA-2014-127474"/>
    <x v="3"/>
    <x v="447"/>
    <d v="2014-02-08T00:00:00"/>
    <x v="0"/>
    <s v="RD-19810"/>
    <x v="279"/>
    <x v="2"/>
    <s v="United States"/>
    <s v="Chicago"/>
    <x v="10"/>
    <n v="60610"/>
    <x v="2"/>
    <s v="OFF-PA-10001166"/>
    <x v="1"/>
    <x v="10"/>
    <x v="769"/>
    <x v="1182"/>
    <n v="1"/>
    <n v="0.2"/>
    <n v="1.8144"/>
  </r>
  <r>
    <n v="7446"/>
    <s v="CA-2014-127474"/>
    <x v="3"/>
    <x v="447"/>
    <d v="2014-02-08T00:00:00"/>
    <x v="0"/>
    <s v="RD-19810"/>
    <x v="279"/>
    <x v="2"/>
    <s v="United States"/>
    <s v="Chicago"/>
    <x v="10"/>
    <n v="60610"/>
    <x v="2"/>
    <s v="OFF-PA-10001033"/>
    <x v="1"/>
    <x v="10"/>
    <x v="1500"/>
    <x v="4975"/>
    <n v="2"/>
    <n v="0.2"/>
    <n v="23.7742"/>
  </r>
  <r>
    <n v="7447"/>
    <s v="CA-2014-127474"/>
    <x v="3"/>
    <x v="447"/>
    <d v="2014-02-08T00:00:00"/>
    <x v="0"/>
    <s v="RD-19810"/>
    <x v="279"/>
    <x v="2"/>
    <s v="United States"/>
    <s v="Chicago"/>
    <x v="10"/>
    <n v="60610"/>
    <x v="2"/>
    <s v="FUR-FU-10004597"/>
    <x v="0"/>
    <x v="5"/>
    <x v="1257"/>
    <x v="500"/>
    <n v="1"/>
    <n v="0.6"/>
    <n v="-26.084999999999994"/>
  </r>
  <r>
    <n v="7448"/>
    <s v="CA-2014-127474"/>
    <x v="3"/>
    <x v="447"/>
    <d v="2014-02-08T00:00:00"/>
    <x v="0"/>
    <s v="RD-19810"/>
    <x v="279"/>
    <x v="2"/>
    <s v="United States"/>
    <s v="Chicago"/>
    <x v="10"/>
    <n v="60610"/>
    <x v="2"/>
    <s v="OFF-PA-10000418"/>
    <x v="1"/>
    <x v="10"/>
    <x v="961"/>
    <x v="1257"/>
    <n v="5"/>
    <n v="0.2"/>
    <n v="146.79"/>
  </r>
  <r>
    <n v="7449"/>
    <s v="CA-2014-115448"/>
    <x v="3"/>
    <x v="343"/>
    <d v="2014-11-15T00:00:00"/>
    <x v="2"/>
    <s v="MH-18025"/>
    <x v="659"/>
    <x v="0"/>
    <s v="United States"/>
    <s v="Knoxville"/>
    <x v="18"/>
    <n v="37918"/>
    <x v="0"/>
    <s v="FUR-FU-10004090"/>
    <x v="0"/>
    <x v="5"/>
    <x v="636"/>
    <x v="4976"/>
    <n v="5"/>
    <n v="0.2"/>
    <n v="14.449499999999986"/>
  </r>
  <r>
    <n v="7450"/>
    <s v="CA-2014-105669"/>
    <x v="3"/>
    <x v="697"/>
    <d v="2014-09-23T00:00:00"/>
    <x v="0"/>
    <s v="SJ-20125"/>
    <x v="319"/>
    <x v="2"/>
    <s v="United States"/>
    <s v="Houston"/>
    <x v="5"/>
    <n v="77036"/>
    <x v="2"/>
    <s v="OFF-AR-10000390"/>
    <x v="1"/>
    <x v="6"/>
    <x v="105"/>
    <x v="4541"/>
    <n v="3"/>
    <n v="0.2"/>
    <n v="3.2213999999999996"/>
  </r>
  <r>
    <n v="7451"/>
    <s v="CA-2014-105669"/>
    <x v="3"/>
    <x v="697"/>
    <d v="2014-09-23T00:00:00"/>
    <x v="0"/>
    <s v="SJ-20125"/>
    <x v="319"/>
    <x v="2"/>
    <s v="United States"/>
    <s v="Houston"/>
    <x v="5"/>
    <n v="77036"/>
    <x v="2"/>
    <s v="FUR-CH-10003774"/>
    <x v="0"/>
    <x v="1"/>
    <x v="1185"/>
    <x v="2608"/>
    <n v="5"/>
    <n v="0.3"/>
    <n v="-77.333000000000013"/>
  </r>
  <r>
    <n v="7452"/>
    <s v="CA-2014-105669"/>
    <x v="3"/>
    <x v="697"/>
    <d v="2014-09-23T00:00:00"/>
    <x v="0"/>
    <s v="SJ-20125"/>
    <x v="319"/>
    <x v="2"/>
    <s v="United States"/>
    <s v="Houston"/>
    <x v="5"/>
    <n v="77036"/>
    <x v="2"/>
    <s v="OFF-BI-10002412"/>
    <x v="1"/>
    <x v="8"/>
    <x v="323"/>
    <x v="4977"/>
    <n v="5"/>
    <n v="0.8"/>
    <n v="-10.15"/>
  </r>
  <r>
    <n v="7453"/>
    <s v="CA-2014-105669"/>
    <x v="3"/>
    <x v="697"/>
    <d v="2014-09-23T00:00:00"/>
    <x v="0"/>
    <s v="SJ-20125"/>
    <x v="319"/>
    <x v="2"/>
    <s v="United States"/>
    <s v="Houston"/>
    <x v="5"/>
    <n v="77036"/>
    <x v="2"/>
    <s v="TEC-PH-10002415"/>
    <x v="2"/>
    <x v="7"/>
    <x v="1517"/>
    <x v="4978"/>
    <n v="6"/>
    <n v="0.2"/>
    <n v="88.48500000000007"/>
  </r>
  <r>
    <n v="7454"/>
    <s v="CA-2014-134796"/>
    <x v="3"/>
    <x v="643"/>
    <d v="2014-07-02T00:00:00"/>
    <x v="1"/>
    <s v="FM-14380"/>
    <x v="248"/>
    <x v="0"/>
    <s v="United States"/>
    <s v="Bolingbrook"/>
    <x v="10"/>
    <n v="60440"/>
    <x v="2"/>
    <s v="TEC-PH-10003505"/>
    <x v="2"/>
    <x v="7"/>
    <x v="901"/>
    <x v="1490"/>
    <n v="2"/>
    <n v="0.2"/>
    <n v="16.703999999999986"/>
  </r>
  <r>
    <n v="7455"/>
    <s v="CA-2013-137743"/>
    <x v="0"/>
    <x v="679"/>
    <d v="2013-08-05T00:00:00"/>
    <x v="1"/>
    <s v="KH-16360"/>
    <x v="347"/>
    <x v="0"/>
    <s v="United States"/>
    <s v="Chicago"/>
    <x v="10"/>
    <n v="60623"/>
    <x v="2"/>
    <s v="OFF-LA-10003663"/>
    <x v="1"/>
    <x v="2"/>
    <x v="1364"/>
    <x v="4766"/>
    <n v="4"/>
    <n v="0.2"/>
    <n v="3.1212"/>
  </r>
  <r>
    <n v="7456"/>
    <s v="CA-2013-137743"/>
    <x v="0"/>
    <x v="679"/>
    <d v="2013-08-05T00:00:00"/>
    <x v="1"/>
    <s v="KH-16360"/>
    <x v="347"/>
    <x v="0"/>
    <s v="United States"/>
    <s v="Chicago"/>
    <x v="10"/>
    <n v="60623"/>
    <x v="2"/>
    <s v="OFF-ST-10001780"/>
    <x v="1"/>
    <x v="4"/>
    <x v="481"/>
    <x v="2532"/>
    <n v="2"/>
    <n v="0.2"/>
    <n v="51.831200000000024"/>
  </r>
  <r>
    <n v="7457"/>
    <s v="CA-2012-137974"/>
    <x v="1"/>
    <x v="392"/>
    <d v="2012-04-18T00:00:00"/>
    <x v="2"/>
    <s v="LL-16840"/>
    <x v="328"/>
    <x v="0"/>
    <s v="United States"/>
    <s v="Waynesboro"/>
    <x v="17"/>
    <n v="22980"/>
    <x v="0"/>
    <s v="TEC-PH-10002033"/>
    <x v="2"/>
    <x v="7"/>
    <x v="11"/>
    <x v="4979"/>
    <n v="2"/>
    <n v="0"/>
    <n v="148.10640000000001"/>
  </r>
  <r>
    <n v="7458"/>
    <s v="CA-2012-137974"/>
    <x v="1"/>
    <x v="392"/>
    <d v="2012-04-18T00:00:00"/>
    <x v="2"/>
    <s v="LL-16840"/>
    <x v="328"/>
    <x v="0"/>
    <s v="United States"/>
    <s v="Waynesboro"/>
    <x v="17"/>
    <n v="22980"/>
    <x v="0"/>
    <s v="OFF-BI-10001036"/>
    <x v="1"/>
    <x v="8"/>
    <x v="618"/>
    <x v="4980"/>
    <n v="1"/>
    <n v="0"/>
    <n v="4.57"/>
  </r>
  <r>
    <n v="7459"/>
    <s v="CA-2012-137974"/>
    <x v="1"/>
    <x v="392"/>
    <d v="2012-04-18T00:00:00"/>
    <x v="2"/>
    <s v="LL-16840"/>
    <x v="328"/>
    <x v="0"/>
    <s v="United States"/>
    <s v="Waynesboro"/>
    <x v="17"/>
    <n v="22980"/>
    <x v="0"/>
    <s v="FUR-FU-10001468"/>
    <x v="0"/>
    <x v="5"/>
    <x v="1280"/>
    <x v="4981"/>
    <n v="7"/>
    <n v="0"/>
    <n v="119.68599999999989"/>
  </r>
  <r>
    <n v="7460"/>
    <s v="CA-2012-137974"/>
    <x v="1"/>
    <x v="392"/>
    <d v="2012-04-18T00:00:00"/>
    <x v="2"/>
    <s v="LL-16840"/>
    <x v="328"/>
    <x v="0"/>
    <s v="United States"/>
    <s v="Waynesboro"/>
    <x v="17"/>
    <n v="22980"/>
    <x v="0"/>
    <s v="FUR-BO-10001519"/>
    <x v="0"/>
    <x v="0"/>
    <x v="666"/>
    <x v="4982"/>
    <n v="9"/>
    <n v="0"/>
    <n v="125.58240000000001"/>
  </r>
  <r>
    <n v="7461"/>
    <s v="US-2012-136987"/>
    <x v="1"/>
    <x v="347"/>
    <d v="2012-04-14T00:00:00"/>
    <x v="0"/>
    <s v="AR-10540"/>
    <x v="481"/>
    <x v="0"/>
    <s v="United States"/>
    <s v="Los Angeles"/>
    <x v="1"/>
    <n v="90004"/>
    <x v="1"/>
    <s v="TEC-CO-10001943"/>
    <x v="2"/>
    <x v="16"/>
    <x v="1666"/>
    <x v="4983"/>
    <n v="4"/>
    <n v="0.2"/>
    <n v="215.98919999999998"/>
  </r>
  <r>
    <n v="7462"/>
    <s v="US-2012-136987"/>
    <x v="1"/>
    <x v="347"/>
    <d v="2012-04-14T00:00:00"/>
    <x v="0"/>
    <s v="AR-10540"/>
    <x v="481"/>
    <x v="0"/>
    <s v="United States"/>
    <s v="Los Angeles"/>
    <x v="1"/>
    <n v="90004"/>
    <x v="1"/>
    <s v="OFF-PA-10003127"/>
    <x v="1"/>
    <x v="10"/>
    <x v="33"/>
    <x v="4984"/>
    <n v="2"/>
    <n v="0"/>
    <n v="24.269599999999997"/>
  </r>
  <r>
    <n v="7463"/>
    <s v="CA-2012-138485"/>
    <x v="1"/>
    <x v="914"/>
    <d v="2012-03-01T00:00:00"/>
    <x v="0"/>
    <s v="NP-18670"/>
    <x v="73"/>
    <x v="0"/>
    <s v="United States"/>
    <s v="Seattle"/>
    <x v="4"/>
    <n v="98105"/>
    <x v="1"/>
    <s v="TEC-AC-10002076"/>
    <x v="2"/>
    <x v="11"/>
    <x v="329"/>
    <x v="4985"/>
    <n v="9"/>
    <n v="0"/>
    <n v="80.837999999999994"/>
  </r>
  <r>
    <n v="7464"/>
    <s v="CA-2013-103709"/>
    <x v="0"/>
    <x v="162"/>
    <d v="2013-09-16T00:00:00"/>
    <x v="1"/>
    <s v="LP-17095"/>
    <x v="431"/>
    <x v="0"/>
    <s v="United States"/>
    <s v="Visalia"/>
    <x v="1"/>
    <n v="93277"/>
    <x v="1"/>
    <s v="OFF-AR-10003338"/>
    <x v="1"/>
    <x v="6"/>
    <x v="1430"/>
    <x v="3659"/>
    <n v="2"/>
    <n v="0"/>
    <n v="3.7200000000000006"/>
  </r>
  <r>
    <n v="7465"/>
    <s v="CA-2013-103709"/>
    <x v="0"/>
    <x v="162"/>
    <d v="2013-09-16T00:00:00"/>
    <x v="1"/>
    <s v="LP-17095"/>
    <x v="431"/>
    <x v="0"/>
    <s v="United States"/>
    <s v="Visalia"/>
    <x v="1"/>
    <n v="93277"/>
    <x v="1"/>
    <s v="OFF-PA-10004610"/>
    <x v="1"/>
    <x v="10"/>
    <x v="1511"/>
    <x v="1369"/>
    <n v="8"/>
    <n v="0"/>
    <n v="15.407999999999998"/>
  </r>
  <r>
    <n v="7466"/>
    <s v="CA-2013-103709"/>
    <x v="0"/>
    <x v="162"/>
    <d v="2013-09-16T00:00:00"/>
    <x v="1"/>
    <s v="LP-17095"/>
    <x v="431"/>
    <x v="0"/>
    <s v="United States"/>
    <s v="Visalia"/>
    <x v="1"/>
    <n v="93277"/>
    <x v="1"/>
    <s v="OFF-ST-10001272"/>
    <x v="1"/>
    <x v="4"/>
    <x v="528"/>
    <x v="2213"/>
    <n v="2"/>
    <n v="0"/>
    <n v="65.435000000000002"/>
  </r>
  <r>
    <n v="7467"/>
    <s v="CA-2013-138282"/>
    <x v="0"/>
    <x v="288"/>
    <d v="2013-05-24T00:00:00"/>
    <x v="1"/>
    <s v="AH-10690"/>
    <x v="706"/>
    <x v="1"/>
    <s v="United States"/>
    <s v="Los Angeles"/>
    <x v="1"/>
    <n v="90008"/>
    <x v="1"/>
    <s v="OFF-AP-10001366"/>
    <x v="1"/>
    <x v="9"/>
    <x v="33"/>
    <x v="4986"/>
    <n v="8"/>
    <n v="0"/>
    <n v="23.716800000000006"/>
  </r>
  <r>
    <n v="7468"/>
    <s v="CA-2014-148985"/>
    <x v="3"/>
    <x v="343"/>
    <d v="2014-11-16T00:00:00"/>
    <x v="0"/>
    <s v="TB-21190"/>
    <x v="353"/>
    <x v="2"/>
    <s v="United States"/>
    <s v="Los Angeles"/>
    <x v="1"/>
    <n v="90045"/>
    <x v="1"/>
    <s v="FUR-FU-10001424"/>
    <x v="0"/>
    <x v="5"/>
    <x v="691"/>
    <x v="4987"/>
    <n v="4"/>
    <n v="0"/>
    <n v="11.872799999999998"/>
  </r>
  <r>
    <n v="7469"/>
    <s v="CA-2011-138100"/>
    <x v="2"/>
    <x v="1114"/>
    <d v="2011-09-20T00:00:00"/>
    <x v="1"/>
    <s v="AA-10315"/>
    <x v="397"/>
    <x v="0"/>
    <s v="United States"/>
    <s v="New York City"/>
    <x v="15"/>
    <n v="10011"/>
    <x v="3"/>
    <s v="OFF-PA-10000349"/>
    <x v="1"/>
    <x v="10"/>
    <x v="33"/>
    <x v="1830"/>
    <n v="3"/>
    <n v="0"/>
    <n v="7.0218000000000007"/>
  </r>
  <r>
    <n v="7470"/>
    <s v="CA-2011-138100"/>
    <x v="2"/>
    <x v="1114"/>
    <d v="2011-09-20T00:00:00"/>
    <x v="1"/>
    <s v="AA-10315"/>
    <x v="397"/>
    <x v="0"/>
    <s v="United States"/>
    <s v="New York City"/>
    <x v="15"/>
    <n v="10011"/>
    <x v="3"/>
    <s v="FUR-FU-10002456"/>
    <x v="0"/>
    <x v="5"/>
    <x v="1009"/>
    <x v="58"/>
    <n v="2"/>
    <n v="0"/>
    <n v="6.2608000000000015"/>
  </r>
  <r>
    <n v="7471"/>
    <s v="CA-2012-100734"/>
    <x v="1"/>
    <x v="426"/>
    <d v="2012-09-20T00:00:00"/>
    <x v="1"/>
    <s v="AC-10615"/>
    <x v="556"/>
    <x v="1"/>
    <s v="United States"/>
    <s v="Philadelphia"/>
    <x v="9"/>
    <n v="19143"/>
    <x v="3"/>
    <s v="OFF-BI-10002609"/>
    <x v="1"/>
    <x v="8"/>
    <x v="98"/>
    <x v="4988"/>
    <n v="4"/>
    <n v="0.7"/>
    <n v="-2.8608000000000002"/>
  </r>
  <r>
    <n v="7472"/>
    <s v="CA-2012-100734"/>
    <x v="1"/>
    <x v="426"/>
    <d v="2012-09-20T00:00:00"/>
    <x v="1"/>
    <s v="AC-10615"/>
    <x v="556"/>
    <x v="1"/>
    <s v="United States"/>
    <s v="Philadelphia"/>
    <x v="9"/>
    <n v="19143"/>
    <x v="3"/>
    <s v="OFF-ST-10001522"/>
    <x v="1"/>
    <x v="4"/>
    <x v="195"/>
    <x v="2772"/>
    <n v="2"/>
    <n v="0.2"/>
    <n v="-29.436800000000012"/>
  </r>
  <r>
    <n v="7473"/>
    <s v="CA-2013-139997"/>
    <x v="0"/>
    <x v="949"/>
    <d v="2013-07-04T00:00:00"/>
    <x v="2"/>
    <s v="EM-14140"/>
    <x v="670"/>
    <x v="2"/>
    <s v="United States"/>
    <s v="Lehi"/>
    <x v="7"/>
    <n v="84043"/>
    <x v="1"/>
    <s v="TEC-CO-10000971"/>
    <x v="2"/>
    <x v="16"/>
    <x v="1304"/>
    <x v="4989"/>
    <n v="5"/>
    <n v="0"/>
    <n v="449.9849999999999"/>
  </r>
  <r>
    <n v="7474"/>
    <s v="CA-2013-109652"/>
    <x v="0"/>
    <x v="342"/>
    <d v="2013-04-16T00:00:00"/>
    <x v="1"/>
    <s v="QJ-19255"/>
    <x v="425"/>
    <x v="1"/>
    <s v="United States"/>
    <s v="Chicago"/>
    <x v="10"/>
    <n v="60653"/>
    <x v="2"/>
    <s v="OFF-AR-10000034"/>
    <x v="1"/>
    <x v="6"/>
    <x v="744"/>
    <x v="4990"/>
    <n v="4"/>
    <n v="0.2"/>
    <n v="3.2223999999999995"/>
  </r>
  <r>
    <n v="7475"/>
    <s v="CA-2011-167199"/>
    <x v="2"/>
    <x v="1037"/>
    <d v="2011-01-11T00:00:00"/>
    <x v="1"/>
    <s v="ME-17320"/>
    <x v="467"/>
    <x v="2"/>
    <s v="United States"/>
    <s v="Henderson"/>
    <x v="0"/>
    <n v="42420"/>
    <x v="0"/>
    <s v="FUR-CH-10004063"/>
    <x v="0"/>
    <x v="1"/>
    <x v="120"/>
    <x v="4991"/>
    <n v="9"/>
    <n v="0"/>
    <n v="746.40779999999972"/>
  </r>
  <r>
    <n v="7476"/>
    <s v="CA-2011-167199"/>
    <x v="2"/>
    <x v="1037"/>
    <d v="2011-01-11T00:00:00"/>
    <x v="1"/>
    <s v="ME-17320"/>
    <x v="467"/>
    <x v="2"/>
    <s v="United States"/>
    <s v="Henderson"/>
    <x v="0"/>
    <n v="42420"/>
    <x v="0"/>
    <s v="OFF-BI-10004632"/>
    <x v="1"/>
    <x v="8"/>
    <x v="564"/>
    <x v="4992"/>
    <n v="2"/>
    <n v="0"/>
    <n v="274.49099999999999"/>
  </r>
  <r>
    <n v="7477"/>
    <s v="CA-2011-167199"/>
    <x v="2"/>
    <x v="1037"/>
    <d v="2011-01-11T00:00:00"/>
    <x v="1"/>
    <s v="ME-17320"/>
    <x v="467"/>
    <x v="2"/>
    <s v="United States"/>
    <s v="Henderson"/>
    <x v="0"/>
    <n v="42420"/>
    <x v="0"/>
    <s v="OFF-AR-10001662"/>
    <x v="1"/>
    <x v="6"/>
    <x v="443"/>
    <x v="4993"/>
    <n v="2"/>
    <n v="0"/>
    <n v="1.4796000000000005"/>
  </r>
  <r>
    <n v="7478"/>
    <s v="CA-2011-167199"/>
    <x v="2"/>
    <x v="1037"/>
    <d v="2011-01-11T00:00:00"/>
    <x v="1"/>
    <s v="ME-17320"/>
    <x v="467"/>
    <x v="2"/>
    <s v="United States"/>
    <s v="Henderson"/>
    <x v="0"/>
    <n v="42420"/>
    <x v="0"/>
    <s v="TEC-PH-10004977"/>
    <x v="2"/>
    <x v="7"/>
    <x v="34"/>
    <x v="3743"/>
    <n v="2"/>
    <n v="0"/>
    <n v="113.67419999999998"/>
  </r>
  <r>
    <n v="7479"/>
    <s v="CA-2011-167199"/>
    <x v="2"/>
    <x v="1037"/>
    <d v="2011-01-11T00:00:00"/>
    <x v="1"/>
    <s v="ME-17320"/>
    <x v="467"/>
    <x v="2"/>
    <s v="United States"/>
    <s v="Henderson"/>
    <x v="0"/>
    <n v="42420"/>
    <x v="0"/>
    <s v="TEC-PH-10004539"/>
    <x v="2"/>
    <x v="7"/>
    <x v="852"/>
    <x v="4994"/>
    <n v="4"/>
    <n v="0"/>
    <n v="204.10919999999999"/>
  </r>
  <r>
    <n v="7480"/>
    <s v="CA-2011-167199"/>
    <x v="2"/>
    <x v="1037"/>
    <d v="2011-01-11T00:00:00"/>
    <x v="1"/>
    <s v="ME-17320"/>
    <x v="467"/>
    <x v="2"/>
    <s v="United States"/>
    <s v="Henderson"/>
    <x v="0"/>
    <n v="42420"/>
    <x v="0"/>
    <s v="OFF-FA-10001883"/>
    <x v="1"/>
    <x v="13"/>
    <x v="1484"/>
    <x v="4995"/>
    <n v="4"/>
    <n v="0"/>
    <n v="0.31119999999999948"/>
  </r>
  <r>
    <n v="7481"/>
    <s v="CA-2011-167199"/>
    <x v="2"/>
    <x v="1037"/>
    <d v="2011-01-11T00:00:00"/>
    <x v="1"/>
    <s v="ME-17320"/>
    <x v="467"/>
    <x v="2"/>
    <s v="United States"/>
    <s v="Henderson"/>
    <x v="0"/>
    <n v="42420"/>
    <x v="0"/>
    <s v="OFF-PA-10000955"/>
    <x v="1"/>
    <x v="10"/>
    <x v="774"/>
    <x v="4996"/>
    <n v="1"/>
    <n v="0"/>
    <n v="3.0084"/>
  </r>
  <r>
    <n v="7482"/>
    <s v="CA-2013-124583"/>
    <x v="0"/>
    <x v="142"/>
    <d v="2013-09-04T00:00:00"/>
    <x v="0"/>
    <s v="LB-16795"/>
    <x v="697"/>
    <x v="2"/>
    <s v="United States"/>
    <s v="Huntington Beach"/>
    <x v="1"/>
    <n v="92646"/>
    <x v="1"/>
    <s v="OFF-EN-10002500"/>
    <x v="1"/>
    <x v="12"/>
    <x v="118"/>
    <x v="4835"/>
    <n v="1"/>
    <n v="0"/>
    <n v="5.7509999999999994"/>
  </r>
  <r>
    <n v="7483"/>
    <s v="CA-2011-113964"/>
    <x v="2"/>
    <x v="865"/>
    <d v="2011-09-30T00:00:00"/>
    <x v="1"/>
    <s v="JP-16135"/>
    <x v="655"/>
    <x v="2"/>
    <s v="United States"/>
    <s v="New York City"/>
    <x v="15"/>
    <n v="10011"/>
    <x v="3"/>
    <s v="OFF-BI-10004654"/>
    <x v="1"/>
    <x v="8"/>
    <x v="68"/>
    <x v="4997"/>
    <n v="4"/>
    <n v="0.2"/>
    <n v="6.9239999999999995"/>
  </r>
  <r>
    <n v="7484"/>
    <s v="CA-2011-129938"/>
    <x v="2"/>
    <x v="534"/>
    <d v="2011-12-17T00:00:00"/>
    <x v="0"/>
    <s v="EB-13705"/>
    <x v="182"/>
    <x v="1"/>
    <s v="United States"/>
    <s v="Philadelphia"/>
    <x v="9"/>
    <n v="19140"/>
    <x v="3"/>
    <s v="FUR-CH-10003774"/>
    <x v="0"/>
    <x v="1"/>
    <x v="1185"/>
    <x v="4998"/>
    <n v="7"/>
    <n v="0.3"/>
    <n v="-108.26620000000001"/>
  </r>
  <r>
    <n v="7485"/>
    <s v="CA-2014-135111"/>
    <x v="3"/>
    <x v="116"/>
    <d v="2015-01-03T00:00:00"/>
    <x v="1"/>
    <s v="CS-12400"/>
    <x v="37"/>
    <x v="2"/>
    <s v="United States"/>
    <s v="Fargo"/>
    <x v="46"/>
    <n v="58103"/>
    <x v="2"/>
    <s v="OFF-AR-10004707"/>
    <x v="1"/>
    <x v="6"/>
    <x v="33"/>
    <x v="4724"/>
    <n v="1"/>
    <n v="0"/>
    <n v="0.86799999999999988"/>
  </r>
  <r>
    <n v="7486"/>
    <s v="CA-2014-135111"/>
    <x v="3"/>
    <x v="116"/>
    <d v="2015-01-03T00:00:00"/>
    <x v="1"/>
    <s v="CS-12400"/>
    <x v="37"/>
    <x v="2"/>
    <s v="United States"/>
    <s v="Fargo"/>
    <x v="46"/>
    <n v="58103"/>
    <x v="2"/>
    <s v="OFF-BI-10004040"/>
    <x v="1"/>
    <x v="8"/>
    <x v="1478"/>
    <x v="4213"/>
    <n v="5"/>
    <n v="0"/>
    <n v="12.690999999999999"/>
  </r>
  <r>
    <n v="7487"/>
    <s v="US-2012-134558"/>
    <x v="1"/>
    <x v="546"/>
    <d v="2012-12-24T00:00:00"/>
    <x v="0"/>
    <s v="PM-19135"/>
    <x v="327"/>
    <x v="2"/>
    <s v="United States"/>
    <s v="Dover"/>
    <x v="38"/>
    <n v="3820"/>
    <x v="3"/>
    <s v="OFF-PA-10001184"/>
    <x v="1"/>
    <x v="10"/>
    <x v="1307"/>
    <x v="2744"/>
    <n v="5"/>
    <n v="0"/>
    <n v="14.651"/>
  </r>
  <r>
    <n v="7488"/>
    <s v="US-2012-134558"/>
    <x v="1"/>
    <x v="546"/>
    <d v="2012-12-24T00:00:00"/>
    <x v="0"/>
    <s v="PM-19135"/>
    <x v="327"/>
    <x v="2"/>
    <s v="United States"/>
    <s v="Dover"/>
    <x v="38"/>
    <n v="3820"/>
    <x v="3"/>
    <s v="TEC-AC-10004145"/>
    <x v="2"/>
    <x v="11"/>
    <x v="1264"/>
    <x v="3633"/>
    <n v="9"/>
    <n v="0"/>
    <n v="517.47930000000008"/>
  </r>
  <r>
    <n v="7489"/>
    <s v="US-2012-134558"/>
    <x v="1"/>
    <x v="546"/>
    <d v="2012-12-24T00:00:00"/>
    <x v="0"/>
    <s v="PM-19135"/>
    <x v="327"/>
    <x v="2"/>
    <s v="United States"/>
    <s v="Dover"/>
    <x v="38"/>
    <n v="3820"/>
    <x v="3"/>
    <s v="FUR-TA-10003473"/>
    <x v="0"/>
    <x v="3"/>
    <x v="214"/>
    <x v="4999"/>
    <n v="4"/>
    <n v="0.3"/>
    <n v="-105.31639999999993"/>
  </r>
  <r>
    <n v="7490"/>
    <s v="CA-2014-157196"/>
    <x v="3"/>
    <x v="60"/>
    <d v="2014-11-10T00:00:00"/>
    <x v="1"/>
    <s v="AA-10645"/>
    <x v="731"/>
    <x v="0"/>
    <s v="United States"/>
    <s v="San Diego"/>
    <x v="1"/>
    <n v="92105"/>
    <x v="1"/>
    <s v="OFF-PA-10003172"/>
    <x v="1"/>
    <x v="10"/>
    <x v="846"/>
    <x v="91"/>
    <n v="2"/>
    <n v="0"/>
    <n v="6.2208000000000006"/>
  </r>
  <r>
    <n v="7491"/>
    <s v="CA-2012-108672"/>
    <x v="1"/>
    <x v="229"/>
    <d v="2012-09-16T00:00:00"/>
    <x v="1"/>
    <s v="FA-14230"/>
    <x v="135"/>
    <x v="1"/>
    <s v="United States"/>
    <s v="Los Angeles"/>
    <x v="1"/>
    <n v="90032"/>
    <x v="1"/>
    <s v="FUR-FU-10003799"/>
    <x v="0"/>
    <x v="5"/>
    <x v="90"/>
    <x v="5000"/>
    <n v="6"/>
    <n v="0"/>
    <n v="33.070799999999991"/>
  </r>
  <r>
    <n v="7492"/>
    <s v="US-2014-118598"/>
    <x v="3"/>
    <x v="673"/>
    <d v="2014-11-17T00:00:00"/>
    <x v="3"/>
    <s v="CM-12190"/>
    <x v="496"/>
    <x v="0"/>
    <s v="United States"/>
    <s v="Utica"/>
    <x v="15"/>
    <n v="13501"/>
    <x v="3"/>
    <s v="TEC-PH-10002583"/>
    <x v="2"/>
    <x v="7"/>
    <x v="1708"/>
    <x v="5001"/>
    <n v="6"/>
    <n v="0"/>
    <n v="5.9969999999999857"/>
  </r>
  <r>
    <n v="7493"/>
    <s v="US-2014-160836"/>
    <x v="3"/>
    <x v="220"/>
    <d v="2014-09-17T00:00:00"/>
    <x v="1"/>
    <s v="CC-12475"/>
    <x v="693"/>
    <x v="0"/>
    <s v="United States"/>
    <s v="Houston"/>
    <x v="5"/>
    <n v="77070"/>
    <x v="2"/>
    <s v="OFF-PA-10004239"/>
    <x v="1"/>
    <x v="10"/>
    <x v="1412"/>
    <x v="1518"/>
    <n v="3"/>
    <n v="0.2"/>
    <n v="3.2099999999999982"/>
  </r>
  <r>
    <n v="7494"/>
    <s v="US-2014-160836"/>
    <x v="3"/>
    <x v="220"/>
    <d v="2014-09-17T00:00:00"/>
    <x v="1"/>
    <s v="CC-12475"/>
    <x v="693"/>
    <x v="0"/>
    <s v="United States"/>
    <s v="Houston"/>
    <x v="5"/>
    <n v="77070"/>
    <x v="2"/>
    <s v="FUR-TA-10002855"/>
    <x v="0"/>
    <x v="3"/>
    <x v="1189"/>
    <x v="5002"/>
    <n v="5"/>
    <n v="0.3"/>
    <n v="-65.853000000000009"/>
  </r>
  <r>
    <n v="7495"/>
    <s v="US-2014-160836"/>
    <x v="3"/>
    <x v="220"/>
    <d v="2014-09-17T00:00:00"/>
    <x v="1"/>
    <s v="CC-12475"/>
    <x v="693"/>
    <x v="0"/>
    <s v="United States"/>
    <s v="Houston"/>
    <x v="5"/>
    <n v="77070"/>
    <x v="2"/>
    <s v="OFF-AP-10001626"/>
    <x v="1"/>
    <x v="9"/>
    <x v="1016"/>
    <x v="5003"/>
    <n v="2"/>
    <n v="0.8"/>
    <n v="-4.2012"/>
  </r>
  <r>
    <n v="7496"/>
    <s v="CA-2014-121048"/>
    <x v="3"/>
    <x v="1163"/>
    <d v="2014-07-19T00:00:00"/>
    <x v="1"/>
    <s v="TC-21295"/>
    <x v="646"/>
    <x v="0"/>
    <s v="United States"/>
    <s v="Westminster"/>
    <x v="1"/>
    <n v="92683"/>
    <x v="1"/>
    <s v="OFF-BI-10004022"/>
    <x v="1"/>
    <x v="8"/>
    <x v="748"/>
    <x v="3079"/>
    <n v="2"/>
    <n v="0.2"/>
    <n v="1.4455999999999996"/>
  </r>
  <r>
    <n v="7497"/>
    <s v="CA-2014-121048"/>
    <x v="3"/>
    <x v="1163"/>
    <d v="2014-07-19T00:00:00"/>
    <x v="1"/>
    <s v="TC-21295"/>
    <x v="646"/>
    <x v="0"/>
    <s v="United States"/>
    <s v="Westminster"/>
    <x v="1"/>
    <n v="92683"/>
    <x v="1"/>
    <s v="FUR-FU-10003601"/>
    <x v="0"/>
    <x v="5"/>
    <x v="729"/>
    <x v="3139"/>
    <n v="3"/>
    <n v="0"/>
    <n v="49.804199999999994"/>
  </r>
  <r>
    <n v="7498"/>
    <s v="CA-2014-121048"/>
    <x v="3"/>
    <x v="1163"/>
    <d v="2014-07-19T00:00:00"/>
    <x v="1"/>
    <s v="TC-21295"/>
    <x v="646"/>
    <x v="0"/>
    <s v="United States"/>
    <s v="Westminster"/>
    <x v="1"/>
    <n v="92683"/>
    <x v="1"/>
    <s v="OFF-FA-10000490"/>
    <x v="1"/>
    <x v="13"/>
    <x v="307"/>
    <x v="328"/>
    <n v="4"/>
    <n v="0"/>
    <n v="2.3311999999999999"/>
  </r>
  <r>
    <n v="7499"/>
    <s v="CA-2014-121048"/>
    <x v="3"/>
    <x v="1163"/>
    <d v="2014-07-19T00:00:00"/>
    <x v="1"/>
    <s v="TC-21295"/>
    <x v="646"/>
    <x v="0"/>
    <s v="United States"/>
    <s v="Westminster"/>
    <x v="1"/>
    <n v="92683"/>
    <x v="1"/>
    <s v="OFF-AR-10004042"/>
    <x v="1"/>
    <x v="6"/>
    <x v="30"/>
    <x v="5004"/>
    <n v="4"/>
    <n v="0"/>
    <n v="20.856799999999993"/>
  </r>
  <r>
    <n v="7500"/>
    <s v="CA-2014-121048"/>
    <x v="3"/>
    <x v="1163"/>
    <d v="2014-07-19T00:00:00"/>
    <x v="1"/>
    <s v="TC-21295"/>
    <x v="646"/>
    <x v="0"/>
    <s v="United States"/>
    <s v="Westminster"/>
    <x v="1"/>
    <n v="92683"/>
    <x v="1"/>
    <s v="FUR-FU-10002960"/>
    <x v="0"/>
    <x v="5"/>
    <x v="190"/>
    <x v="609"/>
    <n v="3"/>
    <n v="0"/>
    <n v="7.9128000000000007"/>
  </r>
  <r>
    <n v="7501"/>
    <s v="CA-2014-121048"/>
    <x v="3"/>
    <x v="1163"/>
    <d v="2014-07-19T00:00:00"/>
    <x v="1"/>
    <s v="TC-21295"/>
    <x v="646"/>
    <x v="0"/>
    <s v="United States"/>
    <s v="Westminster"/>
    <x v="1"/>
    <n v="92683"/>
    <x v="1"/>
    <s v="TEC-AC-10000991"/>
    <x v="2"/>
    <x v="11"/>
    <x v="432"/>
    <x v="5005"/>
    <n v="3"/>
    <n v="0"/>
    <n v="19.735800000000005"/>
  </r>
  <r>
    <n v="7502"/>
    <s v="CA-2014-121048"/>
    <x v="3"/>
    <x v="1163"/>
    <d v="2014-07-19T00:00:00"/>
    <x v="1"/>
    <s v="TC-21295"/>
    <x v="646"/>
    <x v="0"/>
    <s v="United States"/>
    <s v="Westminster"/>
    <x v="1"/>
    <n v="92683"/>
    <x v="1"/>
    <s v="TEC-PH-10004977"/>
    <x v="2"/>
    <x v="7"/>
    <x v="34"/>
    <x v="553"/>
    <n v="3"/>
    <n v="0.2"/>
    <n v="52.917299999999955"/>
  </r>
  <r>
    <n v="7503"/>
    <s v="US-2014-120117"/>
    <x v="3"/>
    <x v="983"/>
    <d v="2014-03-31T00:00:00"/>
    <x v="3"/>
    <s v="TB-21400"/>
    <x v="483"/>
    <x v="0"/>
    <s v="United States"/>
    <s v="Los Angeles"/>
    <x v="1"/>
    <n v="90036"/>
    <x v="1"/>
    <s v="OFF-AR-10000817"/>
    <x v="1"/>
    <x v="6"/>
    <x v="1255"/>
    <x v="2398"/>
    <n v="2"/>
    <n v="0"/>
    <n v="2.0671999999999997"/>
  </r>
  <r>
    <n v="7504"/>
    <s v="US-2014-120117"/>
    <x v="3"/>
    <x v="983"/>
    <d v="2014-03-31T00:00:00"/>
    <x v="3"/>
    <s v="TB-21400"/>
    <x v="483"/>
    <x v="0"/>
    <s v="United States"/>
    <s v="Los Angeles"/>
    <x v="1"/>
    <n v="90036"/>
    <x v="1"/>
    <s v="TEC-PH-10002447"/>
    <x v="2"/>
    <x v="7"/>
    <x v="53"/>
    <x v="5006"/>
    <n v="1"/>
    <n v="0.2"/>
    <n v="18.539099999999991"/>
  </r>
  <r>
    <n v="7505"/>
    <s v="CA-2013-158043"/>
    <x v="0"/>
    <x v="1011"/>
    <d v="2013-02-04T00:00:00"/>
    <x v="0"/>
    <s v="JK-15325"/>
    <x v="759"/>
    <x v="1"/>
    <s v="United States"/>
    <s v="Atlantic City"/>
    <x v="30"/>
    <n v="8401"/>
    <x v="3"/>
    <s v="OFF-EN-10003134"/>
    <x v="1"/>
    <x v="12"/>
    <x v="33"/>
    <x v="371"/>
    <n v="2"/>
    <n v="0"/>
    <n v="11.68"/>
  </r>
  <r>
    <n v="7506"/>
    <s v="US-2014-106579"/>
    <x v="3"/>
    <x v="110"/>
    <d v="2014-06-14T00:00:00"/>
    <x v="1"/>
    <s v="BW-11200"/>
    <x v="572"/>
    <x v="0"/>
    <s v="United States"/>
    <s v="Skokie"/>
    <x v="10"/>
    <n v="60076"/>
    <x v="2"/>
    <s v="OFF-BI-10000309"/>
    <x v="1"/>
    <x v="8"/>
    <x v="334"/>
    <x v="362"/>
    <n v="4"/>
    <n v="0.8"/>
    <n v="-18.872800000000009"/>
  </r>
  <r>
    <n v="7507"/>
    <s v="CA-2011-115889"/>
    <x v="2"/>
    <x v="981"/>
    <d v="2011-11-06T00:00:00"/>
    <x v="1"/>
    <s v="SH-20395"/>
    <x v="129"/>
    <x v="0"/>
    <s v="United States"/>
    <s v="San Francisco"/>
    <x v="1"/>
    <n v="94122"/>
    <x v="1"/>
    <s v="TEC-PH-10001615"/>
    <x v="2"/>
    <x v="7"/>
    <x v="1108"/>
    <x v="1956"/>
    <n v="2"/>
    <n v="0.2"/>
    <n v="5.2181999999999924"/>
  </r>
  <r>
    <n v="7508"/>
    <s v="CA-2011-115889"/>
    <x v="2"/>
    <x v="981"/>
    <d v="2011-11-06T00:00:00"/>
    <x v="1"/>
    <s v="SH-20395"/>
    <x v="129"/>
    <x v="0"/>
    <s v="United States"/>
    <s v="San Francisco"/>
    <x v="1"/>
    <n v="94122"/>
    <x v="1"/>
    <s v="OFF-ST-10003208"/>
    <x v="1"/>
    <x v="4"/>
    <x v="243"/>
    <x v="979"/>
    <n v="2"/>
    <n v="0"/>
    <n v="105.24679999999995"/>
  </r>
  <r>
    <n v="7509"/>
    <s v="US-2014-161935"/>
    <x v="3"/>
    <x v="1163"/>
    <d v="2014-07-19T00:00:00"/>
    <x v="1"/>
    <s v="JL-15835"/>
    <x v="252"/>
    <x v="0"/>
    <s v="United States"/>
    <s v="Columbus"/>
    <x v="24"/>
    <n v="43229"/>
    <x v="3"/>
    <s v="OFF-PA-10000605"/>
    <x v="1"/>
    <x v="10"/>
    <x v="808"/>
    <x v="4766"/>
    <n v="2"/>
    <n v="0.2"/>
    <n v="3.3524000000000003"/>
  </r>
  <r>
    <n v="7510"/>
    <s v="US-2014-161935"/>
    <x v="3"/>
    <x v="1163"/>
    <d v="2014-07-19T00:00:00"/>
    <x v="1"/>
    <s v="JL-15835"/>
    <x v="252"/>
    <x v="0"/>
    <s v="United States"/>
    <s v="Columbus"/>
    <x v="24"/>
    <n v="43229"/>
    <x v="3"/>
    <s v="TEC-PH-10000560"/>
    <x v="2"/>
    <x v="7"/>
    <x v="745"/>
    <x v="5007"/>
    <n v="9"/>
    <n v="0.4"/>
    <n v="-377.98919999999998"/>
  </r>
  <r>
    <n v="7511"/>
    <s v="US-2014-161935"/>
    <x v="3"/>
    <x v="1163"/>
    <d v="2014-07-19T00:00:00"/>
    <x v="1"/>
    <s v="JL-15835"/>
    <x v="252"/>
    <x v="0"/>
    <s v="United States"/>
    <s v="Columbus"/>
    <x v="24"/>
    <n v="43229"/>
    <x v="3"/>
    <s v="OFF-ST-10003455"/>
    <x v="1"/>
    <x v="4"/>
    <x v="169"/>
    <x v="5008"/>
    <n v="5"/>
    <n v="0.2"/>
    <n v="4.6530000000000022"/>
  </r>
  <r>
    <n v="7512"/>
    <s v="US-2014-161935"/>
    <x v="3"/>
    <x v="1163"/>
    <d v="2014-07-19T00:00:00"/>
    <x v="1"/>
    <s v="JL-15835"/>
    <x v="252"/>
    <x v="0"/>
    <s v="United States"/>
    <s v="Columbus"/>
    <x v="24"/>
    <n v="43229"/>
    <x v="3"/>
    <s v="FUR-FU-10002937"/>
    <x v="0"/>
    <x v="5"/>
    <x v="1051"/>
    <x v="5009"/>
    <n v="5"/>
    <n v="0.2"/>
    <n v="148.845"/>
  </r>
  <r>
    <n v="7513"/>
    <s v="US-2014-161935"/>
    <x v="3"/>
    <x v="1163"/>
    <d v="2014-07-19T00:00:00"/>
    <x v="1"/>
    <s v="JL-15835"/>
    <x v="252"/>
    <x v="0"/>
    <s v="United States"/>
    <s v="Columbus"/>
    <x v="24"/>
    <n v="43229"/>
    <x v="3"/>
    <s v="OFF-ST-10001837"/>
    <x v="1"/>
    <x v="4"/>
    <x v="1331"/>
    <x v="5010"/>
    <n v="7"/>
    <n v="0.2"/>
    <n v="17.959200000000003"/>
  </r>
  <r>
    <n v="7514"/>
    <s v="US-2014-161935"/>
    <x v="3"/>
    <x v="1163"/>
    <d v="2014-07-19T00:00:00"/>
    <x v="1"/>
    <s v="JL-15835"/>
    <x v="252"/>
    <x v="0"/>
    <s v="United States"/>
    <s v="Columbus"/>
    <x v="24"/>
    <n v="43229"/>
    <x v="3"/>
    <s v="OFF-AR-10004757"/>
    <x v="1"/>
    <x v="6"/>
    <x v="342"/>
    <x v="1332"/>
    <n v="5"/>
    <n v="0.2"/>
    <n v="2.1319999999999988"/>
  </r>
  <r>
    <n v="7515"/>
    <s v="US-2014-167920"/>
    <x v="3"/>
    <x v="34"/>
    <d v="2014-12-13T00:00:00"/>
    <x v="0"/>
    <s v="JL-15835"/>
    <x v="252"/>
    <x v="0"/>
    <s v="United States"/>
    <s v="Richmond"/>
    <x v="0"/>
    <n v="40475"/>
    <x v="0"/>
    <s v="OFF-BI-10004236"/>
    <x v="1"/>
    <x v="8"/>
    <x v="891"/>
    <x v="5011"/>
    <n v="2"/>
    <n v="0"/>
    <n v="13.505599999999999"/>
  </r>
  <r>
    <n v="7516"/>
    <s v="US-2014-167920"/>
    <x v="3"/>
    <x v="34"/>
    <d v="2014-12-13T00:00:00"/>
    <x v="0"/>
    <s v="JL-15835"/>
    <x v="252"/>
    <x v="0"/>
    <s v="United States"/>
    <s v="Richmond"/>
    <x v="0"/>
    <n v="40475"/>
    <x v="0"/>
    <s v="OFF-AP-10000159"/>
    <x v="1"/>
    <x v="9"/>
    <x v="1407"/>
    <x v="5012"/>
    <n v="5"/>
    <n v="0"/>
    <n v="62.32099999999997"/>
  </r>
  <r>
    <n v="7517"/>
    <s v="US-2014-167920"/>
    <x v="3"/>
    <x v="34"/>
    <d v="2014-12-13T00:00:00"/>
    <x v="0"/>
    <s v="JL-15835"/>
    <x v="252"/>
    <x v="0"/>
    <s v="United States"/>
    <s v="Richmond"/>
    <x v="0"/>
    <n v="40475"/>
    <x v="0"/>
    <s v="OFF-BI-10003274"/>
    <x v="1"/>
    <x v="8"/>
    <x v="122"/>
    <x v="204"/>
    <n v="4"/>
    <n v="0"/>
    <n v="7.4824000000000002"/>
  </r>
  <r>
    <n v="7518"/>
    <s v="US-2014-167920"/>
    <x v="3"/>
    <x v="34"/>
    <d v="2014-12-13T00:00:00"/>
    <x v="0"/>
    <s v="JL-15835"/>
    <x v="252"/>
    <x v="0"/>
    <s v="United States"/>
    <s v="Richmond"/>
    <x v="0"/>
    <n v="40475"/>
    <x v="0"/>
    <s v="TEC-AC-10001013"/>
    <x v="2"/>
    <x v="11"/>
    <x v="813"/>
    <x v="5013"/>
    <n v="5"/>
    <n v="0"/>
    <n v="48.328499999999991"/>
  </r>
  <r>
    <n v="7519"/>
    <s v="US-2014-167920"/>
    <x v="3"/>
    <x v="34"/>
    <d v="2014-12-13T00:00:00"/>
    <x v="0"/>
    <s v="JL-15835"/>
    <x v="252"/>
    <x v="0"/>
    <s v="United States"/>
    <s v="Richmond"/>
    <x v="0"/>
    <n v="40475"/>
    <x v="0"/>
    <s v="OFF-ST-10004963"/>
    <x v="1"/>
    <x v="4"/>
    <x v="460"/>
    <x v="5014"/>
    <n v="1"/>
    <n v="0"/>
    <n v="0.60559999999999903"/>
  </r>
  <r>
    <n v="7520"/>
    <s v="US-2014-167920"/>
    <x v="3"/>
    <x v="34"/>
    <d v="2014-12-13T00:00:00"/>
    <x v="0"/>
    <s v="JL-15835"/>
    <x v="252"/>
    <x v="0"/>
    <s v="United States"/>
    <s v="Richmond"/>
    <x v="0"/>
    <n v="40475"/>
    <x v="0"/>
    <s v="OFF-LA-10004409"/>
    <x v="1"/>
    <x v="2"/>
    <x v="1550"/>
    <x v="1784"/>
    <n v="2"/>
    <n v="0"/>
    <n v="2.6495999999999995"/>
  </r>
  <r>
    <n v="7521"/>
    <s v="US-2014-167920"/>
    <x v="3"/>
    <x v="34"/>
    <d v="2014-12-13T00:00:00"/>
    <x v="0"/>
    <s v="JL-15835"/>
    <x v="252"/>
    <x v="0"/>
    <s v="United States"/>
    <s v="Richmond"/>
    <x v="0"/>
    <n v="40475"/>
    <x v="0"/>
    <s v="TEC-CO-10001046"/>
    <x v="2"/>
    <x v="16"/>
    <x v="874"/>
    <x v="5015"/>
    <n v="2"/>
    <n v="0"/>
    <n v="629.99099999999999"/>
  </r>
  <r>
    <n v="7522"/>
    <s v="CA-2013-162383"/>
    <x v="0"/>
    <x v="64"/>
    <d v="2013-09-12T00:00:00"/>
    <x v="1"/>
    <s v="MD-17350"/>
    <x v="198"/>
    <x v="0"/>
    <s v="United States"/>
    <s v="Lancaster"/>
    <x v="24"/>
    <n v="43130"/>
    <x v="3"/>
    <s v="OFF-BI-10002824"/>
    <x v="1"/>
    <x v="8"/>
    <x v="523"/>
    <x v="5016"/>
    <n v="2"/>
    <n v="0.7"/>
    <n v="-7.4600000000000009"/>
  </r>
  <r>
    <n v="7523"/>
    <s v="CA-2013-162383"/>
    <x v="0"/>
    <x v="64"/>
    <d v="2013-09-12T00:00:00"/>
    <x v="1"/>
    <s v="MD-17350"/>
    <x v="198"/>
    <x v="0"/>
    <s v="United States"/>
    <s v="Lancaster"/>
    <x v="24"/>
    <n v="43130"/>
    <x v="3"/>
    <s v="OFF-BI-10001757"/>
    <x v="1"/>
    <x v="8"/>
    <x v="1158"/>
    <x v="5017"/>
    <n v="6"/>
    <n v="0.7"/>
    <n v="-6.4944000000000024"/>
  </r>
  <r>
    <n v="7524"/>
    <s v="CA-2013-162383"/>
    <x v="0"/>
    <x v="64"/>
    <d v="2013-09-12T00:00:00"/>
    <x v="1"/>
    <s v="MD-17350"/>
    <x v="198"/>
    <x v="0"/>
    <s v="United States"/>
    <s v="Lancaster"/>
    <x v="24"/>
    <n v="43130"/>
    <x v="3"/>
    <s v="FUR-CH-10004477"/>
    <x v="0"/>
    <x v="1"/>
    <x v="211"/>
    <x v="4967"/>
    <n v="2"/>
    <n v="0.3"/>
    <n v="-1.217800000000004"/>
  </r>
  <r>
    <n v="7525"/>
    <s v="CA-2011-125731"/>
    <x v="2"/>
    <x v="1076"/>
    <d v="2011-09-16T00:00:00"/>
    <x v="1"/>
    <s v="CL-12565"/>
    <x v="52"/>
    <x v="0"/>
    <s v="United States"/>
    <s v="Gresham"/>
    <x v="21"/>
    <n v="97030"/>
    <x v="1"/>
    <s v="OFF-EN-10003072"/>
    <x v="1"/>
    <x v="12"/>
    <x v="767"/>
    <x v="5018"/>
    <n v="7"/>
    <n v="0.2"/>
    <n v="7.6047999999999991"/>
  </r>
  <r>
    <n v="7526"/>
    <s v="CA-2011-125731"/>
    <x v="2"/>
    <x v="1076"/>
    <d v="2011-09-16T00:00:00"/>
    <x v="1"/>
    <s v="CL-12565"/>
    <x v="52"/>
    <x v="0"/>
    <s v="United States"/>
    <s v="Gresham"/>
    <x v="21"/>
    <n v="97030"/>
    <x v="1"/>
    <s v="FUR-CH-10003973"/>
    <x v="0"/>
    <x v="1"/>
    <x v="858"/>
    <x v="3336"/>
    <n v="5"/>
    <n v="0.2"/>
    <n v="148.70400000000006"/>
  </r>
  <r>
    <n v="7527"/>
    <s v="US-2014-106145"/>
    <x v="3"/>
    <x v="986"/>
    <d v="2014-09-27T00:00:00"/>
    <x v="3"/>
    <s v="RA-19885"/>
    <x v="19"/>
    <x v="1"/>
    <s v="United States"/>
    <s v="San Francisco"/>
    <x v="1"/>
    <n v="94109"/>
    <x v="1"/>
    <s v="OFF-EN-10001028"/>
    <x v="1"/>
    <x v="12"/>
    <x v="33"/>
    <x v="3337"/>
    <n v="6"/>
    <n v="0"/>
    <n v="33.064799999999998"/>
  </r>
  <r>
    <n v="7528"/>
    <s v="US-2014-106145"/>
    <x v="3"/>
    <x v="986"/>
    <d v="2014-09-27T00:00:00"/>
    <x v="3"/>
    <s v="RA-19885"/>
    <x v="19"/>
    <x v="1"/>
    <s v="United States"/>
    <s v="San Francisco"/>
    <x v="1"/>
    <n v="94109"/>
    <x v="1"/>
    <s v="FUR-FU-10003829"/>
    <x v="0"/>
    <x v="5"/>
    <x v="1369"/>
    <x v="357"/>
    <n v="3"/>
    <n v="0"/>
    <n v="2.9567999999999994"/>
  </r>
  <r>
    <n v="7529"/>
    <s v="US-2014-106145"/>
    <x v="3"/>
    <x v="986"/>
    <d v="2014-09-27T00:00:00"/>
    <x v="3"/>
    <s v="RA-19885"/>
    <x v="19"/>
    <x v="1"/>
    <s v="United States"/>
    <s v="San Francisco"/>
    <x v="1"/>
    <n v="94109"/>
    <x v="1"/>
    <s v="OFF-PA-10002245"/>
    <x v="1"/>
    <x v="10"/>
    <x v="1334"/>
    <x v="1211"/>
    <n v="6"/>
    <n v="0"/>
    <n v="16.146000000000001"/>
  </r>
  <r>
    <n v="7530"/>
    <s v="US-2014-106145"/>
    <x v="3"/>
    <x v="986"/>
    <d v="2014-09-27T00:00:00"/>
    <x v="3"/>
    <s v="RA-19885"/>
    <x v="19"/>
    <x v="1"/>
    <s v="United States"/>
    <s v="San Francisco"/>
    <x v="1"/>
    <n v="94109"/>
    <x v="1"/>
    <s v="OFF-BI-10002215"/>
    <x v="1"/>
    <x v="8"/>
    <x v="20"/>
    <x v="342"/>
    <n v="3"/>
    <n v="0.2"/>
    <n v="5.5379999999999985"/>
  </r>
  <r>
    <n v="7531"/>
    <s v="US-2014-106145"/>
    <x v="3"/>
    <x v="986"/>
    <d v="2014-09-27T00:00:00"/>
    <x v="3"/>
    <s v="RA-19885"/>
    <x v="19"/>
    <x v="1"/>
    <s v="United States"/>
    <s v="San Francisco"/>
    <x v="1"/>
    <n v="94109"/>
    <x v="1"/>
    <s v="OFF-BI-10003925"/>
    <x v="1"/>
    <x v="8"/>
    <x v="751"/>
    <x v="2594"/>
    <n v="3"/>
    <n v="0.2"/>
    <n v="314.27190000000002"/>
  </r>
  <r>
    <n v="7532"/>
    <s v="CA-2013-107146"/>
    <x v="0"/>
    <x v="26"/>
    <d v="2013-06-20T00:00:00"/>
    <x v="2"/>
    <s v="LC-16885"/>
    <x v="62"/>
    <x v="0"/>
    <s v="United States"/>
    <s v="Longmont"/>
    <x v="22"/>
    <n v="80501"/>
    <x v="1"/>
    <s v="FUR-FU-10002298"/>
    <x v="0"/>
    <x v="5"/>
    <x v="1296"/>
    <x v="4602"/>
    <n v="3"/>
    <n v="0.2"/>
    <n v="-13.317600000000013"/>
  </r>
  <r>
    <n v="7533"/>
    <s v="CA-2013-107146"/>
    <x v="0"/>
    <x v="26"/>
    <d v="2013-06-20T00:00:00"/>
    <x v="2"/>
    <s v="LC-16885"/>
    <x v="62"/>
    <x v="0"/>
    <s v="United States"/>
    <s v="Longmont"/>
    <x v="22"/>
    <n v="80501"/>
    <x v="1"/>
    <s v="FUR-CH-10004853"/>
    <x v="0"/>
    <x v="1"/>
    <x v="526"/>
    <x v="5019"/>
    <n v="4"/>
    <n v="0.2"/>
    <n v="54.352799999999945"/>
  </r>
  <r>
    <n v="7534"/>
    <s v="US-2014-134642"/>
    <x v="3"/>
    <x v="906"/>
    <d v="2014-03-02T00:00:00"/>
    <x v="1"/>
    <s v="SW-20245"/>
    <x v="573"/>
    <x v="0"/>
    <s v="United States"/>
    <s v="Greenville"/>
    <x v="3"/>
    <n v="27834"/>
    <x v="0"/>
    <s v="FUR-CH-10002880"/>
    <x v="0"/>
    <x v="1"/>
    <x v="801"/>
    <x v="3263"/>
    <n v="2"/>
    <n v="0.2"/>
    <n v="-22.138200000000012"/>
  </r>
  <r>
    <n v="7535"/>
    <s v="US-2014-134642"/>
    <x v="3"/>
    <x v="906"/>
    <d v="2014-03-02T00:00:00"/>
    <x v="1"/>
    <s v="SW-20245"/>
    <x v="573"/>
    <x v="0"/>
    <s v="United States"/>
    <s v="Greenville"/>
    <x v="3"/>
    <n v="27834"/>
    <x v="0"/>
    <s v="FUR-BO-10004709"/>
    <x v="0"/>
    <x v="0"/>
    <x v="263"/>
    <x v="3107"/>
    <n v="5"/>
    <n v="0.2"/>
    <n v="5.7980000000000018"/>
  </r>
  <r>
    <n v="7536"/>
    <s v="US-2014-160143"/>
    <x v="3"/>
    <x v="185"/>
    <d v="2014-04-08T00:00:00"/>
    <x v="1"/>
    <s v="HG-14965"/>
    <x v="428"/>
    <x v="1"/>
    <s v="United States"/>
    <s v="Los Angeles"/>
    <x v="1"/>
    <n v="90004"/>
    <x v="1"/>
    <s v="OFF-SU-10004231"/>
    <x v="1"/>
    <x v="14"/>
    <x v="552"/>
    <x v="1286"/>
    <n v="3"/>
    <n v="0"/>
    <n v="8.0190000000000001"/>
  </r>
  <r>
    <n v="7537"/>
    <s v="CA-2014-103415"/>
    <x v="3"/>
    <x v="734"/>
    <d v="2014-12-09T00:00:00"/>
    <x v="1"/>
    <s v="MV-17485"/>
    <x v="597"/>
    <x v="0"/>
    <s v="United States"/>
    <s v="Houston"/>
    <x v="5"/>
    <n v="77041"/>
    <x v="2"/>
    <s v="FUR-FU-10000820"/>
    <x v="0"/>
    <x v="5"/>
    <x v="1774"/>
    <x v="4956"/>
    <n v="2"/>
    <n v="0.6"/>
    <n v="-14.271599999999999"/>
  </r>
  <r>
    <n v="7538"/>
    <s v="CA-2013-106460"/>
    <x v="0"/>
    <x v="317"/>
    <d v="2013-02-22T00:00:00"/>
    <x v="0"/>
    <s v="GT-14710"/>
    <x v="218"/>
    <x v="0"/>
    <s v="United States"/>
    <s v="San Francisco"/>
    <x v="1"/>
    <n v="94109"/>
    <x v="1"/>
    <s v="OFF-PA-10001736"/>
    <x v="1"/>
    <x v="10"/>
    <x v="129"/>
    <x v="2745"/>
    <n v="2"/>
    <n v="0"/>
    <n v="33.313599999999994"/>
  </r>
  <r>
    <n v="7539"/>
    <s v="US-2014-112347"/>
    <x v="3"/>
    <x v="574"/>
    <d v="2014-12-07T00:00:00"/>
    <x v="1"/>
    <s v="BS-11380"/>
    <x v="510"/>
    <x v="1"/>
    <s v="United States"/>
    <s v="Denver"/>
    <x v="22"/>
    <n v="80219"/>
    <x v="1"/>
    <s v="OFF-ST-10003306"/>
    <x v="1"/>
    <x v="4"/>
    <x v="380"/>
    <x v="5020"/>
    <n v="1"/>
    <n v="0.2"/>
    <n v="12.857399999999984"/>
  </r>
  <r>
    <n v="7540"/>
    <s v="US-2014-112347"/>
    <x v="3"/>
    <x v="574"/>
    <d v="2014-12-07T00:00:00"/>
    <x v="1"/>
    <s v="BS-11380"/>
    <x v="510"/>
    <x v="1"/>
    <s v="United States"/>
    <s v="Denver"/>
    <x v="22"/>
    <n v="80219"/>
    <x v="1"/>
    <s v="OFF-BI-10003707"/>
    <x v="1"/>
    <x v="8"/>
    <x v="776"/>
    <x v="941"/>
    <n v="8"/>
    <n v="0.7"/>
    <n v="-24.41599999999999"/>
  </r>
  <r>
    <n v="7541"/>
    <s v="US-2014-112347"/>
    <x v="3"/>
    <x v="574"/>
    <d v="2014-12-07T00:00:00"/>
    <x v="1"/>
    <s v="BS-11380"/>
    <x v="510"/>
    <x v="1"/>
    <s v="United States"/>
    <s v="Denver"/>
    <x v="22"/>
    <n v="80219"/>
    <x v="1"/>
    <s v="FUR-BO-10003546"/>
    <x v="0"/>
    <x v="0"/>
    <x v="1638"/>
    <x v="2516"/>
    <n v="8"/>
    <n v="0.7"/>
    <n v="-363.52799999999991"/>
  </r>
  <r>
    <n v="7542"/>
    <s v="US-2014-112347"/>
    <x v="3"/>
    <x v="574"/>
    <d v="2014-12-07T00:00:00"/>
    <x v="1"/>
    <s v="BS-11380"/>
    <x v="510"/>
    <x v="1"/>
    <s v="United States"/>
    <s v="Denver"/>
    <x v="22"/>
    <n v="80219"/>
    <x v="1"/>
    <s v="TEC-PH-10000213"/>
    <x v="2"/>
    <x v="7"/>
    <x v="1649"/>
    <x v="5021"/>
    <n v="2"/>
    <n v="0.2"/>
    <n v="4.9615999999999989"/>
  </r>
  <r>
    <n v="7543"/>
    <s v="US-2014-112347"/>
    <x v="3"/>
    <x v="574"/>
    <d v="2014-12-07T00:00:00"/>
    <x v="1"/>
    <s v="BS-11380"/>
    <x v="510"/>
    <x v="1"/>
    <s v="United States"/>
    <s v="Denver"/>
    <x v="22"/>
    <n v="80219"/>
    <x v="1"/>
    <s v="FUR-FU-10001488"/>
    <x v="0"/>
    <x v="5"/>
    <x v="1040"/>
    <x v="5022"/>
    <n v="6"/>
    <n v="0.2"/>
    <n v="0"/>
  </r>
  <r>
    <n v="7544"/>
    <s v="US-2014-112347"/>
    <x v="3"/>
    <x v="574"/>
    <d v="2014-12-07T00:00:00"/>
    <x v="1"/>
    <s v="BS-11380"/>
    <x v="510"/>
    <x v="1"/>
    <s v="United States"/>
    <s v="Denver"/>
    <x v="22"/>
    <n v="80219"/>
    <x v="1"/>
    <s v="TEC-PH-10004833"/>
    <x v="2"/>
    <x v="7"/>
    <x v="1354"/>
    <x v="5023"/>
    <n v="6"/>
    <n v="0.2"/>
    <n v="-14.34"/>
  </r>
  <r>
    <n v="7545"/>
    <s v="US-2014-112347"/>
    <x v="3"/>
    <x v="574"/>
    <d v="2014-12-07T00:00:00"/>
    <x v="1"/>
    <s v="BS-11380"/>
    <x v="510"/>
    <x v="1"/>
    <s v="United States"/>
    <s v="Denver"/>
    <x v="22"/>
    <n v="80219"/>
    <x v="1"/>
    <s v="FUR-CH-10002335"/>
    <x v="0"/>
    <x v="1"/>
    <x v="623"/>
    <x v="5024"/>
    <n v="5"/>
    <n v="0.2"/>
    <n v="68.001000000000033"/>
  </r>
  <r>
    <n v="7546"/>
    <s v="CA-2011-103492"/>
    <x v="2"/>
    <x v="982"/>
    <d v="2011-10-15T00:00:00"/>
    <x v="1"/>
    <s v="CM-12715"/>
    <x v="782"/>
    <x v="1"/>
    <s v="United States"/>
    <s v="Huntsville"/>
    <x v="5"/>
    <n v="77340"/>
    <x v="2"/>
    <s v="TEC-PH-10001128"/>
    <x v="2"/>
    <x v="7"/>
    <x v="1499"/>
    <x v="5025"/>
    <n v="6"/>
    <n v="0.2"/>
    <n v="71.995200000000011"/>
  </r>
  <r>
    <n v="7547"/>
    <s v="CA-2011-103492"/>
    <x v="2"/>
    <x v="982"/>
    <d v="2011-10-15T00:00:00"/>
    <x v="1"/>
    <s v="CM-12715"/>
    <x v="782"/>
    <x v="1"/>
    <s v="United States"/>
    <s v="Huntsville"/>
    <x v="5"/>
    <n v="77340"/>
    <x v="2"/>
    <s v="TEC-PH-10004667"/>
    <x v="2"/>
    <x v="7"/>
    <x v="519"/>
    <x v="5026"/>
    <n v="7"/>
    <n v="0.2"/>
    <n v="66.145099999999957"/>
  </r>
  <r>
    <n v="7548"/>
    <s v="CA-2011-103492"/>
    <x v="2"/>
    <x v="982"/>
    <d v="2011-10-15T00:00:00"/>
    <x v="1"/>
    <s v="CM-12715"/>
    <x v="782"/>
    <x v="1"/>
    <s v="United States"/>
    <s v="Huntsville"/>
    <x v="5"/>
    <n v="77340"/>
    <x v="2"/>
    <s v="OFF-BI-10004817"/>
    <x v="1"/>
    <x v="8"/>
    <x v="1199"/>
    <x v="5027"/>
    <n v="5"/>
    <n v="0.8"/>
    <n v="-19.16800000000001"/>
  </r>
  <r>
    <n v="7549"/>
    <s v="CA-2011-103492"/>
    <x v="2"/>
    <x v="982"/>
    <d v="2011-10-15T00:00:00"/>
    <x v="1"/>
    <s v="CM-12715"/>
    <x v="782"/>
    <x v="1"/>
    <s v="United States"/>
    <s v="Huntsville"/>
    <x v="5"/>
    <n v="77340"/>
    <x v="2"/>
    <s v="OFF-BI-10004140"/>
    <x v="1"/>
    <x v="8"/>
    <x v="304"/>
    <x v="5028"/>
    <n v="1"/>
    <n v="0.8"/>
    <n v="-1.5715000000000008"/>
  </r>
  <r>
    <n v="7550"/>
    <s v="CA-2013-136595"/>
    <x v="0"/>
    <x v="64"/>
    <d v="2013-09-08T00:00:00"/>
    <x v="2"/>
    <s v="EM-13825"/>
    <x v="605"/>
    <x v="1"/>
    <s v="United States"/>
    <s v="Houston"/>
    <x v="5"/>
    <n v="77036"/>
    <x v="2"/>
    <s v="FUR-FU-10004671"/>
    <x v="0"/>
    <x v="5"/>
    <x v="1357"/>
    <x v="5029"/>
    <n v="3"/>
    <n v="0.6"/>
    <n v="-11.662199999999999"/>
  </r>
  <r>
    <n v="7551"/>
    <s v="CA-2011-140396"/>
    <x v="2"/>
    <x v="1164"/>
    <d v="2011-11-25T00:00:00"/>
    <x v="1"/>
    <s v="KH-16330"/>
    <x v="542"/>
    <x v="1"/>
    <s v="United States"/>
    <s v="New York City"/>
    <x v="15"/>
    <n v="10024"/>
    <x v="3"/>
    <s v="OFF-EN-10002592"/>
    <x v="1"/>
    <x v="12"/>
    <x v="1702"/>
    <x v="5030"/>
    <n v="3"/>
    <n v="0"/>
    <n v="17.37"/>
  </r>
  <r>
    <n v="7552"/>
    <s v="CA-2011-140396"/>
    <x v="2"/>
    <x v="1164"/>
    <d v="2011-11-25T00:00:00"/>
    <x v="1"/>
    <s v="KH-16330"/>
    <x v="542"/>
    <x v="1"/>
    <s v="United States"/>
    <s v="New York City"/>
    <x v="15"/>
    <n v="10024"/>
    <x v="3"/>
    <s v="TEC-PH-10004447"/>
    <x v="2"/>
    <x v="7"/>
    <x v="857"/>
    <x v="5031"/>
    <n v="6"/>
    <n v="0"/>
    <n v="216.8244"/>
  </r>
  <r>
    <n v="7553"/>
    <s v="CA-2011-140396"/>
    <x v="2"/>
    <x v="1164"/>
    <d v="2011-11-25T00:00:00"/>
    <x v="1"/>
    <s v="KH-16330"/>
    <x v="542"/>
    <x v="1"/>
    <s v="United States"/>
    <s v="New York City"/>
    <x v="15"/>
    <n v="10024"/>
    <x v="3"/>
    <s v="OFF-BI-10003669"/>
    <x v="1"/>
    <x v="8"/>
    <x v="796"/>
    <x v="91"/>
    <n v="3"/>
    <n v="0.2"/>
    <n v="4.5359999999999996"/>
  </r>
  <r>
    <n v="7554"/>
    <s v="CA-2011-140396"/>
    <x v="2"/>
    <x v="1164"/>
    <d v="2011-11-25T00:00:00"/>
    <x v="1"/>
    <s v="KH-16330"/>
    <x v="542"/>
    <x v="1"/>
    <s v="United States"/>
    <s v="New York City"/>
    <x v="15"/>
    <n v="10024"/>
    <x v="3"/>
    <s v="OFF-PA-10000223"/>
    <x v="1"/>
    <x v="10"/>
    <x v="1374"/>
    <x v="243"/>
    <n v="4"/>
    <n v="0"/>
    <n v="12.441600000000001"/>
  </r>
  <r>
    <n v="7555"/>
    <s v="CA-2011-114181"/>
    <x v="2"/>
    <x v="1025"/>
    <d v="2011-05-14T00:00:00"/>
    <x v="0"/>
    <s v="AF-10885"/>
    <x v="314"/>
    <x v="0"/>
    <s v="United States"/>
    <s v="Philadelphia"/>
    <x v="9"/>
    <n v="19134"/>
    <x v="3"/>
    <s v="FUR-BO-10004467"/>
    <x v="0"/>
    <x v="0"/>
    <x v="883"/>
    <x v="5032"/>
    <n v="7"/>
    <n v="0.5"/>
    <n v="-216.97830000000002"/>
  </r>
  <r>
    <n v="7556"/>
    <s v="CA-2011-114181"/>
    <x v="2"/>
    <x v="1025"/>
    <d v="2011-05-14T00:00:00"/>
    <x v="0"/>
    <s v="AF-10885"/>
    <x v="314"/>
    <x v="0"/>
    <s v="United States"/>
    <s v="Philadelphia"/>
    <x v="9"/>
    <n v="19134"/>
    <x v="3"/>
    <s v="OFF-AR-10000716"/>
    <x v="1"/>
    <x v="6"/>
    <x v="786"/>
    <x v="4732"/>
    <n v="5"/>
    <n v="0.2"/>
    <n v="5.3010000000000002"/>
  </r>
  <r>
    <n v="7557"/>
    <s v="CA-2014-159506"/>
    <x v="3"/>
    <x v="344"/>
    <d v="2014-12-03T00:00:00"/>
    <x v="1"/>
    <s v="JR-16210"/>
    <x v="335"/>
    <x v="1"/>
    <s v="United States"/>
    <s v="Columbus"/>
    <x v="14"/>
    <n v="47201"/>
    <x v="2"/>
    <s v="OFF-PA-10003641"/>
    <x v="1"/>
    <x v="10"/>
    <x v="938"/>
    <x v="5033"/>
    <n v="6"/>
    <n v="0"/>
    <n v="72.808799999999991"/>
  </r>
  <r>
    <n v="7558"/>
    <s v="CA-2014-159506"/>
    <x v="3"/>
    <x v="344"/>
    <d v="2014-12-03T00:00:00"/>
    <x v="1"/>
    <s v="JR-16210"/>
    <x v="335"/>
    <x v="1"/>
    <s v="United States"/>
    <s v="Columbus"/>
    <x v="14"/>
    <n v="47201"/>
    <x v="2"/>
    <s v="OFF-BI-10004519"/>
    <x v="1"/>
    <x v="8"/>
    <x v="880"/>
    <x v="5034"/>
    <n v="3"/>
    <n v="0"/>
    <n v="224.07299999999998"/>
  </r>
  <r>
    <n v="7559"/>
    <s v="US-2011-137155"/>
    <x v="2"/>
    <x v="301"/>
    <d v="2011-11-05T00:00:00"/>
    <x v="1"/>
    <s v="DL-12925"/>
    <x v="351"/>
    <x v="0"/>
    <s v="United States"/>
    <s v="Long Beach"/>
    <x v="15"/>
    <n v="11561"/>
    <x v="3"/>
    <s v="OFF-AP-10002518"/>
    <x v="1"/>
    <x v="9"/>
    <x v="158"/>
    <x v="5035"/>
    <n v="3"/>
    <n v="0"/>
    <n v="154.84259999999995"/>
  </r>
  <r>
    <n v="7560"/>
    <s v="US-2011-137155"/>
    <x v="2"/>
    <x v="301"/>
    <d v="2011-11-05T00:00:00"/>
    <x v="1"/>
    <s v="DL-12925"/>
    <x v="351"/>
    <x v="0"/>
    <s v="United States"/>
    <s v="Long Beach"/>
    <x v="15"/>
    <n v="11561"/>
    <x v="3"/>
    <s v="OFF-PA-10000806"/>
    <x v="1"/>
    <x v="10"/>
    <x v="948"/>
    <x v="3856"/>
    <n v="3"/>
    <n v="0"/>
    <n v="82.290599999999998"/>
  </r>
  <r>
    <n v="7561"/>
    <s v="US-2011-137155"/>
    <x v="2"/>
    <x v="301"/>
    <d v="2011-11-05T00:00:00"/>
    <x v="1"/>
    <s v="DL-12925"/>
    <x v="351"/>
    <x v="0"/>
    <s v="United States"/>
    <s v="Long Beach"/>
    <x v="15"/>
    <n v="11561"/>
    <x v="3"/>
    <s v="FUR-FU-10003142"/>
    <x v="0"/>
    <x v="5"/>
    <x v="1201"/>
    <x v="3381"/>
    <n v="6"/>
    <n v="0"/>
    <n v="9.8207999999999984"/>
  </r>
  <r>
    <n v="7562"/>
    <s v="CA-2013-105746"/>
    <x v="0"/>
    <x v="945"/>
    <d v="2014-01-02T00:00:00"/>
    <x v="2"/>
    <s v="BD-11605"/>
    <x v="205"/>
    <x v="0"/>
    <s v="United States"/>
    <s v="Lancaster"/>
    <x v="9"/>
    <n v="17602"/>
    <x v="3"/>
    <s v="FUR-CH-10000454"/>
    <x v="0"/>
    <x v="1"/>
    <x v="1"/>
    <x v="5036"/>
    <n v="1"/>
    <n v="0.3"/>
    <n v="0"/>
  </r>
  <r>
    <n v="7563"/>
    <s v="US-2013-104815"/>
    <x v="0"/>
    <x v="323"/>
    <d v="2013-09-08T00:00:00"/>
    <x v="1"/>
    <s v="RB-19570"/>
    <x v="262"/>
    <x v="0"/>
    <s v="United States"/>
    <s v="Chicago"/>
    <x v="10"/>
    <n v="60610"/>
    <x v="2"/>
    <s v="FUR-BO-10003894"/>
    <x v="0"/>
    <x v="0"/>
    <x v="1619"/>
    <x v="4765"/>
    <n v="4"/>
    <n v="0.3"/>
    <n v="0"/>
  </r>
  <r>
    <n v="7564"/>
    <s v="CA-2014-157672"/>
    <x v="3"/>
    <x v="361"/>
    <d v="2014-10-08T00:00:00"/>
    <x v="2"/>
    <s v="RB-19795"/>
    <x v="176"/>
    <x v="2"/>
    <s v="United States"/>
    <s v="Denver"/>
    <x v="22"/>
    <n v="80219"/>
    <x v="1"/>
    <s v="TEC-AC-10001714"/>
    <x v="2"/>
    <x v="11"/>
    <x v="678"/>
    <x v="4384"/>
    <n v="2"/>
    <n v="0.2"/>
    <n v="13.562599999999998"/>
  </r>
  <r>
    <n v="7565"/>
    <s v="US-2013-166660"/>
    <x v="0"/>
    <x v="806"/>
    <d v="2013-02-01T00:00:00"/>
    <x v="0"/>
    <s v="TB-21250"/>
    <x v="621"/>
    <x v="0"/>
    <s v="United States"/>
    <s v="Seattle"/>
    <x v="4"/>
    <n v="98103"/>
    <x v="1"/>
    <s v="FUR-CH-10001190"/>
    <x v="0"/>
    <x v="1"/>
    <x v="1326"/>
    <x v="5037"/>
    <n v="4"/>
    <n v="0.2"/>
    <n v="-59.835600000000042"/>
  </r>
  <r>
    <n v="7566"/>
    <s v="US-2013-166660"/>
    <x v="0"/>
    <x v="806"/>
    <d v="2013-02-01T00:00:00"/>
    <x v="0"/>
    <s v="TB-21250"/>
    <x v="621"/>
    <x v="0"/>
    <s v="United States"/>
    <s v="Seattle"/>
    <x v="4"/>
    <n v="98103"/>
    <x v="1"/>
    <s v="FUR-BO-10000468"/>
    <x v="0"/>
    <x v="0"/>
    <x v="1171"/>
    <x v="5038"/>
    <n v="1"/>
    <n v="0"/>
    <n v="7.7728000000000037"/>
  </r>
  <r>
    <n v="7567"/>
    <s v="CA-2014-140802"/>
    <x v="3"/>
    <x v="81"/>
    <d v="2014-04-24T00:00:00"/>
    <x v="2"/>
    <s v="KN-16390"/>
    <x v="471"/>
    <x v="1"/>
    <s v="United States"/>
    <s v="Houston"/>
    <x v="5"/>
    <n v="77070"/>
    <x v="2"/>
    <s v="TEC-AC-10001998"/>
    <x v="2"/>
    <x v="11"/>
    <x v="84"/>
    <x v="334"/>
    <n v="3"/>
    <n v="0.2"/>
    <n v="8.3957999999999942"/>
  </r>
  <r>
    <n v="7568"/>
    <s v="CA-2014-140802"/>
    <x v="3"/>
    <x v="81"/>
    <d v="2014-04-24T00:00:00"/>
    <x v="2"/>
    <s v="KN-16390"/>
    <x v="471"/>
    <x v="1"/>
    <s v="United States"/>
    <s v="Houston"/>
    <x v="5"/>
    <n v="77070"/>
    <x v="2"/>
    <s v="OFF-PA-10001534"/>
    <x v="1"/>
    <x v="10"/>
    <x v="1461"/>
    <x v="561"/>
    <n v="4"/>
    <n v="0.2"/>
    <n v="7.2576000000000001"/>
  </r>
  <r>
    <n v="7569"/>
    <s v="CA-2011-133830"/>
    <x v="2"/>
    <x v="29"/>
    <d v="2011-12-10T00:00:00"/>
    <x v="1"/>
    <s v="RL-19615"/>
    <x v="210"/>
    <x v="0"/>
    <s v="United States"/>
    <s v="Los Angeles"/>
    <x v="1"/>
    <n v="90045"/>
    <x v="1"/>
    <s v="OFF-AR-10003045"/>
    <x v="1"/>
    <x v="6"/>
    <x v="420"/>
    <x v="5039"/>
    <n v="9"/>
    <n v="0"/>
    <n v="11.907"/>
  </r>
  <r>
    <n v="7570"/>
    <s v="CA-2011-133830"/>
    <x v="2"/>
    <x v="29"/>
    <d v="2011-12-10T00:00:00"/>
    <x v="1"/>
    <s v="RL-19615"/>
    <x v="210"/>
    <x v="0"/>
    <s v="United States"/>
    <s v="Los Angeles"/>
    <x v="1"/>
    <n v="90045"/>
    <x v="1"/>
    <s v="OFF-PA-10001363"/>
    <x v="1"/>
    <x v="10"/>
    <x v="1616"/>
    <x v="338"/>
    <n v="4"/>
    <n v="0"/>
    <n v="23.086399999999998"/>
  </r>
  <r>
    <n v="7571"/>
    <s v="CA-2011-133830"/>
    <x v="2"/>
    <x v="29"/>
    <d v="2011-12-10T00:00:00"/>
    <x v="1"/>
    <s v="RL-19615"/>
    <x v="210"/>
    <x v="0"/>
    <s v="United States"/>
    <s v="Los Angeles"/>
    <x v="1"/>
    <n v="90045"/>
    <x v="1"/>
    <s v="OFF-FA-10002280"/>
    <x v="1"/>
    <x v="13"/>
    <x v="653"/>
    <x v="1720"/>
    <n v="3"/>
    <n v="0"/>
    <n v="7.1999999999999993"/>
  </r>
  <r>
    <n v="7572"/>
    <s v="CA-2011-100916"/>
    <x v="2"/>
    <x v="618"/>
    <d v="2011-10-26T00:00:00"/>
    <x v="1"/>
    <s v="FH-14275"/>
    <x v="395"/>
    <x v="1"/>
    <s v="United States"/>
    <s v="Newport News"/>
    <x v="17"/>
    <n v="23602"/>
    <x v="0"/>
    <s v="OFF-ST-10003479"/>
    <x v="1"/>
    <x v="4"/>
    <x v="41"/>
    <x v="5040"/>
    <n v="5"/>
    <n v="0"/>
    <n v="9.7349999999999781"/>
  </r>
  <r>
    <n v="7573"/>
    <s v="CA-2011-100916"/>
    <x v="2"/>
    <x v="618"/>
    <d v="2011-10-26T00:00:00"/>
    <x v="1"/>
    <s v="FH-14275"/>
    <x v="395"/>
    <x v="1"/>
    <s v="United States"/>
    <s v="Newport News"/>
    <x v="17"/>
    <n v="23602"/>
    <x v="0"/>
    <s v="FUR-TA-10004607"/>
    <x v="0"/>
    <x v="3"/>
    <x v="1095"/>
    <x v="5041"/>
    <n v="4"/>
    <n v="0"/>
    <n v="112.35079999999999"/>
  </r>
  <r>
    <n v="7574"/>
    <s v="CA-2011-100916"/>
    <x v="2"/>
    <x v="618"/>
    <d v="2011-10-26T00:00:00"/>
    <x v="1"/>
    <s v="FH-14275"/>
    <x v="395"/>
    <x v="1"/>
    <s v="United States"/>
    <s v="Newport News"/>
    <x v="17"/>
    <n v="23602"/>
    <x v="0"/>
    <s v="OFF-AR-10001022"/>
    <x v="1"/>
    <x v="6"/>
    <x v="872"/>
    <x v="5042"/>
    <n v="1"/>
    <n v="0"/>
    <n v="0.88039999999999985"/>
  </r>
  <r>
    <n v="7575"/>
    <s v="CA-2012-129532"/>
    <x v="1"/>
    <x v="575"/>
    <d v="2012-12-12T00:00:00"/>
    <x v="1"/>
    <s v="YS-21880"/>
    <x v="453"/>
    <x v="1"/>
    <s v="United States"/>
    <s v="Los Angeles"/>
    <x v="1"/>
    <n v="90036"/>
    <x v="1"/>
    <s v="OFF-ST-10004186"/>
    <x v="1"/>
    <x v="4"/>
    <x v="16"/>
    <x v="5043"/>
    <n v="2"/>
    <n v="0"/>
    <n v="4.4391999999999996"/>
  </r>
  <r>
    <n v="7576"/>
    <s v="CA-2012-129532"/>
    <x v="1"/>
    <x v="575"/>
    <d v="2012-12-12T00:00:00"/>
    <x v="1"/>
    <s v="YS-21880"/>
    <x v="453"/>
    <x v="1"/>
    <s v="United States"/>
    <s v="Los Angeles"/>
    <x v="1"/>
    <n v="90036"/>
    <x v="1"/>
    <s v="TEC-AC-10000865"/>
    <x v="2"/>
    <x v="11"/>
    <x v="996"/>
    <x v="5044"/>
    <n v="4"/>
    <n v="0"/>
    <n v="40.119999999999976"/>
  </r>
  <r>
    <n v="7577"/>
    <s v="CA-2011-134726"/>
    <x v="2"/>
    <x v="981"/>
    <d v="2011-11-07T00:00:00"/>
    <x v="0"/>
    <s v="SW-20755"/>
    <x v="406"/>
    <x v="1"/>
    <s v="United States"/>
    <s v="Seattle"/>
    <x v="4"/>
    <n v="98115"/>
    <x v="1"/>
    <s v="TEC-AC-10000023"/>
    <x v="2"/>
    <x v="11"/>
    <x v="900"/>
    <x v="5045"/>
    <n v="2"/>
    <n v="0"/>
    <n v="15.098399999999998"/>
  </r>
  <r>
    <n v="7578"/>
    <s v="CA-2011-134726"/>
    <x v="2"/>
    <x v="981"/>
    <d v="2011-11-07T00:00:00"/>
    <x v="0"/>
    <s v="SW-20755"/>
    <x v="406"/>
    <x v="1"/>
    <s v="United States"/>
    <s v="Seattle"/>
    <x v="4"/>
    <n v="98115"/>
    <x v="1"/>
    <s v="TEC-PH-10001750"/>
    <x v="2"/>
    <x v="7"/>
    <x v="968"/>
    <x v="5046"/>
    <n v="1"/>
    <n v="0.2"/>
    <n v="4.6193000000000026"/>
  </r>
  <r>
    <n v="7579"/>
    <s v="CA-2013-138597"/>
    <x v="0"/>
    <x v="122"/>
    <d v="2013-12-22T00:00:00"/>
    <x v="2"/>
    <s v="PN-18775"/>
    <x v="43"/>
    <x v="2"/>
    <s v="United States"/>
    <s v="Omaha"/>
    <x v="8"/>
    <n v="68104"/>
    <x v="2"/>
    <s v="FUR-CH-10004997"/>
    <x v="0"/>
    <x v="1"/>
    <x v="494"/>
    <x v="3801"/>
    <n v="3"/>
    <n v="0"/>
    <n v="112.78800000000001"/>
  </r>
  <r>
    <n v="7580"/>
    <s v="CA-2012-123113"/>
    <x v="1"/>
    <x v="521"/>
    <d v="2012-11-27T00:00:00"/>
    <x v="0"/>
    <s v="AT-10735"/>
    <x v="247"/>
    <x v="0"/>
    <s v="United States"/>
    <s v="Morristown"/>
    <x v="30"/>
    <n v="7960"/>
    <x v="3"/>
    <s v="OFF-AP-10000275"/>
    <x v="1"/>
    <x v="9"/>
    <x v="1719"/>
    <x v="5047"/>
    <n v="8"/>
    <n v="0"/>
    <n v="735.03359999999998"/>
  </r>
  <r>
    <n v="7581"/>
    <s v="CA-2012-123113"/>
    <x v="1"/>
    <x v="521"/>
    <d v="2012-11-27T00:00:00"/>
    <x v="0"/>
    <s v="AT-10735"/>
    <x v="247"/>
    <x v="0"/>
    <s v="United States"/>
    <s v="Morristown"/>
    <x v="30"/>
    <n v="7960"/>
    <x v="3"/>
    <s v="OFF-AR-10004999"/>
    <x v="1"/>
    <x v="6"/>
    <x v="864"/>
    <x v="1465"/>
    <n v="3"/>
    <n v="0"/>
    <n v="4.4850000000000003"/>
  </r>
  <r>
    <n v="7582"/>
    <s v="CA-2012-169656"/>
    <x v="1"/>
    <x v="863"/>
    <d v="2012-08-16T00:00:00"/>
    <x v="2"/>
    <s v="EJ-13720"/>
    <x v="719"/>
    <x v="0"/>
    <s v="United States"/>
    <s v="Philadelphia"/>
    <x v="9"/>
    <n v="19143"/>
    <x v="3"/>
    <s v="OFF-ST-10003816"/>
    <x v="1"/>
    <x v="4"/>
    <x v="710"/>
    <x v="5048"/>
    <n v="3"/>
    <n v="0.2"/>
    <n v="15.857099999999974"/>
  </r>
  <r>
    <n v="7583"/>
    <s v="CA-2012-142734"/>
    <x v="1"/>
    <x v="392"/>
    <d v="2012-04-21T00:00:00"/>
    <x v="1"/>
    <s v="DM-13345"/>
    <x v="664"/>
    <x v="1"/>
    <s v="United States"/>
    <s v="New York City"/>
    <x v="15"/>
    <n v="10024"/>
    <x v="3"/>
    <s v="FUR-CH-10003968"/>
    <x v="0"/>
    <x v="1"/>
    <x v="56"/>
    <x v="4093"/>
    <n v="2"/>
    <n v="0.1"/>
    <n v="2.8392000000000017"/>
  </r>
  <r>
    <n v="7584"/>
    <s v="CA-2011-163223"/>
    <x v="2"/>
    <x v="90"/>
    <d v="2011-03-25T00:00:00"/>
    <x v="1"/>
    <s v="KH-16690"/>
    <x v="120"/>
    <x v="1"/>
    <s v="United States"/>
    <s v="Springfield"/>
    <x v="17"/>
    <n v="22153"/>
    <x v="0"/>
    <s v="TEC-PH-10000730"/>
    <x v="2"/>
    <x v="7"/>
    <x v="1559"/>
    <x v="5049"/>
    <n v="7"/>
    <n v="0"/>
    <n v="909.98180000000025"/>
  </r>
  <r>
    <n v="7585"/>
    <s v="CA-2011-163223"/>
    <x v="2"/>
    <x v="90"/>
    <d v="2011-03-25T00:00:00"/>
    <x v="1"/>
    <s v="KH-16690"/>
    <x v="120"/>
    <x v="1"/>
    <s v="United States"/>
    <s v="Springfield"/>
    <x v="17"/>
    <n v="22153"/>
    <x v="0"/>
    <s v="OFF-LA-10004409"/>
    <x v="1"/>
    <x v="2"/>
    <x v="1550"/>
    <x v="936"/>
    <n v="5"/>
    <n v="0"/>
    <n v="6.6239999999999988"/>
  </r>
  <r>
    <n v="7586"/>
    <s v="CA-2011-163223"/>
    <x v="2"/>
    <x v="90"/>
    <d v="2011-03-25T00:00:00"/>
    <x v="1"/>
    <s v="KH-16690"/>
    <x v="120"/>
    <x v="1"/>
    <s v="United States"/>
    <s v="Springfield"/>
    <x v="17"/>
    <n v="22153"/>
    <x v="0"/>
    <s v="OFF-PA-10000675"/>
    <x v="1"/>
    <x v="10"/>
    <x v="1106"/>
    <x v="1247"/>
    <n v="3"/>
    <n v="0"/>
    <n v="60.255300000000005"/>
  </r>
  <r>
    <n v="7587"/>
    <s v="CA-2011-163223"/>
    <x v="2"/>
    <x v="90"/>
    <d v="2011-03-25T00:00:00"/>
    <x v="1"/>
    <s v="KH-16690"/>
    <x v="120"/>
    <x v="1"/>
    <s v="United States"/>
    <s v="Springfield"/>
    <x v="17"/>
    <n v="22153"/>
    <x v="0"/>
    <s v="OFF-AR-10001573"/>
    <x v="1"/>
    <x v="6"/>
    <x v="368"/>
    <x v="400"/>
    <n v="4"/>
    <n v="0"/>
    <n v="2.702799999999999"/>
  </r>
  <r>
    <n v="7588"/>
    <s v="CA-2011-163223"/>
    <x v="2"/>
    <x v="90"/>
    <d v="2011-03-25T00:00:00"/>
    <x v="1"/>
    <s v="KH-16690"/>
    <x v="120"/>
    <x v="1"/>
    <s v="United States"/>
    <s v="Springfield"/>
    <x v="17"/>
    <n v="22153"/>
    <x v="0"/>
    <s v="OFF-BI-10001597"/>
    <x v="1"/>
    <x v="8"/>
    <x v="790"/>
    <x v="1546"/>
    <n v="3"/>
    <n v="0"/>
    <n v="59.011199999999988"/>
  </r>
  <r>
    <n v="7589"/>
    <s v="CA-2014-122945"/>
    <x v="3"/>
    <x v="673"/>
    <d v="2014-11-23T00:00:00"/>
    <x v="1"/>
    <s v="MB-18085"/>
    <x v="469"/>
    <x v="0"/>
    <s v="United States"/>
    <s v="Roseville"/>
    <x v="1"/>
    <n v="95661"/>
    <x v="1"/>
    <s v="FUR-FU-10001196"/>
    <x v="0"/>
    <x v="5"/>
    <x v="1116"/>
    <x v="1761"/>
    <n v="3"/>
    <n v="0"/>
    <n v="5.1929999999999996"/>
  </r>
  <r>
    <n v="7590"/>
    <s v="CA-2012-139738"/>
    <x v="1"/>
    <x v="12"/>
    <d v="2012-09-29T00:00:00"/>
    <x v="1"/>
    <s v="DK-12895"/>
    <x v="729"/>
    <x v="0"/>
    <s v="United States"/>
    <s v="Rockford"/>
    <x v="10"/>
    <n v="61107"/>
    <x v="2"/>
    <s v="OFF-AR-10004602"/>
    <x v="1"/>
    <x v="6"/>
    <x v="1217"/>
    <x v="2019"/>
    <n v="7"/>
    <n v="0.2"/>
    <n v="12.874400000000001"/>
  </r>
  <r>
    <n v="7591"/>
    <s v="CA-2013-158778"/>
    <x v="0"/>
    <x v="64"/>
    <d v="2013-09-10T00:00:00"/>
    <x v="1"/>
    <s v="DB-13210"/>
    <x v="203"/>
    <x v="0"/>
    <s v="United States"/>
    <s v="Philadelphia"/>
    <x v="9"/>
    <n v="19134"/>
    <x v="3"/>
    <s v="FUR-FU-10000260"/>
    <x v="0"/>
    <x v="5"/>
    <x v="74"/>
    <x v="5050"/>
    <n v="9"/>
    <n v="0.2"/>
    <n v="11.649599999999996"/>
  </r>
  <r>
    <n v="7592"/>
    <s v="CA-2013-158778"/>
    <x v="0"/>
    <x v="64"/>
    <d v="2013-09-10T00:00:00"/>
    <x v="1"/>
    <s v="DB-13210"/>
    <x v="203"/>
    <x v="0"/>
    <s v="United States"/>
    <s v="Philadelphia"/>
    <x v="9"/>
    <n v="19134"/>
    <x v="3"/>
    <s v="FUR-CH-10001146"/>
    <x v="0"/>
    <x v="1"/>
    <x v="124"/>
    <x v="5051"/>
    <n v="2"/>
    <n v="0.3"/>
    <n v="-19.338199999999993"/>
  </r>
  <r>
    <n v="7593"/>
    <s v="CA-2013-158778"/>
    <x v="0"/>
    <x v="64"/>
    <d v="2013-09-10T00:00:00"/>
    <x v="1"/>
    <s v="DB-13210"/>
    <x v="203"/>
    <x v="0"/>
    <s v="United States"/>
    <s v="Philadelphia"/>
    <x v="9"/>
    <n v="19134"/>
    <x v="3"/>
    <s v="OFF-AR-10000896"/>
    <x v="1"/>
    <x v="6"/>
    <x v="949"/>
    <x v="964"/>
    <n v="3"/>
    <n v="0.2"/>
    <n v="0.59039999999999937"/>
  </r>
  <r>
    <n v="7594"/>
    <s v="CA-2013-158778"/>
    <x v="0"/>
    <x v="64"/>
    <d v="2013-09-10T00:00:00"/>
    <x v="1"/>
    <s v="DB-13210"/>
    <x v="203"/>
    <x v="0"/>
    <s v="United States"/>
    <s v="Philadelphia"/>
    <x v="9"/>
    <n v="19134"/>
    <x v="3"/>
    <s v="FUR-CH-10000309"/>
    <x v="0"/>
    <x v="1"/>
    <x v="765"/>
    <x v="5052"/>
    <n v="3"/>
    <n v="0.3"/>
    <n v="-63.376499999999965"/>
  </r>
  <r>
    <n v="7595"/>
    <s v="CA-2014-119655"/>
    <x v="3"/>
    <x v="693"/>
    <d v="2014-04-25T00:00:00"/>
    <x v="1"/>
    <s v="CV-12295"/>
    <x v="610"/>
    <x v="0"/>
    <s v="United States"/>
    <s v="Detroit"/>
    <x v="12"/>
    <n v="48234"/>
    <x v="2"/>
    <s v="OFF-BI-10001989"/>
    <x v="1"/>
    <x v="8"/>
    <x v="537"/>
    <x v="5053"/>
    <n v="7"/>
    <n v="0"/>
    <n v="70.492799999999988"/>
  </r>
  <r>
    <n v="7596"/>
    <s v="CA-2014-119655"/>
    <x v="3"/>
    <x v="693"/>
    <d v="2014-04-25T00:00:00"/>
    <x v="1"/>
    <s v="CV-12295"/>
    <x v="610"/>
    <x v="0"/>
    <s v="United States"/>
    <s v="Detroit"/>
    <x v="12"/>
    <n v="48234"/>
    <x v="2"/>
    <s v="OFF-BI-10001036"/>
    <x v="1"/>
    <x v="8"/>
    <x v="618"/>
    <x v="3830"/>
    <n v="4"/>
    <n v="0"/>
    <n v="18.28"/>
  </r>
  <r>
    <n v="7597"/>
    <s v="CA-2012-164567"/>
    <x v="1"/>
    <x v="925"/>
    <d v="2012-06-19T00:00:00"/>
    <x v="1"/>
    <s v="GK-14620"/>
    <x v="136"/>
    <x v="1"/>
    <s v="United States"/>
    <s v="Los Angeles"/>
    <x v="1"/>
    <n v="90004"/>
    <x v="1"/>
    <s v="TEC-PH-10002103"/>
    <x v="2"/>
    <x v="7"/>
    <x v="534"/>
    <x v="5054"/>
    <n v="3"/>
    <n v="0.2"/>
    <n v="22.557600000000008"/>
  </r>
  <r>
    <n v="7598"/>
    <s v="CA-2011-131947"/>
    <x v="2"/>
    <x v="328"/>
    <d v="2011-09-22T00:00:00"/>
    <x v="1"/>
    <s v="JA-15970"/>
    <x v="350"/>
    <x v="0"/>
    <s v="United States"/>
    <s v="Springfield"/>
    <x v="21"/>
    <n v="97477"/>
    <x v="1"/>
    <s v="OFF-AR-10001473"/>
    <x v="1"/>
    <x v="6"/>
    <x v="1332"/>
    <x v="797"/>
    <n v="2"/>
    <n v="0.2"/>
    <n v="0.45920000000000027"/>
  </r>
  <r>
    <n v="7599"/>
    <s v="CA-2011-131947"/>
    <x v="2"/>
    <x v="328"/>
    <d v="2011-09-22T00:00:00"/>
    <x v="1"/>
    <s v="JA-15970"/>
    <x v="350"/>
    <x v="0"/>
    <s v="United States"/>
    <s v="Springfield"/>
    <x v="21"/>
    <n v="97477"/>
    <x v="1"/>
    <s v="OFF-AR-10000411"/>
    <x v="1"/>
    <x v="6"/>
    <x v="931"/>
    <x v="5055"/>
    <n v="3"/>
    <n v="0.2"/>
    <n v="4.7819999999999947"/>
  </r>
  <r>
    <n v="7600"/>
    <s v="CA-2011-131947"/>
    <x v="2"/>
    <x v="328"/>
    <d v="2011-09-22T00:00:00"/>
    <x v="1"/>
    <s v="JA-15970"/>
    <x v="350"/>
    <x v="0"/>
    <s v="United States"/>
    <s v="Springfield"/>
    <x v="21"/>
    <n v="97477"/>
    <x v="1"/>
    <s v="OFF-PA-10000246"/>
    <x v="1"/>
    <x v="10"/>
    <x v="1586"/>
    <x v="5056"/>
    <n v="5"/>
    <n v="0.2"/>
    <n v="13.078000000000001"/>
  </r>
  <r>
    <n v="7601"/>
    <s v="CA-2011-131947"/>
    <x v="2"/>
    <x v="328"/>
    <d v="2011-09-22T00:00:00"/>
    <x v="1"/>
    <s v="JA-15970"/>
    <x v="350"/>
    <x v="0"/>
    <s v="United States"/>
    <s v="Springfield"/>
    <x v="21"/>
    <n v="97477"/>
    <x v="1"/>
    <s v="TEC-MA-10004086"/>
    <x v="2"/>
    <x v="15"/>
    <x v="1800"/>
    <x v="5057"/>
    <n v="5"/>
    <n v="0.7"/>
    <n v="-21.944999999999993"/>
  </r>
  <r>
    <n v="7602"/>
    <s v="CA-2011-131947"/>
    <x v="2"/>
    <x v="328"/>
    <d v="2011-09-22T00:00:00"/>
    <x v="1"/>
    <s v="JA-15970"/>
    <x v="350"/>
    <x v="0"/>
    <s v="United States"/>
    <s v="Springfield"/>
    <x v="21"/>
    <n v="97477"/>
    <x v="1"/>
    <s v="OFF-PA-10003039"/>
    <x v="1"/>
    <x v="10"/>
    <x v="330"/>
    <x v="5058"/>
    <n v="6"/>
    <n v="0.2"/>
    <n v="46.469999999999985"/>
  </r>
  <r>
    <n v="7603"/>
    <s v="CA-2011-131947"/>
    <x v="2"/>
    <x v="328"/>
    <d v="2011-09-22T00:00:00"/>
    <x v="1"/>
    <s v="JA-15970"/>
    <x v="350"/>
    <x v="0"/>
    <s v="United States"/>
    <s v="Springfield"/>
    <x v="21"/>
    <n v="97477"/>
    <x v="1"/>
    <s v="TEC-AC-10004633"/>
    <x v="2"/>
    <x v="11"/>
    <x v="60"/>
    <x v="2336"/>
    <n v="10"/>
    <n v="0.2"/>
    <n v="16.776000000000007"/>
  </r>
  <r>
    <n v="7604"/>
    <s v="CA-2013-152520"/>
    <x v="0"/>
    <x v="630"/>
    <d v="2013-07-13T00:00:00"/>
    <x v="1"/>
    <s v="TH-21115"/>
    <x v="764"/>
    <x v="1"/>
    <s v="United States"/>
    <s v="Providence"/>
    <x v="34"/>
    <n v="2908"/>
    <x v="3"/>
    <s v="OFF-PA-10000289"/>
    <x v="1"/>
    <x v="10"/>
    <x v="722"/>
    <x v="91"/>
    <n v="2"/>
    <n v="0"/>
    <n v="6.2208000000000006"/>
  </r>
  <r>
    <n v="7605"/>
    <s v="CA-2013-101791"/>
    <x v="0"/>
    <x v="1022"/>
    <d v="2013-06-01T00:00:00"/>
    <x v="1"/>
    <s v="BS-11665"/>
    <x v="574"/>
    <x v="0"/>
    <s v="United States"/>
    <s v="Chicago"/>
    <x v="10"/>
    <n v="60623"/>
    <x v="2"/>
    <s v="FUR-FU-10003247"/>
    <x v="0"/>
    <x v="5"/>
    <x v="1456"/>
    <x v="5059"/>
    <n v="3"/>
    <n v="0.6"/>
    <n v="-33.358199999999997"/>
  </r>
  <r>
    <n v="7606"/>
    <s v="CA-2013-101791"/>
    <x v="0"/>
    <x v="1022"/>
    <d v="2013-06-01T00:00:00"/>
    <x v="1"/>
    <s v="BS-11665"/>
    <x v="574"/>
    <x v="0"/>
    <s v="United States"/>
    <s v="Chicago"/>
    <x v="10"/>
    <n v="60623"/>
    <x v="2"/>
    <s v="FUR-FU-10002191"/>
    <x v="0"/>
    <x v="5"/>
    <x v="762"/>
    <x v="215"/>
    <n v="2"/>
    <n v="0.6"/>
    <n v="-1.6751999999999994"/>
  </r>
  <r>
    <n v="7607"/>
    <s v="CA-2013-101791"/>
    <x v="0"/>
    <x v="1022"/>
    <d v="2013-06-01T00:00:00"/>
    <x v="1"/>
    <s v="BS-11665"/>
    <x v="574"/>
    <x v="0"/>
    <s v="United States"/>
    <s v="Chicago"/>
    <x v="10"/>
    <n v="60623"/>
    <x v="2"/>
    <s v="OFF-ST-10001496"/>
    <x v="1"/>
    <x v="4"/>
    <x v="726"/>
    <x v="5060"/>
    <n v="9"/>
    <n v="0.2"/>
    <n v="97.302599999999984"/>
  </r>
  <r>
    <n v="7608"/>
    <s v="CA-2014-121195"/>
    <x v="3"/>
    <x v="165"/>
    <d v="2014-12-28T00:00:00"/>
    <x v="2"/>
    <s v="NS-18505"/>
    <x v="515"/>
    <x v="0"/>
    <s v="United States"/>
    <s v="Dallas"/>
    <x v="5"/>
    <n v="75220"/>
    <x v="2"/>
    <s v="OFF-ST-10000585"/>
    <x v="1"/>
    <x v="4"/>
    <x v="541"/>
    <x v="2108"/>
    <n v="2"/>
    <n v="0.2"/>
    <n v="19.823999999999998"/>
  </r>
  <r>
    <n v="7609"/>
    <s v="CA-2014-163209"/>
    <x v="3"/>
    <x v="898"/>
    <d v="2014-05-08T00:00:00"/>
    <x v="1"/>
    <s v="MK-18160"/>
    <x v="177"/>
    <x v="0"/>
    <s v="United States"/>
    <s v="San Francisco"/>
    <x v="1"/>
    <n v="94122"/>
    <x v="1"/>
    <s v="OFF-PA-10001166"/>
    <x v="1"/>
    <x v="10"/>
    <x v="769"/>
    <x v="243"/>
    <n v="4"/>
    <n v="0"/>
    <n v="12.441600000000001"/>
  </r>
  <r>
    <n v="7610"/>
    <s v="CA-2014-163209"/>
    <x v="3"/>
    <x v="898"/>
    <d v="2014-05-08T00:00:00"/>
    <x v="1"/>
    <s v="MK-18160"/>
    <x v="177"/>
    <x v="0"/>
    <s v="United States"/>
    <s v="San Francisco"/>
    <x v="1"/>
    <n v="94122"/>
    <x v="1"/>
    <s v="OFF-AR-10003651"/>
    <x v="1"/>
    <x v="6"/>
    <x v="276"/>
    <x v="1011"/>
    <n v="7"/>
    <n v="0"/>
    <n v="6.6583999999999968"/>
  </r>
  <r>
    <n v="7611"/>
    <s v="CA-2011-133354"/>
    <x v="2"/>
    <x v="1165"/>
    <d v="2011-02-25T00:00:00"/>
    <x v="2"/>
    <s v="SA-20830"/>
    <x v="193"/>
    <x v="0"/>
    <s v="United States"/>
    <s v="Moreno Valley"/>
    <x v="1"/>
    <n v="92553"/>
    <x v="1"/>
    <s v="OFF-PA-10001800"/>
    <x v="1"/>
    <x v="10"/>
    <x v="580"/>
    <x v="541"/>
    <n v="3"/>
    <n v="0"/>
    <n v="9.3312000000000008"/>
  </r>
  <r>
    <n v="7612"/>
    <s v="US-2012-130491"/>
    <x v="1"/>
    <x v="285"/>
    <d v="2012-02-11T00:00:00"/>
    <x v="2"/>
    <s v="BH-11710"/>
    <x v="3"/>
    <x v="0"/>
    <s v="United States"/>
    <s v="Garden City"/>
    <x v="41"/>
    <n v="67846"/>
    <x v="2"/>
    <s v="OFF-PA-10000791"/>
    <x v="1"/>
    <x v="10"/>
    <x v="1424"/>
    <x v="5061"/>
    <n v="2"/>
    <n v="0"/>
    <n v="4.2929999999999993"/>
  </r>
  <r>
    <n v="7613"/>
    <s v="US-2012-130491"/>
    <x v="1"/>
    <x v="285"/>
    <d v="2012-02-11T00:00:00"/>
    <x v="2"/>
    <s v="BH-11710"/>
    <x v="3"/>
    <x v="0"/>
    <s v="United States"/>
    <s v="Garden City"/>
    <x v="41"/>
    <n v="67846"/>
    <x v="2"/>
    <s v="OFF-FA-10000134"/>
    <x v="1"/>
    <x v="13"/>
    <x v="194"/>
    <x v="5062"/>
    <n v="1"/>
    <n v="0"/>
    <n v="1.8010999999999999"/>
  </r>
  <r>
    <n v="7614"/>
    <s v="US-2012-130491"/>
    <x v="1"/>
    <x v="285"/>
    <d v="2012-02-11T00:00:00"/>
    <x v="2"/>
    <s v="BH-11710"/>
    <x v="3"/>
    <x v="0"/>
    <s v="United States"/>
    <s v="Garden City"/>
    <x v="41"/>
    <n v="67846"/>
    <x v="2"/>
    <s v="OFF-AR-10001149"/>
    <x v="1"/>
    <x v="6"/>
    <x v="130"/>
    <x v="1784"/>
    <n v="2"/>
    <n v="0"/>
    <n v="1.7279999999999998"/>
  </r>
  <r>
    <n v="7615"/>
    <s v="CA-2012-113740"/>
    <x v="1"/>
    <x v="252"/>
    <d v="2012-08-28T00:00:00"/>
    <x v="0"/>
    <s v="SC-20380"/>
    <x v="618"/>
    <x v="0"/>
    <s v="United States"/>
    <s v="New York City"/>
    <x v="15"/>
    <n v="10035"/>
    <x v="3"/>
    <s v="FUR-FU-10000010"/>
    <x v="0"/>
    <x v="5"/>
    <x v="522"/>
    <x v="4126"/>
    <n v="3"/>
    <n v="0"/>
    <n v="4.6220999999999997"/>
  </r>
  <r>
    <n v="7616"/>
    <s v="CA-2011-148425"/>
    <x v="2"/>
    <x v="953"/>
    <d v="2011-12-04T00:00:00"/>
    <x v="1"/>
    <s v="RF-19345"/>
    <x v="575"/>
    <x v="1"/>
    <s v="United States"/>
    <s v="Orlando"/>
    <x v="2"/>
    <n v="32839"/>
    <x v="0"/>
    <s v="OFF-BI-10000201"/>
    <x v="1"/>
    <x v="8"/>
    <x v="1678"/>
    <x v="5063"/>
    <n v="9"/>
    <n v="0.7"/>
    <n v="-4.427999999999999"/>
  </r>
  <r>
    <n v="7617"/>
    <s v="CA-2013-144309"/>
    <x v="0"/>
    <x v="107"/>
    <d v="2013-12-17T00:00:00"/>
    <x v="1"/>
    <s v="CM-12235"/>
    <x v="632"/>
    <x v="0"/>
    <s v="United States"/>
    <s v="Watertown"/>
    <x v="15"/>
    <n v="13601"/>
    <x v="3"/>
    <s v="OFF-PA-10001776"/>
    <x v="1"/>
    <x v="10"/>
    <x v="1263"/>
    <x v="1909"/>
    <n v="2"/>
    <n v="0"/>
    <n v="8.7137999999999991"/>
  </r>
  <r>
    <n v="7618"/>
    <s v="CA-2013-144309"/>
    <x v="0"/>
    <x v="107"/>
    <d v="2013-12-17T00:00:00"/>
    <x v="1"/>
    <s v="CM-12235"/>
    <x v="632"/>
    <x v="0"/>
    <s v="United States"/>
    <s v="Watertown"/>
    <x v="15"/>
    <n v="13601"/>
    <x v="3"/>
    <s v="OFF-BI-10003656"/>
    <x v="1"/>
    <x v="8"/>
    <x v="13"/>
    <x v="5064"/>
    <n v="5"/>
    <n v="0.2"/>
    <n v="220.98699999999997"/>
  </r>
  <r>
    <n v="7619"/>
    <s v="CA-2014-151225"/>
    <x v="3"/>
    <x v="855"/>
    <d v="2014-10-30T00:00:00"/>
    <x v="2"/>
    <s v="JM-15655"/>
    <x v="487"/>
    <x v="1"/>
    <s v="United States"/>
    <s v="Los Angeles"/>
    <x v="1"/>
    <n v="90032"/>
    <x v="1"/>
    <s v="FUR-TA-10001539"/>
    <x v="0"/>
    <x v="3"/>
    <x v="10"/>
    <x v="5065"/>
    <n v="1"/>
    <n v="0.2"/>
    <n v="9.4787999999999784"/>
  </r>
  <r>
    <n v="7620"/>
    <s v="CA-2014-151225"/>
    <x v="3"/>
    <x v="855"/>
    <d v="2014-10-30T00:00:00"/>
    <x v="2"/>
    <s v="JM-15655"/>
    <x v="487"/>
    <x v="1"/>
    <s v="United States"/>
    <s v="Los Angeles"/>
    <x v="1"/>
    <n v="90032"/>
    <x v="1"/>
    <s v="TEC-PH-10004100"/>
    <x v="2"/>
    <x v="7"/>
    <x v="1743"/>
    <x v="1002"/>
    <n v="5"/>
    <n v="0.2"/>
    <n v="7.1960000000000015"/>
  </r>
  <r>
    <n v="7621"/>
    <s v="US-2011-144078"/>
    <x v="2"/>
    <x v="641"/>
    <d v="2011-11-29T00:00:00"/>
    <x v="1"/>
    <s v="RB-19435"/>
    <x v="579"/>
    <x v="0"/>
    <s v="United States"/>
    <s v="Los Angeles"/>
    <x v="1"/>
    <n v="90004"/>
    <x v="1"/>
    <s v="TEC-PH-10001580"/>
    <x v="2"/>
    <x v="7"/>
    <x v="231"/>
    <x v="5066"/>
    <n v="5"/>
    <n v="0.2"/>
    <n v="47.242999999999967"/>
  </r>
  <r>
    <n v="7622"/>
    <s v="US-2011-144078"/>
    <x v="2"/>
    <x v="641"/>
    <d v="2011-11-29T00:00:00"/>
    <x v="1"/>
    <s v="RB-19435"/>
    <x v="579"/>
    <x v="0"/>
    <s v="United States"/>
    <s v="Los Angeles"/>
    <x v="1"/>
    <n v="90004"/>
    <x v="1"/>
    <s v="FUR-CH-10002335"/>
    <x v="0"/>
    <x v="1"/>
    <x v="623"/>
    <x v="5067"/>
    <n v="4"/>
    <n v="0.2"/>
    <n v="54.400800000000004"/>
  </r>
  <r>
    <n v="7623"/>
    <s v="US-2011-144078"/>
    <x v="2"/>
    <x v="641"/>
    <d v="2011-11-29T00:00:00"/>
    <x v="1"/>
    <s v="RB-19435"/>
    <x v="579"/>
    <x v="0"/>
    <s v="United States"/>
    <s v="Los Angeles"/>
    <x v="1"/>
    <n v="90004"/>
    <x v="1"/>
    <s v="OFF-AR-10004707"/>
    <x v="1"/>
    <x v="6"/>
    <x v="33"/>
    <x v="5068"/>
    <n v="3"/>
    <n v="0"/>
    <n v="2.6039999999999996"/>
  </r>
  <r>
    <n v="7624"/>
    <s v="CA-2011-124464"/>
    <x v="2"/>
    <x v="686"/>
    <d v="2011-07-20T00:00:00"/>
    <x v="1"/>
    <s v="SS-20515"/>
    <x v="776"/>
    <x v="2"/>
    <s v="United States"/>
    <s v="Newark"/>
    <x v="13"/>
    <n v="19711"/>
    <x v="3"/>
    <s v="OFF-AP-10000576"/>
    <x v="1"/>
    <x v="9"/>
    <x v="637"/>
    <x v="5069"/>
    <n v="1"/>
    <n v="0"/>
    <n v="11.054400000000001"/>
  </r>
  <r>
    <n v="7625"/>
    <s v="CA-2012-136805"/>
    <x v="1"/>
    <x v="293"/>
    <d v="2012-05-27T00:00:00"/>
    <x v="0"/>
    <s v="NM-18445"/>
    <x v="134"/>
    <x v="2"/>
    <s v="United States"/>
    <s v="Detroit"/>
    <x v="12"/>
    <n v="48234"/>
    <x v="2"/>
    <s v="OFF-AP-10001394"/>
    <x v="1"/>
    <x v="9"/>
    <x v="1120"/>
    <x v="5070"/>
    <n v="5"/>
    <n v="0.1"/>
    <n v="245.69999999999993"/>
  </r>
  <r>
    <n v="7626"/>
    <s v="CA-2012-136805"/>
    <x v="1"/>
    <x v="293"/>
    <d v="2012-05-27T00:00:00"/>
    <x v="0"/>
    <s v="NM-18445"/>
    <x v="134"/>
    <x v="2"/>
    <s v="United States"/>
    <s v="Detroit"/>
    <x v="12"/>
    <n v="48234"/>
    <x v="2"/>
    <s v="FUR-FU-10003724"/>
    <x v="0"/>
    <x v="5"/>
    <x v="887"/>
    <x v="5071"/>
    <n v="9"/>
    <n v="0"/>
    <n v="19.585799999999999"/>
  </r>
  <r>
    <n v="7627"/>
    <s v="US-2012-159499"/>
    <x v="1"/>
    <x v="82"/>
    <d v="2012-11-23T00:00:00"/>
    <x v="0"/>
    <s v="EM-14095"/>
    <x v="313"/>
    <x v="1"/>
    <s v="United States"/>
    <s v="Phoenix"/>
    <x v="16"/>
    <n v="85023"/>
    <x v="1"/>
    <s v="OFF-AP-10002867"/>
    <x v="1"/>
    <x v="9"/>
    <x v="1505"/>
    <x v="5072"/>
    <n v="6"/>
    <n v="0.2"/>
    <n v="28.492799999999988"/>
  </r>
  <r>
    <n v="7628"/>
    <s v="US-2012-159499"/>
    <x v="1"/>
    <x v="82"/>
    <d v="2012-11-23T00:00:00"/>
    <x v="0"/>
    <s v="EM-14095"/>
    <x v="313"/>
    <x v="1"/>
    <s v="United States"/>
    <s v="Phoenix"/>
    <x v="16"/>
    <n v="85023"/>
    <x v="1"/>
    <s v="TEC-AC-10002718"/>
    <x v="2"/>
    <x v="11"/>
    <x v="1183"/>
    <x v="5073"/>
    <n v="2"/>
    <n v="0.2"/>
    <n v="-1.4590000000000014"/>
  </r>
  <r>
    <n v="7629"/>
    <s v="US-2012-159499"/>
    <x v="1"/>
    <x v="82"/>
    <d v="2012-11-23T00:00:00"/>
    <x v="0"/>
    <s v="EM-14095"/>
    <x v="313"/>
    <x v="1"/>
    <s v="United States"/>
    <s v="Phoenix"/>
    <x v="16"/>
    <n v="85023"/>
    <x v="1"/>
    <s v="OFF-LA-10003121"/>
    <x v="1"/>
    <x v="2"/>
    <x v="991"/>
    <x v="1053"/>
    <n v="5"/>
    <n v="0.2"/>
    <n v="5.368999999999998"/>
  </r>
  <r>
    <n v="7630"/>
    <s v="CA-2011-162089"/>
    <x v="2"/>
    <x v="809"/>
    <d v="2011-04-01T00:00:00"/>
    <x v="2"/>
    <s v="MP-17470"/>
    <x v="88"/>
    <x v="2"/>
    <s v="United States"/>
    <s v="Brownsville"/>
    <x v="5"/>
    <n v="78521"/>
    <x v="2"/>
    <s v="OFF-EN-10002230"/>
    <x v="1"/>
    <x v="12"/>
    <x v="550"/>
    <x v="5074"/>
    <n v="5"/>
    <n v="0.2"/>
    <n v="113.30549999999999"/>
  </r>
  <r>
    <n v="7631"/>
    <s v="CA-2011-162089"/>
    <x v="2"/>
    <x v="809"/>
    <d v="2011-04-01T00:00:00"/>
    <x v="2"/>
    <s v="MP-17470"/>
    <x v="88"/>
    <x v="2"/>
    <s v="United States"/>
    <s v="Brownsville"/>
    <x v="5"/>
    <n v="78521"/>
    <x v="2"/>
    <s v="TEC-PH-10001819"/>
    <x v="2"/>
    <x v="7"/>
    <x v="805"/>
    <x v="5075"/>
    <n v="7"/>
    <n v="0.2"/>
    <n v="88.180399999999977"/>
  </r>
  <r>
    <n v="7632"/>
    <s v="CA-2011-162089"/>
    <x v="2"/>
    <x v="809"/>
    <d v="2011-04-01T00:00:00"/>
    <x v="2"/>
    <s v="MP-17470"/>
    <x v="88"/>
    <x v="2"/>
    <s v="United States"/>
    <s v="Brownsville"/>
    <x v="5"/>
    <n v="78521"/>
    <x v="2"/>
    <s v="FUR-CH-10002304"/>
    <x v="0"/>
    <x v="1"/>
    <x v="782"/>
    <x v="5076"/>
    <n v="7"/>
    <n v="0.3"/>
    <n v="-9.0929999999999964"/>
  </r>
  <r>
    <n v="7633"/>
    <s v="US-2014-158526"/>
    <x v="3"/>
    <x v="614"/>
    <d v="2015-01-02T00:00:00"/>
    <x v="0"/>
    <s v="KH-16360"/>
    <x v="347"/>
    <x v="0"/>
    <s v="United States"/>
    <s v="Louisville"/>
    <x v="0"/>
    <n v="40214"/>
    <x v="0"/>
    <s v="FUR-CH-10002602"/>
    <x v="0"/>
    <x v="1"/>
    <x v="288"/>
    <x v="5077"/>
    <n v="8"/>
    <n v="0"/>
    <n v="314.03840000000002"/>
  </r>
  <r>
    <n v="7634"/>
    <s v="US-2014-158526"/>
    <x v="3"/>
    <x v="614"/>
    <d v="2015-01-02T00:00:00"/>
    <x v="0"/>
    <s v="KH-16360"/>
    <x v="347"/>
    <x v="0"/>
    <s v="United States"/>
    <s v="Louisville"/>
    <x v="0"/>
    <n v="40214"/>
    <x v="0"/>
    <s v="OFF-BI-10002414"/>
    <x v="1"/>
    <x v="8"/>
    <x v="1076"/>
    <x v="5078"/>
    <n v="1"/>
    <n v="0"/>
    <n v="5.8890999999999991"/>
  </r>
  <r>
    <n v="7635"/>
    <s v="US-2014-158526"/>
    <x v="3"/>
    <x v="614"/>
    <d v="2015-01-02T00:00:00"/>
    <x v="0"/>
    <s v="KH-16360"/>
    <x v="347"/>
    <x v="0"/>
    <s v="United States"/>
    <s v="Louisville"/>
    <x v="0"/>
    <n v="40214"/>
    <x v="0"/>
    <s v="OFF-AR-10003696"/>
    <x v="1"/>
    <x v="6"/>
    <x v="1236"/>
    <x v="1835"/>
    <n v="1"/>
    <n v="0"/>
    <n v="10.028199999999998"/>
  </r>
  <r>
    <n v="7636"/>
    <s v="US-2014-158526"/>
    <x v="3"/>
    <x v="614"/>
    <d v="2015-01-02T00:00:00"/>
    <x v="0"/>
    <s v="KH-16360"/>
    <x v="347"/>
    <x v="0"/>
    <s v="United States"/>
    <s v="Louisville"/>
    <x v="0"/>
    <n v="40214"/>
    <x v="0"/>
    <s v="FUR-CH-10004495"/>
    <x v="0"/>
    <x v="1"/>
    <x v="1475"/>
    <x v="5079"/>
    <n v="1"/>
    <n v="0"/>
    <n v="87.28419999999997"/>
  </r>
  <r>
    <n v="7637"/>
    <s v="US-2014-158526"/>
    <x v="3"/>
    <x v="614"/>
    <d v="2015-01-02T00:00:00"/>
    <x v="0"/>
    <s v="KH-16360"/>
    <x v="347"/>
    <x v="0"/>
    <s v="United States"/>
    <s v="Louisville"/>
    <x v="0"/>
    <n v="40214"/>
    <x v="0"/>
    <s v="FUR-CH-10001270"/>
    <x v="0"/>
    <x v="1"/>
    <x v="851"/>
    <x v="5080"/>
    <n v="3"/>
    <n v="0"/>
    <n v="77.624999999999972"/>
  </r>
  <r>
    <n v="7638"/>
    <s v="CA-2014-104885"/>
    <x v="3"/>
    <x v="580"/>
    <d v="2014-03-09T00:00:00"/>
    <x v="1"/>
    <s v="DB-13555"/>
    <x v="587"/>
    <x v="1"/>
    <s v="United States"/>
    <s v="Newark"/>
    <x v="13"/>
    <n v="19711"/>
    <x v="3"/>
    <s v="OFF-AR-10001615"/>
    <x v="1"/>
    <x v="6"/>
    <x v="1479"/>
    <x v="426"/>
    <n v="3"/>
    <n v="0"/>
    <n v="15.475200000000001"/>
  </r>
  <r>
    <n v="7639"/>
    <s v="CA-2014-104885"/>
    <x v="3"/>
    <x v="580"/>
    <d v="2014-03-09T00:00:00"/>
    <x v="1"/>
    <s v="DB-13555"/>
    <x v="587"/>
    <x v="1"/>
    <s v="United States"/>
    <s v="Newark"/>
    <x v="13"/>
    <n v="19711"/>
    <x v="3"/>
    <s v="OFF-EN-10003286"/>
    <x v="1"/>
    <x v="12"/>
    <x v="33"/>
    <x v="4097"/>
    <n v="7"/>
    <n v="0"/>
    <n v="27.241199999999996"/>
  </r>
  <r>
    <n v="7640"/>
    <s v="CA-2014-104885"/>
    <x v="3"/>
    <x v="580"/>
    <d v="2014-03-09T00:00:00"/>
    <x v="1"/>
    <s v="DB-13555"/>
    <x v="587"/>
    <x v="1"/>
    <s v="United States"/>
    <s v="Newark"/>
    <x v="13"/>
    <n v="19711"/>
    <x v="3"/>
    <s v="FUR-BO-10003660"/>
    <x v="0"/>
    <x v="0"/>
    <x v="1465"/>
    <x v="5081"/>
    <n v="2"/>
    <n v="0"/>
    <n v="101.6508"/>
  </r>
  <r>
    <n v="7641"/>
    <s v="CA-2014-104885"/>
    <x v="3"/>
    <x v="580"/>
    <d v="2014-03-09T00:00:00"/>
    <x v="1"/>
    <s v="DB-13555"/>
    <x v="587"/>
    <x v="1"/>
    <s v="United States"/>
    <s v="Newark"/>
    <x v="13"/>
    <n v="19711"/>
    <x v="3"/>
    <s v="OFF-PA-10002764"/>
    <x v="1"/>
    <x v="10"/>
    <x v="33"/>
    <x v="5082"/>
    <n v="6"/>
    <n v="0"/>
    <n v="33.339599999999997"/>
  </r>
  <r>
    <n v="7642"/>
    <s v="US-2013-157490"/>
    <x v="0"/>
    <x v="1099"/>
    <d v="2013-10-08T00:00:00"/>
    <x v="2"/>
    <s v="LB-16795"/>
    <x v="697"/>
    <x v="2"/>
    <s v="United States"/>
    <s v="Pueblo"/>
    <x v="22"/>
    <n v="81001"/>
    <x v="1"/>
    <s v="TEC-MA-10001695"/>
    <x v="2"/>
    <x v="15"/>
    <x v="1801"/>
    <x v="5083"/>
    <n v="6"/>
    <n v="0.7"/>
    <n v="-938.28"/>
  </r>
  <r>
    <n v="7643"/>
    <s v="US-2013-157490"/>
    <x v="0"/>
    <x v="1099"/>
    <d v="2013-10-08T00:00:00"/>
    <x v="2"/>
    <s v="LB-16795"/>
    <x v="697"/>
    <x v="2"/>
    <s v="United States"/>
    <s v="Pueblo"/>
    <x v="22"/>
    <n v="81001"/>
    <x v="1"/>
    <s v="OFF-BI-10002824"/>
    <x v="1"/>
    <x v="8"/>
    <x v="523"/>
    <x v="5084"/>
    <n v="4"/>
    <n v="0.7"/>
    <n v="-14.920000000000002"/>
  </r>
  <r>
    <n v="7644"/>
    <s v="US-2013-157490"/>
    <x v="0"/>
    <x v="1099"/>
    <d v="2013-10-08T00:00:00"/>
    <x v="2"/>
    <s v="LB-16795"/>
    <x v="697"/>
    <x v="2"/>
    <s v="United States"/>
    <s v="Pueblo"/>
    <x v="22"/>
    <n v="81001"/>
    <x v="1"/>
    <s v="OFF-BI-10002571"/>
    <x v="1"/>
    <x v="8"/>
    <x v="1204"/>
    <x v="5085"/>
    <n v="4"/>
    <n v="0.7"/>
    <n v="-9.1815999999999995"/>
  </r>
  <r>
    <n v="7645"/>
    <s v="US-2013-157490"/>
    <x v="0"/>
    <x v="1099"/>
    <d v="2013-10-08T00:00:00"/>
    <x v="2"/>
    <s v="LB-16795"/>
    <x v="697"/>
    <x v="2"/>
    <s v="United States"/>
    <s v="Pueblo"/>
    <x v="22"/>
    <n v="81001"/>
    <x v="1"/>
    <s v="TEC-AC-10001553"/>
    <x v="2"/>
    <x v="11"/>
    <x v="1599"/>
    <x v="4584"/>
    <n v="5"/>
    <n v="0.2"/>
    <n v="0.84950000000000259"/>
  </r>
  <r>
    <n v="7646"/>
    <s v="CA-2012-161452"/>
    <x v="1"/>
    <x v="57"/>
    <d v="2012-04-11T00:00:00"/>
    <x v="1"/>
    <s v="CA-11965"/>
    <x v="662"/>
    <x v="1"/>
    <s v="United States"/>
    <s v="Los Angeles"/>
    <x v="1"/>
    <n v="90036"/>
    <x v="1"/>
    <s v="FUR-CH-10003973"/>
    <x v="0"/>
    <x v="1"/>
    <x v="858"/>
    <x v="1069"/>
    <n v="3"/>
    <n v="0.2"/>
    <n v="89.222400000000022"/>
  </r>
  <r>
    <n v="7647"/>
    <s v="US-2011-115196"/>
    <x v="2"/>
    <x v="340"/>
    <d v="2011-09-13T00:00:00"/>
    <x v="1"/>
    <s v="DL-12925"/>
    <x v="351"/>
    <x v="0"/>
    <s v="United States"/>
    <s v="Greenville"/>
    <x v="3"/>
    <n v="27834"/>
    <x v="0"/>
    <s v="TEC-MA-10002073"/>
    <x v="2"/>
    <x v="15"/>
    <x v="1763"/>
    <x v="5086"/>
    <n v="2"/>
    <n v="0.5"/>
    <n v="-571.99559999999997"/>
  </r>
  <r>
    <n v="7648"/>
    <s v="CA-2013-138968"/>
    <x v="0"/>
    <x v="543"/>
    <d v="2013-03-17T00:00:00"/>
    <x v="2"/>
    <s v="FC-14335"/>
    <x v="712"/>
    <x v="1"/>
    <s v="United States"/>
    <s v="San Francisco"/>
    <x v="1"/>
    <n v="94110"/>
    <x v="1"/>
    <s v="OFF-BI-10003529"/>
    <x v="1"/>
    <x v="8"/>
    <x v="788"/>
    <x v="5087"/>
    <n v="2"/>
    <n v="0.2"/>
    <n v="1.6472"/>
  </r>
  <r>
    <n v="7649"/>
    <s v="CA-2013-138968"/>
    <x v="0"/>
    <x v="543"/>
    <d v="2013-03-17T00:00:00"/>
    <x v="2"/>
    <s v="FC-14335"/>
    <x v="712"/>
    <x v="1"/>
    <s v="United States"/>
    <s v="San Francisco"/>
    <x v="1"/>
    <n v="94110"/>
    <x v="1"/>
    <s v="FUR-CH-10000309"/>
    <x v="0"/>
    <x v="1"/>
    <x v="765"/>
    <x v="5088"/>
    <n v="4"/>
    <n v="0.2"/>
    <n v="84.501999999999953"/>
  </r>
  <r>
    <n v="7650"/>
    <s v="CA-2012-101889"/>
    <x v="1"/>
    <x v="17"/>
    <d v="2012-12-31T00:00:00"/>
    <x v="1"/>
    <s v="DB-13120"/>
    <x v="106"/>
    <x v="1"/>
    <s v="United States"/>
    <s v="Marion"/>
    <x v="24"/>
    <n v="43302"/>
    <x v="3"/>
    <s v="FUR-TA-10004154"/>
    <x v="0"/>
    <x v="3"/>
    <x v="730"/>
    <x v="5089"/>
    <n v="9"/>
    <n v="0.4"/>
    <n v="-464.69700000000012"/>
  </r>
  <r>
    <n v="7651"/>
    <s v="CA-2012-101889"/>
    <x v="1"/>
    <x v="17"/>
    <d v="2012-12-31T00:00:00"/>
    <x v="1"/>
    <s v="DB-13120"/>
    <x v="106"/>
    <x v="1"/>
    <s v="United States"/>
    <s v="Marion"/>
    <x v="24"/>
    <n v="43302"/>
    <x v="3"/>
    <s v="OFF-EN-10003286"/>
    <x v="1"/>
    <x v="12"/>
    <x v="33"/>
    <x v="5090"/>
    <n v="3"/>
    <n v="0.2"/>
    <n v="6.7067999999999977"/>
  </r>
  <r>
    <n v="7652"/>
    <s v="CA-2014-110821"/>
    <x v="3"/>
    <x v="783"/>
    <d v="2014-08-09T00:00:00"/>
    <x v="2"/>
    <s v="CK-12205"/>
    <x v="237"/>
    <x v="0"/>
    <s v="United States"/>
    <s v="Dallas"/>
    <x v="5"/>
    <n v="75081"/>
    <x v="2"/>
    <s v="TEC-AC-10001552"/>
    <x v="2"/>
    <x v="11"/>
    <x v="100"/>
    <x v="5091"/>
    <n v="3"/>
    <n v="0.2"/>
    <n v="-13.437900000000006"/>
  </r>
  <r>
    <n v="7653"/>
    <s v="CA-2014-110821"/>
    <x v="3"/>
    <x v="783"/>
    <d v="2014-08-09T00:00:00"/>
    <x v="2"/>
    <s v="CK-12205"/>
    <x v="237"/>
    <x v="0"/>
    <s v="United States"/>
    <s v="Dallas"/>
    <x v="5"/>
    <n v="75081"/>
    <x v="2"/>
    <s v="OFF-ST-10002790"/>
    <x v="1"/>
    <x v="4"/>
    <x v="233"/>
    <x v="5092"/>
    <n v="2"/>
    <n v="0.2"/>
    <n v="-25.108999999999988"/>
  </r>
  <r>
    <n v="7654"/>
    <s v="CA-2012-121552"/>
    <x v="1"/>
    <x v="204"/>
    <d v="2012-03-27T00:00:00"/>
    <x v="1"/>
    <s v="FW-14395"/>
    <x v="783"/>
    <x v="1"/>
    <s v="United States"/>
    <s v="Huntsville"/>
    <x v="19"/>
    <n v="35810"/>
    <x v="0"/>
    <s v="OFF-AR-10003217"/>
    <x v="1"/>
    <x v="6"/>
    <x v="1640"/>
    <x v="638"/>
    <n v="4"/>
    <n v="0"/>
    <n v="5.4768000000000008"/>
  </r>
  <r>
    <n v="7655"/>
    <s v="CA-2012-107685"/>
    <x v="1"/>
    <x v="672"/>
    <d v="2012-12-02T00:00:00"/>
    <x v="0"/>
    <s v="JM-15865"/>
    <x v="622"/>
    <x v="0"/>
    <s v="United States"/>
    <s v="Las Vegas"/>
    <x v="33"/>
    <n v="89115"/>
    <x v="1"/>
    <s v="FUR-FU-10002813"/>
    <x v="0"/>
    <x v="5"/>
    <x v="1682"/>
    <x v="4165"/>
    <n v="4"/>
    <n v="0"/>
    <n v="29.145599999999995"/>
  </r>
  <r>
    <n v="7656"/>
    <s v="CA-2012-107685"/>
    <x v="1"/>
    <x v="672"/>
    <d v="2012-12-02T00:00:00"/>
    <x v="0"/>
    <s v="JM-15865"/>
    <x v="622"/>
    <x v="0"/>
    <s v="United States"/>
    <s v="Las Vegas"/>
    <x v="33"/>
    <n v="89115"/>
    <x v="1"/>
    <s v="OFF-PA-10003848"/>
    <x v="1"/>
    <x v="10"/>
    <x v="1442"/>
    <x v="243"/>
    <n v="4"/>
    <n v="0"/>
    <n v="12.441600000000001"/>
  </r>
  <r>
    <n v="7657"/>
    <s v="US-2011-120740"/>
    <x v="2"/>
    <x v="1166"/>
    <d v="2011-04-15T00:00:00"/>
    <x v="3"/>
    <s v="PS-18970"/>
    <x v="28"/>
    <x v="2"/>
    <s v="United States"/>
    <s v="Los Angeles"/>
    <x v="1"/>
    <n v="90049"/>
    <x v="1"/>
    <s v="OFF-AP-10000240"/>
    <x v="1"/>
    <x v="9"/>
    <x v="644"/>
    <x v="1483"/>
    <n v="2"/>
    <n v="0"/>
    <n v="31.018399999999986"/>
  </r>
  <r>
    <n v="7658"/>
    <s v="US-2011-120740"/>
    <x v="2"/>
    <x v="1166"/>
    <d v="2011-04-15T00:00:00"/>
    <x v="3"/>
    <s v="PS-18970"/>
    <x v="28"/>
    <x v="2"/>
    <s v="United States"/>
    <s v="Los Angeles"/>
    <x v="1"/>
    <n v="90049"/>
    <x v="1"/>
    <s v="FUR-FU-10004091"/>
    <x v="0"/>
    <x v="5"/>
    <x v="264"/>
    <x v="5093"/>
    <n v="4"/>
    <n v="0"/>
    <n v="76.9816"/>
  </r>
  <r>
    <n v="7659"/>
    <s v="CA-2014-155740"/>
    <x v="3"/>
    <x v="245"/>
    <d v="2014-08-03T00:00:00"/>
    <x v="2"/>
    <s v="TC-21475"/>
    <x v="679"/>
    <x v="2"/>
    <s v="United States"/>
    <s v="Lakewood"/>
    <x v="24"/>
    <n v="44107"/>
    <x v="3"/>
    <s v="OFF-BI-10001071"/>
    <x v="1"/>
    <x v="8"/>
    <x v="663"/>
    <x v="1996"/>
    <n v="4"/>
    <n v="0.7"/>
    <n v="-53.743199999999973"/>
  </r>
  <r>
    <n v="7660"/>
    <s v="CA-2014-146493"/>
    <x v="3"/>
    <x v="702"/>
    <d v="2014-06-06T00:00:00"/>
    <x v="1"/>
    <s v="CV-12805"/>
    <x v="51"/>
    <x v="1"/>
    <s v="United States"/>
    <s v="Fremont"/>
    <x v="8"/>
    <n v="68025"/>
    <x v="2"/>
    <s v="OFF-BI-10003676"/>
    <x v="1"/>
    <x v="8"/>
    <x v="816"/>
    <x v="5094"/>
    <n v="5"/>
    <n v="0"/>
    <n v="25.871999999999996"/>
  </r>
  <r>
    <n v="7661"/>
    <s v="CA-2011-105417"/>
    <x v="2"/>
    <x v="1167"/>
    <d v="2011-01-13T00:00:00"/>
    <x v="1"/>
    <s v="VS-21820"/>
    <x v="745"/>
    <x v="0"/>
    <s v="United States"/>
    <s v="Huntsville"/>
    <x v="5"/>
    <n v="77340"/>
    <x v="2"/>
    <s v="FUR-FU-10004864"/>
    <x v="0"/>
    <x v="5"/>
    <x v="436"/>
    <x v="5095"/>
    <n v="3"/>
    <n v="0.6"/>
    <n v="-53.709599999999988"/>
  </r>
  <r>
    <n v="7662"/>
    <s v="CA-2011-105417"/>
    <x v="2"/>
    <x v="1167"/>
    <d v="2011-01-13T00:00:00"/>
    <x v="1"/>
    <s v="VS-21820"/>
    <x v="745"/>
    <x v="0"/>
    <s v="United States"/>
    <s v="Huntsville"/>
    <x v="5"/>
    <n v="77340"/>
    <x v="2"/>
    <s v="OFF-BI-10003708"/>
    <x v="1"/>
    <x v="8"/>
    <x v="969"/>
    <x v="5096"/>
    <n v="7"/>
    <n v="0.8"/>
    <n v="-18.252500000000005"/>
  </r>
  <r>
    <n v="7663"/>
    <s v="US-2014-141509"/>
    <x v="3"/>
    <x v="365"/>
    <d v="2014-10-02T00:00:00"/>
    <x v="2"/>
    <s v="SC-20575"/>
    <x v="623"/>
    <x v="0"/>
    <s v="United States"/>
    <s v="Los Angeles"/>
    <x v="1"/>
    <n v="90036"/>
    <x v="1"/>
    <s v="OFF-AR-10002067"/>
    <x v="1"/>
    <x v="6"/>
    <x v="1145"/>
    <x v="1618"/>
    <n v="5"/>
    <n v="0"/>
    <n v="25.792000000000002"/>
  </r>
  <r>
    <n v="7664"/>
    <s v="CA-2014-139493"/>
    <x v="3"/>
    <x v="1168"/>
    <d v="2014-09-20T00:00:00"/>
    <x v="1"/>
    <s v="SG-20605"/>
    <x v="611"/>
    <x v="0"/>
    <s v="United States"/>
    <s v="Asheville"/>
    <x v="3"/>
    <n v="28806"/>
    <x v="0"/>
    <s v="OFF-AR-10003158"/>
    <x v="1"/>
    <x v="6"/>
    <x v="696"/>
    <x v="482"/>
    <n v="5"/>
    <n v="0.2"/>
    <n v="2.7859999999999978"/>
  </r>
  <r>
    <n v="7665"/>
    <s v="CA-2011-151967"/>
    <x v="2"/>
    <x v="68"/>
    <d v="2011-10-26T00:00:00"/>
    <x v="1"/>
    <s v="NB-18580"/>
    <x v="630"/>
    <x v="1"/>
    <s v="United States"/>
    <s v="Bossier City"/>
    <x v="28"/>
    <n v="71111"/>
    <x v="0"/>
    <s v="FUR-FU-10000193"/>
    <x v="0"/>
    <x v="5"/>
    <x v="1503"/>
    <x v="681"/>
    <n v="4"/>
    <n v="0"/>
    <n v="10.393599999999992"/>
  </r>
  <r>
    <n v="7666"/>
    <s v="US-2013-140158"/>
    <x v="0"/>
    <x v="964"/>
    <d v="2013-10-09T00:00:00"/>
    <x v="1"/>
    <s v="DR-12940"/>
    <x v="660"/>
    <x v="2"/>
    <s v="United States"/>
    <s v="Providence"/>
    <x v="34"/>
    <n v="2908"/>
    <x v="3"/>
    <s v="OFF-BI-10000977"/>
    <x v="1"/>
    <x v="8"/>
    <x v="982"/>
    <x v="3361"/>
    <n v="1"/>
    <n v="0"/>
    <n v="13.983999999999998"/>
  </r>
  <r>
    <n v="7667"/>
    <s v="US-2013-140158"/>
    <x v="0"/>
    <x v="964"/>
    <d v="2013-10-09T00:00:00"/>
    <x v="1"/>
    <s v="DR-12940"/>
    <x v="660"/>
    <x v="2"/>
    <s v="United States"/>
    <s v="Providence"/>
    <x v="34"/>
    <n v="2908"/>
    <x v="3"/>
    <s v="TEC-CO-10001449"/>
    <x v="2"/>
    <x v="16"/>
    <x v="303"/>
    <x v="5097"/>
    <n v="9"/>
    <n v="0"/>
    <n v="2591.9567999999999"/>
  </r>
  <r>
    <n v="7668"/>
    <s v="US-2013-140158"/>
    <x v="0"/>
    <x v="964"/>
    <d v="2013-10-09T00:00:00"/>
    <x v="1"/>
    <s v="DR-12940"/>
    <x v="660"/>
    <x v="2"/>
    <s v="United States"/>
    <s v="Providence"/>
    <x v="34"/>
    <n v="2908"/>
    <x v="3"/>
    <s v="OFF-ST-10000136"/>
    <x v="1"/>
    <x v="4"/>
    <x v="1694"/>
    <x v="5098"/>
    <n v="3"/>
    <n v="0"/>
    <n v="34.538999999999994"/>
  </r>
  <r>
    <n v="7669"/>
    <s v="CA-2012-130974"/>
    <x v="1"/>
    <x v="154"/>
    <d v="2012-11-29T00:00:00"/>
    <x v="0"/>
    <s v="MA-17560"/>
    <x v="15"/>
    <x v="2"/>
    <s v="United States"/>
    <s v="Everett"/>
    <x v="31"/>
    <n v="2149"/>
    <x v="3"/>
    <s v="OFF-PA-10000743"/>
    <x v="1"/>
    <x v="10"/>
    <x v="573"/>
    <x v="1598"/>
    <n v="6"/>
    <n v="0"/>
    <n v="19.238399999999999"/>
  </r>
  <r>
    <n v="7670"/>
    <s v="CA-2012-130974"/>
    <x v="1"/>
    <x v="154"/>
    <d v="2012-11-29T00:00:00"/>
    <x v="0"/>
    <s v="MA-17560"/>
    <x v="15"/>
    <x v="2"/>
    <s v="United States"/>
    <s v="Everett"/>
    <x v="31"/>
    <n v="2149"/>
    <x v="3"/>
    <s v="OFF-PA-10001019"/>
    <x v="1"/>
    <x v="10"/>
    <x v="675"/>
    <x v="731"/>
    <n v="3"/>
    <n v="0"/>
    <n v="28.171799999999998"/>
  </r>
  <r>
    <n v="7671"/>
    <s v="CA-2012-130974"/>
    <x v="1"/>
    <x v="154"/>
    <d v="2012-11-29T00:00:00"/>
    <x v="0"/>
    <s v="MA-17560"/>
    <x v="15"/>
    <x v="2"/>
    <s v="United States"/>
    <s v="Everett"/>
    <x v="31"/>
    <n v="2149"/>
    <x v="3"/>
    <s v="TEC-AC-10003095"/>
    <x v="2"/>
    <x v="11"/>
    <x v="1277"/>
    <x v="5099"/>
    <n v="2"/>
    <n v="0"/>
    <n v="88.393200000000007"/>
  </r>
  <r>
    <n v="7672"/>
    <s v="CA-2012-130974"/>
    <x v="1"/>
    <x v="154"/>
    <d v="2012-11-29T00:00:00"/>
    <x v="0"/>
    <s v="MA-17560"/>
    <x v="15"/>
    <x v="2"/>
    <s v="United States"/>
    <s v="Everett"/>
    <x v="31"/>
    <n v="2149"/>
    <x v="3"/>
    <s v="FUR-BO-10002916"/>
    <x v="0"/>
    <x v="0"/>
    <x v="1506"/>
    <x v="5100"/>
    <n v="1"/>
    <n v="0"/>
    <n v="32.486199999999997"/>
  </r>
  <r>
    <n v="7673"/>
    <s v="CA-2012-130974"/>
    <x v="1"/>
    <x v="154"/>
    <d v="2012-11-29T00:00:00"/>
    <x v="0"/>
    <s v="MA-17560"/>
    <x v="15"/>
    <x v="2"/>
    <s v="United States"/>
    <s v="Everett"/>
    <x v="31"/>
    <n v="2149"/>
    <x v="3"/>
    <s v="FUR-FU-10002506"/>
    <x v="0"/>
    <x v="5"/>
    <x v="1802"/>
    <x v="2799"/>
    <n v="3"/>
    <n v="0"/>
    <n v="4.6763999999999992"/>
  </r>
  <r>
    <n v="7674"/>
    <s v="CA-2012-130974"/>
    <x v="1"/>
    <x v="154"/>
    <d v="2012-11-29T00:00:00"/>
    <x v="0"/>
    <s v="MA-17560"/>
    <x v="15"/>
    <x v="2"/>
    <s v="United States"/>
    <s v="Everett"/>
    <x v="31"/>
    <n v="2149"/>
    <x v="3"/>
    <s v="OFF-PA-10003823"/>
    <x v="1"/>
    <x v="10"/>
    <x v="1001"/>
    <x v="901"/>
    <n v="5"/>
    <n v="0"/>
    <n v="69.704999999999998"/>
  </r>
  <r>
    <n v="7675"/>
    <s v="CA-2012-130974"/>
    <x v="1"/>
    <x v="154"/>
    <d v="2012-11-29T00:00:00"/>
    <x v="0"/>
    <s v="MA-17560"/>
    <x v="15"/>
    <x v="2"/>
    <s v="United States"/>
    <s v="Everett"/>
    <x v="31"/>
    <n v="2149"/>
    <x v="3"/>
    <s v="FUR-TA-10004619"/>
    <x v="0"/>
    <x v="3"/>
    <x v="882"/>
    <x v="5101"/>
    <n v="4"/>
    <n v="0.3"/>
    <n v="0"/>
  </r>
  <r>
    <n v="7676"/>
    <s v="CA-2014-133487"/>
    <x v="3"/>
    <x v="636"/>
    <d v="2014-05-10T00:00:00"/>
    <x v="0"/>
    <s v="TS-21655"/>
    <x v="772"/>
    <x v="0"/>
    <s v="United States"/>
    <s v="Rancho Cucamonga"/>
    <x v="1"/>
    <n v="91730"/>
    <x v="1"/>
    <s v="OFF-AP-10001271"/>
    <x v="1"/>
    <x v="9"/>
    <x v="469"/>
    <x v="513"/>
    <n v="3"/>
    <n v="0"/>
    <n v="41.293800000000005"/>
  </r>
  <r>
    <n v="7677"/>
    <s v="CA-2011-142951"/>
    <x v="2"/>
    <x v="1169"/>
    <d v="2011-10-08T00:00:00"/>
    <x v="3"/>
    <s v="JG-15115"/>
    <x v="161"/>
    <x v="0"/>
    <s v="United States"/>
    <s v="Charlotte"/>
    <x v="3"/>
    <n v="28205"/>
    <x v="0"/>
    <s v="TEC-AC-10002331"/>
    <x v="2"/>
    <x v="11"/>
    <x v="1582"/>
    <x v="3032"/>
    <n v="3"/>
    <n v="0.2"/>
    <n v="4.9877999999999982"/>
  </r>
  <r>
    <n v="7678"/>
    <s v="CA-2011-133592"/>
    <x v="2"/>
    <x v="520"/>
    <d v="2012-01-07T00:00:00"/>
    <x v="1"/>
    <s v="KM-16375"/>
    <x v="454"/>
    <x v="2"/>
    <s v="United States"/>
    <s v="Providence"/>
    <x v="34"/>
    <n v="2908"/>
    <x v="3"/>
    <s v="OFF-PA-10003228"/>
    <x v="1"/>
    <x v="10"/>
    <x v="1668"/>
    <x v="3589"/>
    <n v="4"/>
    <n v="0"/>
    <n v="91.950799999999987"/>
  </r>
  <r>
    <n v="7679"/>
    <s v="CA-2011-133592"/>
    <x v="2"/>
    <x v="520"/>
    <d v="2012-01-07T00:00:00"/>
    <x v="1"/>
    <s v="KM-16375"/>
    <x v="454"/>
    <x v="2"/>
    <s v="United States"/>
    <s v="Providence"/>
    <x v="34"/>
    <n v="2908"/>
    <x v="3"/>
    <s v="OFF-PA-10002586"/>
    <x v="1"/>
    <x v="10"/>
    <x v="1007"/>
    <x v="1830"/>
    <n v="3"/>
    <n v="0"/>
    <n v="7.0218000000000007"/>
  </r>
  <r>
    <n v="7680"/>
    <s v="CA-2011-133592"/>
    <x v="2"/>
    <x v="520"/>
    <d v="2012-01-07T00:00:00"/>
    <x v="1"/>
    <s v="KM-16375"/>
    <x v="454"/>
    <x v="2"/>
    <s v="United States"/>
    <s v="Providence"/>
    <x v="34"/>
    <n v="2908"/>
    <x v="3"/>
    <s v="TEC-AC-10002049"/>
    <x v="2"/>
    <x v="11"/>
    <x v="1053"/>
    <x v="2832"/>
    <n v="4"/>
    <n v="0"/>
    <n v="742.63200000000006"/>
  </r>
  <r>
    <n v="7681"/>
    <s v="CA-2011-133592"/>
    <x v="2"/>
    <x v="520"/>
    <d v="2012-01-07T00:00:00"/>
    <x v="1"/>
    <s v="KM-16375"/>
    <x v="454"/>
    <x v="2"/>
    <s v="United States"/>
    <s v="Providence"/>
    <x v="34"/>
    <n v="2908"/>
    <x v="3"/>
    <s v="FUR-BO-10000362"/>
    <x v="0"/>
    <x v="0"/>
    <x v="1037"/>
    <x v="2661"/>
    <n v="2"/>
    <n v="0"/>
    <n v="78.650800000000004"/>
  </r>
  <r>
    <n v="7682"/>
    <s v="CA-2011-133592"/>
    <x v="2"/>
    <x v="520"/>
    <d v="2012-01-07T00:00:00"/>
    <x v="1"/>
    <s v="KM-16375"/>
    <x v="454"/>
    <x v="2"/>
    <s v="United States"/>
    <s v="Providence"/>
    <x v="34"/>
    <n v="2908"/>
    <x v="3"/>
    <s v="FUR-CH-10004218"/>
    <x v="0"/>
    <x v="1"/>
    <x v="38"/>
    <x v="5102"/>
    <n v="6"/>
    <n v="0"/>
    <n v="151.47000000000003"/>
  </r>
  <r>
    <n v="7683"/>
    <s v="CA-2012-120782"/>
    <x v="1"/>
    <x v="152"/>
    <d v="2012-05-01T00:00:00"/>
    <x v="2"/>
    <s v="SD-20485"/>
    <x v="174"/>
    <x v="2"/>
    <s v="United States"/>
    <s v="Midland"/>
    <x v="12"/>
    <n v="48640"/>
    <x v="2"/>
    <s v="OFF-AP-10003779"/>
    <x v="1"/>
    <x v="9"/>
    <x v="1448"/>
    <x v="5103"/>
    <n v="1"/>
    <n v="0.1"/>
    <n v="41.495999999999967"/>
  </r>
  <r>
    <n v="7684"/>
    <s v="CA-2012-120782"/>
    <x v="1"/>
    <x v="152"/>
    <d v="2012-05-01T00:00:00"/>
    <x v="2"/>
    <s v="SD-20485"/>
    <x v="174"/>
    <x v="2"/>
    <s v="United States"/>
    <s v="Midland"/>
    <x v="12"/>
    <n v="48640"/>
    <x v="2"/>
    <s v="OFF-BI-10003527"/>
    <x v="1"/>
    <x v="8"/>
    <x v="446"/>
    <x v="5104"/>
    <n v="3"/>
    <n v="0"/>
    <n v="1906.4850000000001"/>
  </r>
  <r>
    <n v="7685"/>
    <s v="CA-2012-116876"/>
    <x v="1"/>
    <x v="966"/>
    <d v="2012-02-21T00:00:00"/>
    <x v="1"/>
    <s v="TT-21070"/>
    <x v="74"/>
    <x v="0"/>
    <s v="United States"/>
    <s v="Rochester"/>
    <x v="15"/>
    <n v="14609"/>
    <x v="3"/>
    <s v="OFF-BI-10002897"/>
    <x v="1"/>
    <x v="8"/>
    <x v="1793"/>
    <x v="5105"/>
    <n v="9"/>
    <n v="0.2"/>
    <n v="9.5786999999999995"/>
  </r>
  <r>
    <n v="7686"/>
    <s v="CA-2012-116876"/>
    <x v="1"/>
    <x v="966"/>
    <d v="2012-02-21T00:00:00"/>
    <x v="1"/>
    <s v="TT-21070"/>
    <x v="74"/>
    <x v="0"/>
    <s v="United States"/>
    <s v="Rochester"/>
    <x v="15"/>
    <n v="14609"/>
    <x v="3"/>
    <s v="TEC-PH-10002584"/>
    <x v="2"/>
    <x v="7"/>
    <x v="1696"/>
    <x v="5106"/>
    <n v="1"/>
    <n v="0"/>
    <n v="187.79699999999997"/>
  </r>
  <r>
    <n v="7687"/>
    <s v="CA-2013-169838"/>
    <x v="0"/>
    <x v="881"/>
    <d v="2013-11-30T00:00:00"/>
    <x v="1"/>
    <s v="BB-11545"/>
    <x v="179"/>
    <x v="1"/>
    <s v="United States"/>
    <s v="Jackson"/>
    <x v="12"/>
    <n v="49201"/>
    <x v="2"/>
    <s v="FUR-TA-10001095"/>
    <x v="0"/>
    <x v="3"/>
    <x v="611"/>
    <x v="5107"/>
    <n v="9"/>
    <n v="0"/>
    <n v="329.40809999999999"/>
  </r>
  <r>
    <n v="7688"/>
    <s v="CA-2013-169838"/>
    <x v="0"/>
    <x v="881"/>
    <d v="2013-11-30T00:00:00"/>
    <x v="1"/>
    <s v="BB-11545"/>
    <x v="179"/>
    <x v="1"/>
    <s v="United States"/>
    <s v="Jackson"/>
    <x v="12"/>
    <n v="49201"/>
    <x v="2"/>
    <s v="OFF-BI-10004002"/>
    <x v="1"/>
    <x v="8"/>
    <x v="152"/>
    <x v="5108"/>
    <n v="1"/>
    <n v="0"/>
    <n v="8.3040000000000003"/>
  </r>
  <r>
    <n v="7689"/>
    <s v="CA-2013-169838"/>
    <x v="0"/>
    <x v="881"/>
    <d v="2013-11-30T00:00:00"/>
    <x v="1"/>
    <s v="BB-11545"/>
    <x v="179"/>
    <x v="1"/>
    <s v="United States"/>
    <s v="Jackson"/>
    <x v="12"/>
    <n v="49201"/>
    <x v="2"/>
    <s v="TEC-AC-10004518"/>
    <x v="2"/>
    <x v="11"/>
    <x v="1803"/>
    <x v="5109"/>
    <n v="8"/>
    <n v="0"/>
    <n v="62.400000000000006"/>
  </r>
  <r>
    <n v="7690"/>
    <s v="US-2014-128951"/>
    <x v="3"/>
    <x v="663"/>
    <d v="2014-07-18T00:00:00"/>
    <x v="2"/>
    <s v="RS-19420"/>
    <x v="602"/>
    <x v="1"/>
    <s v="United States"/>
    <s v="Suffolk"/>
    <x v="17"/>
    <n v="23434"/>
    <x v="0"/>
    <s v="OFF-AP-10002191"/>
    <x v="1"/>
    <x v="9"/>
    <x v="800"/>
    <x v="3998"/>
    <n v="3"/>
    <n v="0"/>
    <n v="50.383200000000009"/>
  </r>
  <r>
    <n v="7691"/>
    <s v="US-2014-128951"/>
    <x v="3"/>
    <x v="663"/>
    <d v="2014-07-18T00:00:00"/>
    <x v="2"/>
    <s v="RS-19420"/>
    <x v="602"/>
    <x v="1"/>
    <s v="United States"/>
    <s v="Suffolk"/>
    <x v="17"/>
    <n v="23434"/>
    <x v="0"/>
    <s v="FUR-TA-10004575"/>
    <x v="0"/>
    <x v="3"/>
    <x v="306"/>
    <x v="1310"/>
    <n v="3"/>
    <n v="0"/>
    <n v="157.12919999999997"/>
  </r>
  <r>
    <n v="7692"/>
    <s v="US-2014-128951"/>
    <x v="3"/>
    <x v="663"/>
    <d v="2014-07-18T00:00:00"/>
    <x v="2"/>
    <s v="RS-19420"/>
    <x v="602"/>
    <x v="1"/>
    <s v="United States"/>
    <s v="Suffolk"/>
    <x v="17"/>
    <n v="23434"/>
    <x v="0"/>
    <s v="OFF-PA-10003177"/>
    <x v="1"/>
    <x v="10"/>
    <x v="89"/>
    <x v="91"/>
    <n v="2"/>
    <n v="0"/>
    <n v="6.2208000000000006"/>
  </r>
  <r>
    <n v="7693"/>
    <s v="CA-2011-102330"/>
    <x v="2"/>
    <x v="282"/>
    <d v="2012-01-03T00:00:00"/>
    <x v="1"/>
    <s v="AI-10855"/>
    <x v="482"/>
    <x v="0"/>
    <s v="United States"/>
    <s v="Brentwood"/>
    <x v="1"/>
    <n v="94513"/>
    <x v="1"/>
    <s v="OFF-LA-10003923"/>
    <x v="1"/>
    <x v="2"/>
    <x v="424"/>
    <x v="333"/>
    <n v="6"/>
    <n v="0"/>
    <n v="44.400000000000006"/>
  </r>
  <r>
    <n v="7694"/>
    <s v="CA-2011-102330"/>
    <x v="2"/>
    <x v="282"/>
    <d v="2012-01-03T00:00:00"/>
    <x v="1"/>
    <s v="AI-10855"/>
    <x v="482"/>
    <x v="0"/>
    <s v="United States"/>
    <s v="Brentwood"/>
    <x v="1"/>
    <n v="94513"/>
    <x v="1"/>
    <s v="TEC-PH-10001051"/>
    <x v="2"/>
    <x v="7"/>
    <x v="1254"/>
    <x v="1895"/>
    <n v="4"/>
    <n v="0.2"/>
    <n v="35.996399999999952"/>
  </r>
  <r>
    <n v="7695"/>
    <s v="CA-2013-118899"/>
    <x v="0"/>
    <x v="554"/>
    <d v="2013-03-23T00:00:00"/>
    <x v="3"/>
    <s v="MC-17275"/>
    <x v="507"/>
    <x v="0"/>
    <s v="United States"/>
    <s v="Seattle"/>
    <x v="4"/>
    <n v="98103"/>
    <x v="1"/>
    <s v="FUR-CH-10004754"/>
    <x v="0"/>
    <x v="1"/>
    <x v="1123"/>
    <x v="5110"/>
    <n v="7"/>
    <n v="0.2"/>
    <n v="14.690199999999997"/>
  </r>
  <r>
    <n v="7696"/>
    <s v="CA-2014-107958"/>
    <x v="3"/>
    <x v="1170"/>
    <d v="2014-07-06T00:00:00"/>
    <x v="2"/>
    <s v="AH-10120"/>
    <x v="571"/>
    <x v="2"/>
    <s v="United States"/>
    <s v="Houston"/>
    <x v="5"/>
    <n v="77036"/>
    <x v="2"/>
    <s v="OFF-PA-10000357"/>
    <x v="1"/>
    <x v="10"/>
    <x v="442"/>
    <x v="2919"/>
    <n v="5"/>
    <n v="0.2"/>
    <n v="59.435499999999998"/>
  </r>
  <r>
    <n v="7697"/>
    <s v="CA-2014-107958"/>
    <x v="3"/>
    <x v="1170"/>
    <d v="2014-07-06T00:00:00"/>
    <x v="2"/>
    <s v="AH-10120"/>
    <x v="571"/>
    <x v="2"/>
    <s v="United States"/>
    <s v="Houston"/>
    <x v="5"/>
    <n v="77036"/>
    <x v="2"/>
    <s v="OFF-BI-10001787"/>
    <x v="1"/>
    <x v="8"/>
    <x v="1482"/>
    <x v="5111"/>
    <n v="4"/>
    <n v="0.8"/>
    <n v="-8.1096000000000004"/>
  </r>
  <r>
    <n v="7698"/>
    <s v="CA-2014-151799"/>
    <x v="3"/>
    <x v="817"/>
    <d v="2014-12-19T00:00:00"/>
    <x v="1"/>
    <s v="BF-11170"/>
    <x v="408"/>
    <x v="2"/>
    <s v="United States"/>
    <s v="Lawrence"/>
    <x v="31"/>
    <n v="1841"/>
    <x v="3"/>
    <s v="TEC-CO-10002313"/>
    <x v="2"/>
    <x v="16"/>
    <x v="345"/>
    <x v="5112"/>
    <n v="2"/>
    <n v="0"/>
    <n v="467.99220000000003"/>
  </r>
  <r>
    <n v="7699"/>
    <s v="CA-2014-151799"/>
    <x v="3"/>
    <x v="817"/>
    <d v="2014-12-19T00:00:00"/>
    <x v="1"/>
    <s v="BF-11170"/>
    <x v="408"/>
    <x v="2"/>
    <s v="United States"/>
    <s v="Lawrence"/>
    <x v="31"/>
    <n v="1841"/>
    <x v="3"/>
    <s v="OFF-ST-10002790"/>
    <x v="1"/>
    <x v="4"/>
    <x v="233"/>
    <x v="5113"/>
    <n v="1"/>
    <n v="0"/>
    <n v="2.2155000000000058"/>
  </r>
  <r>
    <n v="7700"/>
    <s v="CA-2014-151799"/>
    <x v="3"/>
    <x v="817"/>
    <d v="2014-12-19T00:00:00"/>
    <x v="1"/>
    <s v="BF-11170"/>
    <x v="408"/>
    <x v="2"/>
    <s v="United States"/>
    <s v="Lawrence"/>
    <x v="31"/>
    <n v="1841"/>
    <x v="3"/>
    <s v="OFF-SU-10001664"/>
    <x v="1"/>
    <x v="14"/>
    <x v="1232"/>
    <x v="3567"/>
    <n v="3"/>
    <n v="0"/>
    <n v="6.6846000000000005"/>
  </r>
  <r>
    <n v="7701"/>
    <s v="CA-2014-151799"/>
    <x v="3"/>
    <x v="817"/>
    <d v="2014-12-19T00:00:00"/>
    <x v="1"/>
    <s v="BF-11170"/>
    <x v="408"/>
    <x v="2"/>
    <s v="United States"/>
    <s v="Lawrence"/>
    <x v="31"/>
    <n v="1841"/>
    <x v="3"/>
    <s v="OFF-FA-10001332"/>
    <x v="1"/>
    <x v="13"/>
    <x v="1561"/>
    <x v="1315"/>
    <n v="6"/>
    <n v="0"/>
    <n v="8.121599999999999"/>
  </r>
  <r>
    <n v="7702"/>
    <s v="CA-2014-151799"/>
    <x v="3"/>
    <x v="817"/>
    <d v="2014-12-19T00:00:00"/>
    <x v="1"/>
    <s v="BF-11170"/>
    <x v="408"/>
    <x v="2"/>
    <s v="United States"/>
    <s v="Lawrence"/>
    <x v="31"/>
    <n v="1841"/>
    <x v="3"/>
    <s v="FUR-TA-10003473"/>
    <x v="0"/>
    <x v="3"/>
    <x v="214"/>
    <x v="5114"/>
    <n v="2"/>
    <n v="0.3"/>
    <n v="-52.658199999999965"/>
  </r>
  <r>
    <n v="7703"/>
    <s v="CA-2013-114601"/>
    <x v="0"/>
    <x v="370"/>
    <d v="2013-09-03T00:00:00"/>
    <x v="1"/>
    <s v="AA-10480"/>
    <x v="4"/>
    <x v="0"/>
    <s v="United States"/>
    <s v="Detroit"/>
    <x v="12"/>
    <n v="48234"/>
    <x v="2"/>
    <s v="OFF-PA-10000605"/>
    <x v="1"/>
    <x v="10"/>
    <x v="808"/>
    <x v="1057"/>
    <n v="2"/>
    <n v="0"/>
    <n v="5.6644000000000005"/>
  </r>
  <r>
    <n v="7704"/>
    <s v="CA-2013-114601"/>
    <x v="0"/>
    <x v="370"/>
    <d v="2013-09-03T00:00:00"/>
    <x v="1"/>
    <s v="AA-10480"/>
    <x v="4"/>
    <x v="0"/>
    <s v="United States"/>
    <s v="Detroit"/>
    <x v="12"/>
    <n v="48234"/>
    <x v="2"/>
    <s v="TEC-PH-10002170"/>
    <x v="2"/>
    <x v="7"/>
    <x v="594"/>
    <x v="2779"/>
    <n v="3"/>
    <n v="0"/>
    <n v="58.791600000000003"/>
  </r>
  <r>
    <n v="7705"/>
    <s v="CA-2013-114601"/>
    <x v="0"/>
    <x v="370"/>
    <d v="2013-09-03T00:00:00"/>
    <x v="1"/>
    <s v="AA-10480"/>
    <x v="4"/>
    <x v="0"/>
    <s v="United States"/>
    <s v="Detroit"/>
    <x v="12"/>
    <n v="48234"/>
    <x v="2"/>
    <s v="FUR-TA-10004147"/>
    <x v="0"/>
    <x v="3"/>
    <x v="811"/>
    <x v="990"/>
    <n v="4"/>
    <n v="0"/>
    <n v="98.524799999999971"/>
  </r>
  <r>
    <n v="7706"/>
    <s v="CA-2013-114601"/>
    <x v="0"/>
    <x v="370"/>
    <d v="2013-09-03T00:00:00"/>
    <x v="1"/>
    <s v="AA-10480"/>
    <x v="4"/>
    <x v="0"/>
    <s v="United States"/>
    <s v="Detroit"/>
    <x v="12"/>
    <n v="48234"/>
    <x v="2"/>
    <s v="TEC-AC-10003911"/>
    <x v="2"/>
    <x v="11"/>
    <x v="327"/>
    <x v="651"/>
    <n v="3"/>
    <n v="0"/>
    <n v="163.18979999999999"/>
  </r>
  <r>
    <n v="7707"/>
    <s v="CA-2013-114601"/>
    <x v="0"/>
    <x v="370"/>
    <d v="2013-09-03T00:00:00"/>
    <x v="1"/>
    <s v="AA-10480"/>
    <x v="4"/>
    <x v="0"/>
    <s v="United States"/>
    <s v="Detroit"/>
    <x v="12"/>
    <n v="48234"/>
    <x v="2"/>
    <s v="OFF-AR-10002578"/>
    <x v="1"/>
    <x v="6"/>
    <x v="665"/>
    <x v="880"/>
    <n v="3"/>
    <n v="0"/>
    <n v="2.5055999999999998"/>
  </r>
  <r>
    <n v="7708"/>
    <s v="CA-2014-100237"/>
    <x v="3"/>
    <x v="453"/>
    <d v="2014-10-20T00:00:00"/>
    <x v="1"/>
    <s v="SV-20815"/>
    <x v="458"/>
    <x v="1"/>
    <s v="United States"/>
    <s v="Orem"/>
    <x v="7"/>
    <n v="84057"/>
    <x v="1"/>
    <s v="OFF-AR-10001761"/>
    <x v="1"/>
    <x v="6"/>
    <x v="1642"/>
    <x v="2643"/>
    <n v="2"/>
    <n v="0"/>
    <n v="4.2047999999999996"/>
  </r>
  <r>
    <n v="7709"/>
    <s v="CA-2011-139542"/>
    <x v="2"/>
    <x v="1089"/>
    <d v="2011-10-29T00:00:00"/>
    <x v="1"/>
    <s v="EH-14185"/>
    <x v="699"/>
    <x v="0"/>
    <s v="United States"/>
    <s v="Philadelphia"/>
    <x v="9"/>
    <n v="19120"/>
    <x v="3"/>
    <s v="TEC-AC-10001553"/>
    <x v="2"/>
    <x v="11"/>
    <x v="1599"/>
    <x v="2868"/>
    <n v="3"/>
    <n v="0.2"/>
    <n v="0.50970000000000049"/>
  </r>
  <r>
    <n v="7710"/>
    <s v="CA-2011-139542"/>
    <x v="2"/>
    <x v="1089"/>
    <d v="2011-10-29T00:00:00"/>
    <x v="1"/>
    <s v="EH-14185"/>
    <x v="699"/>
    <x v="0"/>
    <s v="United States"/>
    <s v="Philadelphia"/>
    <x v="9"/>
    <n v="19120"/>
    <x v="3"/>
    <s v="OFF-BI-10000309"/>
    <x v="1"/>
    <x v="8"/>
    <x v="334"/>
    <x v="5115"/>
    <n v="3"/>
    <n v="0.7"/>
    <n v="-9.5885999999999996"/>
  </r>
  <r>
    <n v="7711"/>
    <s v="US-2012-142811"/>
    <x v="1"/>
    <x v="788"/>
    <d v="2012-04-07T00:00:00"/>
    <x v="1"/>
    <s v="JL-15850"/>
    <x v="139"/>
    <x v="0"/>
    <s v="United States"/>
    <s v="Mesa"/>
    <x v="16"/>
    <n v="85204"/>
    <x v="1"/>
    <s v="TEC-PH-10003095"/>
    <x v="2"/>
    <x v="7"/>
    <x v="1491"/>
    <x v="4412"/>
    <n v="5"/>
    <n v="0.2"/>
    <n v="32.924999999999997"/>
  </r>
  <r>
    <n v="7712"/>
    <s v="CA-2014-139353"/>
    <x v="3"/>
    <x v="960"/>
    <d v="2014-10-31T00:00:00"/>
    <x v="0"/>
    <s v="JM-15250"/>
    <x v="49"/>
    <x v="0"/>
    <s v="United States"/>
    <s v="Fayetteville"/>
    <x v="3"/>
    <n v="28314"/>
    <x v="0"/>
    <s v="FUR-FU-10001876"/>
    <x v="0"/>
    <x v="5"/>
    <x v="1394"/>
    <x v="2540"/>
    <n v="3"/>
    <n v="0.2"/>
    <n v="15.590399999999995"/>
  </r>
  <r>
    <n v="7713"/>
    <s v="CA-2014-139353"/>
    <x v="3"/>
    <x v="960"/>
    <d v="2014-10-31T00:00:00"/>
    <x v="0"/>
    <s v="JM-15250"/>
    <x v="49"/>
    <x v="0"/>
    <s v="United States"/>
    <s v="Fayetteville"/>
    <x v="3"/>
    <n v="28314"/>
    <x v="0"/>
    <s v="OFF-ST-10001522"/>
    <x v="1"/>
    <x v="4"/>
    <x v="195"/>
    <x v="2772"/>
    <n v="2"/>
    <n v="0.2"/>
    <n v="-29.436800000000012"/>
  </r>
  <r>
    <n v="7714"/>
    <s v="CA-2014-139353"/>
    <x v="3"/>
    <x v="960"/>
    <d v="2014-10-31T00:00:00"/>
    <x v="0"/>
    <s v="JM-15250"/>
    <x v="49"/>
    <x v="0"/>
    <s v="United States"/>
    <s v="Fayetteville"/>
    <x v="3"/>
    <n v="28314"/>
    <x v="0"/>
    <s v="OFF-PA-10000300"/>
    <x v="1"/>
    <x v="10"/>
    <x v="1766"/>
    <x v="1107"/>
    <n v="3"/>
    <n v="0.2"/>
    <n v="16.183799999999998"/>
  </r>
  <r>
    <n v="7715"/>
    <s v="CA-2011-150203"/>
    <x v="2"/>
    <x v="29"/>
    <d v="2011-12-07T00:00:00"/>
    <x v="2"/>
    <s v="JB-15925"/>
    <x v="102"/>
    <x v="0"/>
    <s v="United States"/>
    <s v="Los Angeles"/>
    <x v="1"/>
    <n v="90032"/>
    <x v="1"/>
    <s v="OFF-AP-10001469"/>
    <x v="1"/>
    <x v="9"/>
    <x v="581"/>
    <x v="5116"/>
    <n v="6"/>
    <n v="0"/>
    <n v="72.575399999999973"/>
  </r>
  <r>
    <n v="7716"/>
    <s v="US-2014-101518"/>
    <x v="3"/>
    <x v="132"/>
    <d v="2014-11-09T00:00:00"/>
    <x v="1"/>
    <s v="PB-19105"/>
    <x v="287"/>
    <x v="0"/>
    <s v="United States"/>
    <s v="Philadelphia"/>
    <x v="9"/>
    <n v="19140"/>
    <x v="3"/>
    <s v="TEC-AC-10001553"/>
    <x v="2"/>
    <x v="11"/>
    <x v="1599"/>
    <x v="2868"/>
    <n v="3"/>
    <n v="0.2"/>
    <n v="0.50970000000000049"/>
  </r>
  <r>
    <n v="7717"/>
    <s v="CA-2012-149636"/>
    <x v="1"/>
    <x v="1171"/>
    <d v="2012-01-12T00:00:00"/>
    <x v="1"/>
    <s v="SP-20620"/>
    <x v="407"/>
    <x v="1"/>
    <s v="United States"/>
    <s v="Colorado Springs"/>
    <x v="22"/>
    <n v="80906"/>
    <x v="1"/>
    <s v="OFF-PA-10004041"/>
    <x v="1"/>
    <x v="10"/>
    <x v="940"/>
    <x v="5117"/>
    <n v="5"/>
    <n v="0.2"/>
    <n v="9.2499999999999964"/>
  </r>
  <r>
    <n v="7718"/>
    <s v="CA-2012-149636"/>
    <x v="1"/>
    <x v="1171"/>
    <d v="2012-01-12T00:00:00"/>
    <x v="1"/>
    <s v="SP-20620"/>
    <x v="407"/>
    <x v="1"/>
    <s v="United States"/>
    <s v="Colorado Springs"/>
    <x v="22"/>
    <n v="80906"/>
    <x v="1"/>
    <s v="OFF-BI-10002764"/>
    <x v="1"/>
    <x v="8"/>
    <x v="502"/>
    <x v="5118"/>
    <n v="2"/>
    <n v="0.7"/>
    <n v="-1.3565999999999994"/>
  </r>
  <r>
    <n v="7719"/>
    <s v="US-2014-146213"/>
    <x v="3"/>
    <x v="428"/>
    <d v="2014-09-15T00:00:00"/>
    <x v="1"/>
    <s v="MC-17605"/>
    <x v="204"/>
    <x v="1"/>
    <s v="United States"/>
    <s v="Los Angeles"/>
    <x v="1"/>
    <n v="90032"/>
    <x v="1"/>
    <s v="TEC-AC-10001114"/>
    <x v="2"/>
    <x v="11"/>
    <x v="1202"/>
    <x v="5119"/>
    <n v="4"/>
    <n v="0"/>
    <n v="51.18719999999999"/>
  </r>
  <r>
    <n v="7720"/>
    <s v="CA-2012-108588"/>
    <x v="1"/>
    <x v="956"/>
    <d v="2012-01-10T00:00:00"/>
    <x v="1"/>
    <s v="BG-11695"/>
    <x v="410"/>
    <x v="1"/>
    <s v="United States"/>
    <s v="New York City"/>
    <x v="15"/>
    <n v="10009"/>
    <x v="3"/>
    <s v="OFF-AR-10001615"/>
    <x v="1"/>
    <x v="6"/>
    <x v="1479"/>
    <x v="426"/>
    <n v="3"/>
    <n v="0"/>
    <n v="15.475200000000001"/>
  </r>
  <r>
    <n v="7721"/>
    <s v="CA-2012-108588"/>
    <x v="1"/>
    <x v="956"/>
    <d v="2012-01-10T00:00:00"/>
    <x v="1"/>
    <s v="BG-11695"/>
    <x v="410"/>
    <x v="1"/>
    <s v="United States"/>
    <s v="New York City"/>
    <x v="15"/>
    <n v="10009"/>
    <x v="3"/>
    <s v="OFF-EN-10000461"/>
    <x v="1"/>
    <x v="12"/>
    <x v="746"/>
    <x v="2053"/>
    <n v="2"/>
    <n v="0"/>
    <n v="8.2156000000000002"/>
  </r>
  <r>
    <n v="7722"/>
    <s v="CA-2012-108588"/>
    <x v="1"/>
    <x v="956"/>
    <d v="2012-01-10T00:00:00"/>
    <x v="1"/>
    <s v="BG-11695"/>
    <x v="410"/>
    <x v="1"/>
    <s v="United States"/>
    <s v="New York City"/>
    <x v="15"/>
    <n v="10009"/>
    <x v="3"/>
    <s v="OFF-BI-10004506"/>
    <x v="1"/>
    <x v="8"/>
    <x v="1238"/>
    <x v="5120"/>
    <n v="2"/>
    <n v="0.2"/>
    <n v="4.6088000000000005"/>
  </r>
  <r>
    <n v="7723"/>
    <s v="US-2014-138086"/>
    <x v="3"/>
    <x v="513"/>
    <d v="2014-04-21T00:00:00"/>
    <x v="1"/>
    <s v="JO-15550"/>
    <x v="270"/>
    <x v="2"/>
    <s v="United States"/>
    <s v="San Francisco"/>
    <x v="1"/>
    <n v="94109"/>
    <x v="1"/>
    <s v="OFF-AP-10000027"/>
    <x v="1"/>
    <x v="9"/>
    <x v="1804"/>
    <x v="1360"/>
    <n v="3"/>
    <n v="0"/>
    <n v="12.222"/>
  </r>
  <r>
    <n v="7724"/>
    <s v="CA-2012-139374"/>
    <x v="1"/>
    <x v="229"/>
    <d v="2012-09-14T00:00:00"/>
    <x v="1"/>
    <s v="AR-10345"/>
    <x v="753"/>
    <x v="1"/>
    <s v="United States"/>
    <s v="Austin"/>
    <x v="5"/>
    <n v="78745"/>
    <x v="2"/>
    <s v="FUR-CH-10003981"/>
    <x v="0"/>
    <x v="1"/>
    <x v="1166"/>
    <x v="5121"/>
    <n v="1"/>
    <n v="0.3"/>
    <n v="-2.5698000000000292"/>
  </r>
  <r>
    <n v="7725"/>
    <s v="CA-2013-113978"/>
    <x v="0"/>
    <x v="477"/>
    <d v="2013-09-30T00:00:00"/>
    <x v="1"/>
    <s v="TS-21505"/>
    <x v="700"/>
    <x v="0"/>
    <s v="United States"/>
    <s v="Cleveland"/>
    <x v="24"/>
    <n v="44105"/>
    <x v="3"/>
    <s v="OFF-AP-10003849"/>
    <x v="1"/>
    <x v="9"/>
    <x v="833"/>
    <x v="5122"/>
    <n v="1"/>
    <n v="0.2"/>
    <n v="17.890999999999977"/>
  </r>
  <r>
    <n v="7726"/>
    <s v="CA-2013-113978"/>
    <x v="0"/>
    <x v="477"/>
    <d v="2013-09-30T00:00:00"/>
    <x v="1"/>
    <s v="TS-21505"/>
    <x v="700"/>
    <x v="0"/>
    <s v="United States"/>
    <s v="Cleveland"/>
    <x v="24"/>
    <n v="44105"/>
    <x v="3"/>
    <s v="OFF-ST-10004963"/>
    <x v="1"/>
    <x v="4"/>
    <x v="460"/>
    <x v="5123"/>
    <n v="2"/>
    <n v="0.2"/>
    <n v="-4.8448000000000029"/>
  </r>
  <r>
    <n v="7727"/>
    <s v="CA-2013-113978"/>
    <x v="0"/>
    <x v="477"/>
    <d v="2013-09-30T00:00:00"/>
    <x v="1"/>
    <s v="TS-21505"/>
    <x v="700"/>
    <x v="0"/>
    <s v="United States"/>
    <s v="Cleveland"/>
    <x v="24"/>
    <n v="44105"/>
    <x v="3"/>
    <s v="OFF-ST-10002574"/>
    <x v="1"/>
    <x v="4"/>
    <x v="926"/>
    <x v="4102"/>
    <n v="3"/>
    <n v="0.2"/>
    <n v="-82.884"/>
  </r>
  <r>
    <n v="7728"/>
    <s v="US-2012-150231"/>
    <x v="1"/>
    <x v="199"/>
    <d v="2012-03-20T00:00:00"/>
    <x v="0"/>
    <s v="JK-15640"/>
    <x v="82"/>
    <x v="2"/>
    <s v="United States"/>
    <s v="New York City"/>
    <x v="15"/>
    <n v="10009"/>
    <x v="3"/>
    <s v="OFF-AR-10001761"/>
    <x v="1"/>
    <x v="6"/>
    <x v="1642"/>
    <x v="255"/>
    <n v="3"/>
    <n v="0"/>
    <n v="6.3071999999999999"/>
  </r>
  <r>
    <n v="7729"/>
    <s v="CA-2013-106915"/>
    <x v="0"/>
    <x v="491"/>
    <d v="2013-12-03T00:00:00"/>
    <x v="1"/>
    <s v="GA-14515"/>
    <x v="654"/>
    <x v="0"/>
    <s v="United States"/>
    <s v="El Paso"/>
    <x v="5"/>
    <n v="79907"/>
    <x v="2"/>
    <s v="OFF-AR-10000716"/>
    <x v="1"/>
    <x v="6"/>
    <x v="786"/>
    <x v="329"/>
    <n v="4"/>
    <n v="0.2"/>
    <n v="4.2408000000000001"/>
  </r>
  <r>
    <n v="7730"/>
    <s v="US-2013-109260"/>
    <x v="0"/>
    <x v="182"/>
    <d v="2013-10-02T00:00:00"/>
    <x v="1"/>
    <s v="TN-21040"/>
    <x v="184"/>
    <x v="2"/>
    <s v="United States"/>
    <s v="Tallahassee"/>
    <x v="2"/>
    <n v="32303"/>
    <x v="0"/>
    <s v="TEC-AC-10002637"/>
    <x v="2"/>
    <x v="11"/>
    <x v="1308"/>
    <x v="2404"/>
    <n v="3"/>
    <n v="0.2"/>
    <n v="-75.59580000000004"/>
  </r>
  <r>
    <n v="7731"/>
    <s v="CA-2014-104850"/>
    <x v="3"/>
    <x v="487"/>
    <d v="2014-06-20T00:00:00"/>
    <x v="1"/>
    <s v="TW-21025"/>
    <x v="69"/>
    <x v="2"/>
    <s v="United States"/>
    <s v="Seattle"/>
    <x v="4"/>
    <n v="98103"/>
    <x v="1"/>
    <s v="FUR-CH-10003774"/>
    <x v="0"/>
    <x v="1"/>
    <x v="1185"/>
    <x v="5124"/>
    <n v="4"/>
    <n v="0.2"/>
    <n v="-25.474400000000017"/>
  </r>
  <r>
    <n v="7732"/>
    <s v="CA-2014-140508"/>
    <x v="3"/>
    <x v="65"/>
    <d v="2014-09-22T00:00:00"/>
    <x v="2"/>
    <s v="PA-19060"/>
    <x v="50"/>
    <x v="2"/>
    <s v="United States"/>
    <s v="Dallas"/>
    <x v="5"/>
    <n v="75220"/>
    <x v="2"/>
    <s v="OFF-EN-10000927"/>
    <x v="1"/>
    <x v="12"/>
    <x v="81"/>
    <x v="5125"/>
    <n v="4"/>
    <n v="0.2"/>
    <n v="35.889999999999986"/>
  </r>
  <r>
    <n v="7733"/>
    <s v="CA-2014-143294"/>
    <x v="3"/>
    <x v="455"/>
    <d v="2014-06-09T00:00:00"/>
    <x v="1"/>
    <s v="JD-15790"/>
    <x v="479"/>
    <x v="0"/>
    <s v="United States"/>
    <s v="Houston"/>
    <x v="5"/>
    <n v="77070"/>
    <x v="2"/>
    <s v="OFF-PA-10000743"/>
    <x v="1"/>
    <x v="10"/>
    <x v="573"/>
    <x v="1432"/>
    <n v="2"/>
    <n v="0.2"/>
    <n v="3.7407999999999997"/>
  </r>
  <r>
    <n v="7734"/>
    <s v="CA-2013-165673"/>
    <x v="0"/>
    <x v="666"/>
    <d v="2013-05-20T00:00:00"/>
    <x v="0"/>
    <s v="MN-17935"/>
    <x v="438"/>
    <x v="0"/>
    <s v="United States"/>
    <s v="Springfield"/>
    <x v="24"/>
    <n v="45503"/>
    <x v="3"/>
    <s v="OFF-PA-10000697"/>
    <x v="1"/>
    <x v="10"/>
    <x v="1370"/>
    <x v="302"/>
    <n v="4"/>
    <n v="0.2"/>
    <n v="5.5215999999999994"/>
  </r>
  <r>
    <n v="7735"/>
    <s v="CA-2014-134418"/>
    <x v="3"/>
    <x v="175"/>
    <d v="2014-09-21T00:00:00"/>
    <x v="1"/>
    <s v="GM-14500"/>
    <x v="421"/>
    <x v="0"/>
    <s v="United States"/>
    <s v="Seattle"/>
    <x v="4"/>
    <n v="98103"/>
    <x v="1"/>
    <s v="OFF-AR-10004441"/>
    <x v="1"/>
    <x v="6"/>
    <x v="153"/>
    <x v="2162"/>
    <n v="3"/>
    <n v="0"/>
    <n v="5.2164000000000001"/>
  </r>
  <r>
    <n v="7736"/>
    <s v="US-2013-106313"/>
    <x v="0"/>
    <x v="250"/>
    <d v="2013-08-27T00:00:00"/>
    <x v="1"/>
    <s v="DG-13300"/>
    <x v="375"/>
    <x v="1"/>
    <s v="United States"/>
    <s v="Seattle"/>
    <x v="4"/>
    <n v="98105"/>
    <x v="1"/>
    <s v="OFF-PA-10001870"/>
    <x v="1"/>
    <x v="10"/>
    <x v="674"/>
    <x v="541"/>
    <n v="3"/>
    <n v="0"/>
    <n v="9.3312000000000008"/>
  </r>
  <r>
    <n v="7737"/>
    <s v="CA-2011-105872"/>
    <x v="2"/>
    <x v="992"/>
    <d v="2011-06-06T00:00:00"/>
    <x v="1"/>
    <s v="JG-15160"/>
    <x v="506"/>
    <x v="0"/>
    <s v="United States"/>
    <s v="New York City"/>
    <x v="15"/>
    <n v="10024"/>
    <x v="3"/>
    <s v="OFF-BI-10003684"/>
    <x v="1"/>
    <x v="8"/>
    <x v="707"/>
    <x v="467"/>
    <n v="4"/>
    <n v="0.2"/>
    <n v="26.387999999999998"/>
  </r>
  <r>
    <n v="7738"/>
    <s v="CA-2014-108287"/>
    <x v="3"/>
    <x v="404"/>
    <d v="2014-12-21T00:00:00"/>
    <x v="2"/>
    <s v="AG-10330"/>
    <x v="743"/>
    <x v="0"/>
    <s v="United States"/>
    <s v="Charlotte"/>
    <x v="3"/>
    <n v="28205"/>
    <x v="0"/>
    <s v="OFF-AR-10001315"/>
    <x v="1"/>
    <x v="6"/>
    <x v="1020"/>
    <x v="2538"/>
    <n v="9"/>
    <n v="0.2"/>
    <n v="1.4255999999999993"/>
  </r>
  <r>
    <n v="7739"/>
    <s v="CA-2014-141103"/>
    <x v="3"/>
    <x v="245"/>
    <d v="2014-08-07T00:00:00"/>
    <x v="1"/>
    <s v="JF-15355"/>
    <x v="282"/>
    <x v="0"/>
    <s v="United States"/>
    <s v="Baltimore"/>
    <x v="39"/>
    <n v="21215"/>
    <x v="3"/>
    <s v="TEC-PH-10003589"/>
    <x v="2"/>
    <x v="7"/>
    <x v="818"/>
    <x v="5126"/>
    <n v="5"/>
    <n v="0"/>
    <n v="43.175999999999995"/>
  </r>
  <r>
    <n v="7740"/>
    <s v="CA-2011-154781"/>
    <x v="2"/>
    <x v="871"/>
    <d v="2011-11-26T00:00:00"/>
    <x v="1"/>
    <s v="SC-20680"/>
    <x v="649"/>
    <x v="2"/>
    <s v="United States"/>
    <s v="San Francisco"/>
    <x v="1"/>
    <n v="94110"/>
    <x v="1"/>
    <s v="OFF-PA-10001609"/>
    <x v="1"/>
    <x v="10"/>
    <x v="1107"/>
    <x v="1545"/>
    <n v="2"/>
    <n v="0"/>
    <n v="3.0267999999999997"/>
  </r>
  <r>
    <n v="7741"/>
    <s v="CA-2011-154781"/>
    <x v="2"/>
    <x v="871"/>
    <d v="2011-11-26T00:00:00"/>
    <x v="1"/>
    <s v="SC-20680"/>
    <x v="649"/>
    <x v="2"/>
    <s v="United States"/>
    <s v="San Francisco"/>
    <x v="1"/>
    <n v="94110"/>
    <x v="1"/>
    <s v="TEC-AC-10000474"/>
    <x v="2"/>
    <x v="11"/>
    <x v="1501"/>
    <x v="5127"/>
    <n v="1"/>
    <n v="0"/>
    <n v="28.496999999999986"/>
  </r>
  <r>
    <n v="7742"/>
    <s v="CA-2012-147816"/>
    <x v="1"/>
    <x v="496"/>
    <d v="2012-09-26T00:00:00"/>
    <x v="0"/>
    <s v="CM-11935"/>
    <x v="619"/>
    <x v="0"/>
    <s v="United States"/>
    <s v="Tucson"/>
    <x v="16"/>
    <n v="85705"/>
    <x v="1"/>
    <s v="TEC-PH-10003095"/>
    <x v="2"/>
    <x v="7"/>
    <x v="1491"/>
    <x v="430"/>
    <n v="2"/>
    <n v="0.2"/>
    <n v="13.17"/>
  </r>
  <r>
    <n v="7743"/>
    <s v="CA-2014-105326"/>
    <x v="3"/>
    <x v="648"/>
    <d v="2014-08-28T00:00:00"/>
    <x v="1"/>
    <s v="KT-16480"/>
    <x v="409"/>
    <x v="0"/>
    <s v="United States"/>
    <s v="Los Angeles"/>
    <x v="1"/>
    <n v="90036"/>
    <x v="1"/>
    <s v="OFF-PA-10001639"/>
    <x v="1"/>
    <x v="10"/>
    <x v="972"/>
    <x v="243"/>
    <n v="4"/>
    <n v="0"/>
    <n v="12.441600000000001"/>
  </r>
  <r>
    <n v="7744"/>
    <s v="CA-2013-133613"/>
    <x v="0"/>
    <x v="26"/>
    <d v="2013-06-23T00:00:00"/>
    <x v="1"/>
    <s v="CP-12340"/>
    <x v="291"/>
    <x v="1"/>
    <s v="United States"/>
    <s v="Waterbury"/>
    <x v="29"/>
    <n v="6708"/>
    <x v="3"/>
    <s v="OFF-BI-10002003"/>
    <x v="1"/>
    <x v="8"/>
    <x v="1384"/>
    <x v="4623"/>
    <n v="2"/>
    <n v="0"/>
    <n v="3.7412000000000001"/>
  </r>
  <r>
    <n v="7745"/>
    <s v="CA-2013-133613"/>
    <x v="0"/>
    <x v="26"/>
    <d v="2013-06-23T00:00:00"/>
    <x v="1"/>
    <s v="CP-12340"/>
    <x v="291"/>
    <x v="1"/>
    <s v="United States"/>
    <s v="Waterbury"/>
    <x v="29"/>
    <n v="6708"/>
    <x v="3"/>
    <s v="TEC-PH-10004539"/>
    <x v="2"/>
    <x v="7"/>
    <x v="852"/>
    <x v="5128"/>
    <n v="3"/>
    <n v="0"/>
    <n v="153.08189999999999"/>
  </r>
  <r>
    <n v="7746"/>
    <s v="CA-2013-133613"/>
    <x v="0"/>
    <x v="26"/>
    <d v="2013-06-23T00:00:00"/>
    <x v="1"/>
    <s v="CP-12340"/>
    <x v="291"/>
    <x v="1"/>
    <s v="United States"/>
    <s v="Waterbury"/>
    <x v="29"/>
    <n v="6708"/>
    <x v="3"/>
    <s v="OFF-AR-10003829"/>
    <x v="1"/>
    <x v="6"/>
    <x v="934"/>
    <x v="296"/>
    <n v="3"/>
    <n v="0"/>
    <n v="2.8535999999999988"/>
  </r>
  <r>
    <n v="7747"/>
    <s v="CA-2012-109113"/>
    <x v="1"/>
    <x v="546"/>
    <d v="2012-12-23T00:00:00"/>
    <x v="1"/>
    <s v="EK-13795"/>
    <x v="735"/>
    <x v="2"/>
    <s v="United States"/>
    <s v="Chicago"/>
    <x v="10"/>
    <n v="60610"/>
    <x v="2"/>
    <s v="TEC-AC-10004761"/>
    <x v="2"/>
    <x v="11"/>
    <x v="778"/>
    <x v="2116"/>
    <n v="2"/>
    <n v="0.2"/>
    <n v="4.7789999999999999"/>
  </r>
  <r>
    <n v="7748"/>
    <s v="CA-2012-156153"/>
    <x v="1"/>
    <x v="70"/>
    <d v="2012-06-02T00:00:00"/>
    <x v="0"/>
    <s v="CW-11905"/>
    <x v="194"/>
    <x v="2"/>
    <s v="United States"/>
    <s v="Long Beach"/>
    <x v="15"/>
    <n v="11561"/>
    <x v="3"/>
    <s v="OFF-FA-10003472"/>
    <x v="1"/>
    <x v="13"/>
    <x v="240"/>
    <x v="262"/>
    <n v="6"/>
    <n v="0"/>
    <n v="0.3024"/>
  </r>
  <r>
    <n v="7749"/>
    <s v="CA-2012-133242"/>
    <x v="1"/>
    <x v="652"/>
    <d v="2012-06-24T00:00:00"/>
    <x v="1"/>
    <s v="KH-16510"/>
    <x v="168"/>
    <x v="0"/>
    <s v="United States"/>
    <s v="Arlington"/>
    <x v="17"/>
    <n v="22204"/>
    <x v="0"/>
    <s v="FUR-FU-10003464"/>
    <x v="0"/>
    <x v="5"/>
    <x v="1470"/>
    <x v="4053"/>
    <n v="3"/>
    <n v="0"/>
    <n v="19.468799999999998"/>
  </r>
  <r>
    <n v="7750"/>
    <s v="CA-2012-133242"/>
    <x v="1"/>
    <x v="652"/>
    <d v="2012-06-24T00:00:00"/>
    <x v="1"/>
    <s v="KH-16510"/>
    <x v="168"/>
    <x v="0"/>
    <s v="United States"/>
    <s v="Arlington"/>
    <x v="17"/>
    <n v="22204"/>
    <x v="0"/>
    <s v="OFF-ST-10003716"/>
    <x v="1"/>
    <x v="4"/>
    <x v="889"/>
    <x v="5129"/>
    <n v="2"/>
    <n v="0"/>
    <n v="58.505200000000002"/>
  </r>
  <r>
    <n v="7751"/>
    <s v="CA-2012-133242"/>
    <x v="1"/>
    <x v="652"/>
    <d v="2012-06-24T00:00:00"/>
    <x v="1"/>
    <s v="KH-16510"/>
    <x v="168"/>
    <x v="0"/>
    <s v="United States"/>
    <s v="Arlington"/>
    <x v="17"/>
    <n v="22204"/>
    <x v="0"/>
    <s v="OFF-BI-10004002"/>
    <x v="1"/>
    <x v="8"/>
    <x v="152"/>
    <x v="5130"/>
    <n v="2"/>
    <n v="0"/>
    <n v="16.608000000000001"/>
  </r>
  <r>
    <n v="7752"/>
    <s v="CA-2012-133242"/>
    <x v="1"/>
    <x v="652"/>
    <d v="2012-06-24T00:00:00"/>
    <x v="1"/>
    <s v="KH-16510"/>
    <x v="168"/>
    <x v="0"/>
    <s v="United States"/>
    <s v="Arlington"/>
    <x v="17"/>
    <n v="22204"/>
    <x v="0"/>
    <s v="TEC-PH-10002496"/>
    <x v="2"/>
    <x v="7"/>
    <x v="490"/>
    <x v="5131"/>
    <n v="3"/>
    <n v="0"/>
    <n v="140.39099999999999"/>
  </r>
  <r>
    <n v="7753"/>
    <s v="CA-2012-133242"/>
    <x v="1"/>
    <x v="652"/>
    <d v="2012-06-24T00:00:00"/>
    <x v="1"/>
    <s v="KH-16510"/>
    <x v="168"/>
    <x v="0"/>
    <s v="United States"/>
    <s v="Arlington"/>
    <x v="17"/>
    <n v="22204"/>
    <x v="0"/>
    <s v="OFF-BI-10004826"/>
    <x v="1"/>
    <x v="8"/>
    <x v="721"/>
    <x v="5132"/>
    <n v="2"/>
    <n v="0"/>
    <n v="15.849600000000002"/>
  </r>
  <r>
    <n v="7754"/>
    <s v="CA-2012-158323"/>
    <x v="1"/>
    <x v="672"/>
    <d v="2012-12-03T00:00:00"/>
    <x v="2"/>
    <s v="AB-10600"/>
    <x v="448"/>
    <x v="1"/>
    <s v="United States"/>
    <s v="Jacksonville"/>
    <x v="3"/>
    <n v="28540"/>
    <x v="0"/>
    <s v="FUR-FU-10001546"/>
    <x v="0"/>
    <x v="5"/>
    <x v="1423"/>
    <x v="1232"/>
    <n v="2"/>
    <n v="0.2"/>
    <n v="1.0679999999999996"/>
  </r>
  <r>
    <n v="7755"/>
    <s v="CA-2012-161795"/>
    <x v="1"/>
    <x v="379"/>
    <d v="2012-12-23T00:00:00"/>
    <x v="0"/>
    <s v="AH-10075"/>
    <x v="340"/>
    <x v="1"/>
    <s v="United States"/>
    <s v="Columbus"/>
    <x v="24"/>
    <n v="43229"/>
    <x v="3"/>
    <s v="OFF-AR-10001919"/>
    <x v="1"/>
    <x v="6"/>
    <x v="853"/>
    <x v="5133"/>
    <n v="2"/>
    <n v="0.2"/>
    <n v="0.33839999999999981"/>
  </r>
  <r>
    <n v="7756"/>
    <s v="CA-2014-100902"/>
    <x v="3"/>
    <x v="701"/>
    <d v="2014-11-22T00:00:00"/>
    <x v="1"/>
    <s v="CK-12595"/>
    <x v="242"/>
    <x v="0"/>
    <s v="United States"/>
    <s v="Charlotte"/>
    <x v="3"/>
    <n v="28205"/>
    <x v="0"/>
    <s v="OFF-PA-10002558"/>
    <x v="1"/>
    <x v="10"/>
    <x v="1805"/>
    <x v="5134"/>
    <n v="7"/>
    <n v="0.2"/>
    <n v="93.883999999999986"/>
  </r>
  <r>
    <n v="7757"/>
    <s v="CA-2014-100902"/>
    <x v="3"/>
    <x v="701"/>
    <d v="2014-11-22T00:00:00"/>
    <x v="1"/>
    <s v="CK-12595"/>
    <x v="242"/>
    <x v="0"/>
    <s v="United States"/>
    <s v="Charlotte"/>
    <x v="3"/>
    <n v="28205"/>
    <x v="0"/>
    <s v="TEC-AC-10003174"/>
    <x v="2"/>
    <x v="11"/>
    <x v="614"/>
    <x v="5135"/>
    <n v="5"/>
    <n v="0.2"/>
    <n v="107.78999999999996"/>
  </r>
  <r>
    <n v="7758"/>
    <s v="CA-2014-112844"/>
    <x v="3"/>
    <x v="38"/>
    <d v="2014-11-17T00:00:00"/>
    <x v="0"/>
    <s v="SP-20620"/>
    <x v="407"/>
    <x v="1"/>
    <s v="United States"/>
    <s v="Buffalo"/>
    <x v="15"/>
    <n v="14215"/>
    <x v="3"/>
    <s v="TEC-PH-10003988"/>
    <x v="2"/>
    <x v="7"/>
    <x v="47"/>
    <x v="3582"/>
    <n v="4"/>
    <n v="0"/>
    <n v="12.208000000000002"/>
  </r>
  <r>
    <n v="7759"/>
    <s v="CA-2014-112844"/>
    <x v="3"/>
    <x v="38"/>
    <d v="2014-11-17T00:00:00"/>
    <x v="0"/>
    <s v="SP-20620"/>
    <x v="407"/>
    <x v="1"/>
    <s v="United States"/>
    <s v="Buffalo"/>
    <x v="15"/>
    <n v="14215"/>
    <x v="3"/>
    <s v="FUR-FU-10004845"/>
    <x v="0"/>
    <x v="5"/>
    <x v="1684"/>
    <x v="5136"/>
    <n v="3"/>
    <n v="0"/>
    <n v="30.989999999999995"/>
  </r>
  <r>
    <n v="7760"/>
    <s v="CA-2013-158925"/>
    <x v="0"/>
    <x v="1057"/>
    <d v="2013-10-29T00:00:00"/>
    <x v="1"/>
    <s v="JP-15460"/>
    <x v="687"/>
    <x v="1"/>
    <s v="United States"/>
    <s v="Houston"/>
    <x v="5"/>
    <n v="77041"/>
    <x v="2"/>
    <s v="OFF-PA-10003072"/>
    <x v="1"/>
    <x v="10"/>
    <x v="918"/>
    <x v="12"/>
    <n v="3"/>
    <n v="0.2"/>
    <n v="5.4432"/>
  </r>
  <r>
    <n v="7761"/>
    <s v="CA-2011-155390"/>
    <x v="2"/>
    <x v="776"/>
    <d v="2011-12-11T00:00:00"/>
    <x v="1"/>
    <s v="BG-11035"/>
    <x v="767"/>
    <x v="0"/>
    <s v="United States"/>
    <s v="Memphis"/>
    <x v="18"/>
    <n v="38109"/>
    <x v="0"/>
    <s v="OFF-PA-10003641"/>
    <x v="1"/>
    <x v="10"/>
    <x v="938"/>
    <x v="5137"/>
    <n v="2"/>
    <n v="0.2"/>
    <n v="13.717599999999997"/>
  </r>
  <r>
    <n v="7762"/>
    <s v="CA-2014-123071"/>
    <x v="3"/>
    <x v="734"/>
    <d v="2014-12-07T00:00:00"/>
    <x v="2"/>
    <s v="CC-12550"/>
    <x v="142"/>
    <x v="0"/>
    <s v="United States"/>
    <s v="Plano"/>
    <x v="5"/>
    <n v="75023"/>
    <x v="2"/>
    <s v="OFF-PA-10003729"/>
    <x v="1"/>
    <x v="10"/>
    <x v="1130"/>
    <x v="563"/>
    <n v="2"/>
    <n v="0.2"/>
    <n v="3.6288"/>
  </r>
  <r>
    <n v="7763"/>
    <s v="CA-2014-156391"/>
    <x v="3"/>
    <x v="986"/>
    <d v="2014-09-29T00:00:00"/>
    <x v="2"/>
    <s v="SL-20155"/>
    <x v="359"/>
    <x v="2"/>
    <s v="United States"/>
    <s v="Salem"/>
    <x v="21"/>
    <n v="97301"/>
    <x v="1"/>
    <s v="OFF-AR-10003251"/>
    <x v="1"/>
    <x v="6"/>
    <x v="1041"/>
    <x v="5138"/>
    <n v="1"/>
    <n v="0.2"/>
    <n v="0.55599999999999994"/>
  </r>
  <r>
    <n v="7764"/>
    <s v="CA-2012-103093"/>
    <x v="1"/>
    <x v="302"/>
    <d v="2012-02-07T00:00:00"/>
    <x v="1"/>
    <s v="FO-14305"/>
    <x v="383"/>
    <x v="0"/>
    <s v="United States"/>
    <s v="Columbus"/>
    <x v="32"/>
    <n v="31907"/>
    <x v="0"/>
    <s v="OFF-EN-10003286"/>
    <x v="1"/>
    <x v="12"/>
    <x v="33"/>
    <x v="5139"/>
    <n v="9"/>
    <n v="0"/>
    <n v="35.024399999999993"/>
  </r>
  <r>
    <n v="7765"/>
    <s v="US-2014-118941"/>
    <x v="3"/>
    <x v="801"/>
    <d v="2014-08-13T00:00:00"/>
    <x v="3"/>
    <s v="BB-11545"/>
    <x v="179"/>
    <x v="1"/>
    <s v="United States"/>
    <s v="Columbia"/>
    <x v="39"/>
    <n v="21044"/>
    <x v="3"/>
    <s v="OFF-AR-10004078"/>
    <x v="1"/>
    <x v="6"/>
    <x v="507"/>
    <x v="255"/>
    <n v="3"/>
    <n v="0"/>
    <n v="5.2559999999999993"/>
  </r>
  <r>
    <n v="7766"/>
    <s v="US-2014-118941"/>
    <x v="3"/>
    <x v="801"/>
    <d v="2014-08-13T00:00:00"/>
    <x v="3"/>
    <s v="BB-11545"/>
    <x v="179"/>
    <x v="1"/>
    <s v="United States"/>
    <s v="Columbia"/>
    <x v="39"/>
    <n v="21044"/>
    <x v="3"/>
    <s v="FUR-CH-10002331"/>
    <x v="0"/>
    <x v="1"/>
    <x v="402"/>
    <x v="5140"/>
    <n v="5"/>
    <n v="0"/>
    <n v="373.77899999999983"/>
  </r>
  <r>
    <n v="7767"/>
    <s v="US-2014-118941"/>
    <x v="3"/>
    <x v="801"/>
    <d v="2014-08-13T00:00:00"/>
    <x v="3"/>
    <s v="BB-11545"/>
    <x v="179"/>
    <x v="1"/>
    <s v="United States"/>
    <s v="Columbia"/>
    <x v="39"/>
    <n v="21044"/>
    <x v="3"/>
    <s v="OFF-AR-10001953"/>
    <x v="1"/>
    <x v="6"/>
    <x v="395"/>
    <x v="5141"/>
    <n v="5"/>
    <n v="0"/>
    <n v="59.373000000000005"/>
  </r>
  <r>
    <n v="7768"/>
    <s v="CA-2012-169299"/>
    <x v="1"/>
    <x v="252"/>
    <d v="2012-08-26T00:00:00"/>
    <x v="2"/>
    <s v="DO-13435"/>
    <x v="157"/>
    <x v="0"/>
    <s v="United States"/>
    <s v="Portland"/>
    <x v="21"/>
    <n v="97206"/>
    <x v="1"/>
    <s v="OFF-AR-10002053"/>
    <x v="1"/>
    <x v="6"/>
    <x v="79"/>
    <x v="489"/>
    <n v="3"/>
    <n v="0.2"/>
    <n v="0.71520000000000028"/>
  </r>
  <r>
    <n v="7769"/>
    <s v="CA-2014-154088"/>
    <x v="3"/>
    <x v="105"/>
    <d v="2014-11-18T00:00:00"/>
    <x v="1"/>
    <s v="LB-16735"/>
    <x v="445"/>
    <x v="0"/>
    <s v="United States"/>
    <s v="Tallahassee"/>
    <x v="2"/>
    <n v="32303"/>
    <x v="0"/>
    <s v="OFF-PA-10003651"/>
    <x v="1"/>
    <x v="10"/>
    <x v="646"/>
    <x v="3059"/>
    <n v="5"/>
    <n v="0.2"/>
    <n v="9.3520000000000003"/>
  </r>
  <r>
    <n v="7770"/>
    <s v="CA-2013-155978"/>
    <x v="0"/>
    <x v="1147"/>
    <d v="2013-08-02T00:00:00"/>
    <x v="3"/>
    <s v="TS-21205"/>
    <x v="131"/>
    <x v="1"/>
    <s v="United States"/>
    <s v="Riverside"/>
    <x v="1"/>
    <n v="92503"/>
    <x v="1"/>
    <s v="TEC-PH-10002885"/>
    <x v="2"/>
    <x v="7"/>
    <x v="1127"/>
    <x v="5142"/>
    <n v="2"/>
    <n v="0.2"/>
    <n v="90.976200000000063"/>
  </r>
  <r>
    <n v="7771"/>
    <s v="CA-2013-155978"/>
    <x v="0"/>
    <x v="1147"/>
    <d v="2013-08-02T00:00:00"/>
    <x v="3"/>
    <s v="TS-21205"/>
    <x v="131"/>
    <x v="1"/>
    <s v="United States"/>
    <s v="Riverside"/>
    <x v="1"/>
    <n v="92503"/>
    <x v="1"/>
    <s v="OFF-AP-10002892"/>
    <x v="1"/>
    <x v="9"/>
    <x v="9"/>
    <x v="5143"/>
    <n v="2"/>
    <n v="0"/>
    <n v="13.787999999999997"/>
  </r>
  <r>
    <n v="7772"/>
    <s v="CA-2013-108196"/>
    <x v="0"/>
    <x v="881"/>
    <d v="2013-12-03T00:00:00"/>
    <x v="1"/>
    <s v="CS-12505"/>
    <x v="473"/>
    <x v="0"/>
    <s v="United States"/>
    <s v="Lancaster"/>
    <x v="24"/>
    <n v="43130"/>
    <x v="3"/>
    <s v="OFF-BI-10000545"/>
    <x v="1"/>
    <x v="8"/>
    <x v="685"/>
    <x v="5144"/>
    <n v="2"/>
    <n v="0.7"/>
    <n v="-304.39200000000005"/>
  </r>
  <r>
    <n v="7773"/>
    <s v="CA-2013-108196"/>
    <x v="0"/>
    <x v="881"/>
    <d v="2013-12-03T00:00:00"/>
    <x v="1"/>
    <s v="CS-12505"/>
    <x v="473"/>
    <x v="0"/>
    <s v="United States"/>
    <s v="Lancaster"/>
    <x v="24"/>
    <n v="43130"/>
    <x v="3"/>
    <s v="TEC-MA-10000418"/>
    <x v="2"/>
    <x v="15"/>
    <x v="1476"/>
    <x v="5145"/>
    <n v="5"/>
    <n v="0.7"/>
    <n v="-6599.978000000001"/>
  </r>
  <r>
    <n v="7774"/>
    <s v="CA-2013-108196"/>
    <x v="0"/>
    <x v="881"/>
    <d v="2013-12-03T00:00:00"/>
    <x v="1"/>
    <s v="CS-12505"/>
    <x v="473"/>
    <x v="0"/>
    <s v="United States"/>
    <s v="Lancaster"/>
    <x v="24"/>
    <n v="43130"/>
    <x v="3"/>
    <s v="TEC-AC-10000926"/>
    <x v="2"/>
    <x v="11"/>
    <x v="1806"/>
    <x v="5146"/>
    <n v="3"/>
    <n v="0.2"/>
    <n v="11.995199999999997"/>
  </r>
  <r>
    <n v="7775"/>
    <s v="CA-2013-152800"/>
    <x v="0"/>
    <x v="1172"/>
    <d v="2013-04-16T00:00:00"/>
    <x v="2"/>
    <s v="SP-20920"/>
    <x v="727"/>
    <x v="0"/>
    <s v="United States"/>
    <s v="San Francisco"/>
    <x v="1"/>
    <n v="94109"/>
    <x v="1"/>
    <s v="OFF-EN-10001509"/>
    <x v="1"/>
    <x v="12"/>
    <x v="29"/>
    <x v="5147"/>
    <n v="3"/>
    <n v="0"/>
    <n v="2.8763999999999994"/>
  </r>
  <r>
    <n v="7776"/>
    <s v="CA-2011-166961"/>
    <x v="2"/>
    <x v="422"/>
    <d v="2011-12-31T00:00:00"/>
    <x v="1"/>
    <s v="CD-12790"/>
    <x v="522"/>
    <x v="2"/>
    <s v="United States"/>
    <s v="Moreno Valley"/>
    <x v="1"/>
    <n v="92553"/>
    <x v="1"/>
    <s v="OFF-AP-10001366"/>
    <x v="1"/>
    <x v="9"/>
    <x v="33"/>
    <x v="5148"/>
    <n v="1"/>
    <n v="0"/>
    <n v="2.9646000000000008"/>
  </r>
  <r>
    <n v="7777"/>
    <s v="CA-2011-166961"/>
    <x v="2"/>
    <x v="422"/>
    <d v="2011-12-31T00:00:00"/>
    <x v="1"/>
    <s v="CD-12790"/>
    <x v="522"/>
    <x v="2"/>
    <s v="United States"/>
    <s v="Moreno Valley"/>
    <x v="1"/>
    <n v="92553"/>
    <x v="1"/>
    <s v="OFF-FA-10003485"/>
    <x v="1"/>
    <x v="13"/>
    <x v="33"/>
    <x v="2007"/>
    <n v="3"/>
    <n v="0"/>
    <n v="3.6156000000000001"/>
  </r>
  <r>
    <n v="7778"/>
    <s v="CA-2011-166961"/>
    <x v="2"/>
    <x v="422"/>
    <d v="2011-12-31T00:00:00"/>
    <x v="1"/>
    <s v="CD-12790"/>
    <x v="522"/>
    <x v="2"/>
    <s v="United States"/>
    <s v="Moreno Valley"/>
    <x v="1"/>
    <n v="92553"/>
    <x v="1"/>
    <s v="OFF-ST-10004507"/>
    <x v="1"/>
    <x v="4"/>
    <x v="452"/>
    <x v="492"/>
    <n v="3"/>
    <n v="0"/>
    <n v="13.891499999999999"/>
  </r>
  <r>
    <n v="7779"/>
    <s v="CA-2011-166961"/>
    <x v="2"/>
    <x v="422"/>
    <d v="2011-12-31T00:00:00"/>
    <x v="1"/>
    <s v="CD-12790"/>
    <x v="522"/>
    <x v="2"/>
    <s v="United States"/>
    <s v="Moreno Valley"/>
    <x v="1"/>
    <n v="92553"/>
    <x v="1"/>
    <s v="OFF-BI-10002353"/>
    <x v="1"/>
    <x v="8"/>
    <x v="1068"/>
    <x v="5149"/>
    <n v="3"/>
    <n v="0.2"/>
    <n v="13.896000000000001"/>
  </r>
  <r>
    <n v="7780"/>
    <s v="CA-2013-139381"/>
    <x v="0"/>
    <x v="724"/>
    <d v="2013-04-23T00:00:00"/>
    <x v="1"/>
    <s v="RF-19840"/>
    <x v="167"/>
    <x v="0"/>
    <s v="United States"/>
    <s v="Chesapeake"/>
    <x v="17"/>
    <n v="23320"/>
    <x v="0"/>
    <s v="OFF-AP-10001271"/>
    <x v="1"/>
    <x v="9"/>
    <x v="469"/>
    <x v="2631"/>
    <n v="4"/>
    <n v="0"/>
    <n v="55.058400000000006"/>
  </r>
  <r>
    <n v="7781"/>
    <s v="CA-2013-139381"/>
    <x v="0"/>
    <x v="724"/>
    <d v="2013-04-23T00:00:00"/>
    <x v="1"/>
    <s v="RF-19840"/>
    <x v="167"/>
    <x v="0"/>
    <s v="United States"/>
    <s v="Chesapeake"/>
    <x v="17"/>
    <n v="23320"/>
    <x v="0"/>
    <s v="TEC-PH-10004924"/>
    <x v="2"/>
    <x v="7"/>
    <x v="1156"/>
    <x v="5150"/>
    <n v="4"/>
    <n v="0"/>
    <n v="7.9812000000000012"/>
  </r>
  <r>
    <n v="7782"/>
    <s v="CA-2012-132136"/>
    <x v="1"/>
    <x v="936"/>
    <d v="2012-03-12T00:00:00"/>
    <x v="1"/>
    <s v="FO-14305"/>
    <x v="383"/>
    <x v="0"/>
    <s v="United States"/>
    <s v="Chicago"/>
    <x v="10"/>
    <n v="60623"/>
    <x v="2"/>
    <s v="OFF-BI-10002706"/>
    <x v="1"/>
    <x v="8"/>
    <x v="273"/>
    <x v="841"/>
    <n v="3"/>
    <n v="0.8"/>
    <n v="-14.5656"/>
  </r>
  <r>
    <n v="7783"/>
    <s v="CA-2013-162236"/>
    <x v="0"/>
    <x v="254"/>
    <d v="2013-11-07T00:00:00"/>
    <x v="0"/>
    <s v="ER-13855"/>
    <x v="45"/>
    <x v="1"/>
    <s v="United States"/>
    <s v="Charlotte"/>
    <x v="3"/>
    <n v="28205"/>
    <x v="0"/>
    <s v="OFF-ST-10003442"/>
    <x v="1"/>
    <x v="4"/>
    <x v="86"/>
    <x v="3496"/>
    <n v="2"/>
    <n v="0.2"/>
    <n v="3.9591999999999992"/>
  </r>
  <r>
    <n v="7784"/>
    <s v="CA-2013-162236"/>
    <x v="0"/>
    <x v="254"/>
    <d v="2013-11-07T00:00:00"/>
    <x v="0"/>
    <s v="ER-13855"/>
    <x v="45"/>
    <x v="1"/>
    <s v="United States"/>
    <s v="Charlotte"/>
    <x v="3"/>
    <n v="28205"/>
    <x v="0"/>
    <s v="FUR-TA-10002533"/>
    <x v="0"/>
    <x v="3"/>
    <x v="274"/>
    <x v="5151"/>
    <n v="10"/>
    <n v="0.4"/>
    <n v="-292.10000000000014"/>
  </r>
  <r>
    <n v="7785"/>
    <s v="CA-2013-162236"/>
    <x v="0"/>
    <x v="254"/>
    <d v="2013-11-07T00:00:00"/>
    <x v="0"/>
    <s v="ER-13855"/>
    <x v="45"/>
    <x v="1"/>
    <s v="United States"/>
    <s v="Charlotte"/>
    <x v="3"/>
    <n v="28205"/>
    <x v="0"/>
    <s v="OFF-SU-10003505"/>
    <x v="1"/>
    <x v="14"/>
    <x v="408"/>
    <x v="442"/>
    <n v="2"/>
    <n v="0.2"/>
    <n v="-34.758000000000017"/>
  </r>
  <r>
    <n v="7786"/>
    <s v="US-2011-111353"/>
    <x v="2"/>
    <x v="503"/>
    <d v="2011-12-06T00:00:00"/>
    <x v="1"/>
    <s v="PB-19150"/>
    <x v="171"/>
    <x v="0"/>
    <s v="United States"/>
    <s v="New York City"/>
    <x v="15"/>
    <n v="10009"/>
    <x v="3"/>
    <s v="OFF-LA-10002762"/>
    <x v="1"/>
    <x v="2"/>
    <x v="49"/>
    <x v="2989"/>
    <n v="2"/>
    <n v="0"/>
    <n v="11.778199999999998"/>
  </r>
  <r>
    <n v="7787"/>
    <s v="US-2013-117037"/>
    <x v="0"/>
    <x v="624"/>
    <d v="2013-05-21T00:00:00"/>
    <x v="2"/>
    <s v="LW-17215"/>
    <x v="560"/>
    <x v="0"/>
    <s v="United States"/>
    <s v="Chicago"/>
    <x v="10"/>
    <n v="60653"/>
    <x v="2"/>
    <s v="OFF-BI-10000279"/>
    <x v="1"/>
    <x v="8"/>
    <x v="1765"/>
    <x v="5152"/>
    <n v="1"/>
    <n v="0.8"/>
    <n v="-4.7685000000000013"/>
  </r>
  <r>
    <n v="7788"/>
    <s v="US-2013-117037"/>
    <x v="0"/>
    <x v="624"/>
    <d v="2013-05-21T00:00:00"/>
    <x v="2"/>
    <s v="LW-17215"/>
    <x v="560"/>
    <x v="0"/>
    <s v="United States"/>
    <s v="Chicago"/>
    <x v="10"/>
    <n v="60653"/>
    <x v="2"/>
    <s v="OFF-FA-10000936"/>
    <x v="1"/>
    <x v="13"/>
    <x v="1298"/>
    <x v="5153"/>
    <n v="3"/>
    <n v="0.2"/>
    <n v="2.4674999999999994"/>
  </r>
  <r>
    <n v="7789"/>
    <s v="US-2013-117037"/>
    <x v="0"/>
    <x v="624"/>
    <d v="2013-05-21T00:00:00"/>
    <x v="2"/>
    <s v="LW-17215"/>
    <x v="560"/>
    <x v="0"/>
    <s v="United States"/>
    <s v="Chicago"/>
    <x v="10"/>
    <n v="60653"/>
    <x v="2"/>
    <s v="FUR-FU-10004973"/>
    <x v="0"/>
    <x v="5"/>
    <x v="1134"/>
    <x v="1832"/>
    <n v="3"/>
    <n v="0.6"/>
    <n v="-10.173599999999997"/>
  </r>
  <r>
    <n v="7790"/>
    <s v="US-2013-117037"/>
    <x v="0"/>
    <x v="624"/>
    <d v="2013-05-21T00:00:00"/>
    <x v="2"/>
    <s v="LW-17215"/>
    <x v="560"/>
    <x v="0"/>
    <s v="United States"/>
    <s v="Chicago"/>
    <x v="10"/>
    <n v="60653"/>
    <x v="2"/>
    <s v="OFF-PA-10000791"/>
    <x v="1"/>
    <x v="10"/>
    <x v="1424"/>
    <x v="5154"/>
    <n v="8"/>
    <n v="0.2"/>
    <n v="9.5399999999999974"/>
  </r>
  <r>
    <n v="7791"/>
    <s v="CA-2014-160801"/>
    <x v="3"/>
    <x v="20"/>
    <d v="2014-09-20T00:00:00"/>
    <x v="3"/>
    <s v="FG-14260"/>
    <x v="435"/>
    <x v="2"/>
    <s v="United States"/>
    <s v="Philadelphia"/>
    <x v="9"/>
    <n v="19120"/>
    <x v="3"/>
    <s v="OFF-BI-10001132"/>
    <x v="1"/>
    <x v="8"/>
    <x v="630"/>
    <x v="5155"/>
    <n v="3"/>
    <n v="0.7"/>
    <n v="-3.3893999999999984"/>
  </r>
  <r>
    <n v="7792"/>
    <s v="CA-2013-108364"/>
    <x v="0"/>
    <x v="1054"/>
    <d v="2013-12-25T00:00:00"/>
    <x v="1"/>
    <s v="BP-11050"/>
    <x v="771"/>
    <x v="1"/>
    <s v="United States"/>
    <s v="Chicago"/>
    <x v="10"/>
    <n v="60623"/>
    <x v="2"/>
    <s v="OFF-BI-10002012"/>
    <x v="1"/>
    <x v="8"/>
    <x v="742"/>
    <x v="5156"/>
    <n v="5"/>
    <n v="0.8"/>
    <n v="-2.8800000000000008"/>
  </r>
  <r>
    <n v="7793"/>
    <s v="CA-2014-169362"/>
    <x v="3"/>
    <x v="386"/>
    <d v="2014-10-16T00:00:00"/>
    <x v="2"/>
    <s v="SP-20860"/>
    <x v="133"/>
    <x v="1"/>
    <s v="United States"/>
    <s v="Dallas"/>
    <x v="5"/>
    <n v="75217"/>
    <x v="2"/>
    <s v="TEC-AC-10001383"/>
    <x v="2"/>
    <x v="11"/>
    <x v="601"/>
    <x v="3936"/>
    <n v="2"/>
    <n v="0.2"/>
    <n v="-1.4994000000000067"/>
  </r>
  <r>
    <n v="7794"/>
    <s v="CA-2012-127481"/>
    <x v="1"/>
    <x v="295"/>
    <d v="2012-12-15T00:00:00"/>
    <x v="0"/>
    <s v="JD-15895"/>
    <x v="63"/>
    <x v="1"/>
    <s v="United States"/>
    <s v="Las Vegas"/>
    <x v="33"/>
    <n v="89115"/>
    <x v="1"/>
    <s v="OFF-PA-10002036"/>
    <x v="1"/>
    <x v="10"/>
    <x v="325"/>
    <x v="56"/>
    <n v="5"/>
    <n v="0"/>
    <n v="15.876000000000001"/>
  </r>
  <r>
    <n v="7795"/>
    <s v="CA-2012-127481"/>
    <x v="1"/>
    <x v="295"/>
    <d v="2012-12-15T00:00:00"/>
    <x v="0"/>
    <s v="JD-15895"/>
    <x v="63"/>
    <x v="1"/>
    <s v="United States"/>
    <s v="Las Vegas"/>
    <x v="33"/>
    <n v="89115"/>
    <x v="1"/>
    <s v="OFF-PA-10002377"/>
    <x v="1"/>
    <x v="10"/>
    <x v="127"/>
    <x v="3118"/>
    <n v="2"/>
    <n v="0"/>
    <n v="48.94"/>
  </r>
  <r>
    <n v="7796"/>
    <s v="CA-2012-112711"/>
    <x v="1"/>
    <x v="984"/>
    <d v="2012-07-18T00:00:00"/>
    <x v="1"/>
    <s v="FM-14380"/>
    <x v="248"/>
    <x v="0"/>
    <s v="United States"/>
    <s v="Amarillo"/>
    <x v="5"/>
    <n v="79109"/>
    <x v="2"/>
    <s v="TEC-PH-10000526"/>
    <x v="2"/>
    <x v="7"/>
    <x v="1463"/>
    <x v="5157"/>
    <n v="4"/>
    <n v="0.2"/>
    <n v="30.716800000000006"/>
  </r>
  <r>
    <n v="7797"/>
    <s v="US-2012-145121"/>
    <x v="1"/>
    <x v="653"/>
    <d v="2012-10-06T00:00:00"/>
    <x v="1"/>
    <s v="MP-17965"/>
    <x v="172"/>
    <x v="1"/>
    <s v="United States"/>
    <s v="Middletown"/>
    <x v="29"/>
    <n v="6457"/>
    <x v="3"/>
    <s v="OFF-BI-10001078"/>
    <x v="1"/>
    <x v="8"/>
    <x v="61"/>
    <x v="5158"/>
    <n v="5"/>
    <n v="0"/>
    <n v="13.181000000000001"/>
  </r>
  <r>
    <n v="7798"/>
    <s v="CA-2014-166184"/>
    <x v="3"/>
    <x v="668"/>
    <d v="2014-03-28T00:00:00"/>
    <x v="2"/>
    <s v="HR-14830"/>
    <x v="403"/>
    <x v="1"/>
    <s v="United States"/>
    <s v="New York City"/>
    <x v="15"/>
    <n v="10035"/>
    <x v="3"/>
    <s v="OFF-EN-10004483"/>
    <x v="1"/>
    <x v="12"/>
    <x v="1335"/>
    <x v="5159"/>
    <n v="3"/>
    <n v="0"/>
    <n v="22.094699999999996"/>
  </r>
  <r>
    <n v="7799"/>
    <s v="CA-2014-166184"/>
    <x v="3"/>
    <x v="668"/>
    <d v="2014-03-28T00:00:00"/>
    <x v="2"/>
    <s v="HR-14830"/>
    <x v="403"/>
    <x v="1"/>
    <s v="United States"/>
    <s v="New York City"/>
    <x v="15"/>
    <n v="10035"/>
    <x v="3"/>
    <s v="TEC-PH-10002624"/>
    <x v="2"/>
    <x v="7"/>
    <x v="1126"/>
    <x v="5160"/>
    <n v="1"/>
    <n v="0"/>
    <n v="136.29709999999994"/>
  </r>
  <r>
    <n v="7800"/>
    <s v="CA-2014-166184"/>
    <x v="3"/>
    <x v="668"/>
    <d v="2014-03-28T00:00:00"/>
    <x v="2"/>
    <s v="HR-14830"/>
    <x v="403"/>
    <x v="1"/>
    <s v="United States"/>
    <s v="New York City"/>
    <x v="15"/>
    <n v="10035"/>
    <x v="3"/>
    <s v="FUR-CH-10003396"/>
    <x v="0"/>
    <x v="1"/>
    <x v="385"/>
    <x v="418"/>
    <n v="3"/>
    <n v="0.1"/>
    <n v="2.3093999999999895"/>
  </r>
  <r>
    <n v="7801"/>
    <s v="CA-2014-157413"/>
    <x v="3"/>
    <x v="702"/>
    <d v="2014-06-07T00:00:00"/>
    <x v="1"/>
    <s v="BW-11065"/>
    <x v="768"/>
    <x v="0"/>
    <s v="United States"/>
    <s v="Philadelphia"/>
    <x v="9"/>
    <n v="19120"/>
    <x v="3"/>
    <s v="OFF-ST-10002756"/>
    <x v="1"/>
    <x v="4"/>
    <x v="270"/>
    <x v="5161"/>
    <n v="3"/>
    <n v="0.2"/>
    <n v="-77.126699999999971"/>
  </r>
  <r>
    <n v="7802"/>
    <s v="CA-2011-143637"/>
    <x v="2"/>
    <x v="977"/>
    <d v="2011-03-29T00:00:00"/>
    <x v="0"/>
    <s v="MS-17710"/>
    <x v="384"/>
    <x v="0"/>
    <s v="United States"/>
    <s v="Fresno"/>
    <x v="1"/>
    <n v="93727"/>
    <x v="1"/>
    <s v="FUR-FU-10002813"/>
    <x v="0"/>
    <x v="5"/>
    <x v="1682"/>
    <x v="586"/>
    <n v="2"/>
    <n v="0"/>
    <n v="14.572799999999997"/>
  </r>
  <r>
    <n v="7803"/>
    <s v="CA-2012-102260"/>
    <x v="1"/>
    <x v="357"/>
    <d v="2012-09-26T00:00:00"/>
    <x v="1"/>
    <s v="SJ-20125"/>
    <x v="319"/>
    <x v="2"/>
    <s v="United States"/>
    <s v="Franklin"/>
    <x v="18"/>
    <n v="37064"/>
    <x v="0"/>
    <s v="OFF-LA-10003714"/>
    <x v="1"/>
    <x v="2"/>
    <x v="1148"/>
    <x v="5162"/>
    <n v="4"/>
    <n v="0.2"/>
    <n v="4.1999999999999993"/>
  </r>
  <r>
    <n v="7804"/>
    <s v="CA-2012-102260"/>
    <x v="1"/>
    <x v="357"/>
    <d v="2012-09-26T00:00:00"/>
    <x v="1"/>
    <s v="SJ-20125"/>
    <x v="319"/>
    <x v="2"/>
    <s v="United States"/>
    <s v="Franklin"/>
    <x v="18"/>
    <n v="37064"/>
    <x v="0"/>
    <s v="OFF-ST-10003716"/>
    <x v="1"/>
    <x v="4"/>
    <x v="889"/>
    <x v="2966"/>
    <n v="4"/>
    <n v="0.2"/>
    <n v="-63.005600000000015"/>
  </r>
  <r>
    <n v="7805"/>
    <s v="CA-2012-102260"/>
    <x v="1"/>
    <x v="357"/>
    <d v="2012-09-26T00:00:00"/>
    <x v="1"/>
    <s v="SJ-20125"/>
    <x v="319"/>
    <x v="2"/>
    <s v="United States"/>
    <s v="Franklin"/>
    <x v="18"/>
    <n v="37064"/>
    <x v="0"/>
    <s v="OFF-ST-10002289"/>
    <x v="1"/>
    <x v="4"/>
    <x v="951"/>
    <x v="5163"/>
    <n v="1"/>
    <n v="0.2"/>
    <n v="-4.7670000000000021"/>
  </r>
  <r>
    <n v="7806"/>
    <s v="CA-2012-102260"/>
    <x v="1"/>
    <x v="357"/>
    <d v="2012-09-26T00:00:00"/>
    <x v="1"/>
    <s v="SJ-20125"/>
    <x v="319"/>
    <x v="2"/>
    <s v="United States"/>
    <s v="Franklin"/>
    <x v="18"/>
    <n v="37064"/>
    <x v="0"/>
    <s v="OFF-AR-10001315"/>
    <x v="1"/>
    <x v="6"/>
    <x v="1020"/>
    <x v="1881"/>
    <n v="2"/>
    <n v="0.2"/>
    <n v="0.31679999999999986"/>
  </r>
  <r>
    <n v="7807"/>
    <s v="CA-2012-102260"/>
    <x v="1"/>
    <x v="357"/>
    <d v="2012-09-26T00:00:00"/>
    <x v="1"/>
    <s v="SJ-20125"/>
    <x v="319"/>
    <x v="2"/>
    <s v="United States"/>
    <s v="Franklin"/>
    <x v="18"/>
    <n v="37064"/>
    <x v="0"/>
    <s v="OFF-BI-10000042"/>
    <x v="1"/>
    <x v="8"/>
    <x v="945"/>
    <x v="2234"/>
    <n v="2"/>
    <n v="0.7"/>
    <n v="-2.5631999999999993"/>
  </r>
  <r>
    <n v="7808"/>
    <s v="US-2013-137295"/>
    <x v="0"/>
    <x v="1134"/>
    <d v="2013-01-13T00:00:00"/>
    <x v="1"/>
    <s v="VS-21820"/>
    <x v="745"/>
    <x v="0"/>
    <s v="United States"/>
    <s v="Raleigh"/>
    <x v="3"/>
    <n v="27604"/>
    <x v="0"/>
    <s v="OFF-BI-10004236"/>
    <x v="1"/>
    <x v="8"/>
    <x v="891"/>
    <x v="5164"/>
    <n v="7"/>
    <n v="0.7"/>
    <n v="-24.662400000000005"/>
  </r>
  <r>
    <n v="7809"/>
    <s v="US-2013-137295"/>
    <x v="0"/>
    <x v="1134"/>
    <d v="2013-01-13T00:00:00"/>
    <x v="1"/>
    <s v="VS-21820"/>
    <x v="745"/>
    <x v="0"/>
    <s v="United States"/>
    <s v="Raleigh"/>
    <x v="3"/>
    <n v="27604"/>
    <x v="0"/>
    <s v="OFF-AR-10001955"/>
    <x v="1"/>
    <x v="6"/>
    <x v="1021"/>
    <x v="1662"/>
    <n v="3"/>
    <n v="0.2"/>
    <n v="5.9519999999999946"/>
  </r>
  <r>
    <n v="7810"/>
    <s v="US-2013-137295"/>
    <x v="0"/>
    <x v="1134"/>
    <d v="2013-01-13T00:00:00"/>
    <x v="1"/>
    <s v="VS-21820"/>
    <x v="745"/>
    <x v="0"/>
    <s v="United States"/>
    <s v="Raleigh"/>
    <x v="3"/>
    <n v="27604"/>
    <x v="0"/>
    <s v="TEC-PH-10004080"/>
    <x v="2"/>
    <x v="7"/>
    <x v="1768"/>
    <x v="3034"/>
    <n v="2"/>
    <n v="0.2"/>
    <n v="10.878399999999999"/>
  </r>
  <r>
    <n v="7811"/>
    <s v="CA-2013-134334"/>
    <x v="0"/>
    <x v="1173"/>
    <d v="2013-02-15T00:00:00"/>
    <x v="2"/>
    <s v="DK-13090"/>
    <x v="54"/>
    <x v="0"/>
    <s v="United States"/>
    <s v="Clinton"/>
    <x v="39"/>
    <n v="20735"/>
    <x v="3"/>
    <s v="OFF-PA-10000791"/>
    <x v="1"/>
    <x v="10"/>
    <x v="1424"/>
    <x v="5165"/>
    <n v="1"/>
    <n v="0"/>
    <n v="2.1464999999999996"/>
  </r>
  <r>
    <n v="7812"/>
    <s v="CA-2013-134334"/>
    <x v="0"/>
    <x v="1173"/>
    <d v="2013-02-15T00:00:00"/>
    <x v="2"/>
    <s v="DK-13090"/>
    <x v="54"/>
    <x v="0"/>
    <s v="United States"/>
    <s v="Clinton"/>
    <x v="39"/>
    <n v="20735"/>
    <x v="3"/>
    <s v="OFF-AR-10001770"/>
    <x v="1"/>
    <x v="6"/>
    <x v="1579"/>
    <x v="3373"/>
    <n v="3"/>
    <n v="0"/>
    <n v="2.0747999999999998"/>
  </r>
  <r>
    <n v="7813"/>
    <s v="CA-2013-134334"/>
    <x v="0"/>
    <x v="1173"/>
    <d v="2013-02-15T00:00:00"/>
    <x v="2"/>
    <s v="DK-13090"/>
    <x v="54"/>
    <x v="0"/>
    <s v="United States"/>
    <s v="Clinton"/>
    <x v="39"/>
    <n v="20735"/>
    <x v="3"/>
    <s v="FUR-TA-10002356"/>
    <x v="0"/>
    <x v="3"/>
    <x v="728"/>
    <x v="5166"/>
    <n v="3"/>
    <n v="0.3"/>
    <n v="-47.179800000000029"/>
  </r>
  <r>
    <n v="7814"/>
    <s v="CA-2013-134334"/>
    <x v="0"/>
    <x v="1173"/>
    <d v="2013-02-15T00:00:00"/>
    <x v="2"/>
    <s v="DK-13090"/>
    <x v="54"/>
    <x v="0"/>
    <s v="United States"/>
    <s v="Clinton"/>
    <x v="39"/>
    <n v="20735"/>
    <x v="3"/>
    <s v="FUR-FU-10003274"/>
    <x v="0"/>
    <x v="5"/>
    <x v="245"/>
    <x v="232"/>
    <n v="6"/>
    <n v="0"/>
    <n v="4.6464000000000008"/>
  </r>
  <r>
    <n v="7815"/>
    <s v="US-2014-109316"/>
    <x v="3"/>
    <x v="110"/>
    <d v="2014-06-11T00:00:00"/>
    <x v="2"/>
    <s v="MG-17680"/>
    <x v="67"/>
    <x v="2"/>
    <s v="United States"/>
    <s v="Los Angeles"/>
    <x v="1"/>
    <n v="90049"/>
    <x v="1"/>
    <s v="FUR-BO-10004834"/>
    <x v="0"/>
    <x v="0"/>
    <x v="26"/>
    <x v="5167"/>
    <n v="2"/>
    <n v="0.15"/>
    <n v="140.95680000000004"/>
  </r>
  <r>
    <n v="7816"/>
    <s v="US-2014-109316"/>
    <x v="3"/>
    <x v="110"/>
    <d v="2014-06-11T00:00:00"/>
    <x v="2"/>
    <s v="MG-17680"/>
    <x v="67"/>
    <x v="2"/>
    <s v="United States"/>
    <s v="Los Angeles"/>
    <x v="1"/>
    <n v="90049"/>
    <x v="1"/>
    <s v="TEC-PH-10000307"/>
    <x v="2"/>
    <x v="7"/>
    <x v="835"/>
    <x v="255"/>
    <n v="2"/>
    <n v="0.2"/>
    <n v="-3.5040000000000022"/>
  </r>
  <r>
    <n v="7817"/>
    <s v="CA-2013-138478"/>
    <x v="0"/>
    <x v="147"/>
    <d v="2013-10-27T00:00:00"/>
    <x v="0"/>
    <s v="DP-13390"/>
    <x v="503"/>
    <x v="2"/>
    <s v="United States"/>
    <s v="North Las Vegas"/>
    <x v="33"/>
    <n v="89031"/>
    <x v="1"/>
    <s v="OFF-AR-10002240"/>
    <x v="1"/>
    <x v="6"/>
    <x v="962"/>
    <x v="5168"/>
    <n v="3"/>
    <n v="0"/>
    <n v="29.437200000000001"/>
  </r>
  <r>
    <n v="7818"/>
    <s v="CA-2013-138478"/>
    <x v="0"/>
    <x v="147"/>
    <d v="2013-10-27T00:00:00"/>
    <x v="0"/>
    <s v="DP-13390"/>
    <x v="503"/>
    <x v="2"/>
    <s v="United States"/>
    <s v="North Las Vegas"/>
    <x v="33"/>
    <n v="89031"/>
    <x v="1"/>
    <s v="OFF-PA-10001801"/>
    <x v="1"/>
    <x v="10"/>
    <x v="1757"/>
    <x v="1211"/>
    <n v="6"/>
    <n v="0"/>
    <n v="17.581200000000003"/>
  </r>
  <r>
    <n v="7819"/>
    <s v="CA-2013-138478"/>
    <x v="0"/>
    <x v="147"/>
    <d v="2013-10-27T00:00:00"/>
    <x v="0"/>
    <s v="DP-13390"/>
    <x v="503"/>
    <x v="2"/>
    <s v="United States"/>
    <s v="North Las Vegas"/>
    <x v="33"/>
    <n v="89031"/>
    <x v="1"/>
    <s v="OFF-BI-10001120"/>
    <x v="1"/>
    <x v="8"/>
    <x v="1606"/>
    <x v="5169"/>
    <n v="3"/>
    <n v="0.2"/>
    <n v="1644.2912999999999"/>
  </r>
  <r>
    <n v="7820"/>
    <s v="CA-2014-150469"/>
    <x v="3"/>
    <x v="795"/>
    <d v="2014-01-31T00:00:00"/>
    <x v="1"/>
    <s v="CJ-12010"/>
    <x v="170"/>
    <x v="0"/>
    <s v="United States"/>
    <s v="San Francisco"/>
    <x v="1"/>
    <n v="94109"/>
    <x v="1"/>
    <s v="OFF-FA-10000611"/>
    <x v="1"/>
    <x v="13"/>
    <x v="1065"/>
    <x v="5170"/>
    <n v="8"/>
    <n v="0"/>
    <n v="5.6831999999999994"/>
  </r>
  <r>
    <n v="7821"/>
    <s v="CA-2014-152436"/>
    <x v="3"/>
    <x v="166"/>
    <d v="2014-12-11T00:00:00"/>
    <x v="0"/>
    <s v="CW-11905"/>
    <x v="194"/>
    <x v="2"/>
    <s v="United States"/>
    <s v="Cranston"/>
    <x v="34"/>
    <n v="2920"/>
    <x v="3"/>
    <s v="OFF-ST-10000036"/>
    <x v="1"/>
    <x v="4"/>
    <x v="590"/>
    <x v="5171"/>
    <n v="6"/>
    <n v="0"/>
    <n v="160.03979999999999"/>
  </r>
  <r>
    <n v="7822"/>
    <s v="CA-2013-169334"/>
    <x v="0"/>
    <x v="147"/>
    <d v="2013-10-25T00:00:00"/>
    <x v="0"/>
    <s v="GW-14605"/>
    <x v="543"/>
    <x v="0"/>
    <s v="United States"/>
    <s v="Jackson"/>
    <x v="18"/>
    <n v="38301"/>
    <x v="0"/>
    <s v="OFF-ST-10004950"/>
    <x v="1"/>
    <x v="4"/>
    <x v="1510"/>
    <x v="2699"/>
    <n v="9"/>
    <n v="0.2"/>
    <n v="6.9794999999999909"/>
  </r>
  <r>
    <n v="7823"/>
    <s v="US-2011-115413"/>
    <x v="2"/>
    <x v="86"/>
    <d v="2011-09-01T00:00:00"/>
    <x v="1"/>
    <s v="PP-18955"/>
    <x v="452"/>
    <x v="2"/>
    <s v="United States"/>
    <s v="Newark"/>
    <x v="13"/>
    <n v="19711"/>
    <x v="3"/>
    <s v="OFF-AR-10003770"/>
    <x v="1"/>
    <x v="6"/>
    <x v="990"/>
    <x v="880"/>
    <n v="3"/>
    <n v="0"/>
    <n v="2.5055999999999998"/>
  </r>
  <r>
    <n v="7824"/>
    <s v="US-2011-115413"/>
    <x v="2"/>
    <x v="86"/>
    <d v="2011-09-01T00:00:00"/>
    <x v="1"/>
    <s v="PP-18955"/>
    <x v="452"/>
    <x v="2"/>
    <s v="United States"/>
    <s v="Newark"/>
    <x v="13"/>
    <n v="19711"/>
    <x v="3"/>
    <s v="TEC-AC-10002800"/>
    <x v="2"/>
    <x v="11"/>
    <x v="1207"/>
    <x v="145"/>
    <n v="3"/>
    <n v="0"/>
    <n v="52.489499999999992"/>
  </r>
  <r>
    <n v="7825"/>
    <s v="CA-2011-125150"/>
    <x v="2"/>
    <x v="1174"/>
    <d v="2011-05-23T00:00:00"/>
    <x v="1"/>
    <s v="PW-19030"/>
    <x v="463"/>
    <x v="1"/>
    <s v="United States"/>
    <s v="Los Angeles"/>
    <x v="1"/>
    <n v="90036"/>
    <x v="1"/>
    <s v="FUR-CH-10002439"/>
    <x v="0"/>
    <x v="1"/>
    <x v="1316"/>
    <x v="3127"/>
    <n v="5"/>
    <n v="0.2"/>
    <n v="17.466000000000008"/>
  </r>
  <r>
    <n v="7826"/>
    <s v="CA-2012-127327"/>
    <x v="1"/>
    <x v="302"/>
    <d v="2012-02-07T00:00:00"/>
    <x v="1"/>
    <s v="PW-19030"/>
    <x v="463"/>
    <x v="1"/>
    <s v="United States"/>
    <s v="Rome"/>
    <x v="15"/>
    <n v="13440"/>
    <x v="3"/>
    <s v="FUR-CH-10004218"/>
    <x v="0"/>
    <x v="1"/>
    <x v="38"/>
    <x v="5172"/>
    <n v="1"/>
    <n v="0.1"/>
    <n v="15.147000000000004"/>
  </r>
  <r>
    <n v="7827"/>
    <s v="CA-2014-117114"/>
    <x v="3"/>
    <x v="1108"/>
    <d v="2014-11-06T00:00:00"/>
    <x v="1"/>
    <s v="CY-12745"/>
    <x v="388"/>
    <x v="1"/>
    <s v="United States"/>
    <s v="Chicago"/>
    <x v="10"/>
    <n v="60610"/>
    <x v="2"/>
    <s v="TEC-PH-10004042"/>
    <x v="2"/>
    <x v="7"/>
    <x v="553"/>
    <x v="5173"/>
    <n v="4"/>
    <n v="0.2"/>
    <n v="38.157600000000002"/>
  </r>
  <r>
    <n v="7828"/>
    <s v="CA-2014-117114"/>
    <x v="3"/>
    <x v="1108"/>
    <d v="2014-11-06T00:00:00"/>
    <x v="1"/>
    <s v="CY-12745"/>
    <x v="388"/>
    <x v="1"/>
    <s v="United States"/>
    <s v="Chicago"/>
    <x v="10"/>
    <n v="60610"/>
    <x v="2"/>
    <s v="OFF-EN-10001137"/>
    <x v="1"/>
    <x v="12"/>
    <x v="315"/>
    <x v="4541"/>
    <n v="3"/>
    <n v="0.2"/>
    <n v="3.2213999999999996"/>
  </r>
  <r>
    <n v="7829"/>
    <s v="CA-2012-137302"/>
    <x v="1"/>
    <x v="33"/>
    <d v="2012-05-01T00:00:00"/>
    <x v="1"/>
    <s v="BW-11110"/>
    <x v="308"/>
    <x v="1"/>
    <s v="United States"/>
    <s v="San Diego"/>
    <x v="1"/>
    <n v="92105"/>
    <x v="1"/>
    <s v="FUR-CH-10002017"/>
    <x v="0"/>
    <x v="1"/>
    <x v="1368"/>
    <x v="2869"/>
    <n v="3"/>
    <n v="0.2"/>
    <n v="6.3935999999999957"/>
  </r>
  <r>
    <n v="7830"/>
    <s v="CA-2012-137302"/>
    <x v="1"/>
    <x v="33"/>
    <d v="2012-05-01T00:00:00"/>
    <x v="1"/>
    <s v="BW-11110"/>
    <x v="308"/>
    <x v="1"/>
    <s v="United States"/>
    <s v="San Diego"/>
    <x v="1"/>
    <n v="92105"/>
    <x v="1"/>
    <s v="OFF-AR-10000588"/>
    <x v="1"/>
    <x v="6"/>
    <x v="393"/>
    <x v="426"/>
    <n v="3"/>
    <n v="0"/>
    <n v="15.475200000000001"/>
  </r>
  <r>
    <n v="7831"/>
    <s v="CA-2012-137302"/>
    <x v="1"/>
    <x v="33"/>
    <d v="2012-05-01T00:00:00"/>
    <x v="1"/>
    <s v="BW-11110"/>
    <x v="308"/>
    <x v="1"/>
    <s v="United States"/>
    <s v="San Diego"/>
    <x v="1"/>
    <n v="92105"/>
    <x v="1"/>
    <s v="TEC-PH-10003174"/>
    <x v="2"/>
    <x v="7"/>
    <x v="1745"/>
    <x v="3057"/>
    <n v="3"/>
    <n v="0.2"/>
    <n v="38.996999999999986"/>
  </r>
  <r>
    <n v="7832"/>
    <s v="CA-2012-137302"/>
    <x v="1"/>
    <x v="33"/>
    <d v="2012-05-01T00:00:00"/>
    <x v="1"/>
    <s v="BW-11110"/>
    <x v="308"/>
    <x v="1"/>
    <s v="United States"/>
    <s v="San Diego"/>
    <x v="1"/>
    <n v="92105"/>
    <x v="1"/>
    <s v="OFF-BI-10001524"/>
    <x v="1"/>
    <x v="8"/>
    <x v="298"/>
    <x v="4503"/>
    <n v="3"/>
    <n v="0.2"/>
    <n v="17.623199999999997"/>
  </r>
  <r>
    <n v="7833"/>
    <s v="CA-2013-112382"/>
    <x v="0"/>
    <x v="195"/>
    <d v="2013-05-14T00:00:00"/>
    <x v="1"/>
    <s v="MB-18085"/>
    <x v="469"/>
    <x v="0"/>
    <s v="United States"/>
    <s v="Houston"/>
    <x v="5"/>
    <n v="77036"/>
    <x v="2"/>
    <s v="TEC-PH-10001552"/>
    <x v="2"/>
    <x v="7"/>
    <x v="178"/>
    <x v="4501"/>
    <n v="2"/>
    <n v="0.2"/>
    <n v="1.9136000000000006"/>
  </r>
  <r>
    <n v="7834"/>
    <s v="CA-2012-128958"/>
    <x v="1"/>
    <x v="1175"/>
    <d v="2012-01-28T00:00:00"/>
    <x v="1"/>
    <s v="CR-12820"/>
    <x v="736"/>
    <x v="2"/>
    <s v="United States"/>
    <s v="West Palm Beach"/>
    <x v="2"/>
    <n v="33407"/>
    <x v="0"/>
    <s v="OFF-AR-10004757"/>
    <x v="1"/>
    <x v="6"/>
    <x v="342"/>
    <x v="1332"/>
    <n v="5"/>
    <n v="0.2"/>
    <n v="2.1319999999999988"/>
  </r>
  <r>
    <n v="7835"/>
    <s v="CA-2012-106257"/>
    <x v="1"/>
    <x v="657"/>
    <d v="2012-04-17T00:00:00"/>
    <x v="0"/>
    <s v="EB-14110"/>
    <x v="686"/>
    <x v="0"/>
    <s v="United States"/>
    <s v="Los Angeles"/>
    <x v="1"/>
    <n v="90045"/>
    <x v="1"/>
    <s v="FUR-TA-10002530"/>
    <x v="0"/>
    <x v="3"/>
    <x v="983"/>
    <x v="475"/>
    <n v="2"/>
    <n v="0.2"/>
    <n v="-15.098000000000013"/>
  </r>
  <r>
    <n v="7836"/>
    <s v="CA-2012-106257"/>
    <x v="1"/>
    <x v="657"/>
    <d v="2012-04-17T00:00:00"/>
    <x v="0"/>
    <s v="EB-14110"/>
    <x v="686"/>
    <x v="0"/>
    <s v="United States"/>
    <s v="Los Angeles"/>
    <x v="1"/>
    <n v="90045"/>
    <x v="1"/>
    <s v="TEC-PH-10001494"/>
    <x v="2"/>
    <x v="7"/>
    <x v="708"/>
    <x v="5174"/>
    <n v="2"/>
    <n v="0.2"/>
    <n v="41.993000000000009"/>
  </r>
  <r>
    <n v="7837"/>
    <s v="CA-2012-149083"/>
    <x v="1"/>
    <x v="12"/>
    <d v="2012-09-30T00:00:00"/>
    <x v="1"/>
    <s v="SH-19975"/>
    <x v="64"/>
    <x v="1"/>
    <s v="United States"/>
    <s v="Seattle"/>
    <x v="4"/>
    <n v="98103"/>
    <x v="1"/>
    <s v="FUR-CH-10004289"/>
    <x v="0"/>
    <x v="1"/>
    <x v="975"/>
    <x v="396"/>
    <n v="4"/>
    <n v="0.2"/>
    <n v="-11.51760000000003"/>
  </r>
  <r>
    <n v="7838"/>
    <s v="CA-2012-149083"/>
    <x v="1"/>
    <x v="12"/>
    <d v="2012-09-30T00:00:00"/>
    <x v="1"/>
    <s v="SH-19975"/>
    <x v="64"/>
    <x v="1"/>
    <s v="United States"/>
    <s v="Seattle"/>
    <x v="4"/>
    <n v="98103"/>
    <x v="1"/>
    <s v="OFF-LA-10002945"/>
    <x v="1"/>
    <x v="2"/>
    <x v="1603"/>
    <x v="2380"/>
    <n v="2"/>
    <n v="0"/>
    <n v="5.7959999999999994"/>
  </r>
  <r>
    <n v="7839"/>
    <s v="CA-2012-149083"/>
    <x v="1"/>
    <x v="12"/>
    <d v="2012-09-30T00:00:00"/>
    <x v="1"/>
    <s v="SH-19975"/>
    <x v="64"/>
    <x v="1"/>
    <s v="United States"/>
    <s v="Seattle"/>
    <x v="4"/>
    <n v="98103"/>
    <x v="1"/>
    <s v="TEC-AC-10002567"/>
    <x v="2"/>
    <x v="11"/>
    <x v="423"/>
    <x v="460"/>
    <n v="2"/>
    <n v="0"/>
    <n v="57.592799999999997"/>
  </r>
  <r>
    <n v="7840"/>
    <s v="US-2011-137869"/>
    <x v="2"/>
    <x v="1176"/>
    <d v="2011-04-02T00:00:00"/>
    <x v="1"/>
    <s v="CV-12295"/>
    <x v="610"/>
    <x v="0"/>
    <s v="United States"/>
    <s v="Des Moines"/>
    <x v="23"/>
    <n v="50315"/>
    <x v="2"/>
    <s v="OFF-EN-10001509"/>
    <x v="1"/>
    <x v="12"/>
    <x v="29"/>
    <x v="5147"/>
    <n v="3"/>
    <n v="0"/>
    <n v="2.8763999999999994"/>
  </r>
  <r>
    <n v="7841"/>
    <s v="US-2011-137869"/>
    <x v="2"/>
    <x v="1176"/>
    <d v="2011-04-02T00:00:00"/>
    <x v="1"/>
    <s v="CV-12295"/>
    <x v="610"/>
    <x v="0"/>
    <s v="United States"/>
    <s v="Des Moines"/>
    <x v="23"/>
    <n v="50315"/>
    <x v="2"/>
    <s v="FUR-TA-10003954"/>
    <x v="0"/>
    <x v="3"/>
    <x v="1208"/>
    <x v="5175"/>
    <n v="4"/>
    <n v="0"/>
    <n v="106.62480000000005"/>
  </r>
  <r>
    <n v="7842"/>
    <s v="CA-2013-116603"/>
    <x v="0"/>
    <x v="19"/>
    <d v="2013-07-23T00:00:00"/>
    <x v="1"/>
    <s v="AT-10735"/>
    <x v="247"/>
    <x v="0"/>
    <s v="United States"/>
    <s v="New York City"/>
    <x v="15"/>
    <n v="10024"/>
    <x v="3"/>
    <s v="OFF-AP-10002892"/>
    <x v="1"/>
    <x v="9"/>
    <x v="9"/>
    <x v="5143"/>
    <n v="2"/>
    <n v="0"/>
    <n v="13.787999999999997"/>
  </r>
  <r>
    <n v="7843"/>
    <s v="CA-2011-158470"/>
    <x v="2"/>
    <x v="987"/>
    <d v="2011-04-23T00:00:00"/>
    <x v="0"/>
    <s v="AG-10390"/>
    <x v="369"/>
    <x v="0"/>
    <s v="United States"/>
    <s v="Arlington"/>
    <x v="17"/>
    <n v="22204"/>
    <x v="0"/>
    <s v="OFF-BI-10003638"/>
    <x v="1"/>
    <x v="8"/>
    <x v="607"/>
    <x v="706"/>
    <n v="3"/>
    <n v="0"/>
    <n v="26.702999999999999"/>
  </r>
  <r>
    <n v="7844"/>
    <s v="CA-2011-158470"/>
    <x v="2"/>
    <x v="987"/>
    <d v="2011-04-23T00:00:00"/>
    <x v="0"/>
    <s v="AG-10390"/>
    <x v="369"/>
    <x v="0"/>
    <s v="United States"/>
    <s v="Arlington"/>
    <x v="17"/>
    <n v="22204"/>
    <x v="0"/>
    <s v="OFF-PA-10001569"/>
    <x v="1"/>
    <x v="10"/>
    <x v="55"/>
    <x v="4362"/>
    <n v="11"/>
    <n v="0"/>
    <n v="34.214400000000005"/>
  </r>
  <r>
    <n v="7845"/>
    <s v="US-2014-123834"/>
    <x v="3"/>
    <x v="246"/>
    <d v="2014-07-26T00:00:00"/>
    <x v="1"/>
    <s v="GM-14500"/>
    <x v="421"/>
    <x v="0"/>
    <s v="United States"/>
    <s v="Pharr"/>
    <x v="5"/>
    <n v="78577"/>
    <x v="2"/>
    <s v="FUR-TA-10001676"/>
    <x v="0"/>
    <x v="3"/>
    <x v="957"/>
    <x v="5176"/>
    <n v="4"/>
    <n v="0.3"/>
    <n v="-21.3264"/>
  </r>
  <r>
    <n v="7846"/>
    <s v="CA-2012-125976"/>
    <x v="1"/>
    <x v="874"/>
    <d v="2012-10-02T00:00:00"/>
    <x v="1"/>
    <s v="JK-15205"/>
    <x v="523"/>
    <x v="0"/>
    <s v="United States"/>
    <s v="Arlington"/>
    <x v="17"/>
    <n v="22204"/>
    <x v="0"/>
    <s v="OFF-PA-10001125"/>
    <x v="1"/>
    <x v="10"/>
    <x v="1012"/>
    <x v="901"/>
    <n v="5"/>
    <n v="0"/>
    <n v="69.704999999999998"/>
  </r>
  <r>
    <n v="7847"/>
    <s v="CA-2012-125976"/>
    <x v="1"/>
    <x v="874"/>
    <d v="2012-10-02T00:00:00"/>
    <x v="1"/>
    <s v="JK-15205"/>
    <x v="523"/>
    <x v="0"/>
    <s v="United States"/>
    <s v="Arlington"/>
    <x v="17"/>
    <n v="22204"/>
    <x v="0"/>
    <s v="TEC-PH-10002496"/>
    <x v="2"/>
    <x v="7"/>
    <x v="490"/>
    <x v="5177"/>
    <n v="12"/>
    <n v="0"/>
    <n v="561.56399999999996"/>
  </r>
  <r>
    <n v="7848"/>
    <s v="CA-2013-128706"/>
    <x v="0"/>
    <x v="535"/>
    <d v="2013-03-03T00:00:00"/>
    <x v="1"/>
    <s v="DW-13540"/>
    <x v="386"/>
    <x v="0"/>
    <s v="United States"/>
    <s v="Houston"/>
    <x v="5"/>
    <n v="77070"/>
    <x v="2"/>
    <s v="FUR-FU-10004053"/>
    <x v="0"/>
    <x v="5"/>
    <x v="1633"/>
    <x v="2738"/>
    <n v="2"/>
    <n v="0.6"/>
    <n v="-6.8815999999999953"/>
  </r>
  <r>
    <n v="7849"/>
    <s v="CA-2013-104311"/>
    <x v="0"/>
    <x v="440"/>
    <d v="2013-05-07T00:00:00"/>
    <x v="1"/>
    <s v="AS-10090"/>
    <x v="548"/>
    <x v="0"/>
    <s v="United States"/>
    <s v="Irving"/>
    <x v="5"/>
    <n v="75061"/>
    <x v="2"/>
    <s v="OFF-ST-10000321"/>
    <x v="1"/>
    <x v="4"/>
    <x v="1534"/>
    <x v="2247"/>
    <n v="3"/>
    <n v="0.2"/>
    <n v="-3.787200000000003"/>
  </r>
  <r>
    <n v="7850"/>
    <s v="CA-2013-104311"/>
    <x v="0"/>
    <x v="440"/>
    <d v="2013-05-07T00:00:00"/>
    <x v="1"/>
    <s v="AS-10090"/>
    <x v="548"/>
    <x v="0"/>
    <s v="United States"/>
    <s v="Irving"/>
    <x v="5"/>
    <n v="75061"/>
    <x v="2"/>
    <s v="OFF-ST-10002957"/>
    <x v="1"/>
    <x v="4"/>
    <x v="1483"/>
    <x v="2538"/>
    <n v="3"/>
    <n v="0.2"/>
    <n v="-3.1680000000000001"/>
  </r>
  <r>
    <n v="7851"/>
    <s v="CA-2013-104311"/>
    <x v="0"/>
    <x v="440"/>
    <d v="2013-05-07T00:00:00"/>
    <x v="1"/>
    <s v="AS-10090"/>
    <x v="548"/>
    <x v="0"/>
    <s v="United States"/>
    <s v="Irving"/>
    <x v="5"/>
    <n v="75061"/>
    <x v="2"/>
    <s v="OFF-LA-10000973"/>
    <x v="1"/>
    <x v="2"/>
    <x v="826"/>
    <x v="1325"/>
    <n v="2"/>
    <n v="0.2"/>
    <n v="1.764"/>
  </r>
  <r>
    <n v="7852"/>
    <s v="CA-2011-169649"/>
    <x v="2"/>
    <x v="337"/>
    <d v="2011-12-15T00:00:00"/>
    <x v="1"/>
    <s v="TS-21205"/>
    <x v="131"/>
    <x v="1"/>
    <s v="United States"/>
    <s v="Chicago"/>
    <x v="10"/>
    <n v="60653"/>
    <x v="2"/>
    <s v="OFF-PA-10000143"/>
    <x v="1"/>
    <x v="10"/>
    <x v="1692"/>
    <x v="582"/>
    <n v="2"/>
    <n v="0.2"/>
    <n v="2.9568000000000003"/>
  </r>
  <r>
    <n v="7853"/>
    <s v="CA-2011-169649"/>
    <x v="2"/>
    <x v="337"/>
    <d v="2011-12-15T00:00:00"/>
    <x v="1"/>
    <s v="TS-21205"/>
    <x v="131"/>
    <x v="1"/>
    <s v="United States"/>
    <s v="Chicago"/>
    <x v="10"/>
    <n v="60653"/>
    <x v="2"/>
    <s v="OFF-AP-10003287"/>
    <x v="1"/>
    <x v="9"/>
    <x v="538"/>
    <x v="5178"/>
    <n v="2"/>
    <n v="0.8"/>
    <n v="-53.008800000000008"/>
  </r>
  <r>
    <n v="7854"/>
    <s v="CA-2012-144890"/>
    <x v="1"/>
    <x v="707"/>
    <d v="2012-12-29T00:00:00"/>
    <x v="1"/>
    <s v="SM-20320"/>
    <x v="598"/>
    <x v="2"/>
    <s v="United States"/>
    <s v="Los Angeles"/>
    <x v="1"/>
    <n v="90049"/>
    <x v="1"/>
    <s v="OFF-PA-10001526"/>
    <x v="1"/>
    <x v="10"/>
    <x v="1030"/>
    <x v="745"/>
    <n v="2"/>
    <n v="0"/>
    <n v="4.8804000000000007"/>
  </r>
  <r>
    <n v="7855"/>
    <s v="CA-2014-135587"/>
    <x v="3"/>
    <x v="226"/>
    <d v="2014-12-13T00:00:00"/>
    <x v="1"/>
    <s v="BH-11710"/>
    <x v="3"/>
    <x v="0"/>
    <s v="United States"/>
    <s v="Hattiesburg"/>
    <x v="35"/>
    <n v="39401"/>
    <x v="0"/>
    <s v="OFF-AP-10004540"/>
    <x v="1"/>
    <x v="9"/>
    <x v="1294"/>
    <x v="5179"/>
    <n v="4"/>
    <n v="0"/>
    <n v="89.779200000000003"/>
  </r>
  <r>
    <n v="7856"/>
    <s v="CA-2014-135587"/>
    <x v="3"/>
    <x v="226"/>
    <d v="2014-12-13T00:00:00"/>
    <x v="1"/>
    <s v="BH-11710"/>
    <x v="3"/>
    <x v="0"/>
    <s v="United States"/>
    <s v="Hattiesburg"/>
    <x v="35"/>
    <n v="39401"/>
    <x v="0"/>
    <s v="TEC-AC-10001266"/>
    <x v="2"/>
    <x v="11"/>
    <x v="196"/>
    <x v="5180"/>
    <n v="4"/>
    <n v="0"/>
    <n v="23.4"/>
  </r>
  <r>
    <n v="7857"/>
    <s v="CA-2011-103429"/>
    <x v="2"/>
    <x v="992"/>
    <d v="2011-06-01T00:00:00"/>
    <x v="2"/>
    <s v="LW-16825"/>
    <x v="429"/>
    <x v="1"/>
    <s v="United States"/>
    <s v="New York City"/>
    <x v="15"/>
    <n v="10024"/>
    <x v="3"/>
    <s v="OFF-BI-10004233"/>
    <x v="1"/>
    <x v="8"/>
    <x v="1377"/>
    <x v="2212"/>
    <n v="2"/>
    <n v="0.2"/>
    <n v="8.9543999999999997"/>
  </r>
  <r>
    <n v="7858"/>
    <s v="CA-2011-103429"/>
    <x v="2"/>
    <x v="992"/>
    <d v="2011-06-01T00:00:00"/>
    <x v="2"/>
    <s v="LW-16825"/>
    <x v="429"/>
    <x v="1"/>
    <s v="United States"/>
    <s v="New York City"/>
    <x v="15"/>
    <n v="10024"/>
    <x v="3"/>
    <s v="TEC-PH-10003505"/>
    <x v="2"/>
    <x v="7"/>
    <x v="901"/>
    <x v="5181"/>
    <n v="5"/>
    <n v="0"/>
    <n v="134.55999999999995"/>
  </r>
  <r>
    <n v="7859"/>
    <s v="CA-2011-103429"/>
    <x v="2"/>
    <x v="992"/>
    <d v="2011-06-01T00:00:00"/>
    <x v="2"/>
    <s v="LW-16825"/>
    <x v="429"/>
    <x v="1"/>
    <s v="United States"/>
    <s v="New York City"/>
    <x v="15"/>
    <n v="10024"/>
    <x v="3"/>
    <s v="OFF-AP-10001005"/>
    <x v="1"/>
    <x v="9"/>
    <x v="1131"/>
    <x v="5182"/>
    <n v="3"/>
    <n v="0"/>
    <n v="77.863499999999988"/>
  </r>
  <r>
    <n v="7860"/>
    <s v="CA-2011-103429"/>
    <x v="2"/>
    <x v="992"/>
    <d v="2011-06-01T00:00:00"/>
    <x v="2"/>
    <s v="LW-16825"/>
    <x v="429"/>
    <x v="1"/>
    <s v="United States"/>
    <s v="New York City"/>
    <x v="15"/>
    <n v="10024"/>
    <x v="3"/>
    <s v="OFF-PA-10001712"/>
    <x v="1"/>
    <x v="10"/>
    <x v="974"/>
    <x v="792"/>
    <n v="4"/>
    <n v="0"/>
    <n v="17.981999999999999"/>
  </r>
  <r>
    <n v="7861"/>
    <s v="CA-2014-152261"/>
    <x v="3"/>
    <x v="580"/>
    <d v="2014-03-07T00:00:00"/>
    <x v="1"/>
    <s v="JA-15970"/>
    <x v="350"/>
    <x v="0"/>
    <s v="United States"/>
    <s v="Cuyahoga Falls"/>
    <x v="24"/>
    <n v="44221"/>
    <x v="3"/>
    <s v="OFF-BI-10002353"/>
    <x v="1"/>
    <x v="8"/>
    <x v="1068"/>
    <x v="5183"/>
    <n v="4"/>
    <n v="0.7"/>
    <n v="-12.352"/>
  </r>
  <r>
    <n v="7862"/>
    <s v="CA-2012-142993"/>
    <x v="1"/>
    <x v="88"/>
    <d v="2012-10-17T00:00:00"/>
    <x v="1"/>
    <s v="KA-16525"/>
    <x v="567"/>
    <x v="0"/>
    <s v="United States"/>
    <s v="Seattle"/>
    <x v="4"/>
    <n v="98103"/>
    <x v="1"/>
    <s v="TEC-AC-10003038"/>
    <x v="2"/>
    <x v="11"/>
    <x v="1024"/>
    <x v="1511"/>
    <n v="2"/>
    <n v="0"/>
    <n v="3.400999999999998"/>
  </r>
  <r>
    <n v="7863"/>
    <s v="CA-2012-142993"/>
    <x v="1"/>
    <x v="88"/>
    <d v="2012-10-17T00:00:00"/>
    <x v="1"/>
    <s v="KA-16525"/>
    <x v="567"/>
    <x v="0"/>
    <s v="United States"/>
    <s v="Seattle"/>
    <x v="4"/>
    <n v="98103"/>
    <x v="1"/>
    <s v="OFF-ST-10000934"/>
    <x v="1"/>
    <x v="4"/>
    <x v="352"/>
    <x v="3411"/>
    <n v="2"/>
    <n v="0"/>
    <n v="0"/>
  </r>
  <r>
    <n v="7864"/>
    <s v="CA-2012-143364"/>
    <x v="1"/>
    <x v="1177"/>
    <d v="2012-07-19T00:00:00"/>
    <x v="0"/>
    <s v="TG-21310"/>
    <x v="592"/>
    <x v="0"/>
    <s v="United States"/>
    <s v="Mesa"/>
    <x v="16"/>
    <n v="85204"/>
    <x v="1"/>
    <s v="OFF-ST-10002743"/>
    <x v="1"/>
    <x v="4"/>
    <x v="413"/>
    <x v="697"/>
    <n v="3"/>
    <n v="0.2"/>
    <n v="-64.774800000000013"/>
  </r>
  <r>
    <n v="7865"/>
    <s v="CA-2012-143364"/>
    <x v="1"/>
    <x v="1177"/>
    <d v="2012-07-19T00:00:00"/>
    <x v="0"/>
    <s v="TG-21310"/>
    <x v="592"/>
    <x v="0"/>
    <s v="United States"/>
    <s v="Mesa"/>
    <x v="16"/>
    <n v="85204"/>
    <x v="1"/>
    <s v="OFF-PA-10001846"/>
    <x v="1"/>
    <x v="10"/>
    <x v="1807"/>
    <x v="282"/>
    <n v="4"/>
    <n v="0.2"/>
    <n v="6.7048000000000005"/>
  </r>
  <r>
    <n v="7866"/>
    <s v="CA-2012-143364"/>
    <x v="1"/>
    <x v="1177"/>
    <d v="2012-07-19T00:00:00"/>
    <x v="0"/>
    <s v="TG-21310"/>
    <x v="592"/>
    <x v="0"/>
    <s v="United States"/>
    <s v="Mesa"/>
    <x v="16"/>
    <n v="85204"/>
    <x v="1"/>
    <s v="FUR-CH-10004287"/>
    <x v="0"/>
    <x v="1"/>
    <x v="156"/>
    <x v="5184"/>
    <n v="2"/>
    <n v="0.2"/>
    <n v="49.715999999999966"/>
  </r>
  <r>
    <n v="7867"/>
    <s v="CA-2012-143364"/>
    <x v="1"/>
    <x v="1177"/>
    <d v="2012-07-19T00:00:00"/>
    <x v="0"/>
    <s v="TG-21310"/>
    <x v="592"/>
    <x v="0"/>
    <s v="United States"/>
    <s v="Mesa"/>
    <x v="16"/>
    <n v="85204"/>
    <x v="1"/>
    <s v="FUR-BO-10001608"/>
    <x v="0"/>
    <x v="0"/>
    <x v="1523"/>
    <x v="5185"/>
    <n v="6"/>
    <n v="0.7"/>
    <n v="-191.64599999999996"/>
  </r>
  <r>
    <n v="7868"/>
    <s v="CA-2011-100972"/>
    <x v="2"/>
    <x v="84"/>
    <d v="2011-11-24T00:00:00"/>
    <x v="0"/>
    <s v="DB-13360"/>
    <x v="748"/>
    <x v="2"/>
    <s v="United States"/>
    <s v="Salt Lake City"/>
    <x v="7"/>
    <n v="84106"/>
    <x v="1"/>
    <s v="OFF-PA-10000357"/>
    <x v="1"/>
    <x v="10"/>
    <x v="1219"/>
    <x v="1696"/>
    <n v="3"/>
    <n v="0"/>
    <n v="79.891199999999998"/>
  </r>
  <r>
    <n v="7869"/>
    <s v="CA-2013-136994"/>
    <x v="0"/>
    <x v="1022"/>
    <d v="2013-06-03T00:00:00"/>
    <x v="1"/>
    <s v="LS-17245"/>
    <x v="201"/>
    <x v="0"/>
    <s v="United States"/>
    <s v="Los Angeles"/>
    <x v="1"/>
    <n v="90045"/>
    <x v="1"/>
    <s v="OFF-PA-10000575"/>
    <x v="1"/>
    <x v="10"/>
    <x v="1050"/>
    <x v="5186"/>
    <n v="2"/>
    <n v="0"/>
    <n v="6.1547999999999998"/>
  </r>
  <r>
    <n v="7870"/>
    <s v="US-2014-166233"/>
    <x v="3"/>
    <x v="445"/>
    <d v="2014-07-10T00:00:00"/>
    <x v="1"/>
    <s v="MO-17950"/>
    <x v="657"/>
    <x v="0"/>
    <s v="United States"/>
    <s v="Jacksonville"/>
    <x v="3"/>
    <n v="28540"/>
    <x v="0"/>
    <s v="TEC-AC-10002167"/>
    <x v="2"/>
    <x v="11"/>
    <x v="46"/>
    <x v="734"/>
    <n v="2"/>
    <n v="0.2"/>
    <n v="-2.6999999999999993"/>
  </r>
  <r>
    <n v="7871"/>
    <s v="CA-2014-122112"/>
    <x v="3"/>
    <x v="145"/>
    <d v="2014-09-30T00:00:00"/>
    <x v="1"/>
    <s v="CA-11965"/>
    <x v="662"/>
    <x v="1"/>
    <s v="United States"/>
    <s v="Lakewood"/>
    <x v="24"/>
    <n v="44107"/>
    <x v="3"/>
    <s v="OFF-EN-10004459"/>
    <x v="1"/>
    <x v="12"/>
    <x v="655"/>
    <x v="671"/>
    <n v="4"/>
    <n v="0.2"/>
    <n v="8.8623999999999992"/>
  </r>
  <r>
    <n v="7872"/>
    <s v="CA-2013-101672"/>
    <x v="0"/>
    <x v="339"/>
    <d v="2013-10-08T00:00:00"/>
    <x v="1"/>
    <s v="DB-12910"/>
    <x v="626"/>
    <x v="2"/>
    <s v="United States"/>
    <s v="Lake Forest"/>
    <x v="1"/>
    <n v="92630"/>
    <x v="1"/>
    <s v="OFF-LA-10002271"/>
    <x v="1"/>
    <x v="2"/>
    <x v="635"/>
    <x v="51"/>
    <n v="2"/>
    <n v="0"/>
    <n v="2.9567999999999999"/>
  </r>
  <r>
    <n v="7873"/>
    <s v="CA-2013-101672"/>
    <x v="0"/>
    <x v="339"/>
    <d v="2013-10-08T00:00:00"/>
    <x v="1"/>
    <s v="DB-12910"/>
    <x v="626"/>
    <x v="2"/>
    <s v="United States"/>
    <s v="Lake Forest"/>
    <x v="1"/>
    <n v="92630"/>
    <x v="1"/>
    <s v="FUR-CH-10004063"/>
    <x v="0"/>
    <x v="1"/>
    <x v="120"/>
    <x v="4390"/>
    <n v="4"/>
    <n v="0.2"/>
    <n v="102.95279999999988"/>
  </r>
  <r>
    <n v="7874"/>
    <s v="CA-2013-101672"/>
    <x v="0"/>
    <x v="339"/>
    <d v="2013-10-08T00:00:00"/>
    <x v="1"/>
    <s v="DB-12910"/>
    <x v="626"/>
    <x v="2"/>
    <s v="United States"/>
    <s v="Lake Forest"/>
    <x v="1"/>
    <n v="92630"/>
    <x v="1"/>
    <s v="OFF-PA-10004610"/>
    <x v="1"/>
    <x v="10"/>
    <x v="1511"/>
    <x v="18"/>
    <n v="2"/>
    <n v="0"/>
    <n v="3.8519999999999994"/>
  </r>
  <r>
    <n v="7875"/>
    <s v="CA-2013-101672"/>
    <x v="0"/>
    <x v="339"/>
    <d v="2013-10-08T00:00:00"/>
    <x v="1"/>
    <s v="DB-12910"/>
    <x v="626"/>
    <x v="2"/>
    <s v="United States"/>
    <s v="Lake Forest"/>
    <x v="1"/>
    <n v="92630"/>
    <x v="1"/>
    <s v="OFF-PA-10001878"/>
    <x v="1"/>
    <x v="10"/>
    <x v="1161"/>
    <x v="619"/>
    <n v="2"/>
    <n v="0"/>
    <n v="45.975399999999993"/>
  </r>
  <r>
    <n v="7876"/>
    <s v="CA-2014-168403"/>
    <x v="3"/>
    <x v="428"/>
    <d v="2014-09-16T00:00:00"/>
    <x v="1"/>
    <s v="DK-12835"/>
    <x v="460"/>
    <x v="1"/>
    <s v="United States"/>
    <s v="Portland"/>
    <x v="21"/>
    <n v="97206"/>
    <x v="1"/>
    <s v="OFF-PA-10002036"/>
    <x v="1"/>
    <x v="10"/>
    <x v="325"/>
    <x v="277"/>
    <n v="6"/>
    <n v="0.2"/>
    <n v="11.2752"/>
  </r>
  <r>
    <n v="7877"/>
    <s v="CA-2014-168403"/>
    <x v="3"/>
    <x v="428"/>
    <d v="2014-09-16T00:00:00"/>
    <x v="1"/>
    <s v="DK-12835"/>
    <x v="460"/>
    <x v="1"/>
    <s v="United States"/>
    <s v="Portland"/>
    <x v="21"/>
    <n v="97206"/>
    <x v="1"/>
    <s v="OFF-AP-10003278"/>
    <x v="1"/>
    <x v="9"/>
    <x v="1784"/>
    <x v="5187"/>
    <n v="1"/>
    <n v="0.2"/>
    <n v="0.8382000000000005"/>
  </r>
  <r>
    <n v="7878"/>
    <s v="CA-2012-148705"/>
    <x v="1"/>
    <x v="899"/>
    <d v="2012-03-18T00:00:00"/>
    <x v="1"/>
    <s v="EB-14170"/>
    <x v="432"/>
    <x v="0"/>
    <s v="United States"/>
    <s v="Charlotte"/>
    <x v="3"/>
    <n v="28205"/>
    <x v="0"/>
    <s v="OFF-LA-10001641"/>
    <x v="1"/>
    <x v="2"/>
    <x v="1022"/>
    <x v="1325"/>
    <n v="2"/>
    <n v="0.2"/>
    <n v="1.764"/>
  </r>
  <r>
    <n v="7879"/>
    <s v="CA-2013-160241"/>
    <x v="0"/>
    <x v="896"/>
    <d v="2013-12-05T00:00:00"/>
    <x v="0"/>
    <s v="DR-12940"/>
    <x v="660"/>
    <x v="2"/>
    <s v="United States"/>
    <s v="Aurora"/>
    <x v="10"/>
    <n v="60505"/>
    <x v="2"/>
    <s v="FUR-FU-10003806"/>
    <x v="0"/>
    <x v="5"/>
    <x v="1795"/>
    <x v="5188"/>
    <n v="4"/>
    <n v="0.6"/>
    <n v="-302.72000000000003"/>
  </r>
  <r>
    <n v="7880"/>
    <s v="CA-2013-155747"/>
    <x v="0"/>
    <x v="403"/>
    <d v="2013-06-22T00:00:00"/>
    <x v="1"/>
    <s v="JS-15685"/>
    <x v="40"/>
    <x v="1"/>
    <s v="United States"/>
    <s v="Philadelphia"/>
    <x v="9"/>
    <n v="19140"/>
    <x v="3"/>
    <s v="FUR-TA-10003392"/>
    <x v="0"/>
    <x v="3"/>
    <x v="1639"/>
    <x v="5189"/>
    <n v="2"/>
    <n v="0.4"/>
    <n v="-118.01160000000002"/>
  </r>
  <r>
    <n v="7881"/>
    <s v="CA-2014-118017"/>
    <x v="3"/>
    <x v="734"/>
    <d v="2014-12-07T00:00:00"/>
    <x v="0"/>
    <s v="LC-16870"/>
    <x v="48"/>
    <x v="0"/>
    <s v="United States"/>
    <s v="Thornton"/>
    <x v="22"/>
    <n v="80229"/>
    <x v="1"/>
    <s v="OFF-AR-10003856"/>
    <x v="1"/>
    <x v="6"/>
    <x v="444"/>
    <x v="3963"/>
    <n v="6"/>
    <n v="0.2"/>
    <n v="1.0007999999999999"/>
  </r>
  <r>
    <n v="7882"/>
    <s v="CA-2014-118017"/>
    <x v="3"/>
    <x v="734"/>
    <d v="2014-12-07T00:00:00"/>
    <x v="0"/>
    <s v="LC-16870"/>
    <x v="48"/>
    <x v="0"/>
    <s v="United States"/>
    <s v="Thornton"/>
    <x v="22"/>
    <n v="80229"/>
    <x v="1"/>
    <s v="TEC-AC-10002006"/>
    <x v="2"/>
    <x v="11"/>
    <x v="1078"/>
    <x v="3499"/>
    <n v="6"/>
    <n v="0.2"/>
    <n v="10.553399999999993"/>
  </r>
  <r>
    <n v="7883"/>
    <s v="CA-2014-118017"/>
    <x v="3"/>
    <x v="734"/>
    <d v="2014-12-07T00:00:00"/>
    <x v="0"/>
    <s v="LC-16870"/>
    <x v="48"/>
    <x v="0"/>
    <s v="United States"/>
    <s v="Thornton"/>
    <x v="22"/>
    <n v="80229"/>
    <x v="1"/>
    <s v="TEC-AC-10002006"/>
    <x v="2"/>
    <x v="11"/>
    <x v="1078"/>
    <x v="1141"/>
    <n v="8"/>
    <n v="0.2"/>
    <n v="14.07119999999999"/>
  </r>
  <r>
    <n v="7884"/>
    <s v="CA-2014-118017"/>
    <x v="3"/>
    <x v="734"/>
    <d v="2014-12-07T00:00:00"/>
    <x v="0"/>
    <s v="LC-16870"/>
    <x v="48"/>
    <x v="0"/>
    <s v="United States"/>
    <s v="Thornton"/>
    <x v="22"/>
    <n v="80229"/>
    <x v="1"/>
    <s v="OFF-PA-10002246"/>
    <x v="1"/>
    <x v="10"/>
    <x v="1386"/>
    <x v="5190"/>
    <n v="2"/>
    <n v="0.2"/>
    <n v="3.7409999999999997"/>
  </r>
  <r>
    <n v="7885"/>
    <s v="CA-2014-118017"/>
    <x v="3"/>
    <x v="734"/>
    <d v="2014-12-07T00:00:00"/>
    <x v="0"/>
    <s v="LC-16870"/>
    <x v="48"/>
    <x v="0"/>
    <s v="United States"/>
    <s v="Thornton"/>
    <x v="22"/>
    <n v="80229"/>
    <x v="1"/>
    <s v="OFF-SU-10004782"/>
    <x v="1"/>
    <x v="14"/>
    <x v="1548"/>
    <x v="5191"/>
    <n v="7"/>
    <n v="0.2"/>
    <n v="5.9149999999999938"/>
  </r>
  <r>
    <n v="7886"/>
    <s v="CA-2014-118017"/>
    <x v="3"/>
    <x v="734"/>
    <d v="2014-12-07T00:00:00"/>
    <x v="0"/>
    <s v="LC-16870"/>
    <x v="48"/>
    <x v="0"/>
    <s v="United States"/>
    <s v="Thornton"/>
    <x v="22"/>
    <n v="80229"/>
    <x v="1"/>
    <s v="FUR-FU-10004351"/>
    <x v="0"/>
    <x v="5"/>
    <x v="33"/>
    <x v="5192"/>
    <n v="3"/>
    <n v="0.2"/>
    <n v="7.0128000000000013"/>
  </r>
  <r>
    <n v="7887"/>
    <s v="CA-2014-118017"/>
    <x v="3"/>
    <x v="734"/>
    <d v="2014-12-07T00:00:00"/>
    <x v="0"/>
    <s v="LC-16870"/>
    <x v="48"/>
    <x v="0"/>
    <s v="United States"/>
    <s v="Thornton"/>
    <x v="22"/>
    <n v="80229"/>
    <x v="1"/>
    <s v="FUR-FU-10004270"/>
    <x v="0"/>
    <x v="5"/>
    <x v="989"/>
    <x v="2474"/>
    <n v="5"/>
    <n v="0.2"/>
    <n v="3.3439999999999994"/>
  </r>
  <r>
    <n v="7888"/>
    <s v="CA-2014-118017"/>
    <x v="3"/>
    <x v="734"/>
    <d v="2014-12-07T00:00:00"/>
    <x v="0"/>
    <s v="LC-16870"/>
    <x v="48"/>
    <x v="0"/>
    <s v="United States"/>
    <s v="Thornton"/>
    <x v="22"/>
    <n v="80229"/>
    <x v="1"/>
    <s v="FUR-FU-10004053"/>
    <x v="0"/>
    <x v="5"/>
    <x v="1633"/>
    <x v="2738"/>
    <n v="1"/>
    <n v="0.2"/>
    <n v="4.6552000000000007"/>
  </r>
  <r>
    <n v="7889"/>
    <s v="CA-2013-113117"/>
    <x v="0"/>
    <x v="765"/>
    <d v="2013-08-23T00:00:00"/>
    <x v="1"/>
    <s v="JP-15520"/>
    <x v="187"/>
    <x v="0"/>
    <s v="United States"/>
    <s v="Davis"/>
    <x v="1"/>
    <n v="95616"/>
    <x v="1"/>
    <s v="OFF-PA-10000019"/>
    <x v="1"/>
    <x v="10"/>
    <x v="704"/>
    <x v="56"/>
    <n v="5"/>
    <n v="0"/>
    <n v="15.552000000000001"/>
  </r>
  <r>
    <n v="7890"/>
    <s v="CA-2013-148684"/>
    <x v="0"/>
    <x v="591"/>
    <d v="2013-12-30T00:00:00"/>
    <x v="1"/>
    <s v="TS-21655"/>
    <x v="772"/>
    <x v="0"/>
    <s v="United States"/>
    <s v="Fayetteville"/>
    <x v="36"/>
    <n v="72701"/>
    <x v="0"/>
    <s v="OFF-AR-10003811"/>
    <x v="1"/>
    <x v="6"/>
    <x v="449"/>
    <x v="5193"/>
    <n v="9"/>
    <n v="0"/>
    <n v="5.3703000000000003"/>
  </r>
  <r>
    <n v="7891"/>
    <s v="CA-2013-148684"/>
    <x v="0"/>
    <x v="591"/>
    <d v="2013-12-30T00:00:00"/>
    <x v="1"/>
    <s v="TS-21655"/>
    <x v="772"/>
    <x v="0"/>
    <s v="United States"/>
    <s v="Fayetteville"/>
    <x v="36"/>
    <n v="72701"/>
    <x v="0"/>
    <s v="TEC-AC-10001838"/>
    <x v="2"/>
    <x v="11"/>
    <x v="645"/>
    <x v="5194"/>
    <n v="2"/>
    <n v="0"/>
    <n v="171.99140000000003"/>
  </r>
  <r>
    <n v="7892"/>
    <s v="CA-2013-148684"/>
    <x v="0"/>
    <x v="591"/>
    <d v="2013-12-30T00:00:00"/>
    <x v="1"/>
    <s v="TS-21655"/>
    <x v="772"/>
    <x v="0"/>
    <s v="United States"/>
    <s v="Fayetteville"/>
    <x v="36"/>
    <n v="72701"/>
    <x v="0"/>
    <s v="FUR-FU-10003553"/>
    <x v="0"/>
    <x v="5"/>
    <x v="563"/>
    <x v="5195"/>
    <n v="5"/>
    <n v="0"/>
    <n v="137.54000000000002"/>
  </r>
  <r>
    <n v="7893"/>
    <s v="CA-2013-148684"/>
    <x v="0"/>
    <x v="591"/>
    <d v="2013-12-30T00:00:00"/>
    <x v="1"/>
    <s v="TS-21655"/>
    <x v="772"/>
    <x v="0"/>
    <s v="United States"/>
    <s v="Fayetteville"/>
    <x v="36"/>
    <n v="72701"/>
    <x v="0"/>
    <s v="OFF-PA-10003302"/>
    <x v="1"/>
    <x v="10"/>
    <x v="1712"/>
    <x v="1938"/>
    <n v="3"/>
    <n v="0"/>
    <n v="49.970399999999991"/>
  </r>
  <r>
    <n v="7894"/>
    <s v="CA-2014-125367"/>
    <x v="3"/>
    <x v="283"/>
    <d v="2014-07-31T00:00:00"/>
    <x v="1"/>
    <s v="NM-18445"/>
    <x v="134"/>
    <x v="2"/>
    <s v="United States"/>
    <s v="New York City"/>
    <x v="15"/>
    <n v="10011"/>
    <x v="3"/>
    <s v="OFF-BI-10002412"/>
    <x v="1"/>
    <x v="8"/>
    <x v="323"/>
    <x v="4107"/>
    <n v="3"/>
    <n v="0.2"/>
    <n v="4.3500000000000005"/>
  </r>
  <r>
    <n v="7895"/>
    <s v="CA-2014-124744"/>
    <x v="3"/>
    <x v="548"/>
    <d v="2014-06-26T00:00:00"/>
    <x v="1"/>
    <s v="EH-14125"/>
    <x v="258"/>
    <x v="2"/>
    <s v="United States"/>
    <s v="Wheeling"/>
    <x v="48"/>
    <n v="26003"/>
    <x v="3"/>
    <s v="OFF-BI-10002852"/>
    <x v="1"/>
    <x v="8"/>
    <x v="91"/>
    <x v="5196"/>
    <n v="5"/>
    <n v="0"/>
    <n v="40.376000000000005"/>
  </r>
  <r>
    <n v="7896"/>
    <s v="CA-2014-124744"/>
    <x v="3"/>
    <x v="548"/>
    <d v="2014-06-26T00:00:00"/>
    <x v="1"/>
    <s v="EH-14125"/>
    <x v="258"/>
    <x v="2"/>
    <s v="United States"/>
    <s v="Wheeling"/>
    <x v="48"/>
    <n v="26003"/>
    <x v="3"/>
    <s v="OFF-BI-10000145"/>
    <x v="1"/>
    <x v="8"/>
    <x v="735"/>
    <x v="875"/>
    <n v="2"/>
    <n v="0"/>
    <n v="3.0575999999999999"/>
  </r>
  <r>
    <n v="7897"/>
    <s v="CA-2014-124744"/>
    <x v="3"/>
    <x v="548"/>
    <d v="2014-06-26T00:00:00"/>
    <x v="1"/>
    <s v="EH-14125"/>
    <x v="258"/>
    <x v="2"/>
    <s v="United States"/>
    <s v="Wheeling"/>
    <x v="48"/>
    <n v="26003"/>
    <x v="3"/>
    <s v="OFF-PA-10001970"/>
    <x v="1"/>
    <x v="10"/>
    <x v="361"/>
    <x v="990"/>
    <n v="8"/>
    <n v="0"/>
    <n v="219.44159999999999"/>
  </r>
  <r>
    <n v="7898"/>
    <s v="CA-2014-128363"/>
    <x v="3"/>
    <x v="802"/>
    <d v="2014-08-19T00:00:00"/>
    <x v="1"/>
    <s v="DC-12850"/>
    <x v="419"/>
    <x v="0"/>
    <s v="United States"/>
    <s v="Memphis"/>
    <x v="18"/>
    <n v="38109"/>
    <x v="0"/>
    <s v="OFF-AP-10001563"/>
    <x v="1"/>
    <x v="9"/>
    <x v="530"/>
    <x v="5197"/>
    <n v="7"/>
    <n v="0.2"/>
    <n v="30.605399999999946"/>
  </r>
  <r>
    <n v="7899"/>
    <s v="CA-2014-128363"/>
    <x v="3"/>
    <x v="802"/>
    <d v="2014-08-19T00:00:00"/>
    <x v="1"/>
    <s v="DC-12850"/>
    <x v="419"/>
    <x v="0"/>
    <s v="United States"/>
    <s v="Memphis"/>
    <x v="18"/>
    <n v="38109"/>
    <x v="0"/>
    <s v="OFF-BI-10001359"/>
    <x v="1"/>
    <x v="8"/>
    <x v="1153"/>
    <x v="5198"/>
    <n v="6"/>
    <n v="0.7"/>
    <n v="-1237.8461999999995"/>
  </r>
  <r>
    <n v="7900"/>
    <s v="CA-2014-128363"/>
    <x v="3"/>
    <x v="802"/>
    <d v="2014-08-19T00:00:00"/>
    <x v="1"/>
    <s v="DC-12850"/>
    <x v="419"/>
    <x v="0"/>
    <s v="United States"/>
    <s v="Memphis"/>
    <x v="18"/>
    <n v="38109"/>
    <x v="0"/>
    <s v="OFF-FA-10003495"/>
    <x v="1"/>
    <x v="13"/>
    <x v="33"/>
    <x v="2426"/>
    <n v="5"/>
    <n v="0.2"/>
    <n v="9.1199999999999974"/>
  </r>
  <r>
    <n v="7901"/>
    <s v="CA-2014-128363"/>
    <x v="3"/>
    <x v="802"/>
    <d v="2014-08-19T00:00:00"/>
    <x v="1"/>
    <s v="DC-12850"/>
    <x v="419"/>
    <x v="0"/>
    <s v="United States"/>
    <s v="Memphis"/>
    <x v="18"/>
    <n v="38109"/>
    <x v="0"/>
    <s v="TEC-AC-10003709"/>
    <x v="2"/>
    <x v="11"/>
    <x v="1404"/>
    <x v="5199"/>
    <n v="2"/>
    <n v="0.2"/>
    <n v="0.47520000000000018"/>
  </r>
  <r>
    <n v="7902"/>
    <s v="CA-2014-128363"/>
    <x v="3"/>
    <x v="802"/>
    <d v="2014-08-19T00:00:00"/>
    <x v="1"/>
    <s v="DC-12850"/>
    <x v="419"/>
    <x v="0"/>
    <s v="United States"/>
    <s v="Memphis"/>
    <x v="18"/>
    <n v="38109"/>
    <x v="0"/>
    <s v="FUR-FU-10003268"/>
    <x v="0"/>
    <x v="5"/>
    <x v="876"/>
    <x v="236"/>
    <n v="1"/>
    <n v="0.2"/>
    <n v="0"/>
  </r>
  <r>
    <n v="7903"/>
    <s v="CA-2014-128363"/>
    <x v="3"/>
    <x v="802"/>
    <d v="2014-08-19T00:00:00"/>
    <x v="1"/>
    <s v="DC-12850"/>
    <x v="419"/>
    <x v="0"/>
    <s v="United States"/>
    <s v="Memphis"/>
    <x v="18"/>
    <n v="38109"/>
    <x v="0"/>
    <s v="OFF-EN-10003845"/>
    <x v="1"/>
    <x v="12"/>
    <x v="431"/>
    <x v="1816"/>
    <n v="5"/>
    <n v="0.2"/>
    <n v="4.7969999999999988"/>
  </r>
  <r>
    <n v="7904"/>
    <s v="CA-2014-128363"/>
    <x v="3"/>
    <x v="802"/>
    <d v="2014-08-19T00:00:00"/>
    <x v="1"/>
    <s v="DC-12850"/>
    <x v="419"/>
    <x v="0"/>
    <s v="United States"/>
    <s v="Memphis"/>
    <x v="18"/>
    <n v="38109"/>
    <x v="0"/>
    <s v="FUR-CH-10002073"/>
    <x v="0"/>
    <x v="1"/>
    <x v="1783"/>
    <x v="5200"/>
    <n v="2"/>
    <n v="0.2"/>
    <n v="47.660399999999967"/>
  </r>
  <r>
    <n v="7905"/>
    <s v="CA-2012-126669"/>
    <x v="1"/>
    <x v="209"/>
    <d v="2012-11-13T00:00:00"/>
    <x v="1"/>
    <s v="DO-13645"/>
    <x v="770"/>
    <x v="0"/>
    <s v="United States"/>
    <s v="Houston"/>
    <x v="5"/>
    <n v="77036"/>
    <x v="2"/>
    <s v="OFF-PA-10001357"/>
    <x v="1"/>
    <x v="10"/>
    <x v="1032"/>
    <x v="5201"/>
    <n v="2"/>
    <n v="0.2"/>
    <n v="26.823999999999995"/>
  </r>
  <r>
    <n v="7906"/>
    <s v="US-2012-118766"/>
    <x v="1"/>
    <x v="52"/>
    <d v="2012-10-22T00:00:00"/>
    <x v="1"/>
    <s v="LS-16975"/>
    <x v="60"/>
    <x v="2"/>
    <s v="United States"/>
    <s v="Dallas"/>
    <x v="5"/>
    <n v="75217"/>
    <x v="2"/>
    <s v="OFF-EN-10001415"/>
    <x v="1"/>
    <x v="12"/>
    <x v="33"/>
    <x v="3870"/>
    <n v="1"/>
    <n v="0.2"/>
    <n v="1.6739999999999999"/>
  </r>
  <r>
    <n v="7907"/>
    <s v="US-2012-118766"/>
    <x v="1"/>
    <x v="52"/>
    <d v="2012-10-22T00:00:00"/>
    <x v="1"/>
    <s v="LS-16975"/>
    <x v="60"/>
    <x v="2"/>
    <s v="United States"/>
    <s v="Dallas"/>
    <x v="5"/>
    <n v="75217"/>
    <x v="2"/>
    <s v="OFF-BI-10002813"/>
    <x v="1"/>
    <x v="8"/>
    <x v="905"/>
    <x v="5202"/>
    <n v="10"/>
    <n v="0.8"/>
    <n v="-6.93"/>
  </r>
  <r>
    <n v="7908"/>
    <s v="CA-2013-112585"/>
    <x v="0"/>
    <x v="679"/>
    <d v="2013-08-03T00:00:00"/>
    <x v="2"/>
    <s v="RW-19630"/>
    <x v="338"/>
    <x v="1"/>
    <s v="United States"/>
    <s v="San Francisco"/>
    <x v="1"/>
    <n v="94122"/>
    <x v="1"/>
    <s v="OFF-AP-10003849"/>
    <x v="1"/>
    <x v="9"/>
    <x v="833"/>
    <x v="4169"/>
    <n v="2"/>
    <n v="0"/>
    <n v="178.90999999999997"/>
  </r>
  <r>
    <n v="7909"/>
    <s v="CA-2013-149762"/>
    <x v="0"/>
    <x v="275"/>
    <d v="2013-12-08T00:00:00"/>
    <x v="1"/>
    <s v="RD-19720"/>
    <x v="742"/>
    <x v="0"/>
    <s v="United States"/>
    <s v="Morgan Hill"/>
    <x v="1"/>
    <n v="95037"/>
    <x v="1"/>
    <s v="FUR-TA-10004147"/>
    <x v="0"/>
    <x v="3"/>
    <x v="811"/>
    <x v="5203"/>
    <n v="3"/>
    <n v="0.2"/>
    <n v="6.717599999999976"/>
  </r>
  <r>
    <n v="7910"/>
    <s v="CA-2013-149762"/>
    <x v="0"/>
    <x v="275"/>
    <d v="2013-12-08T00:00:00"/>
    <x v="1"/>
    <s v="RD-19720"/>
    <x v="742"/>
    <x v="0"/>
    <s v="United States"/>
    <s v="Morgan Hill"/>
    <x v="1"/>
    <n v="95037"/>
    <x v="1"/>
    <s v="OFF-AR-10001662"/>
    <x v="1"/>
    <x v="6"/>
    <x v="443"/>
    <x v="5204"/>
    <n v="8"/>
    <n v="0"/>
    <n v="5.9184000000000019"/>
  </r>
  <r>
    <n v="7911"/>
    <s v="CA-2013-149762"/>
    <x v="0"/>
    <x v="275"/>
    <d v="2013-12-08T00:00:00"/>
    <x v="1"/>
    <s v="RD-19720"/>
    <x v="742"/>
    <x v="0"/>
    <s v="United States"/>
    <s v="Morgan Hill"/>
    <x v="1"/>
    <n v="95037"/>
    <x v="1"/>
    <s v="OFF-ST-10001558"/>
    <x v="1"/>
    <x v="4"/>
    <x v="712"/>
    <x v="5205"/>
    <n v="3"/>
    <n v="0"/>
    <n v="7.3079999999999998"/>
  </r>
  <r>
    <n v="7912"/>
    <s v="CA-2013-149762"/>
    <x v="0"/>
    <x v="275"/>
    <d v="2013-12-08T00:00:00"/>
    <x v="1"/>
    <s v="RD-19720"/>
    <x v="742"/>
    <x v="0"/>
    <s v="United States"/>
    <s v="Morgan Hill"/>
    <x v="1"/>
    <n v="95037"/>
    <x v="1"/>
    <s v="FUR-BO-10001337"/>
    <x v="0"/>
    <x v="0"/>
    <x v="425"/>
    <x v="4308"/>
    <n v="2"/>
    <n v="0.15"/>
    <n v="-12.097999999999999"/>
  </r>
  <r>
    <n v="7913"/>
    <s v="CA-2013-167605"/>
    <x v="0"/>
    <x v="236"/>
    <d v="2013-05-01T00:00:00"/>
    <x v="0"/>
    <s v="RB-19570"/>
    <x v="262"/>
    <x v="0"/>
    <s v="United States"/>
    <s v="Saint Charles"/>
    <x v="10"/>
    <n v="60174"/>
    <x v="2"/>
    <s v="FUR-FU-10001602"/>
    <x v="0"/>
    <x v="5"/>
    <x v="759"/>
    <x v="5206"/>
    <n v="2"/>
    <n v="0.6"/>
    <n v="-31.861200000000004"/>
  </r>
  <r>
    <n v="7914"/>
    <s v="US-2014-105697"/>
    <x v="3"/>
    <x v="326"/>
    <d v="2014-08-28T00:00:00"/>
    <x v="2"/>
    <s v="JE-15715"/>
    <x v="555"/>
    <x v="0"/>
    <s v="United States"/>
    <s v="Cleveland"/>
    <x v="24"/>
    <n v="44105"/>
    <x v="3"/>
    <s v="OFF-ST-10003996"/>
    <x v="1"/>
    <x v="4"/>
    <x v="1203"/>
    <x v="5207"/>
    <n v="2"/>
    <n v="0.2"/>
    <n v="1.9271999999999991"/>
  </r>
  <r>
    <n v="7915"/>
    <s v="CA-2014-165323"/>
    <x v="3"/>
    <x v="46"/>
    <d v="2014-06-22T00:00:00"/>
    <x v="1"/>
    <s v="SR-20740"/>
    <x v="256"/>
    <x v="2"/>
    <s v="United States"/>
    <s v="New York City"/>
    <x v="15"/>
    <n v="10024"/>
    <x v="3"/>
    <s v="TEC-MA-10003673"/>
    <x v="2"/>
    <x v="15"/>
    <x v="1808"/>
    <x v="5208"/>
    <n v="5"/>
    <n v="0"/>
    <n v="1668.2049999999999"/>
  </r>
  <r>
    <n v="7916"/>
    <s v="CA-2014-165323"/>
    <x v="3"/>
    <x v="46"/>
    <d v="2014-06-22T00:00:00"/>
    <x v="1"/>
    <s v="SR-20740"/>
    <x v="256"/>
    <x v="2"/>
    <s v="United States"/>
    <s v="New York City"/>
    <x v="15"/>
    <n v="10024"/>
    <x v="3"/>
    <s v="TEC-AC-10004992"/>
    <x v="2"/>
    <x v="11"/>
    <x v="1715"/>
    <x v="3933"/>
    <n v="3"/>
    <n v="0"/>
    <n v="8.1071999999999917"/>
  </r>
  <r>
    <n v="7917"/>
    <s v="CA-2012-110891"/>
    <x v="1"/>
    <x v="312"/>
    <d v="2012-11-24T00:00:00"/>
    <x v="1"/>
    <s v="PO-19195"/>
    <x v="285"/>
    <x v="2"/>
    <s v="United States"/>
    <s v="Philadelphia"/>
    <x v="9"/>
    <n v="19140"/>
    <x v="3"/>
    <s v="FUR-CH-10002880"/>
    <x v="0"/>
    <x v="1"/>
    <x v="801"/>
    <x v="5209"/>
    <n v="4"/>
    <n v="0.3"/>
    <n v="-93.472400000000022"/>
  </r>
  <r>
    <n v="7918"/>
    <s v="CA-2014-100783"/>
    <x v="3"/>
    <x v="507"/>
    <d v="2014-09-09T00:00:00"/>
    <x v="0"/>
    <s v="JK-16120"/>
    <x v="451"/>
    <x v="2"/>
    <s v="United States"/>
    <s v="Garland"/>
    <x v="5"/>
    <n v="75043"/>
    <x v="2"/>
    <s v="OFF-AR-10000380"/>
    <x v="1"/>
    <x v="6"/>
    <x v="108"/>
    <x v="5210"/>
    <n v="1"/>
    <n v="0.2"/>
    <n v="3.7979999999999947"/>
  </r>
  <r>
    <n v="7919"/>
    <s v="CA-2012-152513"/>
    <x v="1"/>
    <x v="433"/>
    <d v="2012-07-08T00:00:00"/>
    <x v="0"/>
    <s v="JP-16135"/>
    <x v="655"/>
    <x v="2"/>
    <s v="United States"/>
    <s v="San Diego"/>
    <x v="1"/>
    <n v="92024"/>
    <x v="1"/>
    <s v="OFF-BI-10002706"/>
    <x v="1"/>
    <x v="8"/>
    <x v="273"/>
    <x v="2543"/>
    <n v="2"/>
    <n v="0.2"/>
    <n v="7.4255999999999993"/>
  </r>
  <r>
    <n v="7920"/>
    <s v="CA-2014-139822"/>
    <x v="3"/>
    <x v="175"/>
    <d v="2014-09-22T00:00:00"/>
    <x v="1"/>
    <s v="Dp-13240"/>
    <x v="656"/>
    <x v="2"/>
    <s v="United States"/>
    <s v="Waterbury"/>
    <x v="29"/>
    <n v="6708"/>
    <x v="3"/>
    <s v="OFF-ST-10000943"/>
    <x v="1"/>
    <x v="4"/>
    <x v="1195"/>
    <x v="5211"/>
    <n v="2"/>
    <n v="0"/>
    <n v="10.813600000000001"/>
  </r>
  <r>
    <n v="7921"/>
    <s v="CA-2014-139822"/>
    <x v="3"/>
    <x v="175"/>
    <d v="2014-09-22T00:00:00"/>
    <x v="1"/>
    <s v="Dp-13240"/>
    <x v="656"/>
    <x v="2"/>
    <s v="United States"/>
    <s v="Waterbury"/>
    <x v="29"/>
    <n v="6708"/>
    <x v="3"/>
    <s v="TEC-AC-10001090"/>
    <x v="2"/>
    <x v="11"/>
    <x v="1583"/>
    <x v="2830"/>
    <n v="2"/>
    <n v="0"/>
    <n v="10.796399999999998"/>
  </r>
  <r>
    <n v="7922"/>
    <s v="CA-2014-107713"/>
    <x v="3"/>
    <x v="677"/>
    <d v="2014-03-18T00:00:00"/>
    <x v="1"/>
    <s v="JB-16000"/>
    <x v="677"/>
    <x v="0"/>
    <s v="United States"/>
    <s v="Columbia"/>
    <x v="39"/>
    <n v="21044"/>
    <x v="3"/>
    <s v="OFF-BI-10002026"/>
    <x v="1"/>
    <x v="8"/>
    <x v="903"/>
    <x v="5212"/>
    <n v="3"/>
    <n v="0"/>
    <n v="81.920999999999992"/>
  </r>
  <r>
    <n v="7923"/>
    <s v="CA-2014-134096"/>
    <x v="3"/>
    <x v="241"/>
    <d v="2014-09-30T00:00:00"/>
    <x v="1"/>
    <s v="PP-18955"/>
    <x v="452"/>
    <x v="2"/>
    <s v="United States"/>
    <s v="Hollywood"/>
    <x v="2"/>
    <n v="33021"/>
    <x v="0"/>
    <s v="TEC-PH-10000526"/>
    <x v="2"/>
    <x v="7"/>
    <x v="1463"/>
    <x v="3293"/>
    <n v="5"/>
    <n v="0.2"/>
    <n v="38.396000000000015"/>
  </r>
  <r>
    <n v="7924"/>
    <s v="CA-2014-134096"/>
    <x v="3"/>
    <x v="241"/>
    <d v="2014-09-30T00:00:00"/>
    <x v="1"/>
    <s v="PP-18955"/>
    <x v="452"/>
    <x v="2"/>
    <s v="United States"/>
    <s v="Hollywood"/>
    <x v="2"/>
    <n v="33021"/>
    <x v="0"/>
    <s v="OFF-BI-10004002"/>
    <x v="1"/>
    <x v="8"/>
    <x v="152"/>
    <x v="4937"/>
    <n v="3"/>
    <n v="0.7"/>
    <n v="-11.417999999999999"/>
  </r>
  <r>
    <n v="7925"/>
    <s v="CA-2013-125843"/>
    <x v="0"/>
    <x v="572"/>
    <d v="2013-08-17T00:00:00"/>
    <x v="2"/>
    <s v="RF-19840"/>
    <x v="167"/>
    <x v="0"/>
    <s v="United States"/>
    <s v="Springfield"/>
    <x v="17"/>
    <n v="22153"/>
    <x v="0"/>
    <s v="OFF-BI-10002309"/>
    <x v="1"/>
    <x v="8"/>
    <x v="78"/>
    <x v="4732"/>
    <n v="4"/>
    <n v="0"/>
    <n v="10.7136"/>
  </r>
  <r>
    <n v="7926"/>
    <s v="CA-2013-125843"/>
    <x v="0"/>
    <x v="572"/>
    <d v="2013-08-17T00:00:00"/>
    <x v="2"/>
    <s v="RF-19840"/>
    <x v="167"/>
    <x v="0"/>
    <s v="United States"/>
    <s v="Springfield"/>
    <x v="17"/>
    <n v="22153"/>
    <x v="0"/>
    <s v="OFF-LA-10003923"/>
    <x v="1"/>
    <x v="2"/>
    <x v="424"/>
    <x v="825"/>
    <n v="7"/>
    <n v="0"/>
    <n v="51.800000000000004"/>
  </r>
  <r>
    <n v="7927"/>
    <s v="CA-2014-120404"/>
    <x v="3"/>
    <x v="225"/>
    <d v="2014-11-25T00:00:00"/>
    <x v="0"/>
    <s v="KH-16330"/>
    <x v="542"/>
    <x v="1"/>
    <s v="United States"/>
    <s v="New York City"/>
    <x v="15"/>
    <n v="10035"/>
    <x v="3"/>
    <s v="TEC-AC-10003433"/>
    <x v="2"/>
    <x v="11"/>
    <x v="1409"/>
    <x v="2629"/>
    <n v="3"/>
    <n v="0"/>
    <n v="1.3365"/>
  </r>
  <r>
    <n v="7928"/>
    <s v="CA-2014-120404"/>
    <x v="3"/>
    <x v="225"/>
    <d v="2014-11-25T00:00:00"/>
    <x v="0"/>
    <s v="KH-16330"/>
    <x v="542"/>
    <x v="1"/>
    <s v="United States"/>
    <s v="New York City"/>
    <x v="15"/>
    <n v="10035"/>
    <x v="3"/>
    <s v="TEC-PH-10001363"/>
    <x v="2"/>
    <x v="7"/>
    <x v="427"/>
    <x v="5213"/>
    <n v="1"/>
    <n v="0"/>
    <n v="170.99699999999996"/>
  </r>
  <r>
    <n v="7929"/>
    <s v="CA-2014-120404"/>
    <x v="3"/>
    <x v="225"/>
    <d v="2014-11-25T00:00:00"/>
    <x v="0"/>
    <s v="KH-16330"/>
    <x v="542"/>
    <x v="1"/>
    <s v="United States"/>
    <s v="New York City"/>
    <x v="15"/>
    <n v="10035"/>
    <x v="3"/>
    <s v="FUR-FU-10000820"/>
    <x v="0"/>
    <x v="5"/>
    <x v="1774"/>
    <x v="4344"/>
    <n v="3"/>
    <n v="0"/>
    <n v="9.1745999999999981"/>
  </r>
  <r>
    <n v="7930"/>
    <s v="CA-2014-167549"/>
    <x v="3"/>
    <x v="800"/>
    <d v="2014-07-28T00:00:00"/>
    <x v="2"/>
    <s v="EM-14200"/>
    <x v="773"/>
    <x v="2"/>
    <s v="United States"/>
    <s v="Dallas"/>
    <x v="5"/>
    <n v="75217"/>
    <x v="2"/>
    <s v="FUR-TA-10004767"/>
    <x v="0"/>
    <x v="3"/>
    <x v="1147"/>
    <x v="5214"/>
    <n v="6"/>
    <n v="0.3"/>
    <n v="-4.2588000000000363"/>
  </r>
  <r>
    <n v="7931"/>
    <s v="CA-2013-120082"/>
    <x v="0"/>
    <x v="869"/>
    <d v="2013-03-28T00:00:00"/>
    <x v="0"/>
    <s v="DK-12835"/>
    <x v="460"/>
    <x v="1"/>
    <s v="United States"/>
    <s v="New York City"/>
    <x v="15"/>
    <n v="10024"/>
    <x v="3"/>
    <s v="OFF-AR-10001955"/>
    <x v="1"/>
    <x v="6"/>
    <x v="1021"/>
    <x v="426"/>
    <n v="3"/>
    <n v="0"/>
    <n v="17.855999999999995"/>
  </r>
  <r>
    <n v="7932"/>
    <s v="US-2013-168095"/>
    <x v="0"/>
    <x v="692"/>
    <d v="2013-07-21T00:00:00"/>
    <x v="1"/>
    <s v="MC-17425"/>
    <x v="466"/>
    <x v="1"/>
    <s v="United States"/>
    <s v="Portland"/>
    <x v="21"/>
    <n v="97206"/>
    <x v="1"/>
    <s v="FUR-CH-10004886"/>
    <x v="0"/>
    <x v="1"/>
    <x v="366"/>
    <x v="2186"/>
    <n v="3"/>
    <n v="0.2"/>
    <n v="23.027999999999992"/>
  </r>
  <r>
    <n v="7933"/>
    <s v="US-2013-168095"/>
    <x v="0"/>
    <x v="692"/>
    <d v="2013-07-21T00:00:00"/>
    <x v="1"/>
    <s v="MC-17425"/>
    <x v="466"/>
    <x v="1"/>
    <s v="United States"/>
    <s v="Portland"/>
    <x v="21"/>
    <n v="97206"/>
    <x v="1"/>
    <s v="OFF-PA-10003641"/>
    <x v="1"/>
    <x v="10"/>
    <x v="938"/>
    <x v="151"/>
    <n v="5"/>
    <n v="0.2"/>
    <n v="34.293999999999997"/>
  </r>
  <r>
    <n v="7934"/>
    <s v="CA-2014-166093"/>
    <x v="3"/>
    <x v="629"/>
    <d v="2014-08-25T00:00:00"/>
    <x v="1"/>
    <s v="RW-19540"/>
    <x v="459"/>
    <x v="1"/>
    <s v="United States"/>
    <s v="Brentwood"/>
    <x v="1"/>
    <n v="94513"/>
    <x v="1"/>
    <s v="OFF-EN-10003134"/>
    <x v="1"/>
    <x v="12"/>
    <x v="33"/>
    <x v="371"/>
    <n v="2"/>
    <n v="0"/>
    <n v="11.68"/>
  </r>
  <r>
    <n v="7935"/>
    <s v="CA-2014-166093"/>
    <x v="3"/>
    <x v="629"/>
    <d v="2014-08-25T00:00:00"/>
    <x v="1"/>
    <s v="RW-19540"/>
    <x v="459"/>
    <x v="1"/>
    <s v="United States"/>
    <s v="Brentwood"/>
    <x v="1"/>
    <n v="94513"/>
    <x v="1"/>
    <s v="TEC-PH-10002564"/>
    <x v="2"/>
    <x v="7"/>
    <x v="976"/>
    <x v="981"/>
    <n v="3"/>
    <n v="0.2"/>
    <n v="8.9969999999999892"/>
  </r>
  <r>
    <n v="7936"/>
    <s v="CA-2014-166093"/>
    <x v="3"/>
    <x v="629"/>
    <d v="2014-08-25T00:00:00"/>
    <x v="1"/>
    <s v="RW-19540"/>
    <x v="459"/>
    <x v="1"/>
    <s v="United States"/>
    <s v="Brentwood"/>
    <x v="1"/>
    <n v="94513"/>
    <x v="1"/>
    <s v="OFF-PA-10003893"/>
    <x v="1"/>
    <x v="10"/>
    <x v="1096"/>
    <x v="18"/>
    <n v="2"/>
    <n v="0"/>
    <n v="3.8519999999999994"/>
  </r>
  <r>
    <n v="7937"/>
    <s v="CA-2014-166093"/>
    <x v="3"/>
    <x v="629"/>
    <d v="2014-08-25T00:00:00"/>
    <x v="1"/>
    <s v="RW-19540"/>
    <x v="459"/>
    <x v="1"/>
    <s v="United States"/>
    <s v="Brentwood"/>
    <x v="1"/>
    <n v="94513"/>
    <x v="1"/>
    <s v="OFF-BI-10000174"/>
    <x v="1"/>
    <x v="8"/>
    <x v="1435"/>
    <x v="4107"/>
    <n v="3"/>
    <n v="0.2"/>
    <n v="4.8720000000000008"/>
  </r>
  <r>
    <n v="7938"/>
    <s v="CA-2014-166093"/>
    <x v="3"/>
    <x v="629"/>
    <d v="2014-08-25T00:00:00"/>
    <x v="1"/>
    <s v="RW-19540"/>
    <x v="459"/>
    <x v="1"/>
    <s v="United States"/>
    <s v="Brentwood"/>
    <x v="1"/>
    <n v="94513"/>
    <x v="1"/>
    <s v="OFF-AP-10001058"/>
    <x v="1"/>
    <x v="9"/>
    <x v="137"/>
    <x v="5215"/>
    <n v="9"/>
    <n v="0"/>
    <n v="654.7553999999999"/>
  </r>
  <r>
    <n v="7939"/>
    <s v="CA-2014-166093"/>
    <x v="3"/>
    <x v="629"/>
    <d v="2014-08-25T00:00:00"/>
    <x v="1"/>
    <s v="RW-19540"/>
    <x v="459"/>
    <x v="1"/>
    <s v="United States"/>
    <s v="Brentwood"/>
    <x v="1"/>
    <n v="94513"/>
    <x v="1"/>
    <s v="OFF-ST-10001496"/>
    <x v="1"/>
    <x v="4"/>
    <x v="726"/>
    <x v="863"/>
    <n v="3"/>
    <n v="0"/>
    <n v="140.54820000000001"/>
  </r>
  <r>
    <n v="7940"/>
    <s v="CA-2014-166093"/>
    <x v="3"/>
    <x v="629"/>
    <d v="2014-08-25T00:00:00"/>
    <x v="1"/>
    <s v="RW-19540"/>
    <x v="459"/>
    <x v="1"/>
    <s v="United States"/>
    <s v="Brentwood"/>
    <x v="1"/>
    <n v="94513"/>
    <x v="1"/>
    <s v="OFF-BI-10004230"/>
    <x v="1"/>
    <x v="8"/>
    <x v="649"/>
    <x v="5216"/>
    <n v="8"/>
    <n v="0.2"/>
    <n v="77.369599999999991"/>
  </r>
  <r>
    <n v="7941"/>
    <s v="CA-2013-146325"/>
    <x v="0"/>
    <x v="882"/>
    <d v="2013-12-18T00:00:00"/>
    <x v="2"/>
    <s v="DS-13180"/>
    <x v="103"/>
    <x v="1"/>
    <s v="United States"/>
    <s v="San Diego"/>
    <x v="1"/>
    <n v="92037"/>
    <x v="1"/>
    <s v="FUR-CH-10001146"/>
    <x v="0"/>
    <x v="1"/>
    <x v="124"/>
    <x v="125"/>
    <n v="2"/>
    <n v="0.2"/>
    <n v="-9.1601999999999961"/>
  </r>
  <r>
    <n v="7942"/>
    <s v="CA-2013-146325"/>
    <x v="0"/>
    <x v="882"/>
    <d v="2013-12-18T00:00:00"/>
    <x v="2"/>
    <s v="DS-13180"/>
    <x v="103"/>
    <x v="1"/>
    <s v="United States"/>
    <s v="San Diego"/>
    <x v="1"/>
    <n v="92037"/>
    <x v="1"/>
    <s v="OFF-ST-10001590"/>
    <x v="1"/>
    <x v="4"/>
    <x v="146"/>
    <x v="5217"/>
    <n v="10"/>
    <n v="0"/>
    <n v="35.047999999999995"/>
  </r>
  <r>
    <n v="7943"/>
    <s v="CA-2014-134194"/>
    <x v="3"/>
    <x v="53"/>
    <d v="2015-01-02T00:00:00"/>
    <x v="1"/>
    <s v="GA-14725"/>
    <x v="315"/>
    <x v="0"/>
    <s v="United States"/>
    <s v="Dallas"/>
    <x v="5"/>
    <n v="75081"/>
    <x v="2"/>
    <s v="OFF-BI-10003684"/>
    <x v="1"/>
    <x v="8"/>
    <x v="707"/>
    <x v="5218"/>
    <n v="9"/>
    <n v="0.8"/>
    <n v="-59.372999999999976"/>
  </r>
  <r>
    <n v="7944"/>
    <s v="CA-2014-134194"/>
    <x v="3"/>
    <x v="53"/>
    <d v="2015-01-02T00:00:00"/>
    <x v="1"/>
    <s v="GA-14725"/>
    <x v="315"/>
    <x v="0"/>
    <s v="United States"/>
    <s v="Dallas"/>
    <x v="5"/>
    <n v="75081"/>
    <x v="2"/>
    <s v="OFF-SU-10000946"/>
    <x v="1"/>
    <x v="14"/>
    <x v="33"/>
    <x v="5219"/>
    <n v="7"/>
    <n v="0.2"/>
    <n v="5.0273999999999965"/>
  </r>
  <r>
    <n v="7945"/>
    <s v="CA-2014-134194"/>
    <x v="3"/>
    <x v="53"/>
    <d v="2015-01-02T00:00:00"/>
    <x v="1"/>
    <s v="GA-14725"/>
    <x v="315"/>
    <x v="0"/>
    <s v="United States"/>
    <s v="Dallas"/>
    <x v="5"/>
    <n v="75081"/>
    <x v="2"/>
    <s v="OFF-AR-10001615"/>
    <x v="1"/>
    <x v="6"/>
    <x v="1479"/>
    <x v="4142"/>
    <n v="2"/>
    <n v="0.2"/>
    <n v="2.3808000000000007"/>
  </r>
  <r>
    <n v="7946"/>
    <s v="CA-2014-134194"/>
    <x v="3"/>
    <x v="53"/>
    <d v="2015-01-02T00:00:00"/>
    <x v="1"/>
    <s v="GA-14725"/>
    <x v="315"/>
    <x v="0"/>
    <s v="United States"/>
    <s v="Dallas"/>
    <x v="5"/>
    <n v="75081"/>
    <x v="2"/>
    <s v="OFF-BI-10001597"/>
    <x v="1"/>
    <x v="8"/>
    <x v="790"/>
    <x v="5220"/>
    <n v="5"/>
    <n v="0.8"/>
    <n v="-65.567999999999998"/>
  </r>
  <r>
    <n v="7947"/>
    <s v="CA-2014-134194"/>
    <x v="3"/>
    <x v="53"/>
    <d v="2015-01-02T00:00:00"/>
    <x v="1"/>
    <s v="GA-14725"/>
    <x v="315"/>
    <x v="0"/>
    <s v="United States"/>
    <s v="Dallas"/>
    <x v="5"/>
    <n v="75081"/>
    <x v="2"/>
    <s v="OFF-BI-10001116"/>
    <x v="1"/>
    <x v="8"/>
    <x v="1066"/>
    <x v="2567"/>
    <n v="3"/>
    <n v="0.8"/>
    <n v="-5.0687999999999995"/>
  </r>
  <r>
    <n v="7948"/>
    <s v="CA-2011-131009"/>
    <x v="2"/>
    <x v="72"/>
    <d v="2011-03-05T00:00:00"/>
    <x v="1"/>
    <s v="SC-20380"/>
    <x v="618"/>
    <x v="0"/>
    <s v="United States"/>
    <s v="El Paso"/>
    <x v="5"/>
    <n v="79907"/>
    <x v="2"/>
    <s v="OFF-FA-10004395"/>
    <x v="1"/>
    <x v="13"/>
    <x v="1192"/>
    <x v="609"/>
    <n v="5"/>
    <n v="0.2"/>
    <n v="-3.5324999999999998"/>
  </r>
  <r>
    <n v="7949"/>
    <s v="CA-2011-131009"/>
    <x v="2"/>
    <x v="72"/>
    <d v="2011-03-05T00:00:00"/>
    <x v="1"/>
    <s v="SC-20380"/>
    <x v="618"/>
    <x v="0"/>
    <s v="United States"/>
    <s v="El Paso"/>
    <x v="5"/>
    <n v="79907"/>
    <x v="2"/>
    <s v="FUR-CH-10001270"/>
    <x v="0"/>
    <x v="1"/>
    <x v="851"/>
    <x v="5221"/>
    <n v="6"/>
    <n v="0.3"/>
    <n v="0"/>
  </r>
  <r>
    <n v="7950"/>
    <s v="CA-2011-131009"/>
    <x v="2"/>
    <x v="72"/>
    <d v="2011-03-05T00:00:00"/>
    <x v="1"/>
    <s v="SC-20380"/>
    <x v="618"/>
    <x v="0"/>
    <s v="United States"/>
    <s v="El Paso"/>
    <x v="5"/>
    <n v="79907"/>
    <x v="2"/>
    <s v="FUR-FU-10001095"/>
    <x v="0"/>
    <x v="5"/>
    <x v="741"/>
    <x v="3100"/>
    <n v="6"/>
    <n v="0.6"/>
    <n v="-34.953600000000002"/>
  </r>
  <r>
    <n v="7951"/>
    <s v="CA-2011-131009"/>
    <x v="2"/>
    <x v="72"/>
    <d v="2011-03-05T00:00:00"/>
    <x v="1"/>
    <s v="SC-20380"/>
    <x v="618"/>
    <x v="0"/>
    <s v="United States"/>
    <s v="El Paso"/>
    <x v="5"/>
    <n v="79907"/>
    <x v="2"/>
    <s v="OFF-ST-10001469"/>
    <x v="1"/>
    <x v="4"/>
    <x v="394"/>
    <x v="5222"/>
    <n v="3"/>
    <n v="0.2"/>
    <n v="-22.671600000000005"/>
  </r>
  <r>
    <n v="7952"/>
    <s v="CA-2012-145814"/>
    <x v="1"/>
    <x v="902"/>
    <d v="2012-11-24T00:00:00"/>
    <x v="1"/>
    <s v="KD-16345"/>
    <x v="44"/>
    <x v="0"/>
    <s v="United States"/>
    <s v="New York City"/>
    <x v="15"/>
    <n v="10035"/>
    <x v="3"/>
    <s v="OFF-BI-10003196"/>
    <x v="1"/>
    <x v="8"/>
    <x v="1367"/>
    <x v="4452"/>
    <n v="2"/>
    <n v="0.2"/>
    <n v="2.2439999999999998"/>
  </r>
  <r>
    <n v="7953"/>
    <s v="CA-2012-145814"/>
    <x v="1"/>
    <x v="902"/>
    <d v="2012-11-24T00:00:00"/>
    <x v="1"/>
    <s v="KD-16345"/>
    <x v="44"/>
    <x v="0"/>
    <s v="United States"/>
    <s v="New York City"/>
    <x v="15"/>
    <n v="10035"/>
    <x v="3"/>
    <s v="TEC-PH-10002200"/>
    <x v="2"/>
    <x v="7"/>
    <x v="1471"/>
    <x v="5223"/>
    <n v="4"/>
    <n v="0"/>
    <n v="249.91039999999998"/>
  </r>
  <r>
    <n v="7954"/>
    <s v="CA-2011-138359"/>
    <x v="2"/>
    <x v="470"/>
    <d v="2011-04-06T00:00:00"/>
    <x v="1"/>
    <s v="KH-16330"/>
    <x v="542"/>
    <x v="1"/>
    <s v="United States"/>
    <s v="Revere"/>
    <x v="31"/>
    <n v="2151"/>
    <x v="3"/>
    <s v="OFF-ST-10000636"/>
    <x v="1"/>
    <x v="4"/>
    <x v="1744"/>
    <x v="5224"/>
    <n v="4"/>
    <n v="0"/>
    <n v="2.6783999999999963"/>
  </r>
  <r>
    <n v="7955"/>
    <s v="CA-2011-138359"/>
    <x v="2"/>
    <x v="470"/>
    <d v="2011-04-06T00:00:00"/>
    <x v="1"/>
    <s v="KH-16330"/>
    <x v="542"/>
    <x v="1"/>
    <s v="United States"/>
    <s v="Revere"/>
    <x v="31"/>
    <n v="2151"/>
    <x v="3"/>
    <s v="OFF-BI-10000145"/>
    <x v="1"/>
    <x v="8"/>
    <x v="735"/>
    <x v="875"/>
    <n v="2"/>
    <n v="0"/>
    <n v="3.0575999999999999"/>
  </r>
  <r>
    <n v="7956"/>
    <s v="CA-2014-131807"/>
    <x v="3"/>
    <x v="361"/>
    <d v="2014-10-11T00:00:00"/>
    <x v="1"/>
    <s v="GG-14650"/>
    <x v="55"/>
    <x v="1"/>
    <s v="United States"/>
    <s v="Chico"/>
    <x v="1"/>
    <n v="95928"/>
    <x v="1"/>
    <s v="FUR-CH-10001190"/>
    <x v="0"/>
    <x v="1"/>
    <x v="1326"/>
    <x v="5037"/>
    <n v="4"/>
    <n v="0.2"/>
    <n v="-59.835600000000042"/>
  </r>
  <r>
    <n v="7957"/>
    <s v="CA-2014-131807"/>
    <x v="3"/>
    <x v="361"/>
    <d v="2014-10-11T00:00:00"/>
    <x v="1"/>
    <s v="GG-14650"/>
    <x v="55"/>
    <x v="1"/>
    <s v="United States"/>
    <s v="Chico"/>
    <x v="1"/>
    <n v="95928"/>
    <x v="1"/>
    <s v="OFF-FA-10002780"/>
    <x v="1"/>
    <x v="13"/>
    <x v="33"/>
    <x v="81"/>
    <n v="5"/>
    <n v="0"/>
    <n v="6.8539999999999992"/>
  </r>
  <r>
    <n v="7958"/>
    <s v="CA-2014-131807"/>
    <x v="3"/>
    <x v="361"/>
    <d v="2014-10-11T00:00:00"/>
    <x v="1"/>
    <s v="GG-14650"/>
    <x v="55"/>
    <x v="1"/>
    <s v="United States"/>
    <s v="Chico"/>
    <x v="1"/>
    <n v="95928"/>
    <x v="1"/>
    <s v="OFF-AP-10004052"/>
    <x v="1"/>
    <x v="9"/>
    <x v="1662"/>
    <x v="2394"/>
    <n v="4"/>
    <n v="0"/>
    <n v="4.1080000000000005"/>
  </r>
  <r>
    <n v="7959"/>
    <s v="CA-2014-131807"/>
    <x v="3"/>
    <x v="361"/>
    <d v="2014-10-11T00:00:00"/>
    <x v="1"/>
    <s v="GG-14650"/>
    <x v="55"/>
    <x v="1"/>
    <s v="United States"/>
    <s v="Chico"/>
    <x v="1"/>
    <n v="95928"/>
    <x v="1"/>
    <s v="FUR-FU-10004666"/>
    <x v="0"/>
    <x v="5"/>
    <x v="1452"/>
    <x v="5225"/>
    <n v="5"/>
    <n v="0"/>
    <n v="26.973000000000003"/>
  </r>
  <r>
    <n v="7960"/>
    <s v="CA-2014-131807"/>
    <x v="3"/>
    <x v="361"/>
    <d v="2014-10-11T00:00:00"/>
    <x v="1"/>
    <s v="GG-14650"/>
    <x v="55"/>
    <x v="1"/>
    <s v="United States"/>
    <s v="Chico"/>
    <x v="1"/>
    <n v="95928"/>
    <x v="1"/>
    <s v="FUR-TA-10004086"/>
    <x v="0"/>
    <x v="3"/>
    <x v="824"/>
    <x v="5226"/>
    <n v="3"/>
    <n v="0.2"/>
    <n v="5.1587999999999852"/>
  </r>
  <r>
    <n v="7961"/>
    <s v="CA-2014-131807"/>
    <x v="3"/>
    <x v="361"/>
    <d v="2014-10-11T00:00:00"/>
    <x v="1"/>
    <s v="GG-14650"/>
    <x v="55"/>
    <x v="1"/>
    <s v="United States"/>
    <s v="Chico"/>
    <x v="1"/>
    <n v="95928"/>
    <x v="1"/>
    <s v="TEC-PH-10000702"/>
    <x v="2"/>
    <x v="7"/>
    <x v="309"/>
    <x v="465"/>
    <n v="1"/>
    <n v="0.2"/>
    <n v="2.6972999999999994"/>
  </r>
  <r>
    <n v="7962"/>
    <s v="CA-2014-104864"/>
    <x v="3"/>
    <x v="551"/>
    <d v="2014-11-24T00:00:00"/>
    <x v="0"/>
    <s v="JS-15685"/>
    <x v="40"/>
    <x v="1"/>
    <s v="United States"/>
    <s v="Miramar"/>
    <x v="2"/>
    <n v="33023"/>
    <x v="0"/>
    <s v="OFF-ST-10002301"/>
    <x v="1"/>
    <x v="4"/>
    <x v="1490"/>
    <x v="5227"/>
    <n v="5"/>
    <n v="0.2"/>
    <n v="-19.323000000000011"/>
  </r>
  <r>
    <n v="7963"/>
    <s v="CA-2014-104864"/>
    <x v="3"/>
    <x v="551"/>
    <d v="2014-11-24T00:00:00"/>
    <x v="0"/>
    <s v="JS-15685"/>
    <x v="40"/>
    <x v="1"/>
    <s v="United States"/>
    <s v="Miramar"/>
    <x v="2"/>
    <n v="33023"/>
    <x v="0"/>
    <s v="OFF-BI-10001636"/>
    <x v="1"/>
    <x v="8"/>
    <x v="668"/>
    <x v="5228"/>
    <n v="8"/>
    <n v="0.7"/>
    <n v="-16.185600000000001"/>
  </r>
  <r>
    <n v="7964"/>
    <s v="CA-2014-104864"/>
    <x v="3"/>
    <x v="551"/>
    <d v="2014-11-24T00:00:00"/>
    <x v="0"/>
    <s v="JS-15685"/>
    <x v="40"/>
    <x v="1"/>
    <s v="United States"/>
    <s v="Miramar"/>
    <x v="2"/>
    <n v="33023"/>
    <x v="0"/>
    <s v="OFF-AP-10002684"/>
    <x v="1"/>
    <x v="9"/>
    <x v="165"/>
    <x v="5229"/>
    <n v="4"/>
    <n v="0.2"/>
    <n v="48.631999999999948"/>
  </r>
  <r>
    <n v="7965"/>
    <s v="CA-2014-104864"/>
    <x v="3"/>
    <x v="551"/>
    <d v="2014-11-24T00:00:00"/>
    <x v="0"/>
    <s v="JS-15685"/>
    <x v="40"/>
    <x v="1"/>
    <s v="United States"/>
    <s v="Miramar"/>
    <x v="2"/>
    <n v="33023"/>
    <x v="0"/>
    <s v="OFF-PA-10004609"/>
    <x v="1"/>
    <x v="10"/>
    <x v="1494"/>
    <x v="561"/>
    <n v="4"/>
    <n v="0.2"/>
    <n v="7.2576000000000001"/>
  </r>
  <r>
    <n v="7966"/>
    <s v="CA-2014-104864"/>
    <x v="3"/>
    <x v="551"/>
    <d v="2014-11-24T00:00:00"/>
    <x v="0"/>
    <s v="JS-15685"/>
    <x v="40"/>
    <x v="1"/>
    <s v="United States"/>
    <s v="Miramar"/>
    <x v="2"/>
    <n v="33023"/>
    <x v="0"/>
    <s v="OFF-PA-10003309"/>
    <x v="1"/>
    <x v="10"/>
    <x v="1143"/>
    <x v="759"/>
    <n v="8"/>
    <n v="0.2"/>
    <n v="14.5152"/>
  </r>
  <r>
    <n v="7967"/>
    <s v="CA-2012-138219"/>
    <x v="1"/>
    <x v="391"/>
    <d v="2012-03-30T00:00:00"/>
    <x v="1"/>
    <s v="BP-11095"/>
    <x v="162"/>
    <x v="1"/>
    <s v="United States"/>
    <s v="Los Angeles"/>
    <x v="1"/>
    <n v="90049"/>
    <x v="1"/>
    <s v="OFF-PA-10000380"/>
    <x v="1"/>
    <x v="10"/>
    <x v="1281"/>
    <x v="1735"/>
    <n v="4"/>
    <n v="0"/>
    <n v="16.68"/>
  </r>
  <r>
    <n v="7968"/>
    <s v="CA-2013-157707"/>
    <x v="0"/>
    <x v="1155"/>
    <d v="2013-10-13T00:00:00"/>
    <x v="2"/>
    <s v="CC-12610"/>
    <x v="566"/>
    <x v="1"/>
    <s v="United States"/>
    <s v="Denver"/>
    <x v="22"/>
    <n v="80219"/>
    <x v="1"/>
    <s v="FUR-BO-10001567"/>
    <x v="0"/>
    <x v="0"/>
    <x v="1809"/>
    <x v="5172"/>
    <n v="3"/>
    <n v="0.7"/>
    <n v="-190.85220000000004"/>
  </r>
  <r>
    <n v="7969"/>
    <s v="CA-2013-157707"/>
    <x v="0"/>
    <x v="1155"/>
    <d v="2013-10-13T00:00:00"/>
    <x v="2"/>
    <s v="CC-12610"/>
    <x v="566"/>
    <x v="1"/>
    <s v="United States"/>
    <s v="Denver"/>
    <x v="22"/>
    <n v="80219"/>
    <x v="1"/>
    <s v="TEC-PH-10002583"/>
    <x v="2"/>
    <x v="7"/>
    <x v="1708"/>
    <x v="314"/>
    <n v="1"/>
    <n v="0.2"/>
    <n v="-2.9985000000000022"/>
  </r>
  <r>
    <n v="7970"/>
    <s v="CA-2013-157707"/>
    <x v="0"/>
    <x v="1155"/>
    <d v="2013-10-13T00:00:00"/>
    <x v="2"/>
    <s v="CC-12610"/>
    <x v="566"/>
    <x v="1"/>
    <s v="United States"/>
    <s v="Denver"/>
    <x v="22"/>
    <n v="80219"/>
    <x v="1"/>
    <s v="FUR-CH-10004853"/>
    <x v="0"/>
    <x v="1"/>
    <x v="526"/>
    <x v="3200"/>
    <n v="1"/>
    <n v="0.2"/>
    <n v="13.588199999999986"/>
  </r>
  <r>
    <n v="7971"/>
    <s v="US-2012-126753"/>
    <x v="1"/>
    <x v="748"/>
    <d v="2012-08-20T00:00:00"/>
    <x v="1"/>
    <s v="SP-20860"/>
    <x v="133"/>
    <x v="1"/>
    <s v="United States"/>
    <s v="Philadelphia"/>
    <x v="9"/>
    <n v="19134"/>
    <x v="3"/>
    <s v="TEC-PH-10003580"/>
    <x v="2"/>
    <x v="7"/>
    <x v="997"/>
    <x v="5230"/>
    <n v="4"/>
    <n v="0.4"/>
    <n v="-112.62159999999994"/>
  </r>
  <r>
    <n v="7972"/>
    <s v="US-2012-126753"/>
    <x v="1"/>
    <x v="748"/>
    <d v="2012-08-20T00:00:00"/>
    <x v="1"/>
    <s v="SP-20860"/>
    <x v="133"/>
    <x v="1"/>
    <s v="United States"/>
    <s v="Philadelphia"/>
    <x v="9"/>
    <n v="19134"/>
    <x v="3"/>
    <s v="TEC-AC-10004227"/>
    <x v="2"/>
    <x v="11"/>
    <x v="1400"/>
    <x v="5231"/>
    <n v="3"/>
    <n v="0.2"/>
    <n v="-5.4558000000000035"/>
  </r>
  <r>
    <n v="7973"/>
    <s v="US-2012-126753"/>
    <x v="1"/>
    <x v="748"/>
    <d v="2012-08-20T00:00:00"/>
    <x v="1"/>
    <s v="SP-20860"/>
    <x v="133"/>
    <x v="1"/>
    <s v="United States"/>
    <s v="Philadelphia"/>
    <x v="9"/>
    <n v="19134"/>
    <x v="3"/>
    <s v="OFF-PA-10002787"/>
    <x v="1"/>
    <x v="10"/>
    <x v="1267"/>
    <x v="563"/>
    <n v="2"/>
    <n v="0.2"/>
    <n v="3.6288"/>
  </r>
  <r>
    <n v="7974"/>
    <s v="US-2012-126753"/>
    <x v="1"/>
    <x v="748"/>
    <d v="2012-08-20T00:00:00"/>
    <x v="1"/>
    <s v="SP-20860"/>
    <x v="133"/>
    <x v="1"/>
    <s v="United States"/>
    <s v="Philadelphia"/>
    <x v="9"/>
    <n v="19134"/>
    <x v="3"/>
    <s v="OFF-BI-10003981"/>
    <x v="1"/>
    <x v="8"/>
    <x v="109"/>
    <x v="5232"/>
    <n v="2"/>
    <n v="0.7"/>
    <n v="-1.9067999999999996"/>
  </r>
  <r>
    <n v="7975"/>
    <s v="US-2012-126753"/>
    <x v="1"/>
    <x v="748"/>
    <d v="2012-08-20T00:00:00"/>
    <x v="1"/>
    <s v="SP-20860"/>
    <x v="133"/>
    <x v="1"/>
    <s v="United States"/>
    <s v="Philadelphia"/>
    <x v="9"/>
    <n v="19134"/>
    <x v="3"/>
    <s v="FUR-FU-10001488"/>
    <x v="0"/>
    <x v="5"/>
    <x v="1040"/>
    <x v="1825"/>
    <n v="3"/>
    <n v="0.2"/>
    <n v="0"/>
  </r>
  <r>
    <n v="7976"/>
    <s v="US-2012-126753"/>
    <x v="1"/>
    <x v="748"/>
    <d v="2012-08-20T00:00:00"/>
    <x v="1"/>
    <s v="SP-20860"/>
    <x v="133"/>
    <x v="1"/>
    <s v="United States"/>
    <s v="Philadelphia"/>
    <x v="9"/>
    <n v="19134"/>
    <x v="3"/>
    <s v="OFF-BI-10003727"/>
    <x v="1"/>
    <x v="8"/>
    <x v="797"/>
    <x v="5233"/>
    <n v="3"/>
    <n v="0.7"/>
    <n v="-2.758799999999999"/>
  </r>
  <r>
    <n v="7977"/>
    <s v="US-2012-126753"/>
    <x v="1"/>
    <x v="748"/>
    <d v="2012-08-20T00:00:00"/>
    <x v="1"/>
    <s v="SP-20860"/>
    <x v="133"/>
    <x v="1"/>
    <s v="United States"/>
    <s v="Philadelphia"/>
    <x v="9"/>
    <n v="19134"/>
    <x v="3"/>
    <s v="OFF-PA-10000130"/>
    <x v="1"/>
    <x v="10"/>
    <x v="995"/>
    <x v="1518"/>
    <n v="3"/>
    <n v="0.2"/>
    <n v="3.2099999999999982"/>
  </r>
  <r>
    <n v="7978"/>
    <s v="CA-2011-166051"/>
    <x v="2"/>
    <x v="1178"/>
    <d v="2011-06-05T00:00:00"/>
    <x v="1"/>
    <s v="JK-15625"/>
    <x v="600"/>
    <x v="0"/>
    <s v="United States"/>
    <s v="Jackson"/>
    <x v="35"/>
    <n v="39212"/>
    <x v="0"/>
    <s v="TEC-PH-10002680"/>
    <x v="2"/>
    <x v="7"/>
    <x v="415"/>
    <x v="5234"/>
    <n v="3"/>
    <n v="0"/>
    <n v="197.99099999999996"/>
  </r>
  <r>
    <n v="7979"/>
    <s v="CA-2011-166051"/>
    <x v="2"/>
    <x v="1178"/>
    <d v="2011-06-05T00:00:00"/>
    <x v="1"/>
    <s v="JK-15625"/>
    <x v="600"/>
    <x v="0"/>
    <s v="United States"/>
    <s v="Jackson"/>
    <x v="35"/>
    <n v="39212"/>
    <x v="0"/>
    <s v="TEC-PH-10002538"/>
    <x v="2"/>
    <x v="7"/>
    <x v="524"/>
    <x v="4332"/>
    <n v="3"/>
    <n v="0"/>
    <n v="32.981699999999989"/>
  </r>
  <r>
    <n v="7980"/>
    <s v="CA-2012-113040"/>
    <x v="1"/>
    <x v="375"/>
    <d v="2012-08-31T00:00:00"/>
    <x v="1"/>
    <s v="CC-12100"/>
    <x v="385"/>
    <x v="2"/>
    <s v="United States"/>
    <s v="Los Angeles"/>
    <x v="1"/>
    <n v="90045"/>
    <x v="1"/>
    <s v="OFF-BI-10001249"/>
    <x v="1"/>
    <x v="8"/>
    <x v="1182"/>
    <x v="5235"/>
    <n v="1"/>
    <n v="0.2"/>
    <n v="1.6587999999999996"/>
  </r>
  <r>
    <n v="7981"/>
    <s v="CA-2011-103800"/>
    <x v="2"/>
    <x v="1179"/>
    <d v="2011-01-08T00:00:00"/>
    <x v="1"/>
    <s v="DP-13000"/>
    <x v="24"/>
    <x v="0"/>
    <s v="United States"/>
    <s v="Houston"/>
    <x v="5"/>
    <n v="77095"/>
    <x v="2"/>
    <s v="OFF-PA-10000174"/>
    <x v="1"/>
    <x v="10"/>
    <x v="1515"/>
    <x v="2861"/>
    <n v="2"/>
    <n v="0.2"/>
    <n v="5.5511999999999979"/>
  </r>
  <r>
    <n v="7982"/>
    <s v="CA-2011-113383"/>
    <x v="2"/>
    <x v="1076"/>
    <d v="2011-09-13T00:00:00"/>
    <x v="2"/>
    <s v="SF-20065"/>
    <x v="11"/>
    <x v="0"/>
    <s v="United States"/>
    <s v="Clifton"/>
    <x v="30"/>
    <n v="7011"/>
    <x v="3"/>
    <s v="OFF-AP-10004532"/>
    <x v="1"/>
    <x v="9"/>
    <x v="559"/>
    <x v="1067"/>
    <n v="4"/>
    <n v="0"/>
    <n v="22.118400000000001"/>
  </r>
  <r>
    <n v="7983"/>
    <s v="CA-2011-113383"/>
    <x v="2"/>
    <x v="1076"/>
    <d v="2011-09-13T00:00:00"/>
    <x v="2"/>
    <s v="SF-20065"/>
    <x v="11"/>
    <x v="0"/>
    <s v="United States"/>
    <s v="Clifton"/>
    <x v="30"/>
    <n v="7011"/>
    <x v="3"/>
    <s v="FUR-FU-10001986"/>
    <x v="0"/>
    <x v="5"/>
    <x v="1133"/>
    <x v="2574"/>
    <n v="5"/>
    <n v="0"/>
    <n v="76.469999999999985"/>
  </r>
  <r>
    <n v="7984"/>
    <s v="CA-2014-152499"/>
    <x v="3"/>
    <x v="203"/>
    <d v="2014-01-26T00:00:00"/>
    <x v="0"/>
    <s v="EH-13765"/>
    <x v="553"/>
    <x v="1"/>
    <s v="United States"/>
    <s v="Chicago"/>
    <x v="10"/>
    <n v="60623"/>
    <x v="2"/>
    <s v="OFF-FA-10002975"/>
    <x v="1"/>
    <x v="13"/>
    <x v="33"/>
    <x v="1150"/>
    <n v="5"/>
    <n v="0.2"/>
    <n v="4.9139999999999988"/>
  </r>
  <r>
    <n v="7985"/>
    <s v="CA-2014-152499"/>
    <x v="3"/>
    <x v="203"/>
    <d v="2014-01-26T00:00:00"/>
    <x v="0"/>
    <s v="EH-13765"/>
    <x v="553"/>
    <x v="1"/>
    <s v="United States"/>
    <s v="Chicago"/>
    <x v="10"/>
    <n v="60623"/>
    <x v="2"/>
    <s v="OFF-AR-10003481"/>
    <x v="1"/>
    <x v="6"/>
    <x v="1591"/>
    <x v="964"/>
    <n v="3"/>
    <n v="0.2"/>
    <n v="0.88559999999999883"/>
  </r>
  <r>
    <n v="7986"/>
    <s v="CA-2013-151498"/>
    <x v="0"/>
    <x v="438"/>
    <d v="2013-04-25T00:00:00"/>
    <x v="2"/>
    <s v="DN-13690"/>
    <x v="35"/>
    <x v="0"/>
    <s v="United States"/>
    <s v="Seattle"/>
    <x v="4"/>
    <n v="98115"/>
    <x v="1"/>
    <s v="OFF-BI-10004967"/>
    <x v="1"/>
    <x v="8"/>
    <x v="253"/>
    <x v="1366"/>
    <n v="5"/>
    <n v="0.2"/>
    <n v="2.8079999999999998"/>
  </r>
  <r>
    <n v="7987"/>
    <s v="CA-2013-137939"/>
    <x v="0"/>
    <x v="1180"/>
    <d v="2013-07-24T00:00:00"/>
    <x v="0"/>
    <s v="PJ-19015"/>
    <x v="307"/>
    <x v="0"/>
    <s v="United States"/>
    <s v="Long Beach"/>
    <x v="15"/>
    <n v="11561"/>
    <x v="3"/>
    <s v="TEC-PH-10003589"/>
    <x v="2"/>
    <x v="7"/>
    <x v="818"/>
    <x v="5126"/>
    <n v="5"/>
    <n v="0"/>
    <n v="43.175999999999995"/>
  </r>
  <r>
    <n v="7988"/>
    <s v="US-2013-117793"/>
    <x v="0"/>
    <x v="828"/>
    <d v="2013-08-30T00:00:00"/>
    <x v="1"/>
    <s v="MA-17560"/>
    <x v="15"/>
    <x v="2"/>
    <s v="United States"/>
    <s v="Sheboygan"/>
    <x v="6"/>
    <n v="53081"/>
    <x v="2"/>
    <s v="OFF-LA-10002945"/>
    <x v="1"/>
    <x v="2"/>
    <x v="1603"/>
    <x v="5236"/>
    <n v="4"/>
    <n v="0"/>
    <n v="11.591999999999999"/>
  </r>
  <r>
    <n v="7989"/>
    <s v="US-2013-117793"/>
    <x v="0"/>
    <x v="828"/>
    <d v="2013-08-30T00:00:00"/>
    <x v="1"/>
    <s v="MA-17560"/>
    <x v="15"/>
    <x v="2"/>
    <s v="United States"/>
    <s v="Sheboygan"/>
    <x v="6"/>
    <n v="53081"/>
    <x v="2"/>
    <s v="OFF-LA-10003537"/>
    <x v="1"/>
    <x v="2"/>
    <x v="1568"/>
    <x v="3185"/>
    <n v="3"/>
    <n v="0"/>
    <n v="17.667299999999997"/>
  </r>
  <r>
    <n v="7990"/>
    <s v="US-2013-117793"/>
    <x v="0"/>
    <x v="828"/>
    <d v="2013-08-30T00:00:00"/>
    <x v="1"/>
    <s v="MA-17560"/>
    <x v="15"/>
    <x v="2"/>
    <s v="United States"/>
    <s v="Sheboygan"/>
    <x v="6"/>
    <n v="53081"/>
    <x v="2"/>
    <s v="OFF-ST-10002406"/>
    <x v="1"/>
    <x v="4"/>
    <x v="324"/>
    <x v="2748"/>
    <n v="1"/>
    <n v="0"/>
    <n v="4.1916000000000011"/>
  </r>
  <r>
    <n v="7991"/>
    <s v="US-2013-117793"/>
    <x v="0"/>
    <x v="828"/>
    <d v="2013-08-30T00:00:00"/>
    <x v="1"/>
    <s v="MA-17560"/>
    <x v="15"/>
    <x v="2"/>
    <s v="United States"/>
    <s v="Sheboygan"/>
    <x v="6"/>
    <n v="53081"/>
    <x v="2"/>
    <s v="TEC-AC-10003433"/>
    <x v="2"/>
    <x v="11"/>
    <x v="1409"/>
    <x v="5237"/>
    <n v="2"/>
    <n v="0"/>
    <n v="0.89100000000000001"/>
  </r>
  <r>
    <n v="7992"/>
    <s v="CA-2013-133872"/>
    <x v="0"/>
    <x v="403"/>
    <d v="2013-06-18T00:00:00"/>
    <x v="2"/>
    <s v="VM-21835"/>
    <x v="718"/>
    <x v="0"/>
    <s v="United States"/>
    <s v="Boca Raton"/>
    <x v="2"/>
    <n v="33433"/>
    <x v="0"/>
    <s v="OFF-BI-10002082"/>
    <x v="1"/>
    <x v="8"/>
    <x v="1173"/>
    <x v="5238"/>
    <n v="4"/>
    <n v="0.7"/>
    <n v="-26.623999999999995"/>
  </r>
  <r>
    <n v="7993"/>
    <s v="CA-2013-133872"/>
    <x v="0"/>
    <x v="403"/>
    <d v="2013-06-18T00:00:00"/>
    <x v="2"/>
    <s v="VM-21835"/>
    <x v="718"/>
    <x v="0"/>
    <s v="United States"/>
    <s v="Boca Raton"/>
    <x v="2"/>
    <n v="33433"/>
    <x v="0"/>
    <s v="TEC-AC-10000521"/>
    <x v="2"/>
    <x v="11"/>
    <x v="1557"/>
    <x v="4997"/>
    <n v="2"/>
    <n v="0.2"/>
    <n v="2.3079999999999998"/>
  </r>
  <r>
    <n v="7994"/>
    <s v="US-2012-165743"/>
    <x v="1"/>
    <x v="312"/>
    <d v="2012-11-23T00:00:00"/>
    <x v="0"/>
    <s v="MM-18055"/>
    <x v="514"/>
    <x v="0"/>
    <s v="United States"/>
    <s v="Aurora"/>
    <x v="22"/>
    <n v="80013"/>
    <x v="1"/>
    <s v="OFF-BI-10001982"/>
    <x v="1"/>
    <x v="8"/>
    <x v="301"/>
    <x v="322"/>
    <n v="3"/>
    <n v="0.7"/>
    <n v="-3.4271999999999991"/>
  </r>
  <r>
    <n v="7995"/>
    <s v="US-2012-165743"/>
    <x v="1"/>
    <x v="312"/>
    <d v="2012-11-23T00:00:00"/>
    <x v="0"/>
    <s v="MM-18055"/>
    <x v="514"/>
    <x v="0"/>
    <s v="United States"/>
    <s v="Aurora"/>
    <x v="22"/>
    <n v="80013"/>
    <x v="1"/>
    <s v="FUR-BO-10002268"/>
    <x v="0"/>
    <x v="0"/>
    <x v="314"/>
    <x v="3489"/>
    <n v="6"/>
    <n v="0.7"/>
    <n v="-247.79879999999997"/>
  </r>
  <r>
    <n v="7996"/>
    <s v="US-2012-165743"/>
    <x v="1"/>
    <x v="312"/>
    <d v="2012-11-23T00:00:00"/>
    <x v="0"/>
    <s v="MM-18055"/>
    <x v="514"/>
    <x v="0"/>
    <s v="United States"/>
    <s v="Aurora"/>
    <x v="22"/>
    <n v="80013"/>
    <x v="1"/>
    <s v="OFF-BI-10001758"/>
    <x v="1"/>
    <x v="8"/>
    <x v="935"/>
    <x v="5239"/>
    <n v="6"/>
    <n v="0.7"/>
    <n v="-7.3691999999999993"/>
  </r>
  <r>
    <n v="7997"/>
    <s v="US-2014-105998"/>
    <x v="3"/>
    <x v="132"/>
    <d v="2014-11-06T00:00:00"/>
    <x v="2"/>
    <s v="CR-12580"/>
    <x v="615"/>
    <x v="2"/>
    <s v="United States"/>
    <s v="San Diego"/>
    <x v="1"/>
    <n v="92037"/>
    <x v="1"/>
    <s v="TEC-AC-10004469"/>
    <x v="2"/>
    <x v="11"/>
    <x v="238"/>
    <x v="5240"/>
    <n v="5"/>
    <n v="0"/>
    <n v="87.890000000000015"/>
  </r>
  <r>
    <n v="7998"/>
    <s v="US-2014-105998"/>
    <x v="3"/>
    <x v="132"/>
    <d v="2014-11-06T00:00:00"/>
    <x v="2"/>
    <s v="CR-12580"/>
    <x v="615"/>
    <x v="2"/>
    <s v="United States"/>
    <s v="San Diego"/>
    <x v="1"/>
    <n v="92037"/>
    <x v="1"/>
    <s v="FUR-TA-10001095"/>
    <x v="0"/>
    <x v="3"/>
    <x v="611"/>
    <x v="5241"/>
    <n v="12"/>
    <n v="0.2"/>
    <n v="20.914800000000014"/>
  </r>
  <r>
    <n v="7999"/>
    <s v="US-2011-148194"/>
    <x v="2"/>
    <x v="417"/>
    <d v="2011-05-07T00:00:00"/>
    <x v="2"/>
    <s v="BS-11365"/>
    <x v="740"/>
    <x v="1"/>
    <s v="United States"/>
    <s v="Seattle"/>
    <x v="4"/>
    <n v="98105"/>
    <x v="1"/>
    <s v="FUR-FU-10001852"/>
    <x v="0"/>
    <x v="5"/>
    <x v="837"/>
    <x v="5242"/>
    <n v="7"/>
    <n v="0"/>
    <n v="3.8975999999999997"/>
  </r>
  <r>
    <n v="8000"/>
    <s v="US-2011-148194"/>
    <x v="2"/>
    <x v="417"/>
    <d v="2011-05-07T00:00:00"/>
    <x v="2"/>
    <s v="BS-11365"/>
    <x v="740"/>
    <x v="1"/>
    <s v="United States"/>
    <s v="Seattle"/>
    <x v="4"/>
    <n v="98105"/>
    <x v="1"/>
    <s v="OFF-AP-10000696"/>
    <x v="1"/>
    <x v="9"/>
    <x v="332"/>
    <x v="5243"/>
    <n v="4"/>
    <n v="0"/>
    <n v="19.034399999999998"/>
  </r>
  <r>
    <n v="8001"/>
    <s v="US-2012-151407"/>
    <x v="1"/>
    <x v="627"/>
    <d v="2012-11-12T00:00:00"/>
    <x v="1"/>
    <s v="RD-19585"/>
    <x v="361"/>
    <x v="0"/>
    <s v="United States"/>
    <s v="Dubuque"/>
    <x v="23"/>
    <n v="52001"/>
    <x v="2"/>
    <s v="TEC-PH-10003885"/>
    <x v="2"/>
    <x v="7"/>
    <x v="772"/>
    <x v="2392"/>
    <n v="4"/>
    <n v="0"/>
    <n v="76.548399999999987"/>
  </r>
  <r>
    <n v="8002"/>
    <s v="CA-2012-110870"/>
    <x v="1"/>
    <x v="295"/>
    <d v="2012-12-15T00:00:00"/>
    <x v="2"/>
    <s v="KD-16270"/>
    <x v="30"/>
    <x v="0"/>
    <s v="United States"/>
    <s v="Los Angeles"/>
    <x v="1"/>
    <n v="90032"/>
    <x v="1"/>
    <s v="TEC-AC-10002926"/>
    <x v="2"/>
    <x v="11"/>
    <x v="1114"/>
    <x v="5244"/>
    <n v="6"/>
    <n v="0"/>
    <n v="128.97420000000002"/>
  </r>
  <r>
    <n v="8003"/>
    <s v="CA-2012-110870"/>
    <x v="1"/>
    <x v="295"/>
    <d v="2012-12-15T00:00:00"/>
    <x v="2"/>
    <s v="KD-16270"/>
    <x v="30"/>
    <x v="0"/>
    <s v="United States"/>
    <s v="Los Angeles"/>
    <x v="1"/>
    <n v="90032"/>
    <x v="1"/>
    <s v="OFF-SU-10001225"/>
    <x v="1"/>
    <x v="14"/>
    <x v="33"/>
    <x v="4751"/>
    <n v="7"/>
    <n v="0"/>
    <n v="0.51519999999999921"/>
  </r>
  <r>
    <n v="8004"/>
    <s v="CA-2011-143210"/>
    <x v="2"/>
    <x v="588"/>
    <d v="2011-12-03T00:00:00"/>
    <x v="2"/>
    <s v="AA-10645"/>
    <x v="731"/>
    <x v="0"/>
    <s v="United States"/>
    <s v="Lowell"/>
    <x v="31"/>
    <n v="1852"/>
    <x v="3"/>
    <s v="TEC-PH-10004434"/>
    <x v="2"/>
    <x v="7"/>
    <x v="1604"/>
    <x v="5245"/>
    <n v="2"/>
    <n v="0"/>
    <n v="78.850999999999971"/>
  </r>
  <r>
    <n v="8005"/>
    <s v="CA-2011-143210"/>
    <x v="2"/>
    <x v="588"/>
    <d v="2011-12-03T00:00:00"/>
    <x v="2"/>
    <s v="AA-10645"/>
    <x v="731"/>
    <x v="0"/>
    <s v="United States"/>
    <s v="Lowell"/>
    <x v="31"/>
    <n v="1852"/>
    <x v="3"/>
    <s v="FUR-FU-10003878"/>
    <x v="0"/>
    <x v="5"/>
    <x v="671"/>
    <x v="5246"/>
    <n v="3"/>
    <n v="0"/>
    <n v="15.585599999999999"/>
  </r>
  <r>
    <n v="8006"/>
    <s v="CA-2011-143210"/>
    <x v="2"/>
    <x v="588"/>
    <d v="2011-12-03T00:00:00"/>
    <x v="2"/>
    <s v="AA-10645"/>
    <x v="731"/>
    <x v="0"/>
    <s v="United States"/>
    <s v="Lowell"/>
    <x v="31"/>
    <n v="1852"/>
    <x v="3"/>
    <s v="FUR-FU-10002268"/>
    <x v="0"/>
    <x v="5"/>
    <x v="860"/>
    <x v="765"/>
    <n v="2"/>
    <n v="0"/>
    <n v="3.2405999999999997"/>
  </r>
  <r>
    <n v="8007"/>
    <s v="CA-2013-139808"/>
    <x v="0"/>
    <x v="877"/>
    <d v="2013-10-12T00:00:00"/>
    <x v="1"/>
    <s v="MC-18100"/>
    <x v="498"/>
    <x v="0"/>
    <s v="United States"/>
    <s v="Marysville"/>
    <x v="4"/>
    <n v="98270"/>
    <x v="1"/>
    <s v="OFF-FA-10001883"/>
    <x v="1"/>
    <x v="13"/>
    <x v="1484"/>
    <x v="5247"/>
    <n v="12"/>
    <n v="0"/>
    <n v="0.93359999999999843"/>
  </r>
  <r>
    <n v="8008"/>
    <s v="CA-2012-110863"/>
    <x v="1"/>
    <x v="972"/>
    <d v="2012-11-24T00:00:00"/>
    <x v="1"/>
    <s v="AA-10645"/>
    <x v="731"/>
    <x v="0"/>
    <s v="United States"/>
    <s v="Oklahoma City"/>
    <x v="26"/>
    <n v="73120"/>
    <x v="2"/>
    <s v="OFF-ST-10002756"/>
    <x v="1"/>
    <x v="4"/>
    <x v="270"/>
    <x v="5248"/>
    <n v="4"/>
    <n v="0"/>
    <n v="5.4124000000000478"/>
  </r>
  <r>
    <n v="8009"/>
    <s v="CA-2012-110863"/>
    <x v="1"/>
    <x v="972"/>
    <d v="2012-11-24T00:00:00"/>
    <x v="1"/>
    <s v="AA-10645"/>
    <x v="731"/>
    <x v="0"/>
    <s v="United States"/>
    <s v="Oklahoma City"/>
    <x v="26"/>
    <n v="73120"/>
    <x v="2"/>
    <s v="OFF-PA-10000474"/>
    <x v="1"/>
    <x v="10"/>
    <x v="33"/>
    <x v="1938"/>
    <n v="3"/>
    <n v="0"/>
    <n v="49.970399999999991"/>
  </r>
  <r>
    <n v="8010"/>
    <s v="CA-2012-110863"/>
    <x v="1"/>
    <x v="972"/>
    <d v="2012-11-24T00:00:00"/>
    <x v="1"/>
    <s v="AA-10645"/>
    <x v="731"/>
    <x v="0"/>
    <s v="United States"/>
    <s v="Oklahoma City"/>
    <x v="26"/>
    <n v="73120"/>
    <x v="2"/>
    <s v="FUR-CH-10002073"/>
    <x v="0"/>
    <x v="1"/>
    <x v="1783"/>
    <x v="5249"/>
    <n v="5"/>
    <n v="0"/>
    <n v="383.93099999999993"/>
  </r>
  <r>
    <n v="8011"/>
    <s v="CA-2011-127859"/>
    <x v="2"/>
    <x v="461"/>
    <d v="2011-03-20T00:00:00"/>
    <x v="0"/>
    <s v="QJ-19255"/>
    <x v="425"/>
    <x v="1"/>
    <s v="United States"/>
    <s v="Philadelphia"/>
    <x v="9"/>
    <n v="19134"/>
    <x v="3"/>
    <s v="OFF-PA-10003641"/>
    <x v="1"/>
    <x v="10"/>
    <x v="938"/>
    <x v="5250"/>
    <n v="6"/>
    <n v="0.2"/>
    <n v="41.152799999999992"/>
  </r>
  <r>
    <n v="8012"/>
    <s v="US-2012-136427"/>
    <x v="1"/>
    <x v="782"/>
    <d v="2012-06-23T00:00:00"/>
    <x v="2"/>
    <s v="JM-16195"/>
    <x v="594"/>
    <x v="0"/>
    <s v="United States"/>
    <s v="Aurora"/>
    <x v="22"/>
    <n v="80013"/>
    <x v="1"/>
    <s v="TEC-PH-10002070"/>
    <x v="2"/>
    <x v="7"/>
    <x v="1785"/>
    <x v="5251"/>
    <n v="7"/>
    <n v="0.2"/>
    <n v="15.742999999999984"/>
  </r>
  <r>
    <n v="8013"/>
    <s v="CA-2014-120138"/>
    <x v="3"/>
    <x v="1126"/>
    <d v="2014-05-26T00:00:00"/>
    <x v="3"/>
    <s v="TB-21625"/>
    <x v="577"/>
    <x v="0"/>
    <s v="United States"/>
    <s v="New York City"/>
    <x v="15"/>
    <n v="10009"/>
    <x v="3"/>
    <s v="OFF-BI-10004519"/>
    <x v="1"/>
    <x v="8"/>
    <x v="880"/>
    <x v="5252"/>
    <n v="5"/>
    <n v="0.2"/>
    <n v="207.47499999999994"/>
  </r>
  <r>
    <n v="8014"/>
    <s v="CA-2014-120138"/>
    <x v="3"/>
    <x v="1126"/>
    <d v="2014-05-26T00:00:00"/>
    <x v="3"/>
    <s v="TB-21625"/>
    <x v="577"/>
    <x v="0"/>
    <s v="United States"/>
    <s v="New York City"/>
    <x v="15"/>
    <n v="10009"/>
    <x v="3"/>
    <s v="TEC-AC-10002167"/>
    <x v="2"/>
    <x v="11"/>
    <x v="46"/>
    <x v="5253"/>
    <n v="8"/>
    <n v="0"/>
    <n v="13.200000000000003"/>
  </r>
  <r>
    <n v="8015"/>
    <s v="CA-2014-120138"/>
    <x v="3"/>
    <x v="1126"/>
    <d v="2014-05-26T00:00:00"/>
    <x v="3"/>
    <s v="TB-21625"/>
    <x v="577"/>
    <x v="0"/>
    <s v="United States"/>
    <s v="New York City"/>
    <x v="15"/>
    <n v="10009"/>
    <x v="3"/>
    <s v="OFF-FA-10000936"/>
    <x v="1"/>
    <x v="13"/>
    <x v="1298"/>
    <x v="5254"/>
    <n v="1"/>
    <n v="0"/>
    <n v="1.4804999999999999"/>
  </r>
  <r>
    <n v="8016"/>
    <s v="CA-2014-120138"/>
    <x v="3"/>
    <x v="1126"/>
    <d v="2014-05-26T00:00:00"/>
    <x v="3"/>
    <s v="TB-21625"/>
    <x v="577"/>
    <x v="0"/>
    <s v="United States"/>
    <s v="New York City"/>
    <x v="15"/>
    <n v="10009"/>
    <x v="3"/>
    <s v="FUR-FU-10000732"/>
    <x v="0"/>
    <x v="5"/>
    <x v="540"/>
    <x v="609"/>
    <n v="3"/>
    <n v="0"/>
    <n v="6.0287999999999995"/>
  </r>
  <r>
    <n v="8017"/>
    <s v="US-2011-131870"/>
    <x v="2"/>
    <x v="340"/>
    <d v="2011-09-11T00:00:00"/>
    <x v="2"/>
    <s v="NF-18595"/>
    <x v="376"/>
    <x v="2"/>
    <s v="United States"/>
    <s v="Lancaster"/>
    <x v="24"/>
    <n v="43130"/>
    <x v="3"/>
    <s v="FUR-FU-10002501"/>
    <x v="0"/>
    <x v="5"/>
    <x v="1284"/>
    <x v="5255"/>
    <n v="6"/>
    <n v="0.2"/>
    <n v="12.892799999999998"/>
  </r>
  <r>
    <n v="8018"/>
    <s v="US-2011-131870"/>
    <x v="2"/>
    <x v="340"/>
    <d v="2011-09-11T00:00:00"/>
    <x v="2"/>
    <s v="NF-18595"/>
    <x v="376"/>
    <x v="2"/>
    <s v="United States"/>
    <s v="Lancaster"/>
    <x v="24"/>
    <n v="43130"/>
    <x v="3"/>
    <s v="OFF-AR-10000634"/>
    <x v="1"/>
    <x v="6"/>
    <x v="988"/>
    <x v="2791"/>
    <n v="9"/>
    <n v="0.2"/>
    <n v="2.6964000000000006"/>
  </r>
  <r>
    <n v="8019"/>
    <s v="CA-2014-114804"/>
    <x v="3"/>
    <x v="161"/>
    <d v="2014-10-20T00:00:00"/>
    <x v="0"/>
    <s v="BF-11020"/>
    <x v="292"/>
    <x v="1"/>
    <s v="United States"/>
    <s v="Modesto"/>
    <x v="1"/>
    <n v="95351"/>
    <x v="1"/>
    <s v="TEC-PH-10001700"/>
    <x v="2"/>
    <x v="7"/>
    <x v="193"/>
    <x v="5046"/>
    <n v="1"/>
    <n v="0.2"/>
    <n v="4.6193000000000026"/>
  </r>
  <r>
    <n v="8020"/>
    <s v="CA-2014-167227"/>
    <x v="3"/>
    <x v="808"/>
    <d v="2014-11-06T00:00:00"/>
    <x v="2"/>
    <s v="NP-18670"/>
    <x v="73"/>
    <x v="0"/>
    <s v="United States"/>
    <s v="Saint Louis"/>
    <x v="25"/>
    <n v="63116"/>
    <x v="2"/>
    <s v="OFF-AP-10001962"/>
    <x v="1"/>
    <x v="9"/>
    <x v="1594"/>
    <x v="4585"/>
    <n v="10"/>
    <n v="0"/>
    <n v="20.975000000000001"/>
  </r>
  <r>
    <n v="8021"/>
    <s v="CA-2014-167227"/>
    <x v="3"/>
    <x v="808"/>
    <d v="2014-11-06T00:00:00"/>
    <x v="2"/>
    <s v="NP-18670"/>
    <x v="73"/>
    <x v="0"/>
    <s v="United States"/>
    <s v="Saint Louis"/>
    <x v="25"/>
    <n v="63116"/>
    <x v="2"/>
    <s v="OFF-PA-10001838"/>
    <x v="1"/>
    <x v="10"/>
    <x v="999"/>
    <x v="2722"/>
    <n v="2"/>
    <n v="0"/>
    <n v="5.7623999999999995"/>
  </r>
  <r>
    <n v="8022"/>
    <s v="CA-2011-129189"/>
    <x v="2"/>
    <x v="609"/>
    <d v="2011-07-25T00:00:00"/>
    <x v="1"/>
    <s v="HM-14860"/>
    <x v="447"/>
    <x v="1"/>
    <s v="United States"/>
    <s v="Dallas"/>
    <x v="5"/>
    <n v="75217"/>
    <x v="2"/>
    <s v="OFF-AP-10000124"/>
    <x v="1"/>
    <x v="9"/>
    <x v="1227"/>
    <x v="5256"/>
    <n v="3"/>
    <n v="0.8"/>
    <n v="-12.979200000000002"/>
  </r>
  <r>
    <n v="8023"/>
    <s v="CA-2011-129189"/>
    <x v="2"/>
    <x v="609"/>
    <d v="2011-07-25T00:00:00"/>
    <x v="1"/>
    <s v="HM-14860"/>
    <x v="447"/>
    <x v="1"/>
    <s v="United States"/>
    <s v="Dallas"/>
    <x v="5"/>
    <n v="75217"/>
    <x v="2"/>
    <s v="OFF-EN-10003567"/>
    <x v="1"/>
    <x v="12"/>
    <x v="1643"/>
    <x v="1190"/>
    <n v="5"/>
    <n v="0.2"/>
    <n v="29.673000000000005"/>
  </r>
  <r>
    <n v="8024"/>
    <s v="CA-2011-129189"/>
    <x v="2"/>
    <x v="609"/>
    <d v="2011-07-25T00:00:00"/>
    <x v="1"/>
    <s v="HM-14860"/>
    <x v="447"/>
    <x v="1"/>
    <s v="United States"/>
    <s v="Dallas"/>
    <x v="5"/>
    <n v="75217"/>
    <x v="2"/>
    <s v="FUR-CH-10004997"/>
    <x v="0"/>
    <x v="1"/>
    <x v="494"/>
    <x v="2854"/>
    <n v="5"/>
    <n v="0.3"/>
    <n v="-93.989999999999952"/>
  </r>
  <r>
    <n v="8025"/>
    <s v="CA-2011-129189"/>
    <x v="2"/>
    <x v="609"/>
    <d v="2011-07-25T00:00:00"/>
    <x v="1"/>
    <s v="HM-14860"/>
    <x v="447"/>
    <x v="1"/>
    <s v="United States"/>
    <s v="Dallas"/>
    <x v="5"/>
    <n v="75217"/>
    <x v="2"/>
    <s v="OFF-BI-10000494"/>
    <x v="1"/>
    <x v="8"/>
    <x v="1563"/>
    <x v="5257"/>
    <n v="1"/>
    <n v="0.8"/>
    <n v="-1.8270000000000004"/>
  </r>
  <r>
    <n v="8026"/>
    <s v="CA-2012-132465"/>
    <x v="1"/>
    <x v="861"/>
    <d v="2012-09-15T00:00:00"/>
    <x v="0"/>
    <s v="DM-13525"/>
    <x v="760"/>
    <x v="1"/>
    <s v="United States"/>
    <s v="New York City"/>
    <x v="15"/>
    <n v="10035"/>
    <x v="3"/>
    <s v="FUR-FU-10000277"/>
    <x v="0"/>
    <x v="5"/>
    <x v="1786"/>
    <x v="5258"/>
    <n v="2"/>
    <n v="0"/>
    <n v="50.563199999999995"/>
  </r>
  <r>
    <n v="8027"/>
    <s v="CA-2012-132465"/>
    <x v="1"/>
    <x v="861"/>
    <d v="2012-09-15T00:00:00"/>
    <x v="0"/>
    <s v="DM-13525"/>
    <x v="760"/>
    <x v="1"/>
    <s v="United States"/>
    <s v="New York City"/>
    <x v="15"/>
    <n v="10035"/>
    <x v="3"/>
    <s v="OFF-ST-10003641"/>
    <x v="1"/>
    <x v="4"/>
    <x v="1799"/>
    <x v="5259"/>
    <n v="1"/>
    <n v="0"/>
    <n v="1.5760000000000076"/>
  </r>
  <r>
    <n v="8028"/>
    <s v="CA-2012-132465"/>
    <x v="1"/>
    <x v="861"/>
    <d v="2012-09-15T00:00:00"/>
    <x v="0"/>
    <s v="DM-13525"/>
    <x v="760"/>
    <x v="1"/>
    <s v="United States"/>
    <s v="New York City"/>
    <x v="15"/>
    <n v="10035"/>
    <x v="3"/>
    <s v="TEC-AC-10001998"/>
    <x v="2"/>
    <x v="11"/>
    <x v="84"/>
    <x v="86"/>
    <n v="1"/>
    <n v="0"/>
    <n v="6.796599999999998"/>
  </r>
  <r>
    <n v="8029"/>
    <s v="CA-2012-132465"/>
    <x v="1"/>
    <x v="861"/>
    <d v="2012-09-15T00:00:00"/>
    <x v="0"/>
    <s v="DM-13525"/>
    <x v="760"/>
    <x v="1"/>
    <s v="United States"/>
    <s v="New York City"/>
    <x v="15"/>
    <n v="10035"/>
    <x v="3"/>
    <s v="OFF-ST-10001932"/>
    <x v="1"/>
    <x v="4"/>
    <x v="1641"/>
    <x v="4321"/>
    <n v="4"/>
    <n v="0"/>
    <n v="108.17520000000002"/>
  </r>
  <r>
    <n v="8030"/>
    <s v="CA-2013-166373"/>
    <x v="0"/>
    <x v="147"/>
    <d v="2013-10-26T00:00:00"/>
    <x v="1"/>
    <s v="JF-15565"/>
    <x v="535"/>
    <x v="0"/>
    <s v="United States"/>
    <s v="San Antonio"/>
    <x v="5"/>
    <n v="78207"/>
    <x v="2"/>
    <s v="TEC-AC-10002323"/>
    <x v="2"/>
    <x v="11"/>
    <x v="175"/>
    <x v="5260"/>
    <n v="6"/>
    <n v="0.2"/>
    <n v="-9.2819999999999965"/>
  </r>
  <r>
    <n v="8031"/>
    <s v="CA-2013-158806"/>
    <x v="0"/>
    <x v="676"/>
    <d v="2013-01-11T00:00:00"/>
    <x v="1"/>
    <s v="NM-18520"/>
    <x v="392"/>
    <x v="0"/>
    <s v="United States"/>
    <s v="Amarillo"/>
    <x v="5"/>
    <n v="79109"/>
    <x v="2"/>
    <s v="FUR-FU-10004270"/>
    <x v="0"/>
    <x v="5"/>
    <x v="1372"/>
    <x v="5261"/>
    <n v="3"/>
    <n v="0.6"/>
    <n v="-10.961100000000002"/>
  </r>
  <r>
    <n v="8032"/>
    <s v="CA-2013-158806"/>
    <x v="0"/>
    <x v="676"/>
    <d v="2013-01-11T00:00:00"/>
    <x v="1"/>
    <s v="NM-18520"/>
    <x v="392"/>
    <x v="0"/>
    <s v="United States"/>
    <s v="Amarillo"/>
    <x v="5"/>
    <n v="79109"/>
    <x v="2"/>
    <s v="OFF-PA-10004621"/>
    <x v="1"/>
    <x v="10"/>
    <x v="738"/>
    <x v="233"/>
    <n v="5"/>
    <n v="0.2"/>
    <n v="9.0719999999999992"/>
  </r>
  <r>
    <n v="8033"/>
    <s v="CA-2012-119690"/>
    <x v="1"/>
    <x v="608"/>
    <d v="2012-06-28T00:00:00"/>
    <x v="2"/>
    <s v="MV-17485"/>
    <x v="597"/>
    <x v="0"/>
    <s v="United States"/>
    <s v="Houston"/>
    <x v="5"/>
    <n v="77041"/>
    <x v="2"/>
    <s v="OFF-PA-10001019"/>
    <x v="1"/>
    <x v="10"/>
    <x v="675"/>
    <x v="1107"/>
    <n v="3"/>
    <n v="0.2"/>
    <n v="16.183799999999998"/>
  </r>
  <r>
    <n v="8034"/>
    <s v="CA-2012-119690"/>
    <x v="1"/>
    <x v="608"/>
    <d v="2012-06-28T00:00:00"/>
    <x v="2"/>
    <s v="MV-17485"/>
    <x v="597"/>
    <x v="0"/>
    <s v="United States"/>
    <s v="Houston"/>
    <x v="5"/>
    <n v="77041"/>
    <x v="2"/>
    <s v="OFF-BI-10000201"/>
    <x v="1"/>
    <x v="8"/>
    <x v="1678"/>
    <x v="5262"/>
    <n v="2"/>
    <n v="0.8"/>
    <n v="-1.476"/>
  </r>
  <r>
    <n v="8035"/>
    <s v="CA-2012-119690"/>
    <x v="1"/>
    <x v="608"/>
    <d v="2012-06-28T00:00:00"/>
    <x v="2"/>
    <s v="MV-17485"/>
    <x v="597"/>
    <x v="0"/>
    <s v="United States"/>
    <s v="Houston"/>
    <x v="5"/>
    <n v="77041"/>
    <x v="2"/>
    <s v="FUR-FU-10004587"/>
    <x v="0"/>
    <x v="5"/>
    <x v="1353"/>
    <x v="5263"/>
    <n v="9"/>
    <n v="0.6"/>
    <n v="-20.730599999999995"/>
  </r>
  <r>
    <n v="8036"/>
    <s v="CA-2012-119690"/>
    <x v="1"/>
    <x v="608"/>
    <d v="2012-06-28T00:00:00"/>
    <x v="2"/>
    <s v="MV-17485"/>
    <x v="597"/>
    <x v="0"/>
    <s v="United States"/>
    <s v="Houston"/>
    <x v="5"/>
    <n v="77041"/>
    <x v="2"/>
    <s v="OFF-LA-10001613"/>
    <x v="1"/>
    <x v="2"/>
    <x v="736"/>
    <x v="877"/>
    <n v="2"/>
    <n v="0.2"/>
    <n v="1.6704000000000001"/>
  </r>
  <r>
    <n v="8037"/>
    <s v="CA-2012-153738"/>
    <x v="1"/>
    <x v="1181"/>
    <d v="2012-09-22T00:00:00"/>
    <x v="2"/>
    <s v="AG-10270"/>
    <x v="8"/>
    <x v="0"/>
    <s v="United States"/>
    <s v="Lawrence"/>
    <x v="31"/>
    <n v="1841"/>
    <x v="3"/>
    <s v="OFF-BI-10001308"/>
    <x v="1"/>
    <x v="8"/>
    <x v="1351"/>
    <x v="1023"/>
    <n v="6"/>
    <n v="0"/>
    <n v="16.955999999999996"/>
  </r>
  <r>
    <n v="8038"/>
    <s v="CA-2014-169012"/>
    <x v="3"/>
    <x v="815"/>
    <d v="2014-07-15T00:00:00"/>
    <x v="1"/>
    <s v="BF-11275"/>
    <x v="667"/>
    <x v="1"/>
    <s v="United States"/>
    <s v="Columbus"/>
    <x v="32"/>
    <n v="31907"/>
    <x v="0"/>
    <s v="OFF-AP-10003278"/>
    <x v="1"/>
    <x v="9"/>
    <x v="1784"/>
    <x v="5264"/>
    <n v="3"/>
    <n v="0"/>
    <n v="10.896600000000003"/>
  </r>
  <r>
    <n v="8039"/>
    <s v="CA-2014-109393"/>
    <x v="3"/>
    <x v="160"/>
    <d v="2014-07-03T00:00:00"/>
    <x v="0"/>
    <s v="JC-15775"/>
    <x v="547"/>
    <x v="0"/>
    <s v="United States"/>
    <s v="Los Angeles"/>
    <x v="1"/>
    <n v="90032"/>
    <x v="1"/>
    <s v="FUR-BO-10003966"/>
    <x v="0"/>
    <x v="0"/>
    <x v="1086"/>
    <x v="2683"/>
    <n v="3"/>
    <n v="0.15"/>
    <n v="5.1293999999999755"/>
  </r>
  <r>
    <n v="8040"/>
    <s v="CA-2014-121489"/>
    <x v="3"/>
    <x v="170"/>
    <d v="2014-08-26T00:00:00"/>
    <x v="0"/>
    <s v="CM-11815"/>
    <x v="698"/>
    <x v="1"/>
    <s v="United States"/>
    <s v="Seattle"/>
    <x v="4"/>
    <n v="98115"/>
    <x v="1"/>
    <s v="FUR-CH-10004698"/>
    <x v="0"/>
    <x v="1"/>
    <x v="166"/>
    <x v="340"/>
    <n v="6"/>
    <n v="0.2"/>
    <n v="38.870400000000018"/>
  </r>
  <r>
    <n v="8041"/>
    <s v="CA-2014-121489"/>
    <x v="3"/>
    <x v="170"/>
    <d v="2014-08-26T00:00:00"/>
    <x v="0"/>
    <s v="CM-11815"/>
    <x v="698"/>
    <x v="1"/>
    <s v="United States"/>
    <s v="Seattle"/>
    <x v="4"/>
    <n v="98115"/>
    <x v="1"/>
    <s v="OFF-ST-10000025"/>
    <x v="1"/>
    <x v="4"/>
    <x v="615"/>
    <x v="720"/>
    <n v="6"/>
    <n v="0"/>
    <n v="34.354799999999955"/>
  </r>
  <r>
    <n v="8042"/>
    <s v="CA-2014-121489"/>
    <x v="3"/>
    <x v="170"/>
    <d v="2014-08-26T00:00:00"/>
    <x v="0"/>
    <s v="CM-11815"/>
    <x v="698"/>
    <x v="1"/>
    <s v="United States"/>
    <s v="Seattle"/>
    <x v="4"/>
    <n v="98115"/>
    <x v="1"/>
    <s v="TEC-AC-10000682"/>
    <x v="2"/>
    <x v="11"/>
    <x v="1327"/>
    <x v="5265"/>
    <n v="2"/>
    <n v="0"/>
    <n v="11.613"/>
  </r>
  <r>
    <n v="8043"/>
    <s v="US-2014-133081"/>
    <x v="3"/>
    <x v="825"/>
    <d v="2014-03-16T00:00:00"/>
    <x v="1"/>
    <s v="PV-18985"/>
    <x v="391"/>
    <x v="2"/>
    <s v="United States"/>
    <s v="Cambridge"/>
    <x v="31"/>
    <n v="2138"/>
    <x v="3"/>
    <s v="TEC-AC-10001772"/>
    <x v="2"/>
    <x v="11"/>
    <x v="400"/>
    <x v="433"/>
    <n v="4"/>
    <n v="0"/>
    <n v="24.913200000000003"/>
  </r>
  <r>
    <n v="8044"/>
    <s v="US-2014-133081"/>
    <x v="3"/>
    <x v="825"/>
    <d v="2014-03-16T00:00:00"/>
    <x v="1"/>
    <s v="PV-18985"/>
    <x v="391"/>
    <x v="2"/>
    <s v="United States"/>
    <s v="Cambridge"/>
    <x v="31"/>
    <n v="2138"/>
    <x v="3"/>
    <s v="FUR-FU-10001379"/>
    <x v="0"/>
    <x v="5"/>
    <x v="1810"/>
    <x v="4111"/>
    <n v="1"/>
    <n v="0"/>
    <n v="11.756800000000002"/>
  </r>
  <r>
    <n v="8045"/>
    <s v="CA-2014-165008"/>
    <x v="3"/>
    <x v="175"/>
    <d v="2014-09-18T00:00:00"/>
    <x v="0"/>
    <s v="DO-13645"/>
    <x v="770"/>
    <x v="0"/>
    <s v="United States"/>
    <s v="Salt Lake City"/>
    <x v="7"/>
    <n v="84106"/>
    <x v="1"/>
    <s v="OFF-BI-10002794"/>
    <x v="1"/>
    <x v="8"/>
    <x v="102"/>
    <x v="5266"/>
    <n v="9"/>
    <n v="0.2"/>
    <n v="106.95779999999998"/>
  </r>
  <r>
    <n v="8046"/>
    <s v="CA-2013-145611"/>
    <x v="0"/>
    <x v="873"/>
    <d v="2013-09-25T00:00:00"/>
    <x v="1"/>
    <s v="HA-14905"/>
    <x v="456"/>
    <x v="0"/>
    <s v="United States"/>
    <s v="New York City"/>
    <x v="15"/>
    <n v="10035"/>
    <x v="3"/>
    <s v="OFF-AP-10001005"/>
    <x v="1"/>
    <x v="9"/>
    <x v="1131"/>
    <x v="5267"/>
    <n v="5"/>
    <n v="0"/>
    <n v="129.77249999999998"/>
  </r>
  <r>
    <n v="8047"/>
    <s v="CA-2013-113600"/>
    <x v="0"/>
    <x v="272"/>
    <d v="2013-12-18T00:00:00"/>
    <x v="0"/>
    <s v="SH-20395"/>
    <x v="129"/>
    <x v="0"/>
    <s v="United States"/>
    <s v="Cuyahoga Falls"/>
    <x v="24"/>
    <n v="44221"/>
    <x v="3"/>
    <s v="OFF-BI-10000201"/>
    <x v="1"/>
    <x v="8"/>
    <x v="1678"/>
    <x v="3631"/>
    <n v="3"/>
    <n v="0.7"/>
    <n v="-1.4760000000000004"/>
  </r>
  <r>
    <n v="8048"/>
    <s v="CA-2014-130834"/>
    <x v="3"/>
    <x v="132"/>
    <d v="2014-11-07T00:00:00"/>
    <x v="0"/>
    <s v="JM-16195"/>
    <x v="594"/>
    <x v="0"/>
    <s v="United States"/>
    <s v="Wilmington"/>
    <x v="3"/>
    <n v="28403"/>
    <x v="0"/>
    <s v="OFF-PA-10003673"/>
    <x v="1"/>
    <x v="10"/>
    <x v="971"/>
    <x v="3965"/>
    <n v="3"/>
    <n v="0.2"/>
    <n v="5.2883999999999984"/>
  </r>
  <r>
    <n v="8049"/>
    <s v="CA-2013-168543"/>
    <x v="0"/>
    <x v="894"/>
    <d v="2013-07-08T00:00:00"/>
    <x v="1"/>
    <s v="DK-13225"/>
    <x v="158"/>
    <x v="1"/>
    <s v="United States"/>
    <s v="New York City"/>
    <x v="15"/>
    <n v="10035"/>
    <x v="3"/>
    <s v="OFF-AP-10000938"/>
    <x v="1"/>
    <x v="9"/>
    <x v="1703"/>
    <x v="3828"/>
    <n v="7"/>
    <n v="0"/>
    <n v="197.92079999999999"/>
  </r>
  <r>
    <n v="8050"/>
    <s v="CA-2011-144974"/>
    <x v="2"/>
    <x v="467"/>
    <d v="2011-09-30T00:00:00"/>
    <x v="1"/>
    <s v="CM-12715"/>
    <x v="782"/>
    <x v="1"/>
    <s v="United States"/>
    <s v="Philadelphia"/>
    <x v="9"/>
    <n v="19140"/>
    <x v="3"/>
    <s v="OFF-BI-10003274"/>
    <x v="1"/>
    <x v="8"/>
    <x v="122"/>
    <x v="3649"/>
    <n v="5"/>
    <n v="0.7"/>
    <n v="-4.577"/>
  </r>
  <r>
    <n v="8051"/>
    <s v="CA-2011-144974"/>
    <x v="2"/>
    <x v="467"/>
    <d v="2011-09-30T00:00:00"/>
    <x v="1"/>
    <s v="CM-12715"/>
    <x v="782"/>
    <x v="1"/>
    <s v="United States"/>
    <s v="Philadelphia"/>
    <x v="9"/>
    <n v="19140"/>
    <x v="3"/>
    <s v="FUR-FU-10001095"/>
    <x v="0"/>
    <x v="5"/>
    <x v="741"/>
    <x v="4571"/>
    <n v="1"/>
    <n v="0.2"/>
    <n v="4.7664"/>
  </r>
  <r>
    <n v="8052"/>
    <s v="CA-2011-144974"/>
    <x v="2"/>
    <x v="467"/>
    <d v="2011-09-30T00:00:00"/>
    <x v="1"/>
    <s v="CM-12715"/>
    <x v="782"/>
    <x v="1"/>
    <s v="United States"/>
    <s v="Philadelphia"/>
    <x v="9"/>
    <n v="19140"/>
    <x v="3"/>
    <s v="OFF-AP-10001492"/>
    <x v="1"/>
    <x v="9"/>
    <x v="22"/>
    <x v="3101"/>
    <n v="6"/>
    <n v="0.2"/>
    <n v="3.1032000000000011"/>
  </r>
  <r>
    <n v="8053"/>
    <s v="CA-2011-109904"/>
    <x v="2"/>
    <x v="686"/>
    <d v="2011-07-17T00:00:00"/>
    <x v="0"/>
    <s v="BF-10975"/>
    <x v="541"/>
    <x v="1"/>
    <s v="United States"/>
    <s v="New York City"/>
    <x v="15"/>
    <n v="10009"/>
    <x v="3"/>
    <s v="OFF-AR-10004999"/>
    <x v="1"/>
    <x v="6"/>
    <x v="864"/>
    <x v="1465"/>
    <n v="3"/>
    <n v="0"/>
    <n v="4.4850000000000003"/>
  </r>
  <r>
    <n v="8054"/>
    <s v="CA-2014-152205"/>
    <x v="3"/>
    <x v="394"/>
    <d v="2014-10-06T00:00:00"/>
    <x v="1"/>
    <s v="SF-20965"/>
    <x v="245"/>
    <x v="1"/>
    <s v="United States"/>
    <s v="Philadelphia"/>
    <x v="9"/>
    <n v="19134"/>
    <x v="3"/>
    <s v="OFF-BI-10004094"/>
    <x v="1"/>
    <x v="8"/>
    <x v="603"/>
    <x v="5268"/>
    <n v="1"/>
    <n v="0.7"/>
    <n v="-1.8584999999999994"/>
  </r>
  <r>
    <n v="8055"/>
    <s v="CA-2012-121188"/>
    <x v="1"/>
    <x v="834"/>
    <d v="2012-09-04T00:00:00"/>
    <x v="1"/>
    <s v="CB-12025"/>
    <x v="90"/>
    <x v="0"/>
    <s v="United States"/>
    <s v="Los Angeles"/>
    <x v="1"/>
    <n v="90049"/>
    <x v="1"/>
    <s v="OFF-ST-10001490"/>
    <x v="1"/>
    <x v="4"/>
    <x v="513"/>
    <x v="5269"/>
    <n v="5"/>
    <n v="0"/>
    <n v="267.70499999999993"/>
  </r>
  <r>
    <n v="8056"/>
    <s v="CA-2012-121188"/>
    <x v="1"/>
    <x v="834"/>
    <d v="2012-09-04T00:00:00"/>
    <x v="1"/>
    <s v="CB-12025"/>
    <x v="90"/>
    <x v="0"/>
    <s v="United States"/>
    <s v="Los Angeles"/>
    <x v="1"/>
    <n v="90049"/>
    <x v="1"/>
    <s v="FUR-BO-10004695"/>
    <x v="0"/>
    <x v="0"/>
    <x v="198"/>
    <x v="1496"/>
    <n v="2"/>
    <n v="0.15"/>
    <n v="28.956799999999973"/>
  </r>
  <r>
    <n v="8057"/>
    <s v="CA-2012-121188"/>
    <x v="1"/>
    <x v="834"/>
    <d v="2012-09-04T00:00:00"/>
    <x v="1"/>
    <s v="CB-12025"/>
    <x v="90"/>
    <x v="0"/>
    <s v="United States"/>
    <s v="Los Angeles"/>
    <x v="1"/>
    <n v="90049"/>
    <x v="1"/>
    <s v="OFF-ST-10000736"/>
    <x v="1"/>
    <x v="4"/>
    <x v="455"/>
    <x v="5270"/>
    <n v="9"/>
    <n v="0"/>
    <n v="29.152799999999971"/>
  </r>
  <r>
    <n v="8058"/>
    <s v="CA-2012-121188"/>
    <x v="1"/>
    <x v="834"/>
    <d v="2012-09-04T00:00:00"/>
    <x v="1"/>
    <s v="CB-12025"/>
    <x v="90"/>
    <x v="0"/>
    <s v="United States"/>
    <s v="Los Angeles"/>
    <x v="1"/>
    <n v="90049"/>
    <x v="1"/>
    <s v="OFF-BI-10001617"/>
    <x v="1"/>
    <x v="8"/>
    <x v="1315"/>
    <x v="5271"/>
    <n v="5"/>
    <n v="0.2"/>
    <n v="13.959"/>
  </r>
  <r>
    <n v="8059"/>
    <s v="CA-2012-121188"/>
    <x v="1"/>
    <x v="834"/>
    <d v="2012-09-04T00:00:00"/>
    <x v="1"/>
    <s v="CB-12025"/>
    <x v="90"/>
    <x v="0"/>
    <s v="United States"/>
    <s v="Los Angeles"/>
    <x v="1"/>
    <n v="90049"/>
    <x v="1"/>
    <s v="TEC-PH-10003589"/>
    <x v="2"/>
    <x v="7"/>
    <x v="818"/>
    <x v="752"/>
    <n v="3"/>
    <n v="0.2"/>
    <n v="15.111599999999999"/>
  </r>
  <r>
    <n v="8060"/>
    <s v="CA-2012-121188"/>
    <x v="1"/>
    <x v="834"/>
    <d v="2012-09-04T00:00:00"/>
    <x v="1"/>
    <s v="CB-12025"/>
    <x v="90"/>
    <x v="0"/>
    <s v="United States"/>
    <s v="Los Angeles"/>
    <x v="1"/>
    <n v="90049"/>
    <x v="1"/>
    <s v="FUR-FU-10003981"/>
    <x v="0"/>
    <x v="5"/>
    <x v="322"/>
    <x v="1353"/>
    <n v="2"/>
    <n v="0"/>
    <n v="1.7472000000000003"/>
  </r>
  <r>
    <n v="8061"/>
    <s v="CA-2012-156013"/>
    <x v="1"/>
    <x v="1181"/>
    <d v="2012-09-26T00:00:00"/>
    <x v="1"/>
    <s v="TC-20980"/>
    <x v="568"/>
    <x v="1"/>
    <s v="United States"/>
    <s v="Long Beach"/>
    <x v="15"/>
    <n v="11561"/>
    <x v="3"/>
    <s v="OFF-PA-10001970"/>
    <x v="1"/>
    <x v="10"/>
    <x v="311"/>
    <x v="3733"/>
    <n v="5"/>
    <n v="0"/>
    <n v="28.857999999999997"/>
  </r>
  <r>
    <n v="8062"/>
    <s v="CA-2012-156013"/>
    <x v="1"/>
    <x v="1181"/>
    <d v="2012-09-26T00:00:00"/>
    <x v="1"/>
    <s v="TC-20980"/>
    <x v="568"/>
    <x v="1"/>
    <s v="United States"/>
    <s v="Long Beach"/>
    <x v="15"/>
    <n v="11561"/>
    <x v="3"/>
    <s v="OFF-BI-10002437"/>
    <x v="1"/>
    <x v="8"/>
    <x v="1305"/>
    <x v="671"/>
    <n v="2"/>
    <n v="0.2"/>
    <n v="8.8623999999999992"/>
  </r>
  <r>
    <n v="8063"/>
    <s v="CA-2013-132997"/>
    <x v="0"/>
    <x v="77"/>
    <d v="2013-11-10T00:00:00"/>
    <x v="2"/>
    <s v="LW-17215"/>
    <x v="560"/>
    <x v="0"/>
    <s v="United States"/>
    <s v="Rochester"/>
    <x v="15"/>
    <n v="14609"/>
    <x v="3"/>
    <s v="TEC-PH-10000586"/>
    <x v="2"/>
    <x v="7"/>
    <x v="501"/>
    <x v="2392"/>
    <n v="4"/>
    <n v="0"/>
    <n v="71.269200000000012"/>
  </r>
  <r>
    <n v="8064"/>
    <s v="CA-2013-132997"/>
    <x v="0"/>
    <x v="77"/>
    <d v="2013-11-10T00:00:00"/>
    <x v="2"/>
    <s v="LW-17215"/>
    <x v="560"/>
    <x v="0"/>
    <s v="United States"/>
    <s v="Rochester"/>
    <x v="15"/>
    <n v="14609"/>
    <x v="3"/>
    <s v="TEC-PH-10003811"/>
    <x v="2"/>
    <x v="7"/>
    <x v="1187"/>
    <x v="1911"/>
    <n v="3"/>
    <n v="0"/>
    <n v="100.7916"/>
  </r>
  <r>
    <n v="8065"/>
    <s v="CA-2013-132997"/>
    <x v="0"/>
    <x v="77"/>
    <d v="2013-11-10T00:00:00"/>
    <x v="2"/>
    <s v="LW-17215"/>
    <x v="560"/>
    <x v="0"/>
    <s v="United States"/>
    <s v="Rochester"/>
    <x v="15"/>
    <n v="14609"/>
    <x v="3"/>
    <s v="OFF-PA-10004983"/>
    <x v="1"/>
    <x v="10"/>
    <x v="1323"/>
    <x v="91"/>
    <n v="2"/>
    <n v="0"/>
    <n v="6.2208000000000006"/>
  </r>
  <r>
    <n v="8066"/>
    <s v="CA-2013-132997"/>
    <x v="0"/>
    <x v="77"/>
    <d v="2013-11-10T00:00:00"/>
    <x v="2"/>
    <s v="LW-17215"/>
    <x v="560"/>
    <x v="0"/>
    <s v="United States"/>
    <s v="Rochester"/>
    <x v="15"/>
    <n v="14609"/>
    <x v="3"/>
    <s v="OFF-ST-10003479"/>
    <x v="1"/>
    <x v="4"/>
    <x v="41"/>
    <x v="5272"/>
    <n v="3"/>
    <n v="0"/>
    <n v="5.8409999999999869"/>
  </r>
  <r>
    <n v="8067"/>
    <s v="CA-2013-132997"/>
    <x v="0"/>
    <x v="77"/>
    <d v="2013-11-10T00:00:00"/>
    <x v="2"/>
    <s v="LW-17215"/>
    <x v="560"/>
    <x v="0"/>
    <s v="United States"/>
    <s v="Rochester"/>
    <x v="15"/>
    <n v="14609"/>
    <x v="3"/>
    <s v="OFF-BI-10004318"/>
    <x v="1"/>
    <x v="8"/>
    <x v="1574"/>
    <x v="4795"/>
    <n v="2"/>
    <n v="0.2"/>
    <n v="89.954799999999992"/>
  </r>
  <r>
    <n v="8068"/>
    <s v="US-2012-160563"/>
    <x v="1"/>
    <x v="1182"/>
    <d v="2012-10-24T00:00:00"/>
    <x v="1"/>
    <s v="NS-18640"/>
    <x v="374"/>
    <x v="1"/>
    <s v="United States"/>
    <s v="San Francisco"/>
    <x v="1"/>
    <n v="94109"/>
    <x v="1"/>
    <s v="TEC-AC-10002567"/>
    <x v="2"/>
    <x v="11"/>
    <x v="423"/>
    <x v="764"/>
    <n v="3"/>
    <n v="0"/>
    <n v="86.389199999999988"/>
  </r>
  <r>
    <n v="8069"/>
    <s v="US-2012-160563"/>
    <x v="1"/>
    <x v="1182"/>
    <d v="2012-10-24T00:00:00"/>
    <x v="1"/>
    <s v="NS-18640"/>
    <x v="374"/>
    <x v="1"/>
    <s v="United States"/>
    <s v="San Francisco"/>
    <x v="1"/>
    <n v="94109"/>
    <x v="1"/>
    <s v="FUR-FU-10001731"/>
    <x v="0"/>
    <x v="5"/>
    <x v="1547"/>
    <x v="2003"/>
    <n v="6"/>
    <n v="0"/>
    <n v="6.0876000000000001"/>
  </r>
  <r>
    <n v="8070"/>
    <s v="CA-2014-151750"/>
    <x v="3"/>
    <x v="314"/>
    <d v="2014-01-06T00:00:00"/>
    <x v="1"/>
    <s v="JM-15250"/>
    <x v="49"/>
    <x v="0"/>
    <s v="United States"/>
    <s v="Huntsville"/>
    <x v="5"/>
    <n v="77340"/>
    <x v="2"/>
    <s v="OFF-ST-10002743"/>
    <x v="1"/>
    <x v="4"/>
    <x v="413"/>
    <x v="5273"/>
    <n v="5"/>
    <n v="0.2"/>
    <n v="-107.95800000000004"/>
  </r>
  <r>
    <n v="8071"/>
    <s v="CA-2014-151750"/>
    <x v="3"/>
    <x v="314"/>
    <d v="2014-01-06T00:00:00"/>
    <x v="1"/>
    <s v="JM-15250"/>
    <x v="49"/>
    <x v="0"/>
    <s v="United States"/>
    <s v="Huntsville"/>
    <x v="5"/>
    <n v="77340"/>
    <x v="2"/>
    <s v="FUR-FU-10002116"/>
    <x v="0"/>
    <x v="5"/>
    <x v="1431"/>
    <x v="5274"/>
    <n v="5"/>
    <n v="0.6"/>
    <n v="-187.38150000000002"/>
  </r>
  <r>
    <n v="8072"/>
    <s v="CA-2014-151750"/>
    <x v="3"/>
    <x v="314"/>
    <d v="2014-01-06T00:00:00"/>
    <x v="1"/>
    <s v="JM-15250"/>
    <x v="49"/>
    <x v="0"/>
    <s v="United States"/>
    <s v="Huntsville"/>
    <x v="5"/>
    <n v="77340"/>
    <x v="2"/>
    <s v="FUR-CH-10003199"/>
    <x v="0"/>
    <x v="1"/>
    <x v="631"/>
    <x v="5275"/>
    <n v="4"/>
    <n v="0.3"/>
    <n v="-26.635199999999998"/>
  </r>
  <r>
    <n v="8073"/>
    <s v="CA-2014-151750"/>
    <x v="3"/>
    <x v="314"/>
    <d v="2014-01-06T00:00:00"/>
    <x v="1"/>
    <s v="JM-15250"/>
    <x v="49"/>
    <x v="0"/>
    <s v="United States"/>
    <s v="Huntsville"/>
    <x v="5"/>
    <n v="77340"/>
    <x v="2"/>
    <s v="OFF-AR-10003158"/>
    <x v="1"/>
    <x v="6"/>
    <x v="696"/>
    <x v="5276"/>
    <n v="4"/>
    <n v="0.2"/>
    <n v="2.2287999999999988"/>
  </r>
  <r>
    <n v="8074"/>
    <s v="CA-2014-151750"/>
    <x v="3"/>
    <x v="314"/>
    <d v="2014-01-06T00:00:00"/>
    <x v="1"/>
    <s v="JM-15250"/>
    <x v="49"/>
    <x v="0"/>
    <s v="United States"/>
    <s v="Huntsville"/>
    <x v="5"/>
    <n v="77340"/>
    <x v="2"/>
    <s v="OFF-BI-10000301"/>
    <x v="1"/>
    <x v="8"/>
    <x v="619"/>
    <x v="5277"/>
    <n v="5"/>
    <n v="0.8"/>
    <n v="-9.7050000000000018"/>
  </r>
  <r>
    <n v="8075"/>
    <s v="CA-2014-151750"/>
    <x v="3"/>
    <x v="314"/>
    <d v="2014-01-06T00:00:00"/>
    <x v="1"/>
    <s v="JM-15250"/>
    <x v="49"/>
    <x v="0"/>
    <s v="United States"/>
    <s v="Huntsville"/>
    <x v="5"/>
    <n v="77340"/>
    <x v="2"/>
    <s v="OFF-BI-10000343"/>
    <x v="1"/>
    <x v="8"/>
    <x v="184"/>
    <x v="5278"/>
    <n v="14"/>
    <n v="0.8"/>
    <n v="-22.684200000000004"/>
  </r>
  <r>
    <n v="8076"/>
    <s v="CA-2014-151750"/>
    <x v="3"/>
    <x v="314"/>
    <d v="2014-01-06T00:00:00"/>
    <x v="1"/>
    <s v="JM-15250"/>
    <x v="49"/>
    <x v="0"/>
    <s v="United States"/>
    <s v="Huntsville"/>
    <x v="5"/>
    <n v="77340"/>
    <x v="2"/>
    <s v="OFF-AP-10004708"/>
    <x v="1"/>
    <x v="9"/>
    <x v="508"/>
    <x v="5279"/>
    <n v="2"/>
    <n v="0.8"/>
    <n v="-38.821200000000012"/>
  </r>
  <r>
    <n v="8077"/>
    <s v="CA-2012-106187"/>
    <x v="1"/>
    <x v="537"/>
    <d v="2012-06-29T00:00:00"/>
    <x v="1"/>
    <s v="RF-19345"/>
    <x v="575"/>
    <x v="1"/>
    <s v="United States"/>
    <s v="East Point"/>
    <x v="32"/>
    <n v="30344"/>
    <x v="0"/>
    <s v="FUR-FU-10000794"/>
    <x v="0"/>
    <x v="5"/>
    <x v="639"/>
    <x v="1877"/>
    <n v="3"/>
    <n v="0"/>
    <n v="9.3227999999999991"/>
  </r>
  <r>
    <n v="8078"/>
    <s v="CA-2012-106187"/>
    <x v="1"/>
    <x v="537"/>
    <d v="2012-06-29T00:00:00"/>
    <x v="1"/>
    <s v="RF-19345"/>
    <x v="575"/>
    <x v="1"/>
    <s v="United States"/>
    <s v="East Point"/>
    <x v="32"/>
    <n v="30344"/>
    <x v="0"/>
    <s v="OFF-BI-10004519"/>
    <x v="1"/>
    <x v="8"/>
    <x v="880"/>
    <x v="5280"/>
    <n v="1"/>
    <n v="0"/>
    <n v="74.690999999999988"/>
  </r>
  <r>
    <n v="8079"/>
    <s v="CA-2012-106187"/>
    <x v="1"/>
    <x v="537"/>
    <d v="2012-06-29T00:00:00"/>
    <x v="1"/>
    <s v="RF-19345"/>
    <x v="575"/>
    <x v="1"/>
    <s v="United States"/>
    <s v="East Point"/>
    <x v="32"/>
    <n v="30344"/>
    <x v="0"/>
    <s v="TEC-AC-10001590"/>
    <x v="2"/>
    <x v="11"/>
    <x v="1347"/>
    <x v="5281"/>
    <n v="3"/>
    <n v="0"/>
    <n v="18"/>
  </r>
  <r>
    <n v="8080"/>
    <s v="US-2013-164945"/>
    <x v="0"/>
    <x v="441"/>
    <d v="2013-11-28T00:00:00"/>
    <x v="1"/>
    <s v="CA-12055"/>
    <x v="402"/>
    <x v="2"/>
    <s v="United States"/>
    <s v="New York City"/>
    <x v="15"/>
    <n v="10009"/>
    <x v="3"/>
    <s v="OFF-BI-10001524"/>
    <x v="1"/>
    <x v="8"/>
    <x v="298"/>
    <x v="5282"/>
    <n v="8"/>
    <n v="0.2"/>
    <n v="46.99519999999999"/>
  </r>
  <r>
    <n v="8081"/>
    <s v="CA-2012-150714"/>
    <x v="1"/>
    <x v="662"/>
    <d v="2012-11-01T00:00:00"/>
    <x v="1"/>
    <s v="KH-16690"/>
    <x v="120"/>
    <x v="1"/>
    <s v="United States"/>
    <s v="Springfield"/>
    <x v="21"/>
    <n v="97477"/>
    <x v="1"/>
    <s v="OFF-LA-10001474"/>
    <x v="1"/>
    <x v="2"/>
    <x v="917"/>
    <x v="5283"/>
    <n v="6"/>
    <n v="0.2"/>
    <n v="47.626799999999996"/>
  </r>
  <r>
    <n v="8082"/>
    <s v="CA-2012-150714"/>
    <x v="1"/>
    <x v="662"/>
    <d v="2012-11-01T00:00:00"/>
    <x v="1"/>
    <s v="KH-16690"/>
    <x v="120"/>
    <x v="1"/>
    <s v="United States"/>
    <s v="Springfield"/>
    <x v="21"/>
    <n v="97477"/>
    <x v="1"/>
    <s v="OFF-PA-10001497"/>
    <x v="1"/>
    <x v="10"/>
    <x v="1746"/>
    <x v="576"/>
    <n v="3"/>
    <n v="0.2"/>
    <n v="47.815200000000004"/>
  </r>
  <r>
    <n v="8083"/>
    <s v="CA-2012-150714"/>
    <x v="1"/>
    <x v="662"/>
    <d v="2012-11-01T00:00:00"/>
    <x v="1"/>
    <s v="KH-16690"/>
    <x v="120"/>
    <x v="1"/>
    <s v="United States"/>
    <s v="Springfield"/>
    <x v="21"/>
    <n v="97477"/>
    <x v="1"/>
    <s v="OFF-AP-10003287"/>
    <x v="1"/>
    <x v="9"/>
    <x v="538"/>
    <x v="5284"/>
    <n v="5"/>
    <n v="0.2"/>
    <n v="20.387999999999998"/>
  </r>
  <r>
    <n v="8084"/>
    <s v="CA-2012-150714"/>
    <x v="1"/>
    <x v="662"/>
    <d v="2012-11-01T00:00:00"/>
    <x v="1"/>
    <s v="KH-16690"/>
    <x v="120"/>
    <x v="1"/>
    <s v="United States"/>
    <s v="Springfield"/>
    <x v="21"/>
    <n v="97477"/>
    <x v="1"/>
    <s v="OFF-BI-10002982"/>
    <x v="1"/>
    <x v="8"/>
    <x v="1258"/>
    <x v="4459"/>
    <n v="7"/>
    <n v="0.7"/>
    <n v="-10.487400000000001"/>
  </r>
  <r>
    <n v="8085"/>
    <s v="CA-2012-150714"/>
    <x v="1"/>
    <x v="662"/>
    <d v="2012-11-01T00:00:00"/>
    <x v="1"/>
    <s v="KH-16690"/>
    <x v="120"/>
    <x v="1"/>
    <s v="United States"/>
    <s v="Springfield"/>
    <x v="21"/>
    <n v="97477"/>
    <x v="1"/>
    <s v="OFF-ST-10001809"/>
    <x v="1"/>
    <x v="4"/>
    <x v="430"/>
    <x v="5285"/>
    <n v="10"/>
    <n v="0.2"/>
    <n v="-161.69400000000005"/>
  </r>
  <r>
    <n v="8086"/>
    <s v="CA-2013-105753"/>
    <x v="0"/>
    <x v="201"/>
    <d v="2013-10-27T00:00:00"/>
    <x v="1"/>
    <s v="LC-16960"/>
    <x v="784"/>
    <x v="2"/>
    <s v="United States"/>
    <s v="Arlington"/>
    <x v="17"/>
    <n v="22204"/>
    <x v="0"/>
    <s v="FUR-FU-10000246"/>
    <x v="0"/>
    <x v="5"/>
    <x v="386"/>
    <x v="5286"/>
    <n v="5"/>
    <n v="0"/>
    <n v="18.329999999999991"/>
  </r>
  <r>
    <n v="8087"/>
    <s v="CA-2014-120894"/>
    <x v="3"/>
    <x v="1045"/>
    <d v="2014-05-03T00:00:00"/>
    <x v="1"/>
    <s v="JL-15130"/>
    <x v="691"/>
    <x v="0"/>
    <s v="United States"/>
    <s v="Wilmington"/>
    <x v="3"/>
    <n v="28403"/>
    <x v="0"/>
    <s v="OFF-AP-10000252"/>
    <x v="1"/>
    <x v="9"/>
    <x v="1242"/>
    <x v="5287"/>
    <n v="3"/>
    <n v="0.2"/>
    <n v="5.2650000000000006"/>
  </r>
  <r>
    <n v="8088"/>
    <s v="CA-2013-106621"/>
    <x v="0"/>
    <x v="321"/>
    <d v="2013-10-02T00:00:00"/>
    <x v="0"/>
    <s v="DM-12955"/>
    <x v="678"/>
    <x v="1"/>
    <s v="United States"/>
    <s v="Yuma"/>
    <x v="16"/>
    <n v="85364"/>
    <x v="1"/>
    <s v="OFF-AR-10002375"/>
    <x v="1"/>
    <x v="6"/>
    <x v="823"/>
    <x v="5288"/>
    <n v="4"/>
    <n v="0.2"/>
    <n v="1.1807999999999983"/>
  </r>
  <r>
    <n v="8089"/>
    <s v="CA-2012-107020"/>
    <x v="1"/>
    <x v="848"/>
    <d v="2012-07-14T00:00:00"/>
    <x v="1"/>
    <s v="MV-18190"/>
    <x v="160"/>
    <x v="0"/>
    <s v="United States"/>
    <s v="San Bernardino"/>
    <x v="1"/>
    <n v="92404"/>
    <x v="1"/>
    <s v="OFF-BI-10003719"/>
    <x v="1"/>
    <x v="8"/>
    <x v="684"/>
    <x v="3089"/>
    <n v="2"/>
    <n v="0.2"/>
    <n v="12.973999999999997"/>
  </r>
  <r>
    <n v="8090"/>
    <s v="US-2012-117492"/>
    <x v="1"/>
    <x v="976"/>
    <d v="2012-08-09T00:00:00"/>
    <x v="2"/>
    <s v="NS-18640"/>
    <x v="374"/>
    <x v="1"/>
    <s v="United States"/>
    <s v="Baltimore"/>
    <x v="39"/>
    <n v="21215"/>
    <x v="3"/>
    <s v="OFF-AP-10001492"/>
    <x v="1"/>
    <x v="9"/>
    <x v="22"/>
    <x v="5289"/>
    <n v="9"/>
    <n v="0"/>
    <n v="20.1708"/>
  </r>
  <r>
    <n v="8091"/>
    <s v="CA-2011-101392"/>
    <x v="2"/>
    <x v="1035"/>
    <d v="2011-12-13T00:00:00"/>
    <x v="1"/>
    <s v="AS-10630"/>
    <x v="357"/>
    <x v="2"/>
    <s v="United States"/>
    <s v="Seattle"/>
    <x v="4"/>
    <n v="98103"/>
    <x v="1"/>
    <s v="OFF-ST-10000532"/>
    <x v="1"/>
    <x v="4"/>
    <x v="1403"/>
    <x v="5290"/>
    <n v="7"/>
    <n v="0"/>
    <n v="70.033599999999993"/>
  </r>
  <r>
    <n v="8092"/>
    <s v="CA-2012-127502"/>
    <x v="1"/>
    <x v="895"/>
    <d v="2012-12-14T00:00:00"/>
    <x v="1"/>
    <s v="MT-17815"/>
    <x v="363"/>
    <x v="0"/>
    <s v="United States"/>
    <s v="San Francisco"/>
    <x v="1"/>
    <n v="94110"/>
    <x v="1"/>
    <s v="OFF-LA-10001613"/>
    <x v="1"/>
    <x v="2"/>
    <x v="736"/>
    <x v="1784"/>
    <n v="2"/>
    <n v="0"/>
    <n v="2.8224"/>
  </r>
  <r>
    <n v="8093"/>
    <s v="CA-2014-143658"/>
    <x v="3"/>
    <x v="1183"/>
    <d v="2014-11-14T00:00:00"/>
    <x v="0"/>
    <s v="SR-20425"/>
    <x v="676"/>
    <x v="2"/>
    <s v="United States"/>
    <s v="New York City"/>
    <x v="15"/>
    <n v="10035"/>
    <x v="3"/>
    <s v="OFF-AR-10002818"/>
    <x v="1"/>
    <x v="6"/>
    <x v="924"/>
    <x v="2239"/>
    <n v="5"/>
    <n v="0"/>
    <n v="32.97"/>
  </r>
  <r>
    <n v="8094"/>
    <s v="CA-2014-133046"/>
    <x v="3"/>
    <x v="944"/>
    <d v="2014-08-02T00:00:00"/>
    <x v="0"/>
    <s v="DK-13375"/>
    <x v="589"/>
    <x v="0"/>
    <s v="United States"/>
    <s v="Seattle"/>
    <x v="4"/>
    <n v="98115"/>
    <x v="1"/>
    <s v="FUR-FU-10001940"/>
    <x v="0"/>
    <x v="5"/>
    <x v="33"/>
    <x v="1708"/>
    <n v="3"/>
    <n v="0"/>
    <n v="10.507200000000001"/>
  </r>
  <r>
    <n v="8095"/>
    <s v="CA-2014-133046"/>
    <x v="3"/>
    <x v="944"/>
    <d v="2014-08-02T00:00:00"/>
    <x v="0"/>
    <s v="DK-13375"/>
    <x v="589"/>
    <x v="0"/>
    <s v="United States"/>
    <s v="Seattle"/>
    <x v="4"/>
    <n v="98115"/>
    <x v="1"/>
    <s v="OFF-PA-10003883"/>
    <x v="1"/>
    <x v="10"/>
    <x v="1229"/>
    <x v="2224"/>
    <n v="4"/>
    <n v="0"/>
    <n v="12.052"/>
  </r>
  <r>
    <n v="8096"/>
    <s v="CA-2014-133046"/>
    <x v="3"/>
    <x v="944"/>
    <d v="2014-08-02T00:00:00"/>
    <x v="0"/>
    <s v="DK-13375"/>
    <x v="589"/>
    <x v="0"/>
    <s v="United States"/>
    <s v="Seattle"/>
    <x v="4"/>
    <n v="98115"/>
    <x v="1"/>
    <s v="OFF-PA-10002787"/>
    <x v="1"/>
    <x v="10"/>
    <x v="1267"/>
    <x v="91"/>
    <n v="2"/>
    <n v="0"/>
    <n v="6.2208000000000006"/>
  </r>
  <r>
    <n v="8097"/>
    <s v="CA-2014-133046"/>
    <x v="3"/>
    <x v="944"/>
    <d v="2014-08-02T00:00:00"/>
    <x v="0"/>
    <s v="DK-13375"/>
    <x v="589"/>
    <x v="0"/>
    <s v="United States"/>
    <s v="Seattle"/>
    <x v="4"/>
    <n v="98115"/>
    <x v="1"/>
    <s v="TEC-AC-10000991"/>
    <x v="2"/>
    <x v="11"/>
    <x v="432"/>
    <x v="5291"/>
    <n v="5"/>
    <n v="0"/>
    <n v="32.893000000000008"/>
  </r>
  <r>
    <n v="8098"/>
    <s v="CA-2014-122798"/>
    <x v="3"/>
    <x v="116"/>
    <d v="2015-01-02T00:00:00"/>
    <x v="1"/>
    <s v="SV-20935"/>
    <x v="603"/>
    <x v="0"/>
    <s v="United States"/>
    <s v="Albuquerque"/>
    <x v="27"/>
    <n v="87105"/>
    <x v="1"/>
    <s v="OFF-ST-10003058"/>
    <x v="1"/>
    <x v="4"/>
    <x v="388"/>
    <x v="2946"/>
    <n v="5"/>
    <n v="0"/>
    <n v="34.292499999999997"/>
  </r>
  <r>
    <n v="8099"/>
    <s v="CA-2014-122798"/>
    <x v="3"/>
    <x v="116"/>
    <d v="2015-01-02T00:00:00"/>
    <x v="1"/>
    <s v="SV-20935"/>
    <x v="603"/>
    <x v="0"/>
    <s v="United States"/>
    <s v="Albuquerque"/>
    <x v="27"/>
    <n v="87105"/>
    <x v="1"/>
    <s v="OFF-PA-10004239"/>
    <x v="1"/>
    <x v="10"/>
    <x v="1412"/>
    <x v="732"/>
    <n v="1"/>
    <n v="0"/>
    <n v="1.9259999999999997"/>
  </r>
  <r>
    <n v="8100"/>
    <s v="CA-2013-169663"/>
    <x v="0"/>
    <x v="612"/>
    <d v="2013-03-14T00:00:00"/>
    <x v="2"/>
    <s v="RH-19510"/>
    <x v="563"/>
    <x v="2"/>
    <s v="United States"/>
    <s v="Los Angeles"/>
    <x v="1"/>
    <n v="90045"/>
    <x v="1"/>
    <s v="TEC-AC-10003038"/>
    <x v="2"/>
    <x v="11"/>
    <x v="1024"/>
    <x v="3999"/>
    <n v="3"/>
    <n v="0"/>
    <n v="5.101499999999997"/>
  </r>
  <r>
    <n v="8101"/>
    <s v="CA-2013-169663"/>
    <x v="0"/>
    <x v="612"/>
    <d v="2013-03-14T00:00:00"/>
    <x v="2"/>
    <s v="RH-19510"/>
    <x v="563"/>
    <x v="2"/>
    <s v="United States"/>
    <s v="Los Angeles"/>
    <x v="1"/>
    <n v="90045"/>
    <x v="1"/>
    <s v="TEC-MA-10000984"/>
    <x v="2"/>
    <x v="15"/>
    <x v="1811"/>
    <x v="5292"/>
    <n v="3"/>
    <n v="0.2"/>
    <n v="377.72999999999956"/>
  </r>
  <r>
    <n v="8102"/>
    <s v="CA-2012-149846"/>
    <x v="1"/>
    <x v="1184"/>
    <d v="2012-05-26T00:00:00"/>
    <x v="1"/>
    <s v="SB-20185"/>
    <x v="766"/>
    <x v="0"/>
    <s v="United States"/>
    <s v="Los Angeles"/>
    <x v="1"/>
    <n v="90045"/>
    <x v="1"/>
    <s v="OFF-LA-10004484"/>
    <x v="1"/>
    <x v="2"/>
    <x v="612"/>
    <x v="341"/>
    <n v="2"/>
    <n v="0"/>
    <n v="3.7995999999999999"/>
  </r>
  <r>
    <n v="8103"/>
    <s v="CA-2012-149846"/>
    <x v="1"/>
    <x v="1184"/>
    <d v="2012-05-26T00:00:00"/>
    <x v="1"/>
    <s v="SB-20185"/>
    <x v="766"/>
    <x v="0"/>
    <s v="United States"/>
    <s v="Los Angeles"/>
    <x v="1"/>
    <n v="90045"/>
    <x v="1"/>
    <s v="TEC-MA-10004002"/>
    <x v="2"/>
    <x v="15"/>
    <x v="662"/>
    <x v="5293"/>
    <n v="7"/>
    <n v="0.2"/>
    <n v="334.49849999999958"/>
  </r>
  <r>
    <n v="8104"/>
    <s v="CA-2012-149846"/>
    <x v="1"/>
    <x v="1184"/>
    <d v="2012-05-26T00:00:00"/>
    <x v="1"/>
    <s v="SB-20185"/>
    <x v="766"/>
    <x v="0"/>
    <s v="United States"/>
    <s v="Los Angeles"/>
    <x v="1"/>
    <n v="90045"/>
    <x v="1"/>
    <s v="OFF-ST-10002406"/>
    <x v="1"/>
    <x v="4"/>
    <x v="324"/>
    <x v="352"/>
    <n v="7"/>
    <n v="0"/>
    <n v="29.341200000000008"/>
  </r>
  <r>
    <n v="8105"/>
    <s v="CA-2012-149846"/>
    <x v="1"/>
    <x v="1184"/>
    <d v="2012-05-26T00:00:00"/>
    <x v="1"/>
    <s v="SB-20185"/>
    <x v="766"/>
    <x v="0"/>
    <s v="United States"/>
    <s v="Los Angeles"/>
    <x v="1"/>
    <n v="90045"/>
    <x v="1"/>
    <s v="TEC-PH-10003645"/>
    <x v="2"/>
    <x v="7"/>
    <x v="294"/>
    <x v="5294"/>
    <n v="6"/>
    <n v="0.2"/>
    <n v="58.179600000000022"/>
  </r>
  <r>
    <n v="8106"/>
    <s v="CA-2014-159149"/>
    <x v="3"/>
    <x v="922"/>
    <d v="2014-02-20T00:00:00"/>
    <x v="2"/>
    <s v="CR-12820"/>
    <x v="736"/>
    <x v="2"/>
    <s v="United States"/>
    <s v="Houston"/>
    <x v="5"/>
    <n v="77041"/>
    <x v="2"/>
    <s v="FUR-BO-10001601"/>
    <x v="0"/>
    <x v="0"/>
    <x v="414"/>
    <x v="5295"/>
    <n v="1"/>
    <n v="0.32"/>
    <n v="-17.027400000000007"/>
  </r>
  <r>
    <n v="8107"/>
    <s v="CA-2014-159149"/>
    <x v="3"/>
    <x v="922"/>
    <d v="2014-02-20T00:00:00"/>
    <x v="2"/>
    <s v="CR-12820"/>
    <x v="736"/>
    <x v="2"/>
    <s v="United States"/>
    <s v="Houston"/>
    <x v="5"/>
    <n v="77041"/>
    <x v="2"/>
    <s v="OFF-AR-10000937"/>
    <x v="1"/>
    <x v="6"/>
    <x v="1812"/>
    <x v="5296"/>
    <n v="6"/>
    <n v="0.2"/>
    <n v="52.632000000000005"/>
  </r>
  <r>
    <n v="8108"/>
    <s v="CA-2014-159149"/>
    <x v="3"/>
    <x v="922"/>
    <d v="2014-02-20T00:00:00"/>
    <x v="2"/>
    <s v="CR-12820"/>
    <x v="736"/>
    <x v="2"/>
    <s v="United States"/>
    <s v="Houston"/>
    <x v="5"/>
    <n v="77041"/>
    <x v="2"/>
    <s v="TEC-PH-10000038"/>
    <x v="2"/>
    <x v="7"/>
    <x v="1056"/>
    <x v="1435"/>
    <n v="4"/>
    <n v="0.2"/>
    <n v="-87.667200000000037"/>
  </r>
  <r>
    <n v="8109"/>
    <s v="US-2014-167570"/>
    <x v="3"/>
    <x v="166"/>
    <d v="2014-12-16T00:00:00"/>
    <x v="1"/>
    <s v="EG-13900"/>
    <x v="283"/>
    <x v="0"/>
    <s v="United States"/>
    <s v="Philadelphia"/>
    <x v="9"/>
    <n v="19140"/>
    <x v="3"/>
    <s v="FUR-CH-10003396"/>
    <x v="0"/>
    <x v="1"/>
    <x v="385"/>
    <x v="5297"/>
    <n v="4"/>
    <n v="0.3"/>
    <n v="-58.504800000000017"/>
  </r>
  <r>
    <n v="8110"/>
    <s v="CA-2014-160122"/>
    <x v="3"/>
    <x v="551"/>
    <d v="2014-11-24T00:00:00"/>
    <x v="1"/>
    <s v="RD-19930"/>
    <x v="709"/>
    <x v="0"/>
    <s v="United States"/>
    <s v="Chicago"/>
    <x v="10"/>
    <n v="60623"/>
    <x v="2"/>
    <s v="OFF-EN-10002592"/>
    <x v="1"/>
    <x v="12"/>
    <x v="1702"/>
    <x v="5298"/>
    <n v="6"/>
    <n v="0.2"/>
    <n v="20.844000000000001"/>
  </r>
  <r>
    <n v="8111"/>
    <s v="CA-2014-160122"/>
    <x v="3"/>
    <x v="551"/>
    <d v="2014-11-24T00:00:00"/>
    <x v="1"/>
    <s v="RD-19930"/>
    <x v="709"/>
    <x v="0"/>
    <s v="United States"/>
    <s v="Chicago"/>
    <x v="10"/>
    <n v="60623"/>
    <x v="2"/>
    <s v="FUR-CH-10000422"/>
    <x v="0"/>
    <x v="1"/>
    <x v="1432"/>
    <x v="5299"/>
    <n v="2"/>
    <n v="0.3"/>
    <n v="-25.477199999999982"/>
  </r>
  <r>
    <n v="8112"/>
    <s v="CA-2013-130393"/>
    <x v="0"/>
    <x v="49"/>
    <d v="2013-12-04T00:00:00"/>
    <x v="0"/>
    <s v="JM-15865"/>
    <x v="622"/>
    <x v="0"/>
    <s v="United States"/>
    <s v="San Angelo"/>
    <x v="5"/>
    <n v="76903"/>
    <x v="2"/>
    <s v="FUR-CH-10002647"/>
    <x v="0"/>
    <x v="1"/>
    <x v="470"/>
    <x v="5300"/>
    <n v="5"/>
    <n v="0.3"/>
    <n v="-17.744999999999976"/>
  </r>
  <r>
    <n v="8113"/>
    <s v="CA-2013-130393"/>
    <x v="0"/>
    <x v="49"/>
    <d v="2013-12-04T00:00:00"/>
    <x v="0"/>
    <s v="JM-15865"/>
    <x v="622"/>
    <x v="0"/>
    <s v="United States"/>
    <s v="San Angelo"/>
    <x v="5"/>
    <n v="76903"/>
    <x v="2"/>
    <s v="OFF-AP-10004859"/>
    <x v="1"/>
    <x v="9"/>
    <x v="921"/>
    <x v="5301"/>
    <n v="4"/>
    <n v="0.8"/>
    <n v="-30.867200000000004"/>
  </r>
  <r>
    <n v="8114"/>
    <s v="CA-2013-130393"/>
    <x v="0"/>
    <x v="49"/>
    <d v="2013-12-04T00:00:00"/>
    <x v="0"/>
    <s v="JM-15865"/>
    <x v="622"/>
    <x v="0"/>
    <s v="United States"/>
    <s v="San Angelo"/>
    <x v="5"/>
    <n v="76903"/>
    <x v="2"/>
    <s v="FUR-CH-10004477"/>
    <x v="0"/>
    <x v="1"/>
    <x v="211"/>
    <x v="4967"/>
    <n v="2"/>
    <n v="0.3"/>
    <n v="-1.217800000000004"/>
  </r>
  <r>
    <n v="8115"/>
    <s v="CA-2014-144820"/>
    <x v="3"/>
    <x v="621"/>
    <d v="2014-10-08T00:00:00"/>
    <x v="0"/>
    <s v="LW-16825"/>
    <x v="429"/>
    <x v="1"/>
    <s v="United States"/>
    <s v="Pasadena"/>
    <x v="5"/>
    <n v="77506"/>
    <x v="2"/>
    <s v="OFF-AR-10004817"/>
    <x v="1"/>
    <x v="6"/>
    <x v="906"/>
    <x v="5302"/>
    <n v="5"/>
    <n v="0.2"/>
    <n v="2.3219999999999974"/>
  </r>
  <r>
    <n v="8116"/>
    <s v="CA-2014-101014"/>
    <x v="3"/>
    <x v="635"/>
    <d v="2014-09-05T00:00:00"/>
    <x v="1"/>
    <s v="RW-19540"/>
    <x v="459"/>
    <x v="1"/>
    <s v="United States"/>
    <s v="Los Angeles"/>
    <x v="1"/>
    <n v="90049"/>
    <x v="1"/>
    <s v="FUR-FU-10003374"/>
    <x v="0"/>
    <x v="5"/>
    <x v="1798"/>
    <x v="5303"/>
    <n v="3"/>
    <n v="0"/>
    <n v="41.445600000000013"/>
  </r>
  <r>
    <n v="8117"/>
    <s v="CA-2014-105543"/>
    <x v="3"/>
    <x v="221"/>
    <d v="2014-11-25T00:00:00"/>
    <x v="3"/>
    <s v="BG-11695"/>
    <x v="410"/>
    <x v="1"/>
    <s v="United States"/>
    <s v="Garden City"/>
    <x v="41"/>
    <n v="67846"/>
    <x v="2"/>
    <s v="OFF-ST-10003123"/>
    <x v="1"/>
    <x v="4"/>
    <x v="1268"/>
    <x v="3304"/>
    <n v="1"/>
    <n v="0"/>
    <n v="7.9895999999999994"/>
  </r>
  <r>
    <n v="8118"/>
    <s v="US-2014-113201"/>
    <x v="3"/>
    <x v="160"/>
    <d v="2014-07-06T00:00:00"/>
    <x v="1"/>
    <s v="TT-21220"/>
    <x v="627"/>
    <x v="0"/>
    <s v="United States"/>
    <s v="Los Angeles"/>
    <x v="1"/>
    <n v="90045"/>
    <x v="1"/>
    <s v="OFF-PA-10000675"/>
    <x v="1"/>
    <x v="10"/>
    <x v="1106"/>
    <x v="2929"/>
    <n v="5"/>
    <n v="0"/>
    <n v="100.4255"/>
  </r>
  <r>
    <n v="8119"/>
    <s v="US-2014-106551"/>
    <x v="3"/>
    <x v="847"/>
    <d v="2014-07-28T00:00:00"/>
    <x v="1"/>
    <s v="EB-13930"/>
    <x v="518"/>
    <x v="0"/>
    <s v="United States"/>
    <s v="Chicago"/>
    <x v="10"/>
    <n v="60653"/>
    <x v="2"/>
    <s v="FUR-CH-10004997"/>
    <x v="0"/>
    <x v="1"/>
    <x v="494"/>
    <x v="5304"/>
    <n v="4"/>
    <n v="0.3"/>
    <n v="-75.191999999999979"/>
  </r>
  <r>
    <n v="8120"/>
    <s v="CA-2013-116722"/>
    <x v="0"/>
    <x v="583"/>
    <d v="2013-11-17T00:00:00"/>
    <x v="1"/>
    <s v="LP-17080"/>
    <x v="221"/>
    <x v="0"/>
    <s v="United States"/>
    <s v="San Francisco"/>
    <x v="1"/>
    <n v="94110"/>
    <x v="1"/>
    <s v="FUR-FU-10001934"/>
    <x v="0"/>
    <x v="5"/>
    <x v="107"/>
    <x v="108"/>
    <n v="2"/>
    <n v="0"/>
    <n v="10.909600000000001"/>
  </r>
  <r>
    <n v="8121"/>
    <s v="CA-2013-116722"/>
    <x v="0"/>
    <x v="583"/>
    <d v="2013-11-17T00:00:00"/>
    <x v="1"/>
    <s v="LP-17080"/>
    <x v="221"/>
    <x v="0"/>
    <s v="United States"/>
    <s v="San Francisco"/>
    <x v="1"/>
    <n v="94110"/>
    <x v="1"/>
    <s v="FUR-CH-10004997"/>
    <x v="0"/>
    <x v="1"/>
    <x v="494"/>
    <x v="542"/>
    <n v="3"/>
    <n v="0.2"/>
    <n v="0"/>
  </r>
  <r>
    <n v="8122"/>
    <s v="CA-2013-116722"/>
    <x v="0"/>
    <x v="583"/>
    <d v="2013-11-17T00:00:00"/>
    <x v="1"/>
    <s v="LP-17080"/>
    <x v="221"/>
    <x v="0"/>
    <s v="United States"/>
    <s v="San Francisco"/>
    <x v="1"/>
    <n v="94110"/>
    <x v="1"/>
    <s v="OFF-BI-10001890"/>
    <x v="1"/>
    <x v="8"/>
    <x v="174"/>
    <x v="5305"/>
    <n v="11"/>
    <n v="0.2"/>
    <n v="11.026399999999999"/>
  </r>
  <r>
    <n v="8123"/>
    <s v="CA-2011-138128"/>
    <x v="2"/>
    <x v="337"/>
    <d v="2011-12-15T00:00:00"/>
    <x v="1"/>
    <s v="FP-14320"/>
    <x v="224"/>
    <x v="0"/>
    <s v="United States"/>
    <s v="Philadelphia"/>
    <x v="9"/>
    <n v="19134"/>
    <x v="3"/>
    <s v="OFF-EN-10002500"/>
    <x v="1"/>
    <x v="12"/>
    <x v="118"/>
    <x v="5306"/>
    <n v="3"/>
    <n v="0.2"/>
    <n v="9.5850000000000009"/>
  </r>
  <r>
    <n v="8124"/>
    <s v="CA-2011-138128"/>
    <x v="2"/>
    <x v="337"/>
    <d v="2011-12-15T00:00:00"/>
    <x v="1"/>
    <s v="FP-14320"/>
    <x v="224"/>
    <x v="0"/>
    <s v="United States"/>
    <s v="Philadelphia"/>
    <x v="9"/>
    <n v="19134"/>
    <x v="3"/>
    <s v="TEC-CO-10001766"/>
    <x v="2"/>
    <x v="16"/>
    <x v="1058"/>
    <x v="5307"/>
    <n v="4"/>
    <n v="0.4"/>
    <n v="125.99719999999991"/>
  </r>
  <r>
    <n v="8125"/>
    <s v="US-2014-150070"/>
    <x v="3"/>
    <x v="210"/>
    <d v="2014-09-13T00:00:00"/>
    <x v="1"/>
    <s v="JA-15970"/>
    <x v="350"/>
    <x v="0"/>
    <s v="United States"/>
    <s v="Modesto"/>
    <x v="1"/>
    <n v="95351"/>
    <x v="1"/>
    <s v="FUR-CH-10004860"/>
    <x v="0"/>
    <x v="1"/>
    <x v="210"/>
    <x v="224"/>
    <n v="2"/>
    <n v="0.2"/>
    <n v="-28.274400000000021"/>
  </r>
  <r>
    <n v="8126"/>
    <s v="CA-2012-137064"/>
    <x v="1"/>
    <x v="525"/>
    <d v="2012-02-13T00:00:00"/>
    <x v="1"/>
    <s v="TS-21655"/>
    <x v="772"/>
    <x v="0"/>
    <s v="United States"/>
    <s v="Houston"/>
    <x v="5"/>
    <n v="77070"/>
    <x v="2"/>
    <s v="OFF-BI-10002049"/>
    <x v="1"/>
    <x v="8"/>
    <x v="758"/>
    <x v="995"/>
    <n v="3"/>
    <n v="0.8"/>
    <n v="-4.9878000000000018"/>
  </r>
  <r>
    <n v="8127"/>
    <s v="CA-2012-137064"/>
    <x v="1"/>
    <x v="525"/>
    <d v="2012-02-13T00:00:00"/>
    <x v="1"/>
    <s v="TS-21655"/>
    <x v="772"/>
    <x v="0"/>
    <s v="United States"/>
    <s v="Houston"/>
    <x v="5"/>
    <n v="77070"/>
    <x v="2"/>
    <s v="TEC-AC-10003499"/>
    <x v="2"/>
    <x v="11"/>
    <x v="103"/>
    <x v="5183"/>
    <n v="2"/>
    <n v="0.2"/>
    <n v="4.4004000000000003"/>
  </r>
  <r>
    <n v="8128"/>
    <s v="CA-2012-137064"/>
    <x v="1"/>
    <x v="525"/>
    <d v="2012-02-13T00:00:00"/>
    <x v="1"/>
    <s v="TS-21655"/>
    <x v="772"/>
    <x v="0"/>
    <s v="United States"/>
    <s v="Houston"/>
    <x v="5"/>
    <n v="77070"/>
    <x v="2"/>
    <s v="OFF-ST-10003470"/>
    <x v="1"/>
    <x v="4"/>
    <x v="1339"/>
    <x v="5308"/>
    <n v="3"/>
    <n v="0.2"/>
    <n v="-125.76600000000005"/>
  </r>
  <r>
    <n v="8129"/>
    <s v="CA-2014-157350"/>
    <x v="3"/>
    <x v="775"/>
    <d v="2014-09-02T00:00:00"/>
    <x v="1"/>
    <s v="DP-13000"/>
    <x v="24"/>
    <x v="0"/>
    <s v="United States"/>
    <s v="Chicago"/>
    <x v="10"/>
    <n v="60610"/>
    <x v="2"/>
    <s v="FUR-FU-10000222"/>
    <x v="0"/>
    <x v="5"/>
    <x v="591"/>
    <x v="647"/>
    <n v="5"/>
    <n v="0.6"/>
    <n v="-43.847999999999985"/>
  </r>
  <r>
    <n v="8130"/>
    <s v="CA-2011-127866"/>
    <x v="2"/>
    <x v="836"/>
    <d v="2011-07-23T00:00:00"/>
    <x v="2"/>
    <s v="JD-15895"/>
    <x v="63"/>
    <x v="1"/>
    <s v="United States"/>
    <s v="Riverside"/>
    <x v="1"/>
    <n v="92503"/>
    <x v="1"/>
    <s v="TEC-AC-10000023"/>
    <x v="2"/>
    <x v="11"/>
    <x v="900"/>
    <x v="5045"/>
    <n v="2"/>
    <n v="0"/>
    <n v="15.098399999999998"/>
  </r>
  <r>
    <n v="8131"/>
    <s v="CA-2011-127866"/>
    <x v="2"/>
    <x v="836"/>
    <d v="2011-07-23T00:00:00"/>
    <x v="2"/>
    <s v="JD-15895"/>
    <x v="63"/>
    <x v="1"/>
    <s v="United States"/>
    <s v="Riverside"/>
    <x v="1"/>
    <n v="92503"/>
    <x v="1"/>
    <s v="OFF-PA-10003971"/>
    <x v="1"/>
    <x v="10"/>
    <x v="1272"/>
    <x v="493"/>
    <n v="2"/>
    <n v="0"/>
    <n v="5.8604000000000003"/>
  </r>
  <r>
    <n v="8132"/>
    <s v="CA-2011-127866"/>
    <x v="2"/>
    <x v="836"/>
    <d v="2011-07-23T00:00:00"/>
    <x v="2"/>
    <s v="JD-15895"/>
    <x v="63"/>
    <x v="1"/>
    <s v="United States"/>
    <s v="Riverside"/>
    <x v="1"/>
    <n v="92503"/>
    <x v="1"/>
    <s v="OFF-AR-10003481"/>
    <x v="1"/>
    <x v="6"/>
    <x v="1591"/>
    <x v="2805"/>
    <n v="4"/>
    <n v="0"/>
    <n v="3.8047999999999984"/>
  </r>
  <r>
    <n v="8133"/>
    <s v="CA-2011-127866"/>
    <x v="2"/>
    <x v="836"/>
    <d v="2011-07-23T00:00:00"/>
    <x v="2"/>
    <s v="JD-15895"/>
    <x v="63"/>
    <x v="1"/>
    <s v="United States"/>
    <s v="Riverside"/>
    <x v="1"/>
    <n v="92503"/>
    <x v="1"/>
    <s v="OFF-ST-10001490"/>
    <x v="1"/>
    <x v="4"/>
    <x v="513"/>
    <x v="3469"/>
    <n v="3"/>
    <n v="0"/>
    <n v="160.62299999999993"/>
  </r>
  <r>
    <n v="8134"/>
    <s v="CA-2012-131352"/>
    <x v="1"/>
    <x v="1049"/>
    <d v="2012-10-13T00:00:00"/>
    <x v="1"/>
    <s v="GH-14485"/>
    <x v="16"/>
    <x v="1"/>
    <s v="United States"/>
    <s v="Dallas"/>
    <x v="5"/>
    <n v="75081"/>
    <x v="2"/>
    <s v="FUR-FU-10003708"/>
    <x v="0"/>
    <x v="5"/>
    <x v="71"/>
    <x v="5309"/>
    <n v="3"/>
    <n v="0.6"/>
    <n v="-70.960499999999996"/>
  </r>
  <r>
    <n v="8135"/>
    <s v="CA-2012-121776"/>
    <x v="1"/>
    <x v="1130"/>
    <d v="2012-02-21T00:00:00"/>
    <x v="1"/>
    <s v="RD-19585"/>
    <x v="361"/>
    <x v="0"/>
    <s v="United States"/>
    <s v="Los Angeles"/>
    <x v="1"/>
    <n v="90008"/>
    <x v="1"/>
    <s v="OFF-PA-10001970"/>
    <x v="1"/>
    <x v="10"/>
    <x v="311"/>
    <x v="655"/>
    <n v="3"/>
    <n v="0"/>
    <n v="17.314799999999998"/>
  </r>
  <r>
    <n v="8136"/>
    <s v="CA-2012-121776"/>
    <x v="1"/>
    <x v="1130"/>
    <d v="2012-02-21T00:00:00"/>
    <x v="1"/>
    <s v="RD-19585"/>
    <x v="361"/>
    <x v="0"/>
    <s v="United States"/>
    <s v="Los Angeles"/>
    <x v="1"/>
    <n v="90008"/>
    <x v="1"/>
    <s v="OFF-LA-10002762"/>
    <x v="1"/>
    <x v="2"/>
    <x v="49"/>
    <x v="2077"/>
    <n v="7"/>
    <n v="0"/>
    <n v="41.223699999999994"/>
  </r>
  <r>
    <n v="8137"/>
    <s v="CA-2013-118073"/>
    <x v="0"/>
    <x v="399"/>
    <d v="2013-08-17T00:00:00"/>
    <x v="1"/>
    <s v="CS-12490"/>
    <x v="703"/>
    <x v="1"/>
    <s v="United States"/>
    <s v="Lakeland"/>
    <x v="2"/>
    <n v="33801"/>
    <x v="0"/>
    <s v="FUR-TA-10002533"/>
    <x v="0"/>
    <x v="3"/>
    <x v="274"/>
    <x v="5310"/>
    <n v="7"/>
    <n v="0.45"/>
    <n v="-255.58750000000009"/>
  </r>
  <r>
    <n v="8138"/>
    <s v="CA-2011-103219"/>
    <x v="2"/>
    <x v="187"/>
    <d v="2011-11-13T00:00:00"/>
    <x v="1"/>
    <s v="BF-11215"/>
    <x v="682"/>
    <x v="2"/>
    <s v="United States"/>
    <s v="New York City"/>
    <x v="15"/>
    <n v="10035"/>
    <x v="3"/>
    <s v="FUR-FU-10004091"/>
    <x v="0"/>
    <x v="5"/>
    <x v="954"/>
    <x v="5311"/>
    <n v="9"/>
    <n v="0"/>
    <n v="21.477600000000002"/>
  </r>
  <r>
    <n v="8139"/>
    <s v="CA-2013-102561"/>
    <x v="0"/>
    <x v="427"/>
    <d v="2013-07-23T00:00:00"/>
    <x v="1"/>
    <s v="NK-18490"/>
    <x v="71"/>
    <x v="2"/>
    <s v="United States"/>
    <s v="Philadelphia"/>
    <x v="9"/>
    <n v="19140"/>
    <x v="3"/>
    <s v="OFF-AR-10001545"/>
    <x v="1"/>
    <x v="6"/>
    <x v="812"/>
    <x v="2437"/>
    <n v="8"/>
    <n v="0.2"/>
    <n v="1.2671999999999994"/>
  </r>
  <r>
    <n v="8140"/>
    <s v="CA-2013-102561"/>
    <x v="0"/>
    <x v="427"/>
    <d v="2013-07-23T00:00:00"/>
    <x v="1"/>
    <s v="NK-18490"/>
    <x v="71"/>
    <x v="2"/>
    <s v="United States"/>
    <s v="Philadelphia"/>
    <x v="9"/>
    <n v="19140"/>
    <x v="3"/>
    <s v="OFF-ST-10001476"/>
    <x v="1"/>
    <x v="4"/>
    <x v="827"/>
    <x v="5312"/>
    <n v="10"/>
    <n v="0.2"/>
    <n v="24.856999999999999"/>
  </r>
  <r>
    <n v="8141"/>
    <s v="CA-2013-102561"/>
    <x v="0"/>
    <x v="427"/>
    <d v="2013-07-23T00:00:00"/>
    <x v="1"/>
    <s v="NK-18490"/>
    <x v="71"/>
    <x v="2"/>
    <s v="United States"/>
    <s v="Philadelphia"/>
    <x v="9"/>
    <n v="19140"/>
    <x v="3"/>
    <s v="OFF-PA-10004971"/>
    <x v="1"/>
    <x v="10"/>
    <x v="604"/>
    <x v="282"/>
    <n v="4"/>
    <n v="0.2"/>
    <n v="6.7048000000000005"/>
  </r>
  <r>
    <n v="8142"/>
    <s v="CA-2013-100993"/>
    <x v="0"/>
    <x v="473"/>
    <d v="2013-02-10T00:00:00"/>
    <x v="1"/>
    <s v="AZ-10750"/>
    <x v="616"/>
    <x v="0"/>
    <s v="United States"/>
    <s v="San Diego"/>
    <x v="1"/>
    <n v="92037"/>
    <x v="1"/>
    <s v="OFF-LA-10003223"/>
    <x v="1"/>
    <x v="2"/>
    <x v="602"/>
    <x v="1674"/>
    <n v="3"/>
    <n v="0"/>
    <n v="7.2176999999999998"/>
  </r>
  <r>
    <n v="8143"/>
    <s v="CA-2013-100993"/>
    <x v="0"/>
    <x v="473"/>
    <d v="2013-02-10T00:00:00"/>
    <x v="1"/>
    <s v="AZ-10750"/>
    <x v="616"/>
    <x v="0"/>
    <s v="United States"/>
    <s v="San Diego"/>
    <x v="1"/>
    <n v="92037"/>
    <x v="1"/>
    <s v="OFF-ST-10004340"/>
    <x v="1"/>
    <x v="4"/>
    <x v="809"/>
    <x v="4702"/>
    <n v="3"/>
    <n v="0"/>
    <n v="50.365800000000007"/>
  </r>
  <r>
    <n v="8144"/>
    <s v="CA-2013-100993"/>
    <x v="0"/>
    <x v="473"/>
    <d v="2013-02-10T00:00:00"/>
    <x v="1"/>
    <s v="AZ-10750"/>
    <x v="616"/>
    <x v="0"/>
    <s v="United States"/>
    <s v="San Diego"/>
    <x v="1"/>
    <n v="92037"/>
    <x v="1"/>
    <s v="FUR-TA-10001095"/>
    <x v="0"/>
    <x v="3"/>
    <x v="611"/>
    <x v="5313"/>
    <n v="4"/>
    <n v="0.2"/>
    <n v="6.9715999999999951"/>
  </r>
  <r>
    <n v="8145"/>
    <s v="CA-2013-100993"/>
    <x v="0"/>
    <x v="473"/>
    <d v="2013-02-10T00:00:00"/>
    <x v="1"/>
    <s v="AZ-10750"/>
    <x v="616"/>
    <x v="0"/>
    <s v="United States"/>
    <s v="San Diego"/>
    <x v="1"/>
    <n v="92037"/>
    <x v="1"/>
    <s v="TEC-PH-10001448"/>
    <x v="2"/>
    <x v="7"/>
    <x v="140"/>
    <x v="4101"/>
    <n v="4"/>
    <n v="0.2"/>
    <n v="-31.993600000000029"/>
  </r>
  <r>
    <n v="8146"/>
    <s v="US-2011-112949"/>
    <x v="2"/>
    <x v="886"/>
    <d v="2011-06-27T00:00:00"/>
    <x v="1"/>
    <s v="Co-12640"/>
    <x v="476"/>
    <x v="0"/>
    <s v="United States"/>
    <s v="Lawton"/>
    <x v="26"/>
    <n v="73505"/>
    <x v="2"/>
    <s v="OFF-AP-10001005"/>
    <x v="1"/>
    <x v="9"/>
    <x v="1131"/>
    <x v="5314"/>
    <n v="6"/>
    <n v="0"/>
    <n v="155.72699999999998"/>
  </r>
  <r>
    <n v="8147"/>
    <s v="US-2011-112949"/>
    <x v="2"/>
    <x v="886"/>
    <d v="2011-06-27T00:00:00"/>
    <x v="1"/>
    <s v="Co-12640"/>
    <x v="476"/>
    <x v="0"/>
    <s v="United States"/>
    <s v="Lawton"/>
    <x v="26"/>
    <n v="73505"/>
    <x v="2"/>
    <s v="OFF-AR-10003469"/>
    <x v="1"/>
    <x v="6"/>
    <x v="1249"/>
    <x v="2872"/>
    <n v="2"/>
    <n v="0"/>
    <n v="1.6896"/>
  </r>
  <r>
    <n v="8148"/>
    <s v="US-2014-146822"/>
    <x v="3"/>
    <x v="255"/>
    <d v="2014-06-15T00:00:00"/>
    <x v="1"/>
    <s v="AG-10675"/>
    <x v="165"/>
    <x v="0"/>
    <s v="United States"/>
    <s v="Salem"/>
    <x v="17"/>
    <n v="24153"/>
    <x v="0"/>
    <s v="OFF-PA-10000249"/>
    <x v="1"/>
    <x v="10"/>
    <x v="33"/>
    <x v="338"/>
    <n v="4"/>
    <n v="0"/>
    <n v="23.086399999999998"/>
  </r>
  <r>
    <n v="8149"/>
    <s v="US-2013-131058"/>
    <x v="0"/>
    <x v="797"/>
    <d v="2014-01-01T00:00:00"/>
    <x v="1"/>
    <s v="EM-14140"/>
    <x v="670"/>
    <x v="2"/>
    <s v="United States"/>
    <s v="Santa Ana"/>
    <x v="1"/>
    <n v="92704"/>
    <x v="1"/>
    <s v="OFF-LA-10001613"/>
    <x v="1"/>
    <x v="2"/>
    <x v="736"/>
    <x v="171"/>
    <n v="7"/>
    <n v="0"/>
    <n v="9.8783999999999992"/>
  </r>
  <r>
    <n v="8150"/>
    <s v="CA-2011-167997"/>
    <x v="2"/>
    <x v="755"/>
    <d v="2011-01-30T00:00:00"/>
    <x v="2"/>
    <s v="CA-11965"/>
    <x v="662"/>
    <x v="1"/>
    <s v="United States"/>
    <s v="Rapid City"/>
    <x v="44"/>
    <n v="57701"/>
    <x v="2"/>
    <s v="OFF-BI-10001758"/>
    <x v="1"/>
    <x v="8"/>
    <x v="935"/>
    <x v="3893"/>
    <n v="2"/>
    <n v="0"/>
    <n v="5.0195999999999996"/>
  </r>
  <r>
    <n v="8151"/>
    <s v="CA-2011-167997"/>
    <x v="2"/>
    <x v="755"/>
    <d v="2011-01-30T00:00:00"/>
    <x v="2"/>
    <s v="CA-11965"/>
    <x v="662"/>
    <x v="1"/>
    <s v="United States"/>
    <s v="Rapid City"/>
    <x v="44"/>
    <n v="57701"/>
    <x v="2"/>
    <s v="FUR-BO-10004409"/>
    <x v="0"/>
    <x v="0"/>
    <x v="625"/>
    <x v="1741"/>
    <n v="2"/>
    <n v="0"/>
    <n v="39.748800000000003"/>
  </r>
  <r>
    <n v="8152"/>
    <s v="CA-2014-140151"/>
    <x v="3"/>
    <x v="721"/>
    <d v="2014-03-26T00:00:00"/>
    <x v="2"/>
    <s v="RB-19360"/>
    <x v="181"/>
    <x v="0"/>
    <s v="United States"/>
    <s v="Seattle"/>
    <x v="4"/>
    <n v="98115"/>
    <x v="1"/>
    <s v="OFF-ST-10001558"/>
    <x v="1"/>
    <x v="4"/>
    <x v="712"/>
    <x v="4663"/>
    <n v="2"/>
    <n v="0"/>
    <n v="4.8719999999999999"/>
  </r>
  <r>
    <n v="8153"/>
    <s v="CA-2014-140151"/>
    <x v="3"/>
    <x v="721"/>
    <d v="2014-03-26T00:00:00"/>
    <x v="2"/>
    <s v="RB-19360"/>
    <x v="181"/>
    <x v="0"/>
    <s v="United States"/>
    <s v="Seattle"/>
    <x v="4"/>
    <n v="98115"/>
    <x v="1"/>
    <s v="OFF-PA-10002986"/>
    <x v="1"/>
    <x v="10"/>
    <x v="477"/>
    <x v="130"/>
    <n v="3"/>
    <n v="0"/>
    <n v="9.6191999999999993"/>
  </r>
  <r>
    <n v="8154"/>
    <s v="CA-2014-140151"/>
    <x v="3"/>
    <x v="721"/>
    <d v="2014-03-26T00:00:00"/>
    <x v="2"/>
    <s v="RB-19360"/>
    <x v="181"/>
    <x v="0"/>
    <s v="United States"/>
    <s v="Seattle"/>
    <x v="4"/>
    <n v="98115"/>
    <x v="1"/>
    <s v="TEC-CO-10004722"/>
    <x v="2"/>
    <x v="16"/>
    <x v="1365"/>
    <x v="5315"/>
    <n v="4"/>
    <n v="0"/>
    <n v="6719.9807999999994"/>
  </r>
  <r>
    <n v="8155"/>
    <s v="US-2014-143770"/>
    <x v="3"/>
    <x v="177"/>
    <d v="2014-03-25T00:00:00"/>
    <x v="1"/>
    <s v="RD-19720"/>
    <x v="742"/>
    <x v="0"/>
    <s v="United States"/>
    <s v="Middletown"/>
    <x v="29"/>
    <n v="6457"/>
    <x v="3"/>
    <s v="TEC-AC-10002842"/>
    <x v="2"/>
    <x v="11"/>
    <x v="1176"/>
    <x v="1685"/>
    <n v="2"/>
    <n v="0"/>
    <n v="38.080000000000013"/>
  </r>
  <r>
    <n v="8156"/>
    <s v="US-2014-143770"/>
    <x v="3"/>
    <x v="177"/>
    <d v="2014-03-25T00:00:00"/>
    <x v="1"/>
    <s v="RD-19720"/>
    <x v="742"/>
    <x v="0"/>
    <s v="United States"/>
    <s v="Middletown"/>
    <x v="29"/>
    <n v="6457"/>
    <x v="3"/>
    <s v="OFF-PA-10001125"/>
    <x v="1"/>
    <x v="10"/>
    <x v="1012"/>
    <x v="1168"/>
    <n v="2"/>
    <n v="0"/>
    <n v="27.881999999999998"/>
  </r>
  <r>
    <n v="8157"/>
    <s v="CA-2013-131296"/>
    <x v="0"/>
    <x v="964"/>
    <d v="2013-10-10T00:00:00"/>
    <x v="1"/>
    <s v="MS-17830"/>
    <x v="234"/>
    <x v="0"/>
    <s v="United States"/>
    <s v="Baltimore"/>
    <x v="39"/>
    <n v="21215"/>
    <x v="3"/>
    <s v="FUR-TA-10002622"/>
    <x v="0"/>
    <x v="3"/>
    <x v="960"/>
    <x v="5316"/>
    <n v="2"/>
    <n v="0.3"/>
    <n v="-23.93719999999999"/>
  </r>
  <r>
    <n v="8158"/>
    <s v="CA-2013-103464"/>
    <x v="0"/>
    <x v="741"/>
    <d v="2013-11-23T00:00:00"/>
    <x v="1"/>
    <s v="PG-18820"/>
    <x v="310"/>
    <x v="0"/>
    <s v="United States"/>
    <s v="San Diego"/>
    <x v="1"/>
    <n v="92105"/>
    <x v="1"/>
    <s v="TEC-AC-10002842"/>
    <x v="2"/>
    <x v="11"/>
    <x v="1176"/>
    <x v="2027"/>
    <n v="5"/>
    <n v="0"/>
    <n v="95.200000000000031"/>
  </r>
  <r>
    <n v="8159"/>
    <s v="CA-2014-136238"/>
    <x v="3"/>
    <x v="377"/>
    <d v="2015-01-02T00:00:00"/>
    <x v="1"/>
    <s v="KB-16240"/>
    <x v="208"/>
    <x v="1"/>
    <s v="United States"/>
    <s v="Odessa"/>
    <x v="5"/>
    <n v="79762"/>
    <x v="2"/>
    <s v="OFF-PA-10004285"/>
    <x v="1"/>
    <x v="10"/>
    <x v="1259"/>
    <x v="2975"/>
    <n v="3"/>
    <n v="0.2"/>
    <n v="5.6111999999999993"/>
  </r>
  <r>
    <n v="8160"/>
    <s v="CA-2013-120803"/>
    <x v="0"/>
    <x v="1185"/>
    <d v="2013-03-14T00:00:00"/>
    <x v="1"/>
    <s v="RB-19465"/>
    <x v="46"/>
    <x v="2"/>
    <s v="United States"/>
    <s v="Milford"/>
    <x v="29"/>
    <n v="6460"/>
    <x v="3"/>
    <s v="TEC-AC-10004469"/>
    <x v="2"/>
    <x v="11"/>
    <x v="238"/>
    <x v="5240"/>
    <n v="5"/>
    <n v="0"/>
    <n v="87.890000000000015"/>
  </r>
  <r>
    <n v="8161"/>
    <s v="CA-2013-134138"/>
    <x v="0"/>
    <x v="595"/>
    <d v="2013-02-20T00:00:00"/>
    <x v="1"/>
    <s v="JD-15790"/>
    <x v="479"/>
    <x v="0"/>
    <s v="United States"/>
    <s v="Belleville"/>
    <x v="30"/>
    <n v="7109"/>
    <x v="3"/>
    <s v="FUR-CH-10001545"/>
    <x v="0"/>
    <x v="1"/>
    <x v="1737"/>
    <x v="5317"/>
    <n v="2"/>
    <n v="0"/>
    <n v="36.473600000000005"/>
  </r>
  <r>
    <n v="8162"/>
    <s v="CA-2012-120915"/>
    <x v="1"/>
    <x v="694"/>
    <d v="2012-10-03T00:00:00"/>
    <x v="0"/>
    <s v="JJ-15445"/>
    <x v="370"/>
    <x v="0"/>
    <s v="United States"/>
    <s v="New York City"/>
    <x v="15"/>
    <n v="10035"/>
    <x v="3"/>
    <s v="OFF-AP-10002578"/>
    <x v="1"/>
    <x v="9"/>
    <x v="409"/>
    <x v="5318"/>
    <n v="6"/>
    <n v="0"/>
    <n v="76.315200000000004"/>
  </r>
  <r>
    <n v="8163"/>
    <s v="CA-2012-120915"/>
    <x v="1"/>
    <x v="694"/>
    <d v="2012-10-03T00:00:00"/>
    <x v="0"/>
    <s v="JJ-15445"/>
    <x v="370"/>
    <x v="0"/>
    <s v="United States"/>
    <s v="New York City"/>
    <x v="15"/>
    <n v="10035"/>
    <x v="3"/>
    <s v="TEC-PH-10003012"/>
    <x v="2"/>
    <x v="7"/>
    <x v="344"/>
    <x v="673"/>
    <n v="2"/>
    <n v="0"/>
    <n v="89.314199999999971"/>
  </r>
  <r>
    <n v="8164"/>
    <s v="CA-2012-168207"/>
    <x v="1"/>
    <x v="121"/>
    <d v="2012-11-06T00:00:00"/>
    <x v="1"/>
    <s v="LT-17110"/>
    <x v="299"/>
    <x v="0"/>
    <s v="United States"/>
    <s v="San Diego"/>
    <x v="1"/>
    <n v="92105"/>
    <x v="1"/>
    <s v="FUR-FU-10004909"/>
    <x v="0"/>
    <x v="5"/>
    <x v="1348"/>
    <x v="5319"/>
    <n v="6"/>
    <n v="0"/>
    <n v="33.935999999999993"/>
  </r>
  <r>
    <n v="8165"/>
    <s v="CA-2012-168207"/>
    <x v="1"/>
    <x v="121"/>
    <d v="2012-11-06T00:00:00"/>
    <x v="1"/>
    <s v="LT-17110"/>
    <x v="299"/>
    <x v="0"/>
    <s v="United States"/>
    <s v="San Diego"/>
    <x v="1"/>
    <n v="92105"/>
    <x v="1"/>
    <s v="OFF-BI-10001524"/>
    <x v="1"/>
    <x v="8"/>
    <x v="298"/>
    <x v="3668"/>
    <n v="7"/>
    <n v="0.2"/>
    <n v="41.120799999999988"/>
  </r>
  <r>
    <n v="8166"/>
    <s v="CA-2012-168207"/>
    <x v="1"/>
    <x v="121"/>
    <d v="2012-11-06T00:00:00"/>
    <x v="1"/>
    <s v="LT-17110"/>
    <x v="299"/>
    <x v="0"/>
    <s v="United States"/>
    <s v="San Diego"/>
    <x v="1"/>
    <n v="92105"/>
    <x v="1"/>
    <s v="OFF-BI-10003355"/>
    <x v="1"/>
    <x v="8"/>
    <x v="586"/>
    <x v="1655"/>
    <n v="3"/>
    <n v="0.2"/>
    <n v="4.1832000000000003"/>
  </r>
  <r>
    <n v="8167"/>
    <s v="CA-2012-168207"/>
    <x v="1"/>
    <x v="121"/>
    <d v="2012-11-06T00:00:00"/>
    <x v="1"/>
    <s v="LT-17110"/>
    <x v="299"/>
    <x v="0"/>
    <s v="United States"/>
    <s v="San Diego"/>
    <x v="1"/>
    <n v="92105"/>
    <x v="1"/>
    <s v="FUR-BO-10004357"/>
    <x v="0"/>
    <x v="0"/>
    <x v="1349"/>
    <x v="5320"/>
    <n v="3"/>
    <n v="0.15"/>
    <n v="-30.147000000000048"/>
  </r>
  <r>
    <n v="8168"/>
    <s v="CA-2013-144148"/>
    <x v="0"/>
    <x v="995"/>
    <d v="2013-08-06T00:00:00"/>
    <x v="1"/>
    <s v="AH-10690"/>
    <x v="706"/>
    <x v="1"/>
    <s v="United States"/>
    <s v="San Francisco"/>
    <x v="1"/>
    <n v="94122"/>
    <x v="1"/>
    <s v="FUR-TA-10002774"/>
    <x v="0"/>
    <x v="3"/>
    <x v="579"/>
    <x v="5321"/>
    <n v="7"/>
    <n v="0.2"/>
    <n v="-32.367300000000085"/>
  </r>
  <r>
    <n v="8169"/>
    <s v="CA-2014-107174"/>
    <x v="3"/>
    <x v="44"/>
    <d v="2014-11-14T00:00:00"/>
    <x v="1"/>
    <s v="AB-10060"/>
    <x v="144"/>
    <x v="2"/>
    <s v="United States"/>
    <s v="Seattle"/>
    <x v="4"/>
    <n v="98105"/>
    <x v="1"/>
    <s v="FUR-TA-10004575"/>
    <x v="0"/>
    <x v="3"/>
    <x v="306"/>
    <x v="5322"/>
    <n v="7"/>
    <n v="0"/>
    <n v="366.63479999999993"/>
  </r>
  <r>
    <n v="8170"/>
    <s v="CA-2014-107174"/>
    <x v="3"/>
    <x v="44"/>
    <d v="2014-11-14T00:00:00"/>
    <x v="1"/>
    <s v="AB-10060"/>
    <x v="144"/>
    <x v="2"/>
    <s v="United States"/>
    <s v="Seattle"/>
    <x v="4"/>
    <n v="98105"/>
    <x v="1"/>
    <s v="FUR-CH-10003312"/>
    <x v="0"/>
    <x v="1"/>
    <x v="296"/>
    <x v="4920"/>
    <n v="2"/>
    <n v="0.2"/>
    <n v="-73.054800000000071"/>
  </r>
  <r>
    <n v="8171"/>
    <s v="CA-2014-107174"/>
    <x v="3"/>
    <x v="44"/>
    <d v="2014-11-14T00:00:00"/>
    <x v="1"/>
    <s v="AB-10060"/>
    <x v="144"/>
    <x v="2"/>
    <s v="United States"/>
    <s v="Seattle"/>
    <x v="4"/>
    <n v="98105"/>
    <x v="1"/>
    <s v="TEC-AC-10001465"/>
    <x v="2"/>
    <x v="11"/>
    <x v="473"/>
    <x v="5323"/>
    <n v="3"/>
    <n v="0"/>
    <n v="32.687999999999988"/>
  </r>
  <r>
    <n v="8172"/>
    <s v="CA-2013-146150"/>
    <x v="0"/>
    <x v="1173"/>
    <d v="2013-02-19T00:00:00"/>
    <x v="1"/>
    <s v="FM-14380"/>
    <x v="248"/>
    <x v="0"/>
    <s v="United States"/>
    <s v="Jackson"/>
    <x v="35"/>
    <n v="39212"/>
    <x v="0"/>
    <s v="OFF-AR-10002240"/>
    <x v="1"/>
    <x v="6"/>
    <x v="962"/>
    <x v="5324"/>
    <n v="7"/>
    <n v="0"/>
    <n v="68.686800000000005"/>
  </r>
  <r>
    <n v="8173"/>
    <s v="CA-2011-114125"/>
    <x v="2"/>
    <x v="868"/>
    <d v="2011-07-13T00:00:00"/>
    <x v="1"/>
    <s v="GH-14410"/>
    <x v="689"/>
    <x v="2"/>
    <s v="United States"/>
    <s v="Los Angeles"/>
    <x v="1"/>
    <n v="90049"/>
    <x v="1"/>
    <s v="OFF-LA-10004559"/>
    <x v="1"/>
    <x v="2"/>
    <x v="1340"/>
    <x v="709"/>
    <n v="1"/>
    <n v="0"/>
    <n v="1.4112"/>
  </r>
  <r>
    <n v="8174"/>
    <s v="CA-2011-114125"/>
    <x v="2"/>
    <x v="868"/>
    <d v="2011-07-13T00:00:00"/>
    <x v="1"/>
    <s v="GH-14410"/>
    <x v="689"/>
    <x v="2"/>
    <s v="United States"/>
    <s v="Los Angeles"/>
    <x v="1"/>
    <n v="90049"/>
    <x v="1"/>
    <s v="OFF-BI-10003291"/>
    <x v="1"/>
    <x v="8"/>
    <x v="44"/>
    <x v="4299"/>
    <n v="6"/>
    <n v="0.2"/>
    <n v="14.142599999999996"/>
  </r>
  <r>
    <n v="8175"/>
    <s v="CA-2011-114125"/>
    <x v="2"/>
    <x v="868"/>
    <d v="2011-07-13T00:00:00"/>
    <x v="1"/>
    <s v="GH-14410"/>
    <x v="689"/>
    <x v="2"/>
    <s v="United States"/>
    <s v="Los Angeles"/>
    <x v="1"/>
    <n v="90049"/>
    <x v="1"/>
    <s v="OFF-ST-10001505"/>
    <x v="1"/>
    <x v="4"/>
    <x v="1174"/>
    <x v="100"/>
    <n v="4"/>
    <n v="0"/>
    <n v="4.066399999999998"/>
  </r>
  <r>
    <n v="8176"/>
    <s v="CA-2013-114944"/>
    <x v="0"/>
    <x v="806"/>
    <d v="2013-02-04T00:00:00"/>
    <x v="1"/>
    <s v="HE-14800"/>
    <x v="785"/>
    <x v="1"/>
    <s v="United States"/>
    <s v="Chicago"/>
    <x v="10"/>
    <n v="60623"/>
    <x v="2"/>
    <s v="OFF-PA-10003892"/>
    <x v="1"/>
    <x v="10"/>
    <x v="62"/>
    <x v="4415"/>
    <n v="4"/>
    <n v="0.2"/>
    <n v="52.822799999999987"/>
  </r>
  <r>
    <n v="8177"/>
    <s v="CA-2013-135965"/>
    <x v="0"/>
    <x v="897"/>
    <d v="2013-09-26T00:00:00"/>
    <x v="2"/>
    <s v="SZ-20035"/>
    <x v="449"/>
    <x v="2"/>
    <s v="United States"/>
    <s v="New York City"/>
    <x v="15"/>
    <n v="10035"/>
    <x v="3"/>
    <s v="OFF-ST-10002370"/>
    <x v="1"/>
    <x v="4"/>
    <x v="80"/>
    <x v="5325"/>
    <n v="6"/>
    <n v="0"/>
    <n v="37.218599999999995"/>
  </r>
  <r>
    <n v="8178"/>
    <s v="CA-2014-149699"/>
    <x v="3"/>
    <x v="66"/>
    <d v="2014-12-25T00:00:00"/>
    <x v="2"/>
    <s v="CM-12115"/>
    <x v="441"/>
    <x v="0"/>
    <s v="United States"/>
    <s v="Los Angeles"/>
    <x v="1"/>
    <n v="90008"/>
    <x v="1"/>
    <s v="TEC-AC-10000474"/>
    <x v="2"/>
    <x v="11"/>
    <x v="1501"/>
    <x v="5326"/>
    <n v="5"/>
    <n v="0"/>
    <n v="142.48499999999993"/>
  </r>
  <r>
    <n v="8179"/>
    <s v="CA-2013-166429"/>
    <x v="0"/>
    <x v="476"/>
    <d v="2013-09-09T00:00:00"/>
    <x v="1"/>
    <s v="TG-21310"/>
    <x v="592"/>
    <x v="0"/>
    <s v="United States"/>
    <s v="Des Moines"/>
    <x v="4"/>
    <n v="98198"/>
    <x v="1"/>
    <s v="TEC-CO-10002095"/>
    <x v="2"/>
    <x v="16"/>
    <x v="610"/>
    <x v="3157"/>
    <n v="2"/>
    <n v="0"/>
    <n v="449.99099999999999"/>
  </r>
  <r>
    <n v="8180"/>
    <s v="CA-2012-112767"/>
    <x v="1"/>
    <x v="991"/>
    <d v="2012-08-06T00:00:00"/>
    <x v="1"/>
    <s v="DK-12985"/>
    <x v="213"/>
    <x v="0"/>
    <s v="United States"/>
    <s v="Springfield"/>
    <x v="21"/>
    <n v="97477"/>
    <x v="1"/>
    <s v="FUR-TA-10003469"/>
    <x v="0"/>
    <x v="3"/>
    <x v="1564"/>
    <x v="5327"/>
    <n v="4"/>
    <n v="0.5"/>
    <n v="-188.7"/>
  </r>
  <r>
    <n v="8181"/>
    <s v="CA-2012-119879"/>
    <x v="1"/>
    <x v="82"/>
    <d v="2012-11-25T00:00:00"/>
    <x v="1"/>
    <s v="SS-20410"/>
    <x v="757"/>
    <x v="0"/>
    <s v="United States"/>
    <s v="Philadelphia"/>
    <x v="9"/>
    <n v="19120"/>
    <x v="3"/>
    <s v="FUR-TA-10002958"/>
    <x v="0"/>
    <x v="3"/>
    <x v="956"/>
    <x v="5328"/>
    <n v="8"/>
    <n v="0.4"/>
    <n v="-480.20320000000027"/>
  </r>
  <r>
    <n v="8182"/>
    <s v="CA-2012-119879"/>
    <x v="1"/>
    <x v="82"/>
    <d v="2012-11-25T00:00:00"/>
    <x v="1"/>
    <s v="SS-20410"/>
    <x v="757"/>
    <x v="0"/>
    <s v="United States"/>
    <s v="Philadelphia"/>
    <x v="9"/>
    <n v="19120"/>
    <x v="3"/>
    <s v="TEC-PH-10002923"/>
    <x v="2"/>
    <x v="7"/>
    <x v="680"/>
    <x v="5329"/>
    <n v="5"/>
    <n v="0.4"/>
    <n v="-24.043499999999995"/>
  </r>
  <r>
    <n v="8183"/>
    <s v="CA-2014-155642"/>
    <x v="3"/>
    <x v="796"/>
    <d v="2014-05-23T00:00:00"/>
    <x v="1"/>
    <s v="BM-11575"/>
    <x v="606"/>
    <x v="1"/>
    <s v="United States"/>
    <s v="Chicago"/>
    <x v="10"/>
    <n v="60653"/>
    <x v="2"/>
    <s v="FUR-FU-10004973"/>
    <x v="0"/>
    <x v="5"/>
    <x v="1134"/>
    <x v="1832"/>
    <n v="3"/>
    <n v="0.6"/>
    <n v="-10.173599999999997"/>
  </r>
  <r>
    <n v="8184"/>
    <s v="CA-2014-155642"/>
    <x v="3"/>
    <x v="796"/>
    <d v="2014-05-23T00:00:00"/>
    <x v="1"/>
    <s v="BM-11575"/>
    <x v="606"/>
    <x v="1"/>
    <s v="United States"/>
    <s v="Chicago"/>
    <x v="10"/>
    <n v="60653"/>
    <x v="2"/>
    <s v="FUR-FU-10001918"/>
    <x v="0"/>
    <x v="5"/>
    <x v="280"/>
    <x v="5330"/>
    <n v="1"/>
    <n v="0.6"/>
    <n v="-0.99329999999999963"/>
  </r>
  <r>
    <n v="8185"/>
    <s v="US-2014-101721"/>
    <x v="3"/>
    <x v="283"/>
    <d v="2014-07-28T00:00:00"/>
    <x v="1"/>
    <s v="MY-17380"/>
    <x v="199"/>
    <x v="1"/>
    <s v="United States"/>
    <s v="Chicago"/>
    <x v="10"/>
    <n v="60623"/>
    <x v="2"/>
    <s v="OFF-PA-10003641"/>
    <x v="1"/>
    <x v="10"/>
    <x v="938"/>
    <x v="930"/>
    <n v="3"/>
    <n v="0.2"/>
    <n v="20.576399999999996"/>
  </r>
  <r>
    <n v="8186"/>
    <s v="CA-2012-136728"/>
    <x v="1"/>
    <x v="1023"/>
    <d v="2012-09-17T00:00:00"/>
    <x v="0"/>
    <s v="AG-10900"/>
    <x v="151"/>
    <x v="0"/>
    <s v="United States"/>
    <s v="Chicago"/>
    <x v="10"/>
    <n v="60623"/>
    <x v="2"/>
    <s v="OFF-EN-10002621"/>
    <x v="1"/>
    <x v="12"/>
    <x v="33"/>
    <x v="1635"/>
    <n v="1"/>
    <n v="0.2"/>
    <n v="2.9339999999999997"/>
  </r>
  <r>
    <n v="8187"/>
    <s v="CA-2012-136728"/>
    <x v="1"/>
    <x v="1023"/>
    <d v="2012-09-17T00:00:00"/>
    <x v="0"/>
    <s v="AG-10900"/>
    <x v="151"/>
    <x v="0"/>
    <s v="United States"/>
    <s v="Chicago"/>
    <x v="10"/>
    <n v="60623"/>
    <x v="2"/>
    <s v="FUR-CH-10003817"/>
    <x v="0"/>
    <x v="1"/>
    <x v="162"/>
    <x v="5331"/>
    <n v="4"/>
    <n v="0.3"/>
    <n v="-12.147999999999996"/>
  </r>
  <r>
    <n v="8188"/>
    <s v="CA-2013-127194"/>
    <x v="0"/>
    <x v="107"/>
    <d v="2013-12-17T00:00:00"/>
    <x v="1"/>
    <s v="BW-11110"/>
    <x v="308"/>
    <x v="1"/>
    <s v="United States"/>
    <s v="New York City"/>
    <x v="15"/>
    <n v="10024"/>
    <x v="3"/>
    <s v="OFF-PA-10000659"/>
    <x v="1"/>
    <x v="10"/>
    <x v="160"/>
    <x v="2159"/>
    <n v="9"/>
    <n v="0"/>
    <n v="29.525400000000001"/>
  </r>
  <r>
    <n v="8189"/>
    <s v="CA-2012-140375"/>
    <x v="1"/>
    <x v="653"/>
    <d v="2012-10-05T00:00:00"/>
    <x v="0"/>
    <s v="SG-20470"/>
    <x v="495"/>
    <x v="0"/>
    <s v="United States"/>
    <s v="Rockville"/>
    <x v="39"/>
    <n v="20852"/>
    <x v="3"/>
    <s v="OFF-PA-10001870"/>
    <x v="1"/>
    <x v="10"/>
    <x v="674"/>
    <x v="541"/>
    <n v="3"/>
    <n v="0"/>
    <n v="9.3312000000000008"/>
  </r>
  <r>
    <n v="8190"/>
    <s v="CA-2012-140375"/>
    <x v="1"/>
    <x v="653"/>
    <d v="2012-10-05T00:00:00"/>
    <x v="0"/>
    <s v="SG-20470"/>
    <x v="495"/>
    <x v="0"/>
    <s v="United States"/>
    <s v="Rockville"/>
    <x v="39"/>
    <n v="20852"/>
    <x v="3"/>
    <s v="OFF-BI-10000320"/>
    <x v="1"/>
    <x v="8"/>
    <x v="768"/>
    <x v="1576"/>
    <n v="1"/>
    <n v="0"/>
    <n v="3.6162000000000001"/>
  </r>
  <r>
    <n v="8191"/>
    <s v="US-2014-155866"/>
    <x v="3"/>
    <x v="701"/>
    <d v="2014-11-22T00:00:00"/>
    <x v="1"/>
    <s v="CC-12370"/>
    <x v="666"/>
    <x v="0"/>
    <s v="United States"/>
    <s v="New York City"/>
    <x v="15"/>
    <n v="10011"/>
    <x v="3"/>
    <s v="OFF-PA-10004735"/>
    <x v="1"/>
    <x v="10"/>
    <x v="819"/>
    <x v="789"/>
    <n v="6"/>
    <n v="0"/>
    <n v="18.662400000000002"/>
  </r>
  <r>
    <n v="8192"/>
    <s v="US-2014-155866"/>
    <x v="3"/>
    <x v="701"/>
    <d v="2014-11-22T00:00:00"/>
    <x v="1"/>
    <s v="CC-12370"/>
    <x v="666"/>
    <x v="0"/>
    <s v="United States"/>
    <s v="New York City"/>
    <x v="15"/>
    <n v="10011"/>
    <x v="3"/>
    <s v="FUR-FU-10004091"/>
    <x v="0"/>
    <x v="5"/>
    <x v="264"/>
    <x v="5093"/>
    <n v="4"/>
    <n v="0"/>
    <n v="76.9816"/>
  </r>
  <r>
    <n v="8193"/>
    <s v="CA-2012-141327"/>
    <x v="1"/>
    <x v="672"/>
    <d v="2012-12-03T00:00:00"/>
    <x v="2"/>
    <s v="LR-16915"/>
    <x v="235"/>
    <x v="0"/>
    <s v="United States"/>
    <s v="Durham"/>
    <x v="3"/>
    <n v="27707"/>
    <x v="0"/>
    <s v="OFF-BI-10000546"/>
    <x v="1"/>
    <x v="8"/>
    <x v="609"/>
    <x v="5332"/>
    <n v="7"/>
    <n v="0.7"/>
    <n v="-4.2336000000000009"/>
  </r>
  <r>
    <n v="8194"/>
    <s v="CA-2012-141327"/>
    <x v="1"/>
    <x v="672"/>
    <d v="2012-12-03T00:00:00"/>
    <x v="2"/>
    <s v="LR-16915"/>
    <x v="235"/>
    <x v="0"/>
    <s v="United States"/>
    <s v="Durham"/>
    <x v="3"/>
    <n v="27707"/>
    <x v="0"/>
    <s v="OFF-AP-10001293"/>
    <x v="1"/>
    <x v="9"/>
    <x v="1337"/>
    <x v="2066"/>
    <n v="3"/>
    <n v="0.2"/>
    <n v="9.8351999999999933"/>
  </r>
  <r>
    <n v="8195"/>
    <s v="CA-2012-141327"/>
    <x v="1"/>
    <x v="672"/>
    <d v="2012-12-03T00:00:00"/>
    <x v="2"/>
    <s v="LR-16915"/>
    <x v="235"/>
    <x v="0"/>
    <s v="United States"/>
    <s v="Durham"/>
    <x v="3"/>
    <n v="27707"/>
    <x v="0"/>
    <s v="FUR-FU-10000576"/>
    <x v="0"/>
    <x v="5"/>
    <x v="219"/>
    <x v="5333"/>
    <n v="2"/>
    <n v="0.2"/>
    <n v="25.180800000000005"/>
  </r>
  <r>
    <n v="8196"/>
    <s v="CA-2012-136700"/>
    <x v="1"/>
    <x v="401"/>
    <d v="2012-12-11T00:00:00"/>
    <x v="0"/>
    <s v="DB-13120"/>
    <x v="106"/>
    <x v="1"/>
    <s v="United States"/>
    <s v="Santa Barbara"/>
    <x v="1"/>
    <n v="93101"/>
    <x v="1"/>
    <s v="OFF-PA-10004519"/>
    <x v="1"/>
    <x v="10"/>
    <x v="1036"/>
    <x v="2482"/>
    <n v="2"/>
    <n v="0"/>
    <n v="4.3904000000000005"/>
  </r>
  <r>
    <n v="8197"/>
    <s v="CA-2014-102736"/>
    <x v="3"/>
    <x v="528"/>
    <d v="2014-09-10T00:00:00"/>
    <x v="1"/>
    <s v="LP-17095"/>
    <x v="431"/>
    <x v="0"/>
    <s v="United States"/>
    <s v="Knoxville"/>
    <x v="18"/>
    <n v="37918"/>
    <x v="0"/>
    <s v="TEC-AC-10004568"/>
    <x v="2"/>
    <x v="11"/>
    <x v="1109"/>
    <x v="2879"/>
    <n v="4"/>
    <n v="0.2"/>
    <n v="-1.119600000000009"/>
  </r>
  <r>
    <n v="8198"/>
    <s v="CA-2014-102736"/>
    <x v="3"/>
    <x v="528"/>
    <d v="2014-09-10T00:00:00"/>
    <x v="1"/>
    <s v="LP-17095"/>
    <x v="431"/>
    <x v="0"/>
    <s v="United States"/>
    <s v="Knoxville"/>
    <x v="18"/>
    <n v="37918"/>
    <x v="0"/>
    <s v="OFF-AR-10001897"/>
    <x v="1"/>
    <x v="6"/>
    <x v="640"/>
    <x v="1002"/>
    <n v="5"/>
    <n v="0.2"/>
    <n v="7.1960000000000015"/>
  </r>
  <r>
    <n v="8199"/>
    <s v="CA-2014-102736"/>
    <x v="3"/>
    <x v="528"/>
    <d v="2014-09-10T00:00:00"/>
    <x v="1"/>
    <s v="LP-17095"/>
    <x v="431"/>
    <x v="0"/>
    <s v="United States"/>
    <s v="Knoxville"/>
    <x v="18"/>
    <n v="37918"/>
    <x v="0"/>
    <s v="OFF-PA-10001800"/>
    <x v="1"/>
    <x v="10"/>
    <x v="580"/>
    <x v="12"/>
    <n v="3"/>
    <n v="0.2"/>
    <n v="5.4432"/>
  </r>
  <r>
    <n v="8200"/>
    <s v="CA-2014-125269"/>
    <x v="3"/>
    <x v="558"/>
    <d v="2014-05-01T00:00:00"/>
    <x v="1"/>
    <s v="AF-10870"/>
    <x v="578"/>
    <x v="0"/>
    <s v="United States"/>
    <s v="Chicago"/>
    <x v="10"/>
    <n v="60610"/>
    <x v="2"/>
    <s v="OFF-BI-10001628"/>
    <x v="1"/>
    <x v="8"/>
    <x v="1103"/>
    <x v="5334"/>
    <n v="5"/>
    <n v="0.8"/>
    <n v="-18.252500000000001"/>
  </r>
  <r>
    <n v="8201"/>
    <s v="CA-2014-125269"/>
    <x v="3"/>
    <x v="558"/>
    <d v="2014-05-01T00:00:00"/>
    <x v="1"/>
    <s v="AF-10870"/>
    <x v="578"/>
    <x v="0"/>
    <s v="United States"/>
    <s v="Chicago"/>
    <x v="10"/>
    <n v="60610"/>
    <x v="2"/>
    <s v="OFF-ST-10004123"/>
    <x v="1"/>
    <x v="4"/>
    <x v="72"/>
    <x v="74"/>
    <n v="1"/>
    <n v="0.2"/>
    <n v="-18.196000000000002"/>
  </r>
  <r>
    <n v="8202"/>
    <s v="CA-2012-114811"/>
    <x v="1"/>
    <x v="627"/>
    <d v="2012-11-08T00:00:00"/>
    <x v="3"/>
    <s v="KD-16495"/>
    <x v="470"/>
    <x v="1"/>
    <s v="United States"/>
    <s v="New York City"/>
    <x v="15"/>
    <n v="10024"/>
    <x v="3"/>
    <s v="OFF-ST-10000885"/>
    <x v="1"/>
    <x v="4"/>
    <x v="1657"/>
    <x v="5335"/>
    <n v="5"/>
    <n v="0"/>
    <n v="16.787500000000001"/>
  </r>
  <r>
    <n v="8203"/>
    <s v="CA-2012-114811"/>
    <x v="1"/>
    <x v="627"/>
    <d v="2012-11-08T00:00:00"/>
    <x v="3"/>
    <s v="KD-16495"/>
    <x v="470"/>
    <x v="1"/>
    <s v="United States"/>
    <s v="New York City"/>
    <x v="15"/>
    <n v="10024"/>
    <x v="3"/>
    <s v="TEC-PH-10004165"/>
    <x v="2"/>
    <x v="7"/>
    <x v="886"/>
    <x v="5336"/>
    <n v="2"/>
    <n v="0"/>
    <n v="142.9948"/>
  </r>
  <r>
    <n v="8204"/>
    <s v="CA-2012-114811"/>
    <x v="1"/>
    <x v="627"/>
    <d v="2012-11-08T00:00:00"/>
    <x v="3"/>
    <s v="KD-16495"/>
    <x v="470"/>
    <x v="1"/>
    <s v="United States"/>
    <s v="New York City"/>
    <x v="15"/>
    <n v="10024"/>
    <x v="3"/>
    <s v="FUR-FU-10002240"/>
    <x v="0"/>
    <x v="5"/>
    <x v="1781"/>
    <x v="5337"/>
    <n v="3"/>
    <n v="0"/>
    <n v="4.7279999999999998"/>
  </r>
  <r>
    <n v="8205"/>
    <s v="CA-2012-114811"/>
    <x v="1"/>
    <x v="627"/>
    <d v="2012-11-08T00:00:00"/>
    <x v="3"/>
    <s v="KD-16495"/>
    <x v="470"/>
    <x v="1"/>
    <s v="United States"/>
    <s v="New York City"/>
    <x v="15"/>
    <n v="10024"/>
    <x v="3"/>
    <s v="TEC-MA-10000045"/>
    <x v="2"/>
    <x v="15"/>
    <x v="1693"/>
    <x v="5338"/>
    <n v="4"/>
    <n v="0"/>
    <n v="2229.0239999999999"/>
  </r>
  <r>
    <n v="8206"/>
    <s v="CA-2012-114811"/>
    <x v="1"/>
    <x v="627"/>
    <d v="2012-11-08T00:00:00"/>
    <x v="3"/>
    <s v="KD-16495"/>
    <x v="470"/>
    <x v="1"/>
    <s v="United States"/>
    <s v="New York City"/>
    <x v="15"/>
    <n v="10024"/>
    <x v="3"/>
    <s v="FUR-CH-10003746"/>
    <x v="0"/>
    <x v="1"/>
    <x v="617"/>
    <x v="5339"/>
    <n v="2"/>
    <n v="0.1"/>
    <n v="115.5528"/>
  </r>
  <r>
    <n v="8207"/>
    <s v="CA-2012-122266"/>
    <x v="1"/>
    <x v="33"/>
    <d v="2012-04-30T00:00:00"/>
    <x v="1"/>
    <s v="SA-20830"/>
    <x v="193"/>
    <x v="0"/>
    <s v="United States"/>
    <s v="Daytona Beach"/>
    <x v="2"/>
    <n v="32114"/>
    <x v="0"/>
    <s v="FUR-TA-10000577"/>
    <x v="0"/>
    <x v="3"/>
    <x v="3"/>
    <x v="5340"/>
    <n v="1"/>
    <n v="0.45"/>
    <n v="-76.606200000000001"/>
  </r>
  <r>
    <n v="8208"/>
    <s v="CA-2012-122266"/>
    <x v="1"/>
    <x v="33"/>
    <d v="2012-04-30T00:00:00"/>
    <x v="1"/>
    <s v="SA-20830"/>
    <x v="193"/>
    <x v="0"/>
    <s v="United States"/>
    <s v="Daytona Beach"/>
    <x v="2"/>
    <n v="32114"/>
    <x v="0"/>
    <s v="OFF-AR-10004757"/>
    <x v="1"/>
    <x v="6"/>
    <x v="342"/>
    <x v="370"/>
    <n v="1"/>
    <n v="0.2"/>
    <n v="0.42639999999999978"/>
  </r>
  <r>
    <n v="8209"/>
    <s v="CA-2012-141565"/>
    <x v="1"/>
    <x v="1181"/>
    <d v="2012-09-24T00:00:00"/>
    <x v="1"/>
    <s v="BG-11035"/>
    <x v="767"/>
    <x v="0"/>
    <s v="United States"/>
    <s v="Nashville"/>
    <x v="18"/>
    <n v="37211"/>
    <x v="0"/>
    <s v="OFF-BI-10000545"/>
    <x v="1"/>
    <x v="8"/>
    <x v="685"/>
    <x v="5341"/>
    <n v="6"/>
    <n v="0.7"/>
    <n v="-913.17599999999993"/>
  </r>
  <r>
    <n v="8210"/>
    <s v="CA-2012-141565"/>
    <x v="1"/>
    <x v="1181"/>
    <d v="2012-09-24T00:00:00"/>
    <x v="1"/>
    <s v="BG-11035"/>
    <x v="767"/>
    <x v="0"/>
    <s v="United States"/>
    <s v="Nashville"/>
    <x v="18"/>
    <n v="37211"/>
    <x v="0"/>
    <s v="OFF-ST-10001522"/>
    <x v="1"/>
    <x v="4"/>
    <x v="195"/>
    <x v="5342"/>
    <n v="4"/>
    <n v="0.2"/>
    <n v="-58.873600000000025"/>
  </r>
  <r>
    <n v="8211"/>
    <s v="CA-2014-128769"/>
    <x v="3"/>
    <x v="210"/>
    <d v="2014-09-13T00:00:00"/>
    <x v="1"/>
    <s v="DM-12955"/>
    <x v="678"/>
    <x v="1"/>
    <s v="United States"/>
    <s v="Nashville"/>
    <x v="18"/>
    <n v="37211"/>
    <x v="0"/>
    <s v="OFF-AP-10001271"/>
    <x v="1"/>
    <x v="9"/>
    <x v="469"/>
    <x v="2424"/>
    <n v="2"/>
    <n v="0.2"/>
    <n v="7.1372000000000035"/>
  </r>
  <r>
    <n v="8212"/>
    <s v="CA-2013-116337"/>
    <x v="0"/>
    <x v="77"/>
    <d v="2013-11-13T00:00:00"/>
    <x v="1"/>
    <s v="MC-17845"/>
    <x v="266"/>
    <x v="0"/>
    <s v="United States"/>
    <s v="Dallas"/>
    <x v="5"/>
    <n v="75220"/>
    <x v="2"/>
    <s v="FUR-FU-10002030"/>
    <x v="0"/>
    <x v="5"/>
    <x v="1813"/>
    <x v="5343"/>
    <n v="5"/>
    <n v="0.6"/>
    <n v="-17.783999999999992"/>
  </r>
  <r>
    <n v="8213"/>
    <s v="CA-2013-116337"/>
    <x v="0"/>
    <x v="77"/>
    <d v="2013-11-13T00:00:00"/>
    <x v="1"/>
    <s v="MC-17845"/>
    <x v="266"/>
    <x v="0"/>
    <s v="United States"/>
    <s v="Dallas"/>
    <x v="5"/>
    <n v="75220"/>
    <x v="2"/>
    <s v="OFF-ST-10001272"/>
    <x v="1"/>
    <x v="4"/>
    <x v="528"/>
    <x v="5344"/>
    <n v="3"/>
    <n v="0.2"/>
    <n v="19.630499999999998"/>
  </r>
  <r>
    <n v="8214"/>
    <s v="CA-2012-120845"/>
    <x v="1"/>
    <x v="12"/>
    <d v="2012-10-02T00:00:00"/>
    <x v="1"/>
    <s v="ML-17395"/>
    <x v="504"/>
    <x v="1"/>
    <s v="United States"/>
    <s v="Murfreesboro"/>
    <x v="18"/>
    <n v="37130"/>
    <x v="0"/>
    <s v="OFF-BI-10001116"/>
    <x v="1"/>
    <x v="8"/>
    <x v="1066"/>
    <x v="5345"/>
    <n v="4"/>
    <n v="0.7"/>
    <n v="-4.6463999999999981"/>
  </r>
  <r>
    <n v="8215"/>
    <s v="CA-2012-120845"/>
    <x v="1"/>
    <x v="12"/>
    <d v="2012-10-02T00:00:00"/>
    <x v="1"/>
    <s v="ML-17395"/>
    <x v="504"/>
    <x v="1"/>
    <s v="United States"/>
    <s v="Murfreesboro"/>
    <x v="18"/>
    <n v="37130"/>
    <x v="0"/>
    <s v="OFF-PA-10004665"/>
    <x v="1"/>
    <x v="10"/>
    <x v="1380"/>
    <x v="3755"/>
    <n v="1"/>
    <n v="0.2"/>
    <n v="3.7989999999999995"/>
  </r>
  <r>
    <n v="8216"/>
    <s v="CA-2012-120845"/>
    <x v="1"/>
    <x v="12"/>
    <d v="2012-10-02T00:00:00"/>
    <x v="1"/>
    <s v="ML-17395"/>
    <x v="504"/>
    <x v="1"/>
    <s v="United States"/>
    <s v="Murfreesboro"/>
    <x v="18"/>
    <n v="37130"/>
    <x v="0"/>
    <s v="OFF-BI-10004506"/>
    <x v="1"/>
    <x v="8"/>
    <x v="1238"/>
    <x v="5346"/>
    <n v="1"/>
    <n v="0.7"/>
    <n v="-1.8106"/>
  </r>
  <r>
    <n v="8217"/>
    <s v="CA-2012-120845"/>
    <x v="1"/>
    <x v="12"/>
    <d v="2012-10-02T00:00:00"/>
    <x v="1"/>
    <s v="ML-17395"/>
    <x v="504"/>
    <x v="1"/>
    <s v="United States"/>
    <s v="Murfreesboro"/>
    <x v="18"/>
    <n v="37130"/>
    <x v="0"/>
    <s v="OFF-BI-10001982"/>
    <x v="1"/>
    <x v="8"/>
    <x v="301"/>
    <x v="5347"/>
    <n v="2"/>
    <n v="0.7"/>
    <n v="-2.2847999999999997"/>
  </r>
  <r>
    <n v="8218"/>
    <s v="CA-2011-120775"/>
    <x v="2"/>
    <x v="462"/>
    <d v="2011-10-07T00:00:00"/>
    <x v="1"/>
    <s v="RD-19930"/>
    <x v="709"/>
    <x v="0"/>
    <s v="United States"/>
    <s v="Dallas"/>
    <x v="5"/>
    <n v="75217"/>
    <x v="2"/>
    <s v="OFF-FA-10002676"/>
    <x v="1"/>
    <x v="13"/>
    <x v="1069"/>
    <x v="1456"/>
    <n v="3"/>
    <n v="0.2"/>
    <n v="0.86879999999999979"/>
  </r>
  <r>
    <n v="8219"/>
    <s v="CA-2011-120775"/>
    <x v="2"/>
    <x v="462"/>
    <d v="2011-10-07T00:00:00"/>
    <x v="1"/>
    <s v="RD-19930"/>
    <x v="709"/>
    <x v="0"/>
    <s v="United States"/>
    <s v="Dallas"/>
    <x v="5"/>
    <n v="75217"/>
    <x v="2"/>
    <s v="FUR-FU-10000758"/>
    <x v="0"/>
    <x v="5"/>
    <x v="1073"/>
    <x v="5348"/>
    <n v="3"/>
    <n v="0.6"/>
    <n v="-19.065600000000007"/>
  </r>
  <r>
    <n v="8220"/>
    <s v="CA-2011-120775"/>
    <x v="2"/>
    <x v="462"/>
    <d v="2011-10-07T00:00:00"/>
    <x v="1"/>
    <s v="RD-19930"/>
    <x v="709"/>
    <x v="0"/>
    <s v="United States"/>
    <s v="Dallas"/>
    <x v="5"/>
    <n v="75217"/>
    <x v="2"/>
    <s v="OFF-LA-10002271"/>
    <x v="1"/>
    <x v="2"/>
    <x v="635"/>
    <x v="1268"/>
    <n v="2"/>
    <n v="0.2"/>
    <n v="1.7247999999999997"/>
  </r>
  <r>
    <n v="8221"/>
    <s v="CA-2011-120775"/>
    <x v="2"/>
    <x v="462"/>
    <d v="2011-10-07T00:00:00"/>
    <x v="1"/>
    <s v="RD-19930"/>
    <x v="709"/>
    <x v="0"/>
    <s v="United States"/>
    <s v="Dallas"/>
    <x v="5"/>
    <n v="75217"/>
    <x v="2"/>
    <s v="OFF-BI-10002609"/>
    <x v="1"/>
    <x v="8"/>
    <x v="98"/>
    <x v="99"/>
    <n v="3"/>
    <n v="0.8"/>
    <n v="-3.0396000000000001"/>
  </r>
  <r>
    <n v="8222"/>
    <s v="CA-2011-120775"/>
    <x v="2"/>
    <x v="462"/>
    <d v="2011-10-07T00:00:00"/>
    <x v="1"/>
    <s v="RD-19930"/>
    <x v="709"/>
    <x v="0"/>
    <s v="United States"/>
    <s v="Dallas"/>
    <x v="5"/>
    <n v="75217"/>
    <x v="2"/>
    <s v="OFF-FA-10000254"/>
    <x v="1"/>
    <x v="13"/>
    <x v="1814"/>
    <x v="5349"/>
    <n v="4"/>
    <n v="0.2"/>
    <n v="-3.7680000000000002"/>
  </r>
  <r>
    <n v="8223"/>
    <s v="CA-2011-152905"/>
    <x v="2"/>
    <x v="1087"/>
    <d v="2011-02-25T00:00:00"/>
    <x v="1"/>
    <s v="AB-10015"/>
    <x v="755"/>
    <x v="0"/>
    <s v="United States"/>
    <s v="Arlington"/>
    <x v="5"/>
    <n v="76017"/>
    <x v="2"/>
    <s v="OFF-ST-10000321"/>
    <x v="1"/>
    <x v="4"/>
    <x v="1534"/>
    <x v="1438"/>
    <n v="2"/>
    <n v="0.2"/>
    <n v="-2.5248000000000022"/>
  </r>
  <r>
    <n v="8224"/>
    <s v="CA-2013-104633"/>
    <x v="0"/>
    <x v="1"/>
    <d v="2013-06-17T00:00:00"/>
    <x v="1"/>
    <s v="EA-14035"/>
    <x v="105"/>
    <x v="1"/>
    <s v="United States"/>
    <s v="Pasadena"/>
    <x v="1"/>
    <n v="91104"/>
    <x v="1"/>
    <s v="OFF-PA-10000241"/>
    <x v="1"/>
    <x v="10"/>
    <x v="1151"/>
    <x v="790"/>
    <n v="6"/>
    <n v="0"/>
    <n v="83.645999999999987"/>
  </r>
  <r>
    <n v="8225"/>
    <s v="CA-2013-104633"/>
    <x v="0"/>
    <x v="1"/>
    <d v="2013-06-17T00:00:00"/>
    <x v="1"/>
    <s v="EA-14035"/>
    <x v="105"/>
    <x v="1"/>
    <s v="United States"/>
    <s v="Pasadena"/>
    <x v="1"/>
    <n v="91104"/>
    <x v="1"/>
    <s v="OFF-PA-10004782"/>
    <x v="1"/>
    <x v="10"/>
    <x v="1413"/>
    <x v="91"/>
    <n v="2"/>
    <n v="0"/>
    <n v="6.2208000000000006"/>
  </r>
  <r>
    <n v="8226"/>
    <s v="CA-2014-104136"/>
    <x v="3"/>
    <x v="752"/>
    <d v="2014-11-05T00:00:00"/>
    <x v="0"/>
    <s v="SF-20065"/>
    <x v="11"/>
    <x v="0"/>
    <s v="United States"/>
    <s v="Everett"/>
    <x v="31"/>
    <n v="2149"/>
    <x v="3"/>
    <s v="OFF-PA-10004243"/>
    <x v="1"/>
    <x v="10"/>
    <x v="271"/>
    <x v="2408"/>
    <n v="10"/>
    <n v="0"/>
    <n v="91.055999999999983"/>
  </r>
  <r>
    <n v="8227"/>
    <s v="CA-2014-104136"/>
    <x v="3"/>
    <x v="752"/>
    <d v="2014-11-05T00:00:00"/>
    <x v="0"/>
    <s v="SF-20065"/>
    <x v="11"/>
    <x v="0"/>
    <s v="United States"/>
    <s v="Everett"/>
    <x v="31"/>
    <n v="2149"/>
    <x v="3"/>
    <s v="OFF-PA-10001033"/>
    <x v="1"/>
    <x v="10"/>
    <x v="1500"/>
    <x v="1018"/>
    <n v="1"/>
    <n v="0"/>
    <n v="20.085100000000001"/>
  </r>
  <r>
    <n v="8228"/>
    <s v="CA-2013-123050"/>
    <x v="0"/>
    <x v="958"/>
    <d v="2013-04-09T00:00:00"/>
    <x v="0"/>
    <s v="BC-11125"/>
    <x v="604"/>
    <x v="2"/>
    <s v="United States"/>
    <s v="Troy"/>
    <x v="15"/>
    <n v="12180"/>
    <x v="3"/>
    <s v="FUR-FU-10000723"/>
    <x v="0"/>
    <x v="5"/>
    <x v="475"/>
    <x v="5350"/>
    <n v="2"/>
    <n v="0"/>
    <n v="7.4376000000000033"/>
  </r>
  <r>
    <n v="8229"/>
    <s v="CA-2013-123050"/>
    <x v="0"/>
    <x v="958"/>
    <d v="2013-04-09T00:00:00"/>
    <x v="0"/>
    <s v="BC-11125"/>
    <x v="604"/>
    <x v="2"/>
    <s v="United States"/>
    <s v="Troy"/>
    <x v="15"/>
    <n v="12180"/>
    <x v="3"/>
    <s v="OFF-ST-10003455"/>
    <x v="1"/>
    <x v="4"/>
    <x v="169"/>
    <x v="5351"/>
    <n v="2"/>
    <n v="0"/>
    <n v="8.0652000000000008"/>
  </r>
  <r>
    <n v="8230"/>
    <s v="CA-2013-123050"/>
    <x v="0"/>
    <x v="958"/>
    <d v="2013-04-09T00:00:00"/>
    <x v="0"/>
    <s v="BC-11125"/>
    <x v="604"/>
    <x v="2"/>
    <s v="United States"/>
    <s v="Troy"/>
    <x v="15"/>
    <n v="12180"/>
    <x v="3"/>
    <s v="TEC-AC-10001109"/>
    <x v="2"/>
    <x v="11"/>
    <x v="998"/>
    <x v="1324"/>
    <n v="3"/>
    <n v="0"/>
    <n v="37.787400000000005"/>
  </r>
  <r>
    <n v="8231"/>
    <s v="CA-2013-162355"/>
    <x v="0"/>
    <x v="1186"/>
    <d v="2013-07-03T00:00:00"/>
    <x v="0"/>
    <s v="PF-19165"/>
    <x v="58"/>
    <x v="0"/>
    <s v="United States"/>
    <s v="Sandy Springs"/>
    <x v="32"/>
    <n v="30328"/>
    <x v="0"/>
    <s v="OFF-AR-10004344"/>
    <x v="1"/>
    <x v="6"/>
    <x v="365"/>
    <x v="878"/>
    <n v="3"/>
    <n v="0"/>
    <n v="9.7118999999999982"/>
  </r>
  <r>
    <n v="8232"/>
    <s v="CA-2013-162355"/>
    <x v="0"/>
    <x v="1186"/>
    <d v="2013-07-03T00:00:00"/>
    <x v="0"/>
    <s v="PF-19165"/>
    <x v="58"/>
    <x v="0"/>
    <s v="United States"/>
    <s v="Sandy Springs"/>
    <x v="32"/>
    <n v="30328"/>
    <x v="0"/>
    <s v="FUR-BO-10004695"/>
    <x v="0"/>
    <x v="0"/>
    <x v="198"/>
    <x v="5352"/>
    <n v="7"/>
    <n v="0"/>
    <n v="291.37779999999987"/>
  </r>
  <r>
    <n v="8233"/>
    <s v="CA-2011-158225"/>
    <x v="2"/>
    <x v="358"/>
    <d v="2011-09-28T00:00:00"/>
    <x v="1"/>
    <s v="SE-20110"/>
    <x v="339"/>
    <x v="0"/>
    <s v="United States"/>
    <s v="San Jose"/>
    <x v="1"/>
    <n v="95123"/>
    <x v="1"/>
    <s v="OFF-ST-10000675"/>
    <x v="1"/>
    <x v="4"/>
    <x v="295"/>
    <x v="3382"/>
    <n v="5"/>
    <n v="0"/>
    <n v="42.362499999999997"/>
  </r>
  <r>
    <n v="8234"/>
    <s v="CA-2011-158225"/>
    <x v="2"/>
    <x v="358"/>
    <d v="2011-09-28T00:00:00"/>
    <x v="1"/>
    <s v="SE-20110"/>
    <x v="339"/>
    <x v="0"/>
    <s v="United States"/>
    <s v="San Jose"/>
    <x v="1"/>
    <n v="95123"/>
    <x v="1"/>
    <s v="OFF-ST-10002301"/>
    <x v="1"/>
    <x v="4"/>
    <x v="1490"/>
    <x v="1390"/>
    <n v="2"/>
    <n v="0"/>
    <n v="0.40679999999999694"/>
  </r>
  <r>
    <n v="8235"/>
    <s v="CA-2014-102204"/>
    <x v="3"/>
    <x v="927"/>
    <d v="2014-05-07T00:00:00"/>
    <x v="1"/>
    <s v="CJ-12010"/>
    <x v="170"/>
    <x v="0"/>
    <s v="United States"/>
    <s v="Jacksonville"/>
    <x v="2"/>
    <n v="32216"/>
    <x v="0"/>
    <s v="OFF-SU-10001212"/>
    <x v="1"/>
    <x v="14"/>
    <x v="1677"/>
    <x v="5353"/>
    <n v="2"/>
    <n v="0.2"/>
    <n v="0.4159999999999997"/>
  </r>
  <r>
    <n v="8236"/>
    <s v="CA-2014-102204"/>
    <x v="3"/>
    <x v="927"/>
    <d v="2014-05-07T00:00:00"/>
    <x v="1"/>
    <s v="CJ-12010"/>
    <x v="170"/>
    <x v="0"/>
    <s v="United States"/>
    <s v="Jacksonville"/>
    <x v="2"/>
    <n v="32216"/>
    <x v="0"/>
    <s v="FUR-TA-10001889"/>
    <x v="0"/>
    <x v="3"/>
    <x v="406"/>
    <x v="5354"/>
    <n v="4"/>
    <n v="0.45"/>
    <n v="-458.14679999999998"/>
  </r>
  <r>
    <n v="8237"/>
    <s v="CA-2014-102204"/>
    <x v="3"/>
    <x v="927"/>
    <d v="2014-05-07T00:00:00"/>
    <x v="1"/>
    <s v="CJ-12010"/>
    <x v="170"/>
    <x v="0"/>
    <s v="United States"/>
    <s v="Jacksonville"/>
    <x v="2"/>
    <n v="32216"/>
    <x v="0"/>
    <s v="FUR-CH-10002024"/>
    <x v="0"/>
    <x v="1"/>
    <x v="478"/>
    <x v="5355"/>
    <n v="5"/>
    <n v="0.2"/>
    <n v="0"/>
  </r>
  <r>
    <n v="8238"/>
    <s v="CA-2014-103065"/>
    <x v="3"/>
    <x v="179"/>
    <d v="2014-10-21T00:00:00"/>
    <x v="3"/>
    <s v="PT-19090"/>
    <x v="690"/>
    <x v="0"/>
    <s v="United States"/>
    <s v="Jacksonville"/>
    <x v="2"/>
    <n v="32216"/>
    <x v="0"/>
    <s v="OFF-ST-10000617"/>
    <x v="1"/>
    <x v="4"/>
    <x v="379"/>
    <x v="411"/>
    <n v="2"/>
    <n v="0.2"/>
    <n v="-0.7748000000000006"/>
  </r>
  <r>
    <n v="8239"/>
    <s v="CA-2014-103065"/>
    <x v="3"/>
    <x v="179"/>
    <d v="2014-10-21T00:00:00"/>
    <x v="3"/>
    <s v="PT-19090"/>
    <x v="690"/>
    <x v="0"/>
    <s v="United States"/>
    <s v="Jacksonville"/>
    <x v="2"/>
    <n v="32216"/>
    <x v="0"/>
    <s v="OFF-PA-10000380"/>
    <x v="1"/>
    <x v="10"/>
    <x v="1281"/>
    <x v="1407"/>
    <n v="1"/>
    <n v="0.2"/>
    <n v="2.5019999999999998"/>
  </r>
  <r>
    <n v="8240"/>
    <s v="CA-2014-103065"/>
    <x v="3"/>
    <x v="179"/>
    <d v="2014-10-21T00:00:00"/>
    <x v="3"/>
    <s v="PT-19090"/>
    <x v="690"/>
    <x v="0"/>
    <s v="United States"/>
    <s v="Jacksonville"/>
    <x v="2"/>
    <n v="32216"/>
    <x v="0"/>
    <s v="OFF-AR-10003251"/>
    <x v="1"/>
    <x v="6"/>
    <x v="1041"/>
    <x v="3079"/>
    <n v="2"/>
    <n v="0.2"/>
    <n v="1.1119999999999999"/>
  </r>
  <r>
    <n v="8241"/>
    <s v="CA-2014-103065"/>
    <x v="3"/>
    <x v="179"/>
    <d v="2014-10-21T00:00:00"/>
    <x v="3"/>
    <s v="PT-19090"/>
    <x v="690"/>
    <x v="0"/>
    <s v="United States"/>
    <s v="Jacksonville"/>
    <x v="2"/>
    <n v="32216"/>
    <x v="0"/>
    <s v="FUR-FU-10000175"/>
    <x v="0"/>
    <x v="5"/>
    <x v="1629"/>
    <x v="5356"/>
    <n v="4"/>
    <n v="0.2"/>
    <n v="6.0411999999999964"/>
  </r>
  <r>
    <n v="8242"/>
    <s v="CA-2011-109855"/>
    <x v="2"/>
    <x v="416"/>
    <d v="2011-09-05T00:00:00"/>
    <x v="1"/>
    <s v="LH-16900"/>
    <x v="23"/>
    <x v="0"/>
    <s v="United States"/>
    <s v="New York City"/>
    <x v="15"/>
    <n v="10009"/>
    <x v="3"/>
    <s v="OFF-BI-10004716"/>
    <x v="1"/>
    <x v="8"/>
    <x v="700"/>
    <x v="5357"/>
    <n v="2"/>
    <n v="0.2"/>
    <n v="8.3103999999999996"/>
  </r>
  <r>
    <n v="8243"/>
    <s v="CA-2011-109855"/>
    <x v="2"/>
    <x v="416"/>
    <d v="2011-09-05T00:00:00"/>
    <x v="1"/>
    <s v="LH-16900"/>
    <x v="23"/>
    <x v="0"/>
    <s v="United States"/>
    <s v="New York City"/>
    <x v="15"/>
    <n v="10009"/>
    <x v="3"/>
    <s v="TEC-AC-10002842"/>
    <x v="2"/>
    <x v="11"/>
    <x v="1176"/>
    <x v="5358"/>
    <n v="3"/>
    <n v="0"/>
    <n v="57.120000000000019"/>
  </r>
  <r>
    <n v="8244"/>
    <s v="CA-2011-109897"/>
    <x v="2"/>
    <x v="1132"/>
    <d v="2011-08-16T00:00:00"/>
    <x v="1"/>
    <s v="BW-11200"/>
    <x v="572"/>
    <x v="0"/>
    <s v="United States"/>
    <s v="San Francisco"/>
    <x v="1"/>
    <n v="94122"/>
    <x v="1"/>
    <s v="TEC-PH-10003691"/>
    <x v="2"/>
    <x v="7"/>
    <x v="1398"/>
    <x v="5359"/>
    <n v="8"/>
    <n v="0.2"/>
    <n v="50.396000000000015"/>
  </r>
  <r>
    <n v="8245"/>
    <s v="CA-2011-109897"/>
    <x v="2"/>
    <x v="1132"/>
    <d v="2011-08-16T00:00:00"/>
    <x v="1"/>
    <s v="BW-11200"/>
    <x v="572"/>
    <x v="0"/>
    <s v="United States"/>
    <s v="San Francisco"/>
    <x v="1"/>
    <n v="94122"/>
    <x v="1"/>
    <s v="FUR-FU-10002878"/>
    <x v="0"/>
    <x v="5"/>
    <x v="1125"/>
    <x v="5360"/>
    <n v="3"/>
    <n v="0"/>
    <n v="31.612800000000004"/>
  </r>
  <r>
    <n v="8246"/>
    <s v="US-2011-143581"/>
    <x v="2"/>
    <x v="710"/>
    <d v="2011-08-23T00:00:00"/>
    <x v="1"/>
    <s v="BS-11365"/>
    <x v="740"/>
    <x v="1"/>
    <s v="United States"/>
    <s v="Columbus"/>
    <x v="32"/>
    <n v="31907"/>
    <x v="0"/>
    <s v="OFF-ST-10000991"/>
    <x v="1"/>
    <x v="4"/>
    <x v="155"/>
    <x v="3216"/>
    <n v="3"/>
    <n v="0"/>
    <n v="10.347300000000004"/>
  </r>
  <r>
    <n v="8247"/>
    <s v="CA-2012-129217"/>
    <x v="1"/>
    <x v="1187"/>
    <d v="2012-05-10T00:00:00"/>
    <x v="3"/>
    <s v="DP-13390"/>
    <x v="503"/>
    <x v="2"/>
    <s v="United States"/>
    <s v="Aurora"/>
    <x v="10"/>
    <n v="60505"/>
    <x v="2"/>
    <s v="OFF-AP-10002439"/>
    <x v="1"/>
    <x v="9"/>
    <x v="548"/>
    <x v="5361"/>
    <n v="5"/>
    <n v="0.8"/>
    <n v="-191.619"/>
  </r>
  <r>
    <n v="8248"/>
    <s v="CA-2012-129217"/>
    <x v="1"/>
    <x v="1187"/>
    <d v="2012-05-10T00:00:00"/>
    <x v="3"/>
    <s v="DP-13390"/>
    <x v="503"/>
    <x v="2"/>
    <s v="United States"/>
    <s v="Aurora"/>
    <x v="10"/>
    <n v="60505"/>
    <x v="2"/>
    <s v="OFF-AR-10004602"/>
    <x v="1"/>
    <x v="6"/>
    <x v="1217"/>
    <x v="2862"/>
    <n v="2"/>
    <n v="0.2"/>
    <n v="3.6784000000000017"/>
  </r>
  <r>
    <n v="8249"/>
    <s v="CA-2013-133816"/>
    <x v="0"/>
    <x v="1120"/>
    <d v="2013-05-14T00:00:00"/>
    <x v="0"/>
    <s v="CS-12400"/>
    <x v="37"/>
    <x v="2"/>
    <s v="United States"/>
    <s v="Philadelphia"/>
    <x v="9"/>
    <n v="19134"/>
    <x v="3"/>
    <s v="TEC-PH-10001795"/>
    <x v="2"/>
    <x v="7"/>
    <x v="641"/>
    <x v="5362"/>
    <n v="2"/>
    <n v="0.4"/>
    <n v="-123.9980000000001"/>
  </r>
  <r>
    <n v="8250"/>
    <s v="CA-2012-140221"/>
    <x v="1"/>
    <x v="616"/>
    <d v="2012-03-09T00:00:00"/>
    <x v="0"/>
    <s v="MS-17365"/>
    <x v="333"/>
    <x v="0"/>
    <s v="United States"/>
    <s v="Chicago"/>
    <x v="10"/>
    <n v="60653"/>
    <x v="2"/>
    <s v="OFF-BI-10002854"/>
    <x v="1"/>
    <x v="8"/>
    <x v="895"/>
    <x v="5363"/>
    <n v="2"/>
    <n v="0.8"/>
    <n v="-16.818000000000005"/>
  </r>
  <r>
    <n v="8251"/>
    <s v="CA-2012-140221"/>
    <x v="1"/>
    <x v="616"/>
    <d v="2012-03-09T00:00:00"/>
    <x v="0"/>
    <s v="MS-17365"/>
    <x v="333"/>
    <x v="0"/>
    <s v="United States"/>
    <s v="Chicago"/>
    <x v="10"/>
    <n v="60653"/>
    <x v="2"/>
    <s v="FUR-FU-10000023"/>
    <x v="0"/>
    <x v="5"/>
    <x v="322"/>
    <x v="5364"/>
    <n v="2"/>
    <n v="0.6"/>
    <n v="-1.8847999999999994"/>
  </r>
  <r>
    <n v="8252"/>
    <s v="CA-2012-140221"/>
    <x v="1"/>
    <x v="616"/>
    <d v="2012-03-09T00:00:00"/>
    <x v="0"/>
    <s v="MS-17365"/>
    <x v="333"/>
    <x v="0"/>
    <s v="United States"/>
    <s v="Chicago"/>
    <x v="10"/>
    <n v="60653"/>
    <x v="2"/>
    <s v="OFF-AP-10000828"/>
    <x v="1"/>
    <x v="9"/>
    <x v="1087"/>
    <x v="5365"/>
    <n v="5"/>
    <n v="0.8"/>
    <n v="-470.548"/>
  </r>
  <r>
    <n v="8253"/>
    <s v="CA-2012-140221"/>
    <x v="1"/>
    <x v="616"/>
    <d v="2012-03-09T00:00:00"/>
    <x v="0"/>
    <s v="MS-17365"/>
    <x v="333"/>
    <x v="0"/>
    <s v="United States"/>
    <s v="Chicago"/>
    <x v="10"/>
    <n v="60653"/>
    <x v="2"/>
    <s v="OFF-ST-10000777"/>
    <x v="1"/>
    <x v="4"/>
    <x v="117"/>
    <x v="1556"/>
    <n v="2"/>
    <n v="0.2"/>
    <n v="6.0416000000000025"/>
  </r>
  <r>
    <n v="8254"/>
    <s v="CA-2014-152310"/>
    <x v="3"/>
    <x v="801"/>
    <d v="2014-08-20T00:00:00"/>
    <x v="1"/>
    <s v="DK-12895"/>
    <x v="729"/>
    <x v="0"/>
    <s v="United States"/>
    <s v="Seattle"/>
    <x v="4"/>
    <n v="98103"/>
    <x v="1"/>
    <s v="TEC-CO-10000971"/>
    <x v="2"/>
    <x v="16"/>
    <x v="1304"/>
    <x v="5366"/>
    <n v="1"/>
    <n v="0"/>
    <n v="89.996999999999986"/>
  </r>
  <r>
    <n v="8255"/>
    <s v="CA-2014-152310"/>
    <x v="3"/>
    <x v="801"/>
    <d v="2014-08-20T00:00:00"/>
    <x v="1"/>
    <s v="DK-12895"/>
    <x v="729"/>
    <x v="0"/>
    <s v="United States"/>
    <s v="Seattle"/>
    <x v="4"/>
    <n v="98103"/>
    <x v="1"/>
    <s v="OFF-PA-10003134"/>
    <x v="1"/>
    <x v="10"/>
    <x v="1663"/>
    <x v="2250"/>
    <n v="4"/>
    <n v="0"/>
    <n v="92.236799999999988"/>
  </r>
  <r>
    <n v="8256"/>
    <s v="CA-2014-152310"/>
    <x v="3"/>
    <x v="801"/>
    <d v="2014-08-20T00:00:00"/>
    <x v="1"/>
    <s v="DK-12895"/>
    <x v="729"/>
    <x v="0"/>
    <s v="United States"/>
    <s v="Seattle"/>
    <x v="4"/>
    <n v="98103"/>
    <x v="1"/>
    <s v="TEC-PH-10002538"/>
    <x v="2"/>
    <x v="7"/>
    <x v="524"/>
    <x v="5367"/>
    <n v="8"/>
    <n v="0.2"/>
    <n v="27.295199999999973"/>
  </r>
  <r>
    <n v="8257"/>
    <s v="CA-2014-152310"/>
    <x v="3"/>
    <x v="801"/>
    <d v="2014-08-20T00:00:00"/>
    <x v="1"/>
    <s v="DK-12895"/>
    <x v="729"/>
    <x v="0"/>
    <s v="United States"/>
    <s v="Seattle"/>
    <x v="4"/>
    <n v="98103"/>
    <x v="1"/>
    <s v="OFF-ST-10001228"/>
    <x v="1"/>
    <x v="4"/>
    <x v="445"/>
    <x v="485"/>
    <n v="3"/>
    <n v="0"/>
    <n v="11.684999999999999"/>
  </r>
  <r>
    <n v="8258"/>
    <s v="CA-2014-152310"/>
    <x v="3"/>
    <x v="801"/>
    <d v="2014-08-20T00:00:00"/>
    <x v="1"/>
    <s v="DK-12895"/>
    <x v="729"/>
    <x v="0"/>
    <s v="United States"/>
    <s v="Seattle"/>
    <x v="4"/>
    <n v="98103"/>
    <x v="1"/>
    <s v="TEC-AC-10000397"/>
    <x v="2"/>
    <x v="11"/>
    <x v="1459"/>
    <x v="5368"/>
    <n v="5"/>
    <n v="0"/>
    <n v="12.246500000000005"/>
  </r>
  <r>
    <n v="8259"/>
    <s v="CA-2014-152310"/>
    <x v="3"/>
    <x v="801"/>
    <d v="2014-08-20T00:00:00"/>
    <x v="1"/>
    <s v="DK-12895"/>
    <x v="729"/>
    <x v="0"/>
    <s v="United States"/>
    <s v="Seattle"/>
    <x v="4"/>
    <n v="98103"/>
    <x v="1"/>
    <s v="OFF-BI-10004308"/>
    <x v="1"/>
    <x v="8"/>
    <x v="1767"/>
    <x v="997"/>
    <n v="6"/>
    <n v="0.2"/>
    <n v="37.763999999999996"/>
  </r>
  <r>
    <n v="8260"/>
    <s v="CA-2013-118101"/>
    <x v="0"/>
    <x v="190"/>
    <d v="2013-06-27T00:00:00"/>
    <x v="3"/>
    <s v="SN-20560"/>
    <x v="381"/>
    <x v="2"/>
    <s v="United States"/>
    <s v="Roseville"/>
    <x v="12"/>
    <n v="48066"/>
    <x v="2"/>
    <s v="OFF-PA-10000357"/>
    <x v="1"/>
    <x v="10"/>
    <x v="442"/>
    <x v="1542"/>
    <n v="9"/>
    <n v="0"/>
    <n v="180.76590000000002"/>
  </r>
  <r>
    <n v="8261"/>
    <s v="CA-2013-118101"/>
    <x v="0"/>
    <x v="190"/>
    <d v="2013-06-27T00:00:00"/>
    <x v="3"/>
    <s v="SN-20560"/>
    <x v="381"/>
    <x v="2"/>
    <s v="United States"/>
    <s v="Roseville"/>
    <x v="12"/>
    <n v="48066"/>
    <x v="2"/>
    <s v="OFF-BI-10000773"/>
    <x v="1"/>
    <x v="8"/>
    <x v="381"/>
    <x v="5369"/>
    <n v="1"/>
    <n v="0"/>
    <n v="3.7693999999999992"/>
  </r>
  <r>
    <n v="8262"/>
    <s v="CA-2013-118101"/>
    <x v="0"/>
    <x v="190"/>
    <d v="2013-06-27T00:00:00"/>
    <x v="3"/>
    <s v="SN-20560"/>
    <x v="381"/>
    <x v="2"/>
    <s v="United States"/>
    <s v="Roseville"/>
    <x v="12"/>
    <n v="48066"/>
    <x v="2"/>
    <s v="OFF-ST-10001837"/>
    <x v="1"/>
    <x v="4"/>
    <x v="1331"/>
    <x v="5370"/>
    <n v="4"/>
    <n v="0"/>
    <n v="44.470399999999998"/>
  </r>
  <r>
    <n v="8263"/>
    <s v="CA-2013-100307"/>
    <x v="0"/>
    <x v="272"/>
    <d v="2013-12-20T00:00:00"/>
    <x v="1"/>
    <s v="TC-21475"/>
    <x v="679"/>
    <x v="2"/>
    <s v="United States"/>
    <s v="Fayetteville"/>
    <x v="36"/>
    <n v="72701"/>
    <x v="0"/>
    <s v="OFF-PA-10002552"/>
    <x v="1"/>
    <x v="10"/>
    <x v="349"/>
    <x v="541"/>
    <n v="3"/>
    <n v="0"/>
    <n v="9.3312000000000008"/>
  </r>
  <r>
    <n v="8264"/>
    <s v="CA-2012-138457"/>
    <x v="1"/>
    <x v="1023"/>
    <d v="2012-09-17T00:00:00"/>
    <x v="1"/>
    <s v="AM-10705"/>
    <x v="562"/>
    <x v="0"/>
    <s v="United States"/>
    <s v="Jacksonville"/>
    <x v="3"/>
    <n v="28540"/>
    <x v="0"/>
    <s v="OFF-BI-10000014"/>
    <x v="1"/>
    <x v="8"/>
    <x v="628"/>
    <x v="3702"/>
    <n v="4"/>
    <n v="0.7"/>
    <n v="-10.037199999999999"/>
  </r>
  <r>
    <n v="8265"/>
    <s v="CA-2011-131800"/>
    <x v="2"/>
    <x v="125"/>
    <d v="2012-01-04T00:00:00"/>
    <x v="1"/>
    <s v="AJ-10960"/>
    <x v="195"/>
    <x v="0"/>
    <s v="United States"/>
    <s v="New York City"/>
    <x v="15"/>
    <n v="10035"/>
    <x v="3"/>
    <s v="OFF-AP-10004136"/>
    <x v="1"/>
    <x v="9"/>
    <x v="1815"/>
    <x v="1546"/>
    <n v="3"/>
    <n v="0"/>
    <n v="30.734999999999992"/>
  </r>
  <r>
    <n v="8266"/>
    <s v="CA-2011-131800"/>
    <x v="2"/>
    <x v="125"/>
    <d v="2012-01-04T00:00:00"/>
    <x v="1"/>
    <s v="AJ-10960"/>
    <x v="195"/>
    <x v="0"/>
    <s v="United States"/>
    <s v="New York City"/>
    <x v="15"/>
    <n v="10035"/>
    <x v="3"/>
    <s v="OFF-BI-10003429"/>
    <x v="1"/>
    <x v="8"/>
    <x v="844"/>
    <x v="5371"/>
    <n v="7"/>
    <n v="0.2"/>
    <n v="12.8499"/>
  </r>
  <r>
    <n v="8267"/>
    <s v="CA-2011-118304"/>
    <x v="2"/>
    <x v="333"/>
    <d v="2011-05-04T00:00:00"/>
    <x v="1"/>
    <s v="KH-16360"/>
    <x v="347"/>
    <x v="0"/>
    <s v="United States"/>
    <s v="Dover"/>
    <x v="13"/>
    <n v="19901"/>
    <x v="3"/>
    <s v="TEC-PH-10000376"/>
    <x v="2"/>
    <x v="7"/>
    <x v="428"/>
    <x v="1024"/>
    <n v="2"/>
    <n v="0"/>
    <n v="5.1948000000000008"/>
  </r>
  <r>
    <n v="8268"/>
    <s v="CA-2014-121790"/>
    <x v="3"/>
    <x v="289"/>
    <d v="2014-02-07T00:00:00"/>
    <x v="1"/>
    <s v="LP-17095"/>
    <x v="431"/>
    <x v="0"/>
    <s v="United States"/>
    <s v="Aurora"/>
    <x v="10"/>
    <n v="60505"/>
    <x v="2"/>
    <s v="FUR-TA-10003469"/>
    <x v="0"/>
    <x v="3"/>
    <x v="1564"/>
    <x v="5372"/>
    <n v="1"/>
    <n v="0.5"/>
    <n v="-47.174999999999997"/>
  </r>
  <r>
    <n v="8269"/>
    <s v="CA-2014-121790"/>
    <x v="3"/>
    <x v="289"/>
    <d v="2014-02-07T00:00:00"/>
    <x v="1"/>
    <s v="LP-17095"/>
    <x v="431"/>
    <x v="0"/>
    <s v="United States"/>
    <s v="Aurora"/>
    <x v="10"/>
    <n v="60505"/>
    <x v="2"/>
    <s v="OFF-SU-10004231"/>
    <x v="1"/>
    <x v="14"/>
    <x v="552"/>
    <x v="2511"/>
    <n v="4"/>
    <n v="0.2"/>
    <n v="2.7719999999999994"/>
  </r>
  <r>
    <n v="8270"/>
    <s v="CA-2014-121790"/>
    <x v="3"/>
    <x v="289"/>
    <d v="2014-02-07T00:00:00"/>
    <x v="1"/>
    <s v="LP-17095"/>
    <x v="431"/>
    <x v="0"/>
    <s v="United States"/>
    <s v="Aurora"/>
    <x v="10"/>
    <n v="60505"/>
    <x v="2"/>
    <s v="TEC-PH-10002584"/>
    <x v="2"/>
    <x v="7"/>
    <x v="1696"/>
    <x v="5373"/>
    <n v="4"/>
    <n v="0.2"/>
    <n v="250.39599999999984"/>
  </r>
  <r>
    <n v="8271"/>
    <s v="CA-2014-121790"/>
    <x v="3"/>
    <x v="289"/>
    <d v="2014-02-07T00:00:00"/>
    <x v="1"/>
    <s v="LP-17095"/>
    <x v="431"/>
    <x v="0"/>
    <s v="United States"/>
    <s v="Aurora"/>
    <x v="10"/>
    <n v="60505"/>
    <x v="2"/>
    <s v="OFF-AR-10003602"/>
    <x v="1"/>
    <x v="6"/>
    <x v="239"/>
    <x v="564"/>
    <n v="2"/>
    <n v="0.2"/>
    <n v="3.1535999999999995"/>
  </r>
  <r>
    <n v="8272"/>
    <s v="CA-2013-169670"/>
    <x v="0"/>
    <x v="591"/>
    <d v="2014-01-01T00:00:00"/>
    <x v="1"/>
    <s v="JE-15715"/>
    <x v="555"/>
    <x v="0"/>
    <s v="United States"/>
    <s v="New York City"/>
    <x v="15"/>
    <n v="10009"/>
    <x v="3"/>
    <s v="FUR-CH-10002331"/>
    <x v="0"/>
    <x v="1"/>
    <x v="402"/>
    <x v="5374"/>
    <n v="8"/>
    <n v="0.1"/>
    <n v="313.26239999999967"/>
  </r>
  <r>
    <n v="8273"/>
    <s v="CA-2013-139549"/>
    <x v="0"/>
    <x v="201"/>
    <d v="2013-10-26T00:00:00"/>
    <x v="1"/>
    <s v="MY-18295"/>
    <x v="501"/>
    <x v="1"/>
    <s v="United States"/>
    <s v="El Cajon"/>
    <x v="1"/>
    <n v="92020"/>
    <x v="1"/>
    <s v="FUR-CH-10001802"/>
    <x v="0"/>
    <x v="1"/>
    <x v="1688"/>
    <x v="2388"/>
    <n v="4"/>
    <n v="0.2"/>
    <n v="4.8391999999999911"/>
  </r>
  <r>
    <n v="8274"/>
    <s v="CA-2012-104059"/>
    <x v="1"/>
    <x v="385"/>
    <d v="2012-06-15T00:00:00"/>
    <x v="0"/>
    <s v="FC-14245"/>
    <x v="763"/>
    <x v="2"/>
    <s v="United States"/>
    <s v="Springfield"/>
    <x v="24"/>
    <n v="45503"/>
    <x v="3"/>
    <s v="OFF-AR-10000634"/>
    <x v="1"/>
    <x v="6"/>
    <x v="988"/>
    <x v="1321"/>
    <n v="1"/>
    <n v="0.2"/>
    <n v="0.29960000000000009"/>
  </r>
  <r>
    <n v="8275"/>
    <s v="CA-2014-164112"/>
    <x v="3"/>
    <x v="160"/>
    <d v="2014-07-05T00:00:00"/>
    <x v="1"/>
    <s v="ND-18460"/>
    <x v="540"/>
    <x v="1"/>
    <s v="United States"/>
    <s v="Mount Vernon"/>
    <x v="15"/>
    <n v="10550"/>
    <x v="3"/>
    <s v="OFF-ST-10002615"/>
    <x v="1"/>
    <x v="4"/>
    <x v="1427"/>
    <x v="2969"/>
    <n v="7"/>
    <n v="0"/>
    <n v="282.20920000000001"/>
  </r>
  <r>
    <n v="8276"/>
    <s v="CA-2012-143882"/>
    <x v="1"/>
    <x v="153"/>
    <d v="2012-06-30T00:00:00"/>
    <x v="1"/>
    <s v="DB-13360"/>
    <x v="748"/>
    <x v="2"/>
    <s v="United States"/>
    <s v="Lakewood"/>
    <x v="24"/>
    <n v="44107"/>
    <x v="3"/>
    <s v="OFF-PA-10004040"/>
    <x v="1"/>
    <x v="10"/>
    <x v="99"/>
    <x v="5375"/>
    <n v="9"/>
    <n v="0.2"/>
    <n v="15.607799999999999"/>
  </r>
  <r>
    <n v="8277"/>
    <s v="US-2013-139262"/>
    <x v="0"/>
    <x v="823"/>
    <d v="2013-02-25T00:00:00"/>
    <x v="1"/>
    <s v="LC-16960"/>
    <x v="784"/>
    <x v="2"/>
    <s v="United States"/>
    <s v="Tampa"/>
    <x v="2"/>
    <n v="33614"/>
    <x v="0"/>
    <s v="OFF-BI-10003727"/>
    <x v="1"/>
    <x v="8"/>
    <x v="797"/>
    <x v="5233"/>
    <n v="3"/>
    <n v="0.7"/>
    <n v="-2.758799999999999"/>
  </r>
  <r>
    <n v="8278"/>
    <s v="US-2013-139262"/>
    <x v="0"/>
    <x v="823"/>
    <d v="2013-02-25T00:00:00"/>
    <x v="1"/>
    <s v="LC-16960"/>
    <x v="784"/>
    <x v="2"/>
    <s v="United States"/>
    <s v="Tampa"/>
    <x v="2"/>
    <n v="33614"/>
    <x v="0"/>
    <s v="OFF-BI-10002026"/>
    <x v="1"/>
    <x v="8"/>
    <x v="903"/>
    <x v="5376"/>
    <n v="2"/>
    <n v="0.7"/>
    <n v="-26.726000000000006"/>
  </r>
  <r>
    <n v="8279"/>
    <s v="US-2013-139262"/>
    <x v="0"/>
    <x v="823"/>
    <d v="2013-02-25T00:00:00"/>
    <x v="1"/>
    <s v="LC-16960"/>
    <x v="784"/>
    <x v="2"/>
    <s v="United States"/>
    <s v="Tampa"/>
    <x v="2"/>
    <n v="33614"/>
    <x v="0"/>
    <s v="OFF-ST-10001496"/>
    <x v="1"/>
    <x v="4"/>
    <x v="726"/>
    <x v="5377"/>
    <n v="3"/>
    <n v="0.2"/>
    <n v="32.434200000000004"/>
  </r>
  <r>
    <n v="8280"/>
    <s v="CA-2014-146192"/>
    <x v="3"/>
    <x v="300"/>
    <d v="2014-04-27T00:00:00"/>
    <x v="1"/>
    <s v="BD-11725"/>
    <x v="232"/>
    <x v="0"/>
    <s v="United States"/>
    <s v="Columbus"/>
    <x v="32"/>
    <n v="31907"/>
    <x v="0"/>
    <s v="OFF-ST-10003716"/>
    <x v="1"/>
    <x v="4"/>
    <x v="889"/>
    <x v="5378"/>
    <n v="3"/>
    <n v="0"/>
    <n v="87.757800000000003"/>
  </r>
  <r>
    <n v="8281"/>
    <s v="CA-2014-134810"/>
    <x v="3"/>
    <x v="1188"/>
    <d v="2014-05-11T00:00:00"/>
    <x v="2"/>
    <s v="MC-17605"/>
    <x v="204"/>
    <x v="1"/>
    <s v="United States"/>
    <s v="Jacksonville"/>
    <x v="3"/>
    <n v="28540"/>
    <x v="0"/>
    <s v="OFF-EN-10002504"/>
    <x v="1"/>
    <x v="12"/>
    <x v="113"/>
    <x v="5379"/>
    <n v="3"/>
    <n v="0.2"/>
    <n v="22.015799999999999"/>
  </r>
  <r>
    <n v="8282"/>
    <s v="CA-2014-134810"/>
    <x v="3"/>
    <x v="1188"/>
    <d v="2014-05-11T00:00:00"/>
    <x v="2"/>
    <s v="MC-17605"/>
    <x v="204"/>
    <x v="1"/>
    <s v="United States"/>
    <s v="Jacksonville"/>
    <x v="3"/>
    <n v="28540"/>
    <x v="0"/>
    <s v="FUR-CH-10001270"/>
    <x v="0"/>
    <x v="1"/>
    <x v="851"/>
    <x v="724"/>
    <n v="3"/>
    <n v="0.2"/>
    <n v="25.874999999999972"/>
  </r>
  <r>
    <n v="8283"/>
    <s v="CA-2012-154284"/>
    <x v="1"/>
    <x v="379"/>
    <d v="2012-12-26T00:00:00"/>
    <x v="0"/>
    <s v="SZ-20035"/>
    <x v="449"/>
    <x v="2"/>
    <s v="United States"/>
    <s v="Saint Charles"/>
    <x v="10"/>
    <n v="60174"/>
    <x v="2"/>
    <s v="TEC-MA-10004241"/>
    <x v="2"/>
    <x v="15"/>
    <x v="832"/>
    <x v="5380"/>
    <n v="2"/>
    <n v="0.3"/>
    <n v="137.26399999999995"/>
  </r>
  <r>
    <n v="8284"/>
    <s v="CA-2012-154284"/>
    <x v="1"/>
    <x v="379"/>
    <d v="2012-12-26T00:00:00"/>
    <x v="0"/>
    <s v="SZ-20035"/>
    <x v="449"/>
    <x v="2"/>
    <s v="United States"/>
    <s v="Saint Charles"/>
    <x v="10"/>
    <n v="60174"/>
    <x v="2"/>
    <s v="OFF-AR-10001468"/>
    <x v="1"/>
    <x v="6"/>
    <x v="718"/>
    <x v="3497"/>
    <n v="2"/>
    <n v="0.2"/>
    <n v="14.227200000000003"/>
  </r>
  <r>
    <n v="8285"/>
    <s v="CA-2012-154284"/>
    <x v="1"/>
    <x v="379"/>
    <d v="2012-12-26T00:00:00"/>
    <x v="0"/>
    <s v="SZ-20035"/>
    <x v="449"/>
    <x v="2"/>
    <s v="United States"/>
    <s v="Saint Charles"/>
    <x v="10"/>
    <n v="60174"/>
    <x v="2"/>
    <s v="TEC-AC-10003198"/>
    <x v="2"/>
    <x v="11"/>
    <x v="761"/>
    <x v="5381"/>
    <n v="8"/>
    <n v="0.2"/>
    <n v="135.45599999999996"/>
  </r>
  <r>
    <n v="8286"/>
    <s v="CA-2012-154284"/>
    <x v="1"/>
    <x v="379"/>
    <d v="2012-12-26T00:00:00"/>
    <x v="0"/>
    <s v="SZ-20035"/>
    <x v="449"/>
    <x v="2"/>
    <s v="United States"/>
    <s v="Saint Charles"/>
    <x v="10"/>
    <n v="60174"/>
    <x v="2"/>
    <s v="FUR-FU-10003039"/>
    <x v="0"/>
    <x v="5"/>
    <x v="479"/>
    <x v="5382"/>
    <n v="3"/>
    <n v="0.6"/>
    <n v="-33.641399999999997"/>
  </r>
  <r>
    <n v="8287"/>
    <s v="CA-2011-156244"/>
    <x v="2"/>
    <x v="1132"/>
    <d v="2011-08-16T00:00:00"/>
    <x v="1"/>
    <s v="DH-13675"/>
    <x v="723"/>
    <x v="2"/>
    <s v="United States"/>
    <s v="Miami"/>
    <x v="2"/>
    <n v="33180"/>
    <x v="0"/>
    <s v="OFF-PA-10000295"/>
    <x v="1"/>
    <x v="10"/>
    <x v="1779"/>
    <x v="277"/>
    <n v="6"/>
    <n v="0.2"/>
    <n v="10.8864"/>
  </r>
  <r>
    <n v="8288"/>
    <s v="CA-2011-156244"/>
    <x v="2"/>
    <x v="1132"/>
    <d v="2011-08-16T00:00:00"/>
    <x v="1"/>
    <s v="DH-13675"/>
    <x v="723"/>
    <x v="2"/>
    <s v="United States"/>
    <s v="Miami"/>
    <x v="2"/>
    <n v="33180"/>
    <x v="0"/>
    <s v="OFF-AR-10004344"/>
    <x v="1"/>
    <x v="6"/>
    <x v="365"/>
    <x v="1914"/>
    <n v="5"/>
    <n v="0.2"/>
    <n v="4.196499999999995"/>
  </r>
  <r>
    <n v="8289"/>
    <s v="CA-2011-156244"/>
    <x v="2"/>
    <x v="1132"/>
    <d v="2011-08-16T00:00:00"/>
    <x v="1"/>
    <s v="DH-13675"/>
    <x v="723"/>
    <x v="2"/>
    <s v="United States"/>
    <s v="Miami"/>
    <x v="2"/>
    <n v="33180"/>
    <x v="0"/>
    <s v="TEC-AC-10002473"/>
    <x v="2"/>
    <x v="11"/>
    <x v="713"/>
    <x v="2030"/>
    <n v="7"/>
    <n v="0.2"/>
    <n v="41.718599999999995"/>
  </r>
  <r>
    <n v="8290"/>
    <s v="CA-2011-156244"/>
    <x v="2"/>
    <x v="1132"/>
    <d v="2011-08-16T00:00:00"/>
    <x v="1"/>
    <s v="DH-13675"/>
    <x v="723"/>
    <x v="2"/>
    <s v="United States"/>
    <s v="Miami"/>
    <x v="2"/>
    <n v="33180"/>
    <x v="0"/>
    <s v="OFF-AP-10002403"/>
    <x v="1"/>
    <x v="9"/>
    <x v="1302"/>
    <x v="5383"/>
    <n v="6"/>
    <n v="0.2"/>
    <n v="15.843599999999995"/>
  </r>
  <r>
    <n v="8291"/>
    <s v="CA-2011-156244"/>
    <x v="2"/>
    <x v="1132"/>
    <d v="2011-08-16T00:00:00"/>
    <x v="1"/>
    <s v="DH-13675"/>
    <x v="723"/>
    <x v="2"/>
    <s v="United States"/>
    <s v="Miami"/>
    <x v="2"/>
    <n v="33180"/>
    <x v="0"/>
    <s v="OFF-SU-10000432"/>
    <x v="1"/>
    <x v="14"/>
    <x v="1549"/>
    <x v="4839"/>
    <n v="2"/>
    <n v="0.2"/>
    <n v="-1.0410000000000006"/>
  </r>
  <r>
    <n v="8292"/>
    <s v="CA-2011-156244"/>
    <x v="2"/>
    <x v="1132"/>
    <d v="2011-08-16T00:00:00"/>
    <x v="1"/>
    <s v="DH-13675"/>
    <x v="723"/>
    <x v="2"/>
    <s v="United States"/>
    <s v="Miami"/>
    <x v="2"/>
    <n v="33180"/>
    <x v="0"/>
    <s v="OFF-LA-10000443"/>
    <x v="1"/>
    <x v="2"/>
    <x v="1118"/>
    <x v="5384"/>
    <n v="1"/>
    <n v="0.2"/>
    <n v="0.99629999999999996"/>
  </r>
  <r>
    <n v="8293"/>
    <s v="CA-2012-106362"/>
    <x v="1"/>
    <x v="555"/>
    <d v="2012-12-15T00:00:00"/>
    <x v="1"/>
    <s v="LC-16885"/>
    <x v="62"/>
    <x v="0"/>
    <s v="United States"/>
    <s v="Troy"/>
    <x v="24"/>
    <n v="45373"/>
    <x v="3"/>
    <s v="OFF-BI-10003166"/>
    <x v="1"/>
    <x v="8"/>
    <x v="1405"/>
    <x v="2293"/>
    <n v="3"/>
    <n v="0.7"/>
    <n v="-7.5767999999999986"/>
  </r>
  <r>
    <n v="8294"/>
    <s v="US-2014-168802"/>
    <x v="3"/>
    <x v="132"/>
    <d v="2014-11-08T00:00:00"/>
    <x v="1"/>
    <s v="JO-15145"/>
    <x v="705"/>
    <x v="1"/>
    <s v="United States"/>
    <s v="Seattle"/>
    <x v="4"/>
    <n v="98103"/>
    <x v="1"/>
    <s v="OFF-BI-10002393"/>
    <x v="1"/>
    <x v="8"/>
    <x v="1188"/>
    <x v="5385"/>
    <n v="4"/>
    <n v="0.2"/>
    <n v="5.9695999999999998"/>
  </r>
  <r>
    <n v="8295"/>
    <s v="US-2014-146906"/>
    <x v="3"/>
    <x v="677"/>
    <d v="2014-03-18T00:00:00"/>
    <x v="1"/>
    <s v="MT-17815"/>
    <x v="363"/>
    <x v="0"/>
    <s v="United States"/>
    <s v="New York City"/>
    <x v="15"/>
    <n v="10011"/>
    <x v="3"/>
    <s v="TEC-PH-10001809"/>
    <x v="2"/>
    <x v="7"/>
    <x v="1164"/>
    <x v="1657"/>
    <n v="2"/>
    <n v="0"/>
    <n v="74.974999999999994"/>
  </r>
  <r>
    <n v="8296"/>
    <s v="CA-2013-166380"/>
    <x v="0"/>
    <x v="198"/>
    <d v="2013-06-04T00:00:00"/>
    <x v="1"/>
    <s v="EB-13750"/>
    <x v="494"/>
    <x v="1"/>
    <s v="United States"/>
    <s v="Arlington"/>
    <x v="17"/>
    <n v="22204"/>
    <x v="0"/>
    <s v="OFF-EN-10002600"/>
    <x v="1"/>
    <x v="12"/>
    <x v="111"/>
    <x v="5386"/>
    <n v="9"/>
    <n v="0"/>
    <n v="12.744"/>
  </r>
  <r>
    <n v="8297"/>
    <s v="CA-2013-166380"/>
    <x v="0"/>
    <x v="198"/>
    <d v="2013-06-04T00:00:00"/>
    <x v="1"/>
    <s v="EB-13750"/>
    <x v="494"/>
    <x v="1"/>
    <s v="United States"/>
    <s v="Arlington"/>
    <x v="17"/>
    <n v="22204"/>
    <x v="0"/>
    <s v="TEC-AC-10000109"/>
    <x v="2"/>
    <x v="11"/>
    <x v="200"/>
    <x v="5387"/>
    <n v="2"/>
    <n v="0"/>
    <n v="26.875200000000007"/>
  </r>
  <r>
    <n v="8298"/>
    <s v="US-2012-158911"/>
    <x v="1"/>
    <x v="761"/>
    <d v="2012-07-11T00:00:00"/>
    <x v="1"/>
    <s v="RS-19765"/>
    <x v="276"/>
    <x v="1"/>
    <s v="United States"/>
    <s v="Charlotte"/>
    <x v="3"/>
    <n v="28205"/>
    <x v="0"/>
    <s v="FUR-FU-10003829"/>
    <x v="0"/>
    <x v="5"/>
    <x v="1369"/>
    <x v="1268"/>
    <n v="2"/>
    <n v="0.2"/>
    <n v="0.73919999999999941"/>
  </r>
  <r>
    <n v="8299"/>
    <s v="US-2012-158911"/>
    <x v="1"/>
    <x v="761"/>
    <d v="2012-07-11T00:00:00"/>
    <x v="1"/>
    <s v="RS-19765"/>
    <x v="276"/>
    <x v="1"/>
    <s v="United States"/>
    <s v="Charlotte"/>
    <x v="3"/>
    <n v="28205"/>
    <x v="0"/>
    <s v="OFF-LA-10003223"/>
    <x v="1"/>
    <x v="2"/>
    <x v="602"/>
    <x v="696"/>
    <n v="3"/>
    <n v="0.2"/>
    <n v="4.2716999999999992"/>
  </r>
  <r>
    <n v="8300"/>
    <s v="US-2011-103338"/>
    <x v="2"/>
    <x v="518"/>
    <d v="2011-03-15T00:00:00"/>
    <x v="1"/>
    <s v="RB-19435"/>
    <x v="579"/>
    <x v="0"/>
    <s v="United States"/>
    <s v="Roseville"/>
    <x v="1"/>
    <n v="95661"/>
    <x v="1"/>
    <s v="OFF-AR-10001770"/>
    <x v="1"/>
    <x v="6"/>
    <x v="1579"/>
    <x v="3373"/>
    <n v="3"/>
    <n v="0"/>
    <n v="2.0747999999999998"/>
  </r>
  <r>
    <n v="8301"/>
    <s v="CA-2012-109169"/>
    <x v="1"/>
    <x v="704"/>
    <d v="2012-04-24T00:00:00"/>
    <x v="1"/>
    <s v="OT-18730"/>
    <x v="220"/>
    <x v="0"/>
    <s v="United States"/>
    <s v="Detroit"/>
    <x v="12"/>
    <n v="48234"/>
    <x v="2"/>
    <s v="OFF-EN-10003296"/>
    <x v="1"/>
    <x v="12"/>
    <x v="229"/>
    <x v="2171"/>
    <n v="2"/>
    <n v="0"/>
    <n v="81.432000000000002"/>
  </r>
  <r>
    <n v="8302"/>
    <s v="US-2014-167318"/>
    <x v="3"/>
    <x v="1189"/>
    <d v="2014-08-02T00:00:00"/>
    <x v="1"/>
    <s v="GZ-14545"/>
    <x v="433"/>
    <x v="1"/>
    <s v="United States"/>
    <s v="Los Angeles"/>
    <x v="1"/>
    <n v="90036"/>
    <x v="1"/>
    <s v="TEC-AC-10003870"/>
    <x v="2"/>
    <x v="11"/>
    <x v="1718"/>
    <x v="3939"/>
    <n v="5"/>
    <n v="0"/>
    <n v="659.98"/>
  </r>
  <r>
    <n v="8303"/>
    <s v="US-2014-167318"/>
    <x v="3"/>
    <x v="1189"/>
    <d v="2014-08-02T00:00:00"/>
    <x v="1"/>
    <s v="GZ-14545"/>
    <x v="433"/>
    <x v="1"/>
    <s v="United States"/>
    <s v="Los Angeles"/>
    <x v="1"/>
    <n v="90036"/>
    <x v="1"/>
    <s v="FUR-CH-10000665"/>
    <x v="0"/>
    <x v="1"/>
    <x v="656"/>
    <x v="1599"/>
    <n v="3"/>
    <n v="0.2"/>
    <n v="45.293999999999954"/>
  </r>
  <r>
    <n v="8304"/>
    <s v="US-2011-120313"/>
    <x v="2"/>
    <x v="656"/>
    <d v="2011-11-02T00:00:00"/>
    <x v="0"/>
    <s v="NL-18310"/>
    <x v="644"/>
    <x v="2"/>
    <s v="United States"/>
    <s v="San Francisco"/>
    <x v="1"/>
    <n v="94110"/>
    <x v="1"/>
    <s v="TEC-PH-10003092"/>
    <x v="2"/>
    <x v="7"/>
    <x v="516"/>
    <x v="89"/>
    <n v="2"/>
    <n v="0.2"/>
    <n v="8.2781999999999982"/>
  </r>
  <r>
    <n v="8305"/>
    <s v="CA-2014-135419"/>
    <x v="3"/>
    <x v="132"/>
    <d v="2014-11-10T00:00:00"/>
    <x v="1"/>
    <s v="BG-11740"/>
    <x v="696"/>
    <x v="0"/>
    <s v="United States"/>
    <s v="Bakersfield"/>
    <x v="1"/>
    <n v="93309"/>
    <x v="1"/>
    <s v="FUR-TA-10001086"/>
    <x v="0"/>
    <x v="3"/>
    <x v="1727"/>
    <x v="5388"/>
    <n v="4"/>
    <n v="0.2"/>
    <n v="36.477600000000024"/>
  </r>
  <r>
    <n v="8306"/>
    <s v="CA-2013-128671"/>
    <x v="0"/>
    <x v="1190"/>
    <d v="2013-08-17T00:00:00"/>
    <x v="1"/>
    <s v="MT-18070"/>
    <x v="192"/>
    <x v="2"/>
    <s v="United States"/>
    <s v="Tulsa"/>
    <x v="26"/>
    <n v="74133"/>
    <x v="2"/>
    <s v="OFF-PA-10001870"/>
    <x v="1"/>
    <x v="10"/>
    <x v="674"/>
    <x v="56"/>
    <n v="5"/>
    <n v="0"/>
    <n v="15.552000000000001"/>
  </r>
  <r>
    <n v="8307"/>
    <s v="CA-2013-128671"/>
    <x v="0"/>
    <x v="1190"/>
    <d v="2013-08-17T00:00:00"/>
    <x v="1"/>
    <s v="MT-18070"/>
    <x v="192"/>
    <x v="2"/>
    <s v="United States"/>
    <s v="Tulsa"/>
    <x v="26"/>
    <n v="74133"/>
    <x v="2"/>
    <s v="OFF-BI-10003305"/>
    <x v="1"/>
    <x v="8"/>
    <x v="565"/>
    <x v="1085"/>
    <n v="7"/>
    <n v="0"/>
    <n v="19.255600000000001"/>
  </r>
  <r>
    <n v="8308"/>
    <s v="CA-2013-128671"/>
    <x v="0"/>
    <x v="1190"/>
    <d v="2013-08-17T00:00:00"/>
    <x v="1"/>
    <s v="MT-18070"/>
    <x v="192"/>
    <x v="2"/>
    <s v="United States"/>
    <s v="Tulsa"/>
    <x v="26"/>
    <n v="74133"/>
    <x v="2"/>
    <s v="OFF-BI-10003007"/>
    <x v="1"/>
    <x v="8"/>
    <x v="1542"/>
    <x v="4231"/>
    <n v="2"/>
    <n v="0"/>
    <n v="35.677599999999998"/>
  </r>
  <r>
    <n v="8309"/>
    <s v="CA-2013-149335"/>
    <x v="0"/>
    <x v="197"/>
    <d v="2013-07-26T00:00:00"/>
    <x v="3"/>
    <s v="BC-11125"/>
    <x v="604"/>
    <x v="2"/>
    <s v="United States"/>
    <s v="San Francisco"/>
    <x v="1"/>
    <n v="94122"/>
    <x v="1"/>
    <s v="OFF-AR-10001419"/>
    <x v="1"/>
    <x v="6"/>
    <x v="1006"/>
    <x v="5389"/>
    <n v="9"/>
    <n v="0"/>
    <n v="11.151"/>
  </r>
  <r>
    <n v="8310"/>
    <s v="CA-2011-168312"/>
    <x v="2"/>
    <x v="72"/>
    <d v="2011-03-07T00:00:00"/>
    <x v="1"/>
    <s v="GW-14605"/>
    <x v="543"/>
    <x v="0"/>
    <s v="United States"/>
    <s v="Houston"/>
    <x v="5"/>
    <n v="77036"/>
    <x v="2"/>
    <s v="OFF-ST-10003692"/>
    <x v="1"/>
    <x v="4"/>
    <x v="1253"/>
    <x v="5390"/>
    <n v="3"/>
    <n v="0.2"/>
    <n v="8.5844999999999914"/>
  </r>
  <r>
    <n v="8311"/>
    <s v="CA-2011-168312"/>
    <x v="2"/>
    <x v="72"/>
    <d v="2011-03-07T00:00:00"/>
    <x v="1"/>
    <s v="GW-14605"/>
    <x v="543"/>
    <x v="0"/>
    <s v="United States"/>
    <s v="Houston"/>
    <x v="5"/>
    <n v="77036"/>
    <x v="2"/>
    <s v="FUR-TA-10001866"/>
    <x v="0"/>
    <x v="3"/>
    <x v="1271"/>
    <x v="5391"/>
    <n v="3"/>
    <n v="0.3"/>
    <n v="-43.029600000000045"/>
  </r>
  <r>
    <n v="8312"/>
    <s v="US-2014-105935"/>
    <x v="3"/>
    <x v="795"/>
    <d v="2014-02-01T00:00:00"/>
    <x v="1"/>
    <s v="BD-11500"/>
    <x v="214"/>
    <x v="0"/>
    <s v="United States"/>
    <s v="Columbus"/>
    <x v="32"/>
    <n v="31907"/>
    <x v="0"/>
    <s v="FUR-FU-10002157"/>
    <x v="0"/>
    <x v="5"/>
    <x v="116"/>
    <x v="5392"/>
    <n v="4"/>
    <n v="0"/>
    <n v="24.460799999999999"/>
  </r>
  <r>
    <n v="8313"/>
    <s v="US-2014-105935"/>
    <x v="3"/>
    <x v="795"/>
    <d v="2014-02-01T00:00:00"/>
    <x v="1"/>
    <s v="BD-11500"/>
    <x v="214"/>
    <x v="0"/>
    <s v="United States"/>
    <s v="Columbus"/>
    <x v="32"/>
    <n v="31907"/>
    <x v="0"/>
    <s v="TEC-PH-10001459"/>
    <x v="2"/>
    <x v="7"/>
    <x v="1438"/>
    <x v="5393"/>
    <n v="7"/>
    <n v="0"/>
    <n v="764.38180000000011"/>
  </r>
  <r>
    <n v="8314"/>
    <s v="CA-2011-161508"/>
    <x v="2"/>
    <x v="136"/>
    <d v="2011-07-16T00:00:00"/>
    <x v="1"/>
    <s v="PV-18985"/>
    <x v="391"/>
    <x v="2"/>
    <s v="United States"/>
    <s v="League City"/>
    <x v="5"/>
    <n v="77573"/>
    <x v="2"/>
    <s v="FUR-CH-10002126"/>
    <x v="0"/>
    <x v="1"/>
    <x v="841"/>
    <x v="5394"/>
    <n v="3"/>
    <n v="0.3"/>
    <n v="-14.638799999999947"/>
  </r>
  <r>
    <n v="8315"/>
    <s v="CA-2011-161508"/>
    <x v="2"/>
    <x v="136"/>
    <d v="2011-07-16T00:00:00"/>
    <x v="1"/>
    <s v="PV-18985"/>
    <x v="391"/>
    <x v="2"/>
    <s v="United States"/>
    <s v="League City"/>
    <x v="5"/>
    <n v="77573"/>
    <x v="2"/>
    <s v="OFF-FA-10001561"/>
    <x v="1"/>
    <x v="13"/>
    <x v="831"/>
    <x v="4273"/>
    <n v="2"/>
    <n v="0.2"/>
    <n v="0.56679999999999997"/>
  </r>
  <r>
    <n v="8316"/>
    <s v="CA-2011-161508"/>
    <x v="2"/>
    <x v="136"/>
    <d v="2011-07-16T00:00:00"/>
    <x v="1"/>
    <s v="PV-18985"/>
    <x v="391"/>
    <x v="2"/>
    <s v="United States"/>
    <s v="League City"/>
    <x v="5"/>
    <n v="77573"/>
    <x v="2"/>
    <s v="OFF-AR-10003158"/>
    <x v="1"/>
    <x v="6"/>
    <x v="696"/>
    <x v="2715"/>
    <n v="7"/>
    <n v="0.2"/>
    <n v="3.9003999999999985"/>
  </r>
  <r>
    <n v="8317"/>
    <s v="CA-2011-161508"/>
    <x v="2"/>
    <x v="136"/>
    <d v="2011-07-16T00:00:00"/>
    <x v="1"/>
    <s v="PV-18985"/>
    <x v="391"/>
    <x v="2"/>
    <s v="United States"/>
    <s v="League City"/>
    <x v="5"/>
    <n v="77573"/>
    <x v="2"/>
    <s v="OFF-PA-10001804"/>
    <x v="1"/>
    <x v="10"/>
    <x v="128"/>
    <x v="2975"/>
    <n v="3"/>
    <n v="0.2"/>
    <n v="5.6111999999999993"/>
  </r>
  <r>
    <n v="8318"/>
    <s v="CA-2014-130904"/>
    <x v="3"/>
    <x v="645"/>
    <d v="2014-04-17T00:00:00"/>
    <x v="1"/>
    <s v="HM-14980"/>
    <x v="31"/>
    <x v="0"/>
    <s v="United States"/>
    <s v="Burlington"/>
    <x v="3"/>
    <n v="27217"/>
    <x v="0"/>
    <s v="OFF-AR-10000422"/>
    <x v="1"/>
    <x v="6"/>
    <x v="892"/>
    <x v="5395"/>
    <n v="1"/>
    <n v="0.2"/>
    <n v="0.15329999999999994"/>
  </r>
  <r>
    <n v="8319"/>
    <s v="CA-2014-130904"/>
    <x v="3"/>
    <x v="645"/>
    <d v="2014-04-17T00:00:00"/>
    <x v="1"/>
    <s v="HM-14980"/>
    <x v="31"/>
    <x v="0"/>
    <s v="United States"/>
    <s v="Burlington"/>
    <x v="3"/>
    <n v="27217"/>
    <x v="0"/>
    <s v="OFF-AR-10000127"/>
    <x v="1"/>
    <x v="6"/>
    <x v="1186"/>
    <x v="5396"/>
    <n v="8"/>
    <n v="0.2"/>
    <n v="2.3615999999999966"/>
  </r>
  <r>
    <n v="8320"/>
    <s v="CA-2014-133620"/>
    <x v="3"/>
    <x v="38"/>
    <d v="2014-11-19T00:00:00"/>
    <x v="1"/>
    <s v="EM-14065"/>
    <x v="191"/>
    <x v="0"/>
    <s v="United States"/>
    <s v="New York City"/>
    <x v="15"/>
    <n v="10009"/>
    <x v="3"/>
    <s v="OFF-ST-10004634"/>
    <x v="1"/>
    <x v="4"/>
    <x v="597"/>
    <x v="1082"/>
    <n v="1"/>
    <n v="0"/>
    <n v="3.3629999999999995"/>
  </r>
  <r>
    <n v="8321"/>
    <s v="CA-2012-142937"/>
    <x v="1"/>
    <x v="901"/>
    <d v="2012-12-06T00:00:00"/>
    <x v="2"/>
    <s v="SF-20065"/>
    <x v="11"/>
    <x v="0"/>
    <s v="United States"/>
    <s v="Dallas"/>
    <x v="5"/>
    <n v="75220"/>
    <x v="2"/>
    <s v="OFF-AR-10003582"/>
    <x v="1"/>
    <x v="6"/>
    <x v="1451"/>
    <x v="3816"/>
    <n v="2"/>
    <n v="0.2"/>
    <n v="4.5040000000000031"/>
  </r>
  <r>
    <n v="8322"/>
    <s v="US-2013-149790"/>
    <x v="0"/>
    <x v="182"/>
    <d v="2013-10-02T00:00:00"/>
    <x v="1"/>
    <s v="SC-20380"/>
    <x v="618"/>
    <x v="0"/>
    <s v="United States"/>
    <s v="Houston"/>
    <x v="5"/>
    <n v="77095"/>
    <x v="2"/>
    <s v="OFF-BI-10002026"/>
    <x v="1"/>
    <x v="8"/>
    <x v="1749"/>
    <x v="5397"/>
    <n v="2"/>
    <n v="0.8"/>
    <n v="-24.998400000000011"/>
  </r>
  <r>
    <n v="8323"/>
    <s v="CA-2013-130778"/>
    <x v="0"/>
    <x v="258"/>
    <d v="2013-11-26T00:00:00"/>
    <x v="1"/>
    <s v="ND-18370"/>
    <x v="444"/>
    <x v="0"/>
    <s v="United States"/>
    <s v="Long Beach"/>
    <x v="15"/>
    <n v="11561"/>
    <x v="3"/>
    <s v="OFF-AP-10000595"/>
    <x v="1"/>
    <x v="9"/>
    <x v="1496"/>
    <x v="4622"/>
    <n v="2"/>
    <n v="0"/>
    <n v="2.2724000000000002"/>
  </r>
  <r>
    <n v="8324"/>
    <s v="CA-2013-130778"/>
    <x v="0"/>
    <x v="258"/>
    <d v="2013-11-26T00:00:00"/>
    <x v="1"/>
    <s v="ND-18370"/>
    <x v="444"/>
    <x v="0"/>
    <s v="United States"/>
    <s v="Long Beach"/>
    <x v="15"/>
    <n v="11561"/>
    <x v="3"/>
    <s v="OFF-PA-10001509"/>
    <x v="1"/>
    <x v="10"/>
    <x v="417"/>
    <x v="915"/>
    <n v="5"/>
    <n v="0"/>
    <n v="20.584999999999994"/>
  </r>
  <r>
    <n v="8325"/>
    <s v="CA-2014-144456"/>
    <x v="3"/>
    <x v="565"/>
    <d v="2014-09-10T00:00:00"/>
    <x v="2"/>
    <s v="FC-14245"/>
    <x v="763"/>
    <x v="2"/>
    <s v="United States"/>
    <s v="Hialeah"/>
    <x v="2"/>
    <n v="33012"/>
    <x v="0"/>
    <s v="OFF-ST-10001321"/>
    <x v="1"/>
    <x v="4"/>
    <x v="416"/>
    <x v="3058"/>
    <n v="5"/>
    <n v="0.2"/>
    <n v="5.3970000000000073"/>
  </r>
  <r>
    <n v="8326"/>
    <s v="CA-2014-144456"/>
    <x v="3"/>
    <x v="565"/>
    <d v="2014-09-10T00:00:00"/>
    <x v="2"/>
    <s v="FC-14245"/>
    <x v="763"/>
    <x v="2"/>
    <s v="United States"/>
    <s v="Hialeah"/>
    <x v="2"/>
    <n v="33012"/>
    <x v="0"/>
    <s v="TEC-PH-10001750"/>
    <x v="2"/>
    <x v="7"/>
    <x v="968"/>
    <x v="3180"/>
    <n v="3"/>
    <n v="0.2"/>
    <n v="13.857900000000008"/>
  </r>
  <r>
    <n v="8327"/>
    <s v="CA-2014-103478"/>
    <x v="3"/>
    <x v="246"/>
    <d v="2014-07-25T00:00:00"/>
    <x v="0"/>
    <s v="KL-16555"/>
    <x v="126"/>
    <x v="1"/>
    <s v="United States"/>
    <s v="Aurora"/>
    <x v="10"/>
    <n v="60505"/>
    <x v="2"/>
    <s v="OFF-BI-10001890"/>
    <x v="1"/>
    <x v="8"/>
    <x v="174"/>
    <x v="5398"/>
    <n v="4"/>
    <n v="0.8"/>
    <n v="-4.5824000000000016"/>
  </r>
  <r>
    <n v="8328"/>
    <s v="CA-2014-103478"/>
    <x v="3"/>
    <x v="246"/>
    <d v="2014-07-25T00:00:00"/>
    <x v="0"/>
    <s v="KL-16555"/>
    <x v="126"/>
    <x v="1"/>
    <s v="United States"/>
    <s v="Aurora"/>
    <x v="10"/>
    <n v="60505"/>
    <x v="2"/>
    <s v="OFF-BI-10004224"/>
    <x v="1"/>
    <x v="8"/>
    <x v="1061"/>
    <x v="5399"/>
    <n v="7"/>
    <n v="0.8"/>
    <n v="-164.83600000000007"/>
  </r>
  <r>
    <n v="8329"/>
    <s v="CA-2014-118577"/>
    <x v="3"/>
    <x v="833"/>
    <d v="2014-10-12T00:00:00"/>
    <x v="1"/>
    <s v="XP-21865"/>
    <x v="190"/>
    <x v="0"/>
    <s v="United States"/>
    <s v="Belleville"/>
    <x v="30"/>
    <n v="7109"/>
    <x v="3"/>
    <s v="OFF-PA-10001357"/>
    <x v="1"/>
    <x v="10"/>
    <x v="1032"/>
    <x v="140"/>
    <n v="3"/>
    <n v="0"/>
    <n v="68.975999999999999"/>
  </r>
  <r>
    <n v="8330"/>
    <s v="CA-2014-118577"/>
    <x v="3"/>
    <x v="833"/>
    <d v="2014-10-12T00:00:00"/>
    <x v="1"/>
    <s v="XP-21865"/>
    <x v="190"/>
    <x v="0"/>
    <s v="United States"/>
    <s v="Belleville"/>
    <x v="30"/>
    <n v="7109"/>
    <x v="3"/>
    <s v="OFF-PA-10004888"/>
    <x v="1"/>
    <x v="10"/>
    <x v="959"/>
    <x v="90"/>
    <n v="1"/>
    <n v="0"/>
    <n v="3.1104000000000003"/>
  </r>
  <r>
    <n v="8331"/>
    <s v="CA-2014-113572"/>
    <x v="3"/>
    <x v="659"/>
    <d v="2014-11-12T00:00:00"/>
    <x v="1"/>
    <s v="FP-14320"/>
    <x v="224"/>
    <x v="0"/>
    <s v="United States"/>
    <s v="New York City"/>
    <x v="15"/>
    <n v="10024"/>
    <x v="3"/>
    <s v="TEC-AC-10002370"/>
    <x v="2"/>
    <x v="11"/>
    <x v="1816"/>
    <x v="2317"/>
    <n v="4"/>
    <n v="0"/>
    <n v="2.5215999999999994"/>
  </r>
  <r>
    <n v="8332"/>
    <s v="CA-2013-153269"/>
    <x v="0"/>
    <x v="1185"/>
    <d v="2013-03-13T00:00:00"/>
    <x v="2"/>
    <s v="PS-18760"/>
    <x v="519"/>
    <x v="0"/>
    <s v="United States"/>
    <s v="Andover"/>
    <x v="31"/>
    <n v="1810"/>
    <x v="3"/>
    <s v="OFF-ST-10004634"/>
    <x v="1"/>
    <x v="4"/>
    <x v="597"/>
    <x v="1082"/>
    <n v="1"/>
    <n v="0"/>
    <n v="3.3629999999999995"/>
  </r>
  <r>
    <n v="8333"/>
    <s v="CA-2013-153269"/>
    <x v="0"/>
    <x v="1185"/>
    <d v="2013-03-13T00:00:00"/>
    <x v="2"/>
    <s v="PS-18760"/>
    <x v="519"/>
    <x v="0"/>
    <s v="United States"/>
    <s v="Andover"/>
    <x v="31"/>
    <n v="1810"/>
    <x v="3"/>
    <s v="FUR-CH-10002647"/>
    <x v="0"/>
    <x v="1"/>
    <x v="470"/>
    <x v="1383"/>
    <n v="5"/>
    <n v="0"/>
    <n v="88.725000000000023"/>
  </r>
  <r>
    <n v="8334"/>
    <s v="CA-2013-153269"/>
    <x v="0"/>
    <x v="1185"/>
    <d v="2013-03-13T00:00:00"/>
    <x v="2"/>
    <s v="PS-18760"/>
    <x v="519"/>
    <x v="0"/>
    <s v="United States"/>
    <s v="Andover"/>
    <x v="31"/>
    <n v="1810"/>
    <x v="3"/>
    <s v="OFF-PA-10001801"/>
    <x v="1"/>
    <x v="10"/>
    <x v="1757"/>
    <x v="1465"/>
    <n v="3"/>
    <n v="0"/>
    <n v="8.7906000000000013"/>
  </r>
  <r>
    <n v="8335"/>
    <s v="CA-2013-153269"/>
    <x v="0"/>
    <x v="1185"/>
    <d v="2013-03-13T00:00:00"/>
    <x v="2"/>
    <s v="PS-18760"/>
    <x v="519"/>
    <x v="0"/>
    <s v="United States"/>
    <s v="Andover"/>
    <x v="31"/>
    <n v="1810"/>
    <x v="3"/>
    <s v="OFF-BI-10004632"/>
    <x v="1"/>
    <x v="8"/>
    <x v="910"/>
    <x v="5400"/>
    <n v="4"/>
    <n v="0"/>
    <n v="23.309999999999995"/>
  </r>
  <r>
    <n v="8336"/>
    <s v="CA-2014-161655"/>
    <x v="3"/>
    <x v="726"/>
    <d v="2014-05-19T00:00:00"/>
    <x v="0"/>
    <s v="CW-11905"/>
    <x v="194"/>
    <x v="2"/>
    <s v="United States"/>
    <s v="Newark"/>
    <x v="13"/>
    <n v="19711"/>
    <x v="3"/>
    <s v="OFF-BI-10002082"/>
    <x v="1"/>
    <x v="8"/>
    <x v="1173"/>
    <x v="5401"/>
    <n v="9"/>
    <n v="0"/>
    <n v="149.76"/>
  </r>
  <r>
    <n v="8337"/>
    <s v="CA-2013-101469"/>
    <x v="0"/>
    <x v="415"/>
    <d v="2013-07-09T00:00:00"/>
    <x v="1"/>
    <s v="KH-16360"/>
    <x v="347"/>
    <x v="0"/>
    <s v="United States"/>
    <s v="Arlington"/>
    <x v="17"/>
    <n v="22204"/>
    <x v="0"/>
    <s v="OFF-AR-10003986"/>
    <x v="1"/>
    <x v="6"/>
    <x v="1817"/>
    <x v="5402"/>
    <n v="2"/>
    <n v="0"/>
    <n v="3.157"/>
  </r>
  <r>
    <n v="8338"/>
    <s v="CA-2011-153087"/>
    <x v="2"/>
    <x v="422"/>
    <d v="2012-01-03T00:00:00"/>
    <x v="1"/>
    <s v="TC-20980"/>
    <x v="568"/>
    <x v="1"/>
    <s v="United States"/>
    <s v="Decatur"/>
    <x v="19"/>
    <n v="35601"/>
    <x v="0"/>
    <s v="OFF-PA-10001243"/>
    <x v="1"/>
    <x v="10"/>
    <x v="1794"/>
    <x v="100"/>
    <n v="4"/>
    <n v="0"/>
    <n v="11.720800000000001"/>
  </r>
  <r>
    <n v="8339"/>
    <s v="CA-2011-153087"/>
    <x v="2"/>
    <x v="422"/>
    <d v="2012-01-03T00:00:00"/>
    <x v="1"/>
    <s v="TC-20980"/>
    <x v="568"/>
    <x v="1"/>
    <s v="United States"/>
    <s v="Decatur"/>
    <x v="19"/>
    <n v="35601"/>
    <x v="0"/>
    <s v="TEC-AC-10003198"/>
    <x v="2"/>
    <x v="11"/>
    <x v="761"/>
    <x v="5403"/>
    <n v="5"/>
    <n v="0"/>
    <n v="184.26"/>
  </r>
  <r>
    <n v="8340"/>
    <s v="CA-2014-135076"/>
    <x v="3"/>
    <x v="669"/>
    <d v="2014-04-18T00:00:00"/>
    <x v="1"/>
    <s v="YS-21880"/>
    <x v="453"/>
    <x v="1"/>
    <s v="United States"/>
    <s v="Hesperia"/>
    <x v="1"/>
    <n v="92345"/>
    <x v="1"/>
    <s v="FUR-CH-10003774"/>
    <x v="0"/>
    <x v="1"/>
    <x v="1185"/>
    <x v="5404"/>
    <n v="6"/>
    <n v="0.2"/>
    <n v="-38.211600000000033"/>
  </r>
  <r>
    <n v="8341"/>
    <s v="CA-2011-161634"/>
    <x v="2"/>
    <x v="687"/>
    <d v="2011-11-20T00:00:00"/>
    <x v="1"/>
    <s v="CC-12220"/>
    <x v="417"/>
    <x v="0"/>
    <s v="United States"/>
    <s v="Chesapeake"/>
    <x v="17"/>
    <n v="23320"/>
    <x v="0"/>
    <s v="OFF-PA-10002262"/>
    <x v="1"/>
    <x v="10"/>
    <x v="992"/>
    <x v="56"/>
    <n v="5"/>
    <n v="0"/>
    <n v="15.552000000000001"/>
  </r>
  <r>
    <n v="8342"/>
    <s v="CA-2014-141481"/>
    <x v="3"/>
    <x v="532"/>
    <d v="2014-06-15T00:00:00"/>
    <x v="2"/>
    <s v="ZD-21925"/>
    <x v="9"/>
    <x v="0"/>
    <s v="United States"/>
    <s v="Los Angeles"/>
    <x v="1"/>
    <n v="90036"/>
    <x v="1"/>
    <s v="OFF-AP-10004532"/>
    <x v="1"/>
    <x v="9"/>
    <x v="559"/>
    <x v="639"/>
    <n v="3"/>
    <n v="0"/>
    <n v="16.588799999999999"/>
  </r>
  <r>
    <n v="8343"/>
    <s v="CA-2013-132549"/>
    <x v="0"/>
    <x v="881"/>
    <d v="2013-12-01T00:00:00"/>
    <x v="1"/>
    <s v="JK-15370"/>
    <x v="271"/>
    <x v="0"/>
    <s v="United States"/>
    <s v="Huntsville"/>
    <x v="19"/>
    <n v="35810"/>
    <x v="0"/>
    <s v="OFF-ST-10001325"/>
    <x v="1"/>
    <x v="4"/>
    <x v="466"/>
    <x v="5405"/>
    <n v="7"/>
    <n v="0"/>
    <n v="19.807200000000002"/>
  </r>
  <r>
    <n v="8344"/>
    <s v="US-2011-155544"/>
    <x v="2"/>
    <x v="90"/>
    <d v="2011-03-25T00:00:00"/>
    <x v="1"/>
    <s v="GM-14440"/>
    <x v="306"/>
    <x v="0"/>
    <s v="United States"/>
    <s v="Knoxville"/>
    <x v="18"/>
    <n v="37918"/>
    <x v="0"/>
    <s v="OFF-LA-10004544"/>
    <x v="1"/>
    <x v="2"/>
    <x v="197"/>
    <x v="5406"/>
    <n v="5"/>
    <n v="0.2"/>
    <n v="22.199999999999996"/>
  </r>
  <r>
    <n v="8345"/>
    <s v="US-2011-155544"/>
    <x v="2"/>
    <x v="90"/>
    <d v="2011-03-25T00:00:00"/>
    <x v="1"/>
    <s v="GM-14440"/>
    <x v="306"/>
    <x v="0"/>
    <s v="United States"/>
    <s v="Knoxville"/>
    <x v="18"/>
    <n v="37918"/>
    <x v="0"/>
    <s v="FUR-FU-10001473"/>
    <x v="0"/>
    <x v="5"/>
    <x v="984"/>
    <x v="2427"/>
    <n v="3"/>
    <n v="0.2"/>
    <n v="6.5903999999999989"/>
  </r>
  <r>
    <n v="8346"/>
    <s v="US-2011-155544"/>
    <x v="2"/>
    <x v="90"/>
    <d v="2011-03-25T00:00:00"/>
    <x v="1"/>
    <s v="GM-14440"/>
    <x v="306"/>
    <x v="0"/>
    <s v="United States"/>
    <s v="Knoxville"/>
    <x v="18"/>
    <n v="37918"/>
    <x v="0"/>
    <s v="FUR-CH-10000422"/>
    <x v="0"/>
    <x v="1"/>
    <x v="1432"/>
    <x v="5407"/>
    <n v="3"/>
    <n v="0.2"/>
    <n v="-10.918799999999983"/>
  </r>
  <r>
    <n v="8347"/>
    <s v="US-2012-115238"/>
    <x v="1"/>
    <x v="28"/>
    <d v="2012-05-04T00:00:00"/>
    <x v="1"/>
    <s v="JW-15220"/>
    <x v="478"/>
    <x v="1"/>
    <s v="United States"/>
    <s v="Lawrence"/>
    <x v="31"/>
    <n v="1841"/>
    <x v="3"/>
    <s v="FUR-FU-10002960"/>
    <x v="0"/>
    <x v="5"/>
    <x v="190"/>
    <x v="815"/>
    <n v="5"/>
    <n v="0"/>
    <n v="13.188000000000002"/>
  </r>
  <r>
    <n v="8348"/>
    <s v="US-2012-115238"/>
    <x v="1"/>
    <x v="28"/>
    <d v="2012-05-04T00:00:00"/>
    <x v="1"/>
    <s v="JW-15220"/>
    <x v="478"/>
    <x v="1"/>
    <s v="United States"/>
    <s v="Lawrence"/>
    <x v="31"/>
    <n v="1841"/>
    <x v="3"/>
    <s v="FUR-FU-10002445"/>
    <x v="0"/>
    <x v="5"/>
    <x v="1439"/>
    <x v="5408"/>
    <n v="1"/>
    <n v="0"/>
    <n v="3.7920000000000007"/>
  </r>
  <r>
    <n v="8349"/>
    <s v="US-2012-115238"/>
    <x v="1"/>
    <x v="28"/>
    <d v="2012-05-04T00:00:00"/>
    <x v="1"/>
    <s v="JW-15220"/>
    <x v="478"/>
    <x v="1"/>
    <s v="United States"/>
    <s v="Lawrence"/>
    <x v="31"/>
    <n v="1841"/>
    <x v="3"/>
    <s v="TEC-PH-10001300"/>
    <x v="2"/>
    <x v="7"/>
    <x v="1002"/>
    <x v="5409"/>
    <n v="10"/>
    <n v="0"/>
    <n v="58.66"/>
  </r>
  <r>
    <n v="8350"/>
    <s v="US-2012-115238"/>
    <x v="1"/>
    <x v="28"/>
    <d v="2012-05-04T00:00:00"/>
    <x v="1"/>
    <s v="JW-15220"/>
    <x v="478"/>
    <x v="1"/>
    <s v="United States"/>
    <s v="Lawrence"/>
    <x v="31"/>
    <n v="1841"/>
    <x v="3"/>
    <s v="FUR-FU-10001025"/>
    <x v="0"/>
    <x v="5"/>
    <x v="1699"/>
    <x v="5410"/>
    <n v="5"/>
    <n v="0"/>
    <n v="10.449000000000002"/>
  </r>
  <r>
    <n v="8351"/>
    <s v="US-2012-115238"/>
    <x v="1"/>
    <x v="28"/>
    <d v="2012-05-04T00:00:00"/>
    <x v="1"/>
    <s v="JW-15220"/>
    <x v="478"/>
    <x v="1"/>
    <s v="United States"/>
    <s v="Lawrence"/>
    <x v="31"/>
    <n v="1841"/>
    <x v="3"/>
    <s v="OFF-PA-10002689"/>
    <x v="1"/>
    <x v="10"/>
    <x v="1057"/>
    <x v="90"/>
    <n v="1"/>
    <n v="0"/>
    <n v="3.1104000000000003"/>
  </r>
  <r>
    <n v="8352"/>
    <s v="CA-2014-132199"/>
    <x v="3"/>
    <x v="898"/>
    <d v="2014-05-09T00:00:00"/>
    <x v="1"/>
    <s v="BO-11350"/>
    <x v="635"/>
    <x v="1"/>
    <s v="United States"/>
    <s v="Philadelphia"/>
    <x v="9"/>
    <n v="19134"/>
    <x v="3"/>
    <s v="FUR-FU-10004245"/>
    <x v="0"/>
    <x v="5"/>
    <x v="1738"/>
    <x v="5411"/>
    <n v="2"/>
    <n v="0.2"/>
    <n v="7.3008000000000006"/>
  </r>
  <r>
    <n v="8353"/>
    <s v="CA-2014-132199"/>
    <x v="3"/>
    <x v="898"/>
    <d v="2014-05-09T00:00:00"/>
    <x v="1"/>
    <s v="BO-11350"/>
    <x v="635"/>
    <x v="1"/>
    <s v="United States"/>
    <s v="Philadelphia"/>
    <x v="9"/>
    <n v="19134"/>
    <x v="3"/>
    <s v="OFF-BI-10003684"/>
    <x v="1"/>
    <x v="8"/>
    <x v="707"/>
    <x v="5412"/>
    <n v="4"/>
    <n v="0.7"/>
    <n v="-17.591999999999992"/>
  </r>
  <r>
    <n v="8354"/>
    <s v="CA-2014-132199"/>
    <x v="3"/>
    <x v="898"/>
    <d v="2014-05-09T00:00:00"/>
    <x v="1"/>
    <s v="BO-11350"/>
    <x v="635"/>
    <x v="1"/>
    <s v="United States"/>
    <s v="Philadelphia"/>
    <x v="9"/>
    <n v="19134"/>
    <x v="3"/>
    <s v="FUR-TA-10003748"/>
    <x v="0"/>
    <x v="3"/>
    <x v="208"/>
    <x v="5413"/>
    <n v="5"/>
    <n v="0.4"/>
    <n v="-112.041"/>
  </r>
  <r>
    <n v="8355"/>
    <s v="CA-2014-132199"/>
    <x v="3"/>
    <x v="898"/>
    <d v="2014-05-09T00:00:00"/>
    <x v="1"/>
    <s v="BO-11350"/>
    <x v="635"/>
    <x v="1"/>
    <s v="United States"/>
    <s v="Philadelphia"/>
    <x v="9"/>
    <n v="19134"/>
    <x v="3"/>
    <s v="OFF-BI-10002133"/>
    <x v="1"/>
    <x v="8"/>
    <x v="1138"/>
    <x v="4159"/>
    <n v="5"/>
    <n v="0.7"/>
    <n v="-44.94"/>
  </r>
  <r>
    <n v="8356"/>
    <s v="CA-2014-132199"/>
    <x v="3"/>
    <x v="898"/>
    <d v="2014-05-09T00:00:00"/>
    <x v="1"/>
    <s v="BO-11350"/>
    <x v="635"/>
    <x v="1"/>
    <s v="United States"/>
    <s v="Philadelphia"/>
    <x v="9"/>
    <n v="19134"/>
    <x v="3"/>
    <s v="OFF-FA-10002280"/>
    <x v="1"/>
    <x v="13"/>
    <x v="653"/>
    <x v="3905"/>
    <n v="2"/>
    <n v="0.2"/>
    <n v="2.8"/>
  </r>
  <r>
    <n v="8357"/>
    <s v="CA-2013-163174"/>
    <x v="0"/>
    <x v="370"/>
    <d v="2013-08-31T00:00:00"/>
    <x v="1"/>
    <s v="XP-21865"/>
    <x v="190"/>
    <x v="0"/>
    <s v="United States"/>
    <s v="Athens"/>
    <x v="32"/>
    <n v="30605"/>
    <x v="0"/>
    <s v="FUR-FU-10000308"/>
    <x v="0"/>
    <x v="5"/>
    <x v="1269"/>
    <x v="4702"/>
    <n v="3"/>
    <n v="0"/>
    <n v="41.038800000000002"/>
  </r>
  <r>
    <n v="8358"/>
    <s v="CA-2011-110555"/>
    <x v="2"/>
    <x v="909"/>
    <d v="2011-04-18T00:00:00"/>
    <x v="1"/>
    <s v="MM-18055"/>
    <x v="514"/>
    <x v="0"/>
    <s v="United States"/>
    <s v="Great Falls"/>
    <x v="37"/>
    <n v="59405"/>
    <x v="1"/>
    <s v="OFF-ST-10000876"/>
    <x v="1"/>
    <x v="4"/>
    <x v="251"/>
    <x v="5414"/>
    <n v="7"/>
    <n v="0"/>
    <n v="24.382400000000001"/>
  </r>
  <r>
    <n v="8359"/>
    <s v="CA-2011-110555"/>
    <x v="2"/>
    <x v="909"/>
    <d v="2011-04-18T00:00:00"/>
    <x v="1"/>
    <s v="MM-18055"/>
    <x v="514"/>
    <x v="0"/>
    <s v="United States"/>
    <s v="Great Falls"/>
    <x v="37"/>
    <n v="59405"/>
    <x v="1"/>
    <s v="TEC-PH-10000586"/>
    <x v="2"/>
    <x v="7"/>
    <x v="501"/>
    <x v="554"/>
    <n v="2"/>
    <n v="0.2"/>
    <n v="9.2386000000000053"/>
  </r>
  <r>
    <n v="8360"/>
    <s v="CA-2011-110555"/>
    <x v="2"/>
    <x v="909"/>
    <d v="2011-04-18T00:00:00"/>
    <x v="1"/>
    <s v="MM-18055"/>
    <x v="514"/>
    <x v="0"/>
    <s v="United States"/>
    <s v="Great Falls"/>
    <x v="37"/>
    <n v="59405"/>
    <x v="1"/>
    <s v="TEC-AC-10003399"/>
    <x v="2"/>
    <x v="11"/>
    <x v="1497"/>
    <x v="5415"/>
    <n v="6"/>
    <n v="0"/>
    <n v="91.32480000000001"/>
  </r>
  <r>
    <n v="8361"/>
    <s v="CA-2014-147207"/>
    <x v="3"/>
    <x v="460"/>
    <d v="2014-01-05T00:00:00"/>
    <x v="0"/>
    <s v="TS-21655"/>
    <x v="772"/>
    <x v="0"/>
    <s v="United States"/>
    <s v="El Paso"/>
    <x v="5"/>
    <n v="79907"/>
    <x v="2"/>
    <s v="OFF-AR-10001955"/>
    <x v="1"/>
    <x v="6"/>
    <x v="1021"/>
    <x v="4142"/>
    <n v="2"/>
    <n v="0.2"/>
    <n v="3.9679999999999964"/>
  </r>
  <r>
    <n v="8362"/>
    <s v="CA-2014-147207"/>
    <x v="3"/>
    <x v="460"/>
    <d v="2014-01-05T00:00:00"/>
    <x v="0"/>
    <s v="TS-21655"/>
    <x v="772"/>
    <x v="0"/>
    <s v="United States"/>
    <s v="El Paso"/>
    <x v="5"/>
    <n v="79907"/>
    <x v="2"/>
    <s v="OFF-AP-10000027"/>
    <x v="1"/>
    <x v="9"/>
    <x v="1804"/>
    <x v="5416"/>
    <n v="2"/>
    <n v="0.8"/>
    <n v="-13.580000000000002"/>
  </r>
  <r>
    <n v="8363"/>
    <s v="CA-2014-147207"/>
    <x v="3"/>
    <x v="460"/>
    <d v="2014-01-05T00:00:00"/>
    <x v="0"/>
    <s v="TS-21655"/>
    <x v="772"/>
    <x v="0"/>
    <s v="United States"/>
    <s v="El Paso"/>
    <x v="5"/>
    <n v="79907"/>
    <x v="2"/>
    <s v="FUR-TA-10002958"/>
    <x v="0"/>
    <x v="3"/>
    <x v="956"/>
    <x v="3341"/>
    <n v="5"/>
    <n v="0.3"/>
    <n v="-169.63700000000009"/>
  </r>
  <r>
    <n v="8364"/>
    <s v="CA-2014-147207"/>
    <x v="3"/>
    <x v="460"/>
    <d v="2014-01-05T00:00:00"/>
    <x v="0"/>
    <s v="TS-21655"/>
    <x v="772"/>
    <x v="0"/>
    <s v="United States"/>
    <s v="El Paso"/>
    <x v="5"/>
    <n v="79907"/>
    <x v="2"/>
    <s v="OFF-ST-10002615"/>
    <x v="1"/>
    <x v="4"/>
    <x v="1427"/>
    <x v="5417"/>
    <n v="3"/>
    <n v="0.2"/>
    <n v="27.910800000000009"/>
  </r>
  <r>
    <n v="8365"/>
    <s v="CA-2014-137631"/>
    <x v="3"/>
    <x v="1045"/>
    <d v="2014-05-03T00:00:00"/>
    <x v="1"/>
    <s v="JL-15235"/>
    <x v="538"/>
    <x v="0"/>
    <s v="United States"/>
    <s v="Kissimmee"/>
    <x v="2"/>
    <n v="34741"/>
    <x v="0"/>
    <s v="TEC-PH-10002624"/>
    <x v="2"/>
    <x v="7"/>
    <x v="1126"/>
    <x v="5418"/>
    <n v="2"/>
    <n v="0.2"/>
    <n v="84.598199999999878"/>
  </r>
  <r>
    <n v="8366"/>
    <s v="CA-2014-157273"/>
    <x v="3"/>
    <x v="289"/>
    <d v="2014-02-03T00:00:00"/>
    <x v="2"/>
    <s v="SZ-20035"/>
    <x v="449"/>
    <x v="2"/>
    <s v="United States"/>
    <s v="Seattle"/>
    <x v="4"/>
    <n v="98105"/>
    <x v="1"/>
    <s v="TEC-PH-10002275"/>
    <x v="2"/>
    <x v="7"/>
    <x v="7"/>
    <x v="5419"/>
    <n v="4"/>
    <n v="0.2"/>
    <n v="60.476800000000026"/>
  </r>
  <r>
    <n v="8367"/>
    <s v="CA-2011-109918"/>
    <x v="2"/>
    <x v="557"/>
    <d v="2011-09-12T00:00:00"/>
    <x v="0"/>
    <s v="LR-17035"/>
    <x v="756"/>
    <x v="1"/>
    <s v="United States"/>
    <s v="Santa Clara"/>
    <x v="1"/>
    <n v="95051"/>
    <x v="1"/>
    <s v="OFF-SU-10004290"/>
    <x v="1"/>
    <x v="14"/>
    <x v="1818"/>
    <x v="4083"/>
    <n v="4"/>
    <n v="0"/>
    <n v="7.3872"/>
  </r>
  <r>
    <n v="8368"/>
    <s v="CA-2011-109918"/>
    <x v="2"/>
    <x v="557"/>
    <d v="2011-09-12T00:00:00"/>
    <x v="0"/>
    <s v="LR-17035"/>
    <x v="756"/>
    <x v="1"/>
    <s v="United States"/>
    <s v="Santa Clara"/>
    <x v="1"/>
    <n v="95051"/>
    <x v="1"/>
    <s v="OFF-PA-10000174"/>
    <x v="1"/>
    <x v="10"/>
    <x v="1515"/>
    <x v="5420"/>
    <n v="2"/>
    <n v="0"/>
    <n v="9.663199999999998"/>
  </r>
  <r>
    <n v="8369"/>
    <s v="CA-2011-109918"/>
    <x v="2"/>
    <x v="557"/>
    <d v="2011-09-12T00:00:00"/>
    <x v="0"/>
    <s v="LR-17035"/>
    <x v="756"/>
    <x v="1"/>
    <s v="United States"/>
    <s v="Santa Clara"/>
    <x v="1"/>
    <n v="95051"/>
    <x v="1"/>
    <s v="OFF-BI-10004308"/>
    <x v="1"/>
    <x v="8"/>
    <x v="1767"/>
    <x v="2067"/>
    <n v="5"/>
    <n v="0.2"/>
    <n v="31.47"/>
  </r>
  <r>
    <n v="8370"/>
    <s v="CA-2013-118745"/>
    <x v="0"/>
    <x v="725"/>
    <d v="2013-06-17T00:00:00"/>
    <x v="1"/>
    <s v="SV-20365"/>
    <x v="277"/>
    <x v="0"/>
    <s v="United States"/>
    <s v="Los Angeles"/>
    <x v="1"/>
    <n v="90049"/>
    <x v="1"/>
    <s v="FUR-TA-10003473"/>
    <x v="0"/>
    <x v="3"/>
    <x v="214"/>
    <x v="3458"/>
    <n v="3"/>
    <n v="0.2"/>
    <n v="33.851700000000051"/>
  </r>
  <r>
    <n v="8371"/>
    <s v="CA-2013-163972"/>
    <x v="0"/>
    <x v="508"/>
    <d v="2013-10-22T00:00:00"/>
    <x v="1"/>
    <s v="MG-17890"/>
    <x v="450"/>
    <x v="2"/>
    <s v="United States"/>
    <s v="Fresno"/>
    <x v="1"/>
    <n v="93727"/>
    <x v="1"/>
    <s v="FUR-BO-10003894"/>
    <x v="0"/>
    <x v="0"/>
    <x v="1619"/>
    <x v="2497"/>
    <n v="2"/>
    <n v="0.15"/>
    <n v="21.293999999999993"/>
  </r>
  <r>
    <n v="8372"/>
    <s v="CA-2011-165393"/>
    <x v="2"/>
    <x v="422"/>
    <d v="2011-12-30T00:00:00"/>
    <x v="2"/>
    <s v="NC-18415"/>
    <x v="720"/>
    <x v="0"/>
    <s v="United States"/>
    <s v="Fort Worth"/>
    <x v="5"/>
    <n v="76106"/>
    <x v="2"/>
    <s v="OFF-BI-10001658"/>
    <x v="1"/>
    <x v="8"/>
    <x v="439"/>
    <x v="5421"/>
    <n v="1"/>
    <n v="0.8"/>
    <n v="-8.472800000000003"/>
  </r>
  <r>
    <n v="8373"/>
    <s v="CA-2013-113726"/>
    <x v="0"/>
    <x v="390"/>
    <d v="2013-12-02T00:00:00"/>
    <x v="1"/>
    <s v="SC-20680"/>
    <x v="649"/>
    <x v="2"/>
    <s v="United States"/>
    <s v="Seattle"/>
    <x v="4"/>
    <n v="98105"/>
    <x v="1"/>
    <s v="FUR-FU-10003535"/>
    <x v="0"/>
    <x v="5"/>
    <x v="888"/>
    <x v="4465"/>
    <n v="3"/>
    <n v="0"/>
    <n v="33.726600000000005"/>
  </r>
  <r>
    <n v="8374"/>
    <s v="CA-2013-152940"/>
    <x v="0"/>
    <x v="338"/>
    <d v="2013-11-14T00:00:00"/>
    <x v="2"/>
    <s v="RO-19780"/>
    <x v="197"/>
    <x v="0"/>
    <s v="United States"/>
    <s v="San Francisco"/>
    <x v="1"/>
    <n v="94110"/>
    <x v="1"/>
    <s v="OFF-ST-10000352"/>
    <x v="1"/>
    <x v="4"/>
    <x v="1049"/>
    <x v="5422"/>
    <n v="1"/>
    <n v="0"/>
    <n v="4.4610000000000021"/>
  </r>
  <r>
    <n v="8375"/>
    <s v="CA-2012-158701"/>
    <x v="1"/>
    <x v="956"/>
    <d v="2012-01-10T00:00:00"/>
    <x v="1"/>
    <s v="JL-15175"/>
    <x v="311"/>
    <x v="2"/>
    <s v="United States"/>
    <s v="San Francisco"/>
    <x v="1"/>
    <n v="94110"/>
    <x v="1"/>
    <s v="OFF-AP-10004859"/>
    <x v="1"/>
    <x v="9"/>
    <x v="921"/>
    <x v="5423"/>
    <n v="6"/>
    <n v="0"/>
    <n v="23.587200000000003"/>
  </r>
  <r>
    <n v="8376"/>
    <s v="CA-2012-158701"/>
    <x v="1"/>
    <x v="956"/>
    <d v="2012-01-10T00:00:00"/>
    <x v="1"/>
    <s v="JL-15175"/>
    <x v="311"/>
    <x v="2"/>
    <s v="United States"/>
    <s v="San Francisco"/>
    <x v="1"/>
    <n v="94110"/>
    <x v="1"/>
    <s v="OFF-BI-10001294"/>
    <x v="1"/>
    <x v="8"/>
    <x v="667"/>
    <x v="5424"/>
    <n v="6"/>
    <n v="0.2"/>
    <n v="17.549999999999994"/>
  </r>
  <r>
    <n v="8377"/>
    <s v="CA-2014-156272"/>
    <x v="3"/>
    <x v="708"/>
    <d v="2014-03-28T00:00:00"/>
    <x v="1"/>
    <s v="PW-19030"/>
    <x v="463"/>
    <x v="1"/>
    <s v="United States"/>
    <s v="Pompano Beach"/>
    <x v="2"/>
    <n v="33068"/>
    <x v="0"/>
    <s v="OFF-AP-10001242"/>
    <x v="1"/>
    <x v="9"/>
    <x v="1408"/>
    <x v="5425"/>
    <n v="1"/>
    <n v="0.2"/>
    <n v="8.0479999999999983"/>
  </r>
  <r>
    <n v="8378"/>
    <s v="CA-2012-162964"/>
    <x v="1"/>
    <x v="768"/>
    <d v="2012-11-18T00:00:00"/>
    <x v="1"/>
    <s v="MF-18250"/>
    <x v="751"/>
    <x v="1"/>
    <s v="United States"/>
    <s v="Houston"/>
    <x v="5"/>
    <n v="77095"/>
    <x v="2"/>
    <s v="OFF-ST-10002344"/>
    <x v="1"/>
    <x v="4"/>
    <x v="856"/>
    <x v="1466"/>
    <n v="1"/>
    <n v="0.2"/>
    <n v="-14.576399999999996"/>
  </r>
  <r>
    <n v="8379"/>
    <s v="CA-2012-162964"/>
    <x v="1"/>
    <x v="768"/>
    <d v="2012-11-18T00:00:00"/>
    <x v="1"/>
    <s v="MF-18250"/>
    <x v="751"/>
    <x v="1"/>
    <s v="United States"/>
    <s v="Houston"/>
    <x v="5"/>
    <n v="77095"/>
    <x v="2"/>
    <s v="OFF-PA-10003349"/>
    <x v="1"/>
    <x v="10"/>
    <x v="218"/>
    <x v="12"/>
    <n v="3"/>
    <n v="0.2"/>
    <n v="5.6375999999999999"/>
  </r>
  <r>
    <n v="8380"/>
    <s v="CA-2012-162964"/>
    <x v="1"/>
    <x v="768"/>
    <d v="2012-11-18T00:00:00"/>
    <x v="1"/>
    <s v="MF-18250"/>
    <x v="751"/>
    <x v="1"/>
    <s v="United States"/>
    <s v="Houston"/>
    <x v="5"/>
    <n v="77095"/>
    <x v="2"/>
    <s v="OFF-EN-10003055"/>
    <x v="1"/>
    <x v="12"/>
    <x v="873"/>
    <x v="5426"/>
    <n v="7"/>
    <n v="0.2"/>
    <n v="69.964999999999975"/>
  </r>
  <r>
    <n v="8381"/>
    <s v="CA-2011-103527"/>
    <x v="2"/>
    <x v="340"/>
    <d v="2011-09-14T00:00:00"/>
    <x v="0"/>
    <s v="CC-12220"/>
    <x v="417"/>
    <x v="0"/>
    <s v="United States"/>
    <s v="Chicago"/>
    <x v="10"/>
    <n v="60653"/>
    <x v="2"/>
    <s v="OFF-PA-10001622"/>
    <x v="1"/>
    <x v="10"/>
    <x v="695"/>
    <x v="3023"/>
    <n v="3"/>
    <n v="0.2"/>
    <n v="3.4049999999999994"/>
  </r>
  <r>
    <n v="8382"/>
    <s v="CA-2013-134544"/>
    <x v="0"/>
    <x v="716"/>
    <d v="2013-03-20T00:00:00"/>
    <x v="0"/>
    <s v="AC-10660"/>
    <x v="663"/>
    <x v="0"/>
    <s v="United States"/>
    <s v="San Francisco"/>
    <x v="1"/>
    <n v="94109"/>
    <x v="1"/>
    <s v="TEC-PH-10003800"/>
    <x v="2"/>
    <x v="7"/>
    <x v="504"/>
    <x v="560"/>
    <n v="2"/>
    <n v="0.2"/>
    <n v="-20.136200000000006"/>
  </r>
  <r>
    <n v="8383"/>
    <s v="CA-2013-163048"/>
    <x v="0"/>
    <x v="597"/>
    <d v="2013-02-15T00:00:00"/>
    <x v="1"/>
    <s v="MH-17440"/>
    <x v="775"/>
    <x v="1"/>
    <s v="United States"/>
    <s v="Houston"/>
    <x v="5"/>
    <n v="77036"/>
    <x v="2"/>
    <s v="FUR-CH-10001270"/>
    <x v="0"/>
    <x v="1"/>
    <x v="851"/>
    <x v="5427"/>
    <n v="4"/>
    <n v="0.3"/>
    <n v="0"/>
  </r>
  <r>
    <n v="8384"/>
    <s v="CA-2013-145135"/>
    <x v="0"/>
    <x v="491"/>
    <d v="2013-11-29T00:00:00"/>
    <x v="2"/>
    <s v="CD-12790"/>
    <x v="522"/>
    <x v="2"/>
    <s v="United States"/>
    <s v="Shelton"/>
    <x v="29"/>
    <n v="6484"/>
    <x v="3"/>
    <s v="TEC-AC-10003447"/>
    <x v="2"/>
    <x v="11"/>
    <x v="798"/>
    <x v="1543"/>
    <n v="3"/>
    <n v="0"/>
    <n v="14.992499999999996"/>
  </r>
  <r>
    <n v="8385"/>
    <s v="CA-2013-145135"/>
    <x v="0"/>
    <x v="491"/>
    <d v="2013-11-29T00:00:00"/>
    <x v="2"/>
    <s v="CD-12790"/>
    <x v="522"/>
    <x v="2"/>
    <s v="United States"/>
    <s v="Shelton"/>
    <x v="29"/>
    <n v="6484"/>
    <x v="3"/>
    <s v="OFF-PA-10004285"/>
    <x v="1"/>
    <x v="10"/>
    <x v="1259"/>
    <x v="522"/>
    <n v="2"/>
    <n v="0"/>
    <n v="6.4127999999999998"/>
  </r>
  <r>
    <n v="8386"/>
    <s v="CA-2014-137582"/>
    <x v="3"/>
    <x v="507"/>
    <d v="2014-09-09T00:00:00"/>
    <x v="1"/>
    <s v="CV-12805"/>
    <x v="51"/>
    <x v="1"/>
    <s v="United States"/>
    <s v="Oakland"/>
    <x v="1"/>
    <n v="94601"/>
    <x v="1"/>
    <s v="OFF-BI-10001757"/>
    <x v="1"/>
    <x v="8"/>
    <x v="1158"/>
    <x v="929"/>
    <n v="3"/>
    <n v="0.2"/>
    <n v="4.1327999999999996"/>
  </r>
  <r>
    <n v="8387"/>
    <s v="CA-2012-149601"/>
    <x v="1"/>
    <x v="71"/>
    <d v="2012-06-03T00:00:00"/>
    <x v="1"/>
    <s v="TB-21625"/>
    <x v="577"/>
    <x v="0"/>
    <s v="United States"/>
    <s v="Manchester"/>
    <x v="29"/>
    <n v="6040"/>
    <x v="3"/>
    <s v="OFF-ST-10001558"/>
    <x v="1"/>
    <x v="4"/>
    <x v="712"/>
    <x v="5428"/>
    <n v="1"/>
    <n v="0"/>
    <n v="2.4359999999999999"/>
  </r>
  <r>
    <n v="8388"/>
    <s v="CA-2012-149601"/>
    <x v="1"/>
    <x v="71"/>
    <d v="2012-06-03T00:00:00"/>
    <x v="1"/>
    <s v="TB-21625"/>
    <x v="577"/>
    <x v="0"/>
    <s v="United States"/>
    <s v="Manchester"/>
    <x v="29"/>
    <n v="6040"/>
    <x v="3"/>
    <s v="OFF-ST-10001328"/>
    <x v="1"/>
    <x v="4"/>
    <x v="176"/>
    <x v="3477"/>
    <n v="5"/>
    <n v="0"/>
    <n v="21.714000000000002"/>
  </r>
  <r>
    <n v="8389"/>
    <s v="CA-2011-139423"/>
    <x v="2"/>
    <x v="301"/>
    <d v="2011-11-05T00:00:00"/>
    <x v="1"/>
    <s v="DG-13300"/>
    <x v="375"/>
    <x v="1"/>
    <s v="United States"/>
    <s v="Orange"/>
    <x v="30"/>
    <n v="7050"/>
    <x v="3"/>
    <s v="OFF-AP-10004708"/>
    <x v="1"/>
    <x v="9"/>
    <x v="508"/>
    <x v="566"/>
    <n v="2"/>
    <n v="0"/>
    <n v="22.074799999999996"/>
  </r>
  <r>
    <n v="8390"/>
    <s v="CA-2013-102596"/>
    <x v="0"/>
    <x v="797"/>
    <d v="2013-12-31T00:00:00"/>
    <x v="2"/>
    <s v="RD-19810"/>
    <x v="279"/>
    <x v="2"/>
    <s v="United States"/>
    <s v="Akron"/>
    <x v="24"/>
    <n v="44312"/>
    <x v="3"/>
    <s v="OFF-FA-10000621"/>
    <x v="1"/>
    <x v="13"/>
    <x v="110"/>
    <x v="5429"/>
    <n v="6"/>
    <n v="0.2"/>
    <n v="6.2291999999999996"/>
  </r>
  <r>
    <n v="8391"/>
    <s v="CA-2014-153227"/>
    <x v="3"/>
    <x v="769"/>
    <d v="2014-12-07T00:00:00"/>
    <x v="2"/>
    <s v="CS-12250"/>
    <x v="294"/>
    <x v="1"/>
    <s v="United States"/>
    <s v="Los Angeles"/>
    <x v="1"/>
    <n v="90032"/>
    <x v="1"/>
    <s v="OFF-PA-10001838"/>
    <x v="1"/>
    <x v="10"/>
    <x v="999"/>
    <x v="2722"/>
    <n v="2"/>
    <n v="0"/>
    <n v="5.7623999999999995"/>
  </r>
  <r>
    <n v="8392"/>
    <s v="CA-2014-110625"/>
    <x v="3"/>
    <x v="331"/>
    <d v="2014-12-31T00:00:00"/>
    <x v="1"/>
    <s v="JB-16045"/>
    <x v="674"/>
    <x v="2"/>
    <s v="United States"/>
    <s v="Danbury"/>
    <x v="29"/>
    <n v="6810"/>
    <x v="3"/>
    <s v="FUR-FU-10001473"/>
    <x v="0"/>
    <x v="5"/>
    <x v="984"/>
    <x v="1302"/>
    <n v="2"/>
    <n v="0"/>
    <n v="9.8856000000000002"/>
  </r>
  <r>
    <n v="8393"/>
    <s v="CA-2013-142594"/>
    <x v="0"/>
    <x v="49"/>
    <d v="2013-12-07T00:00:00"/>
    <x v="0"/>
    <s v="EJ-14155"/>
    <x v="412"/>
    <x v="0"/>
    <s v="United States"/>
    <s v="Franklin"/>
    <x v="31"/>
    <n v="2038"/>
    <x v="3"/>
    <s v="TEC-PH-10000193"/>
    <x v="2"/>
    <x v="7"/>
    <x v="1655"/>
    <x v="4856"/>
    <n v="3"/>
    <n v="0"/>
    <n v="35.864399999999996"/>
  </r>
  <r>
    <n v="8394"/>
    <s v="CA-2013-142594"/>
    <x v="0"/>
    <x v="49"/>
    <d v="2013-12-07T00:00:00"/>
    <x v="0"/>
    <s v="EJ-14155"/>
    <x v="412"/>
    <x v="0"/>
    <s v="United States"/>
    <s v="Franklin"/>
    <x v="31"/>
    <n v="2038"/>
    <x v="3"/>
    <s v="FUR-FU-10002045"/>
    <x v="0"/>
    <x v="5"/>
    <x v="1356"/>
    <x v="4818"/>
    <n v="5"/>
    <n v="0"/>
    <n v="48.906000000000006"/>
  </r>
  <r>
    <n v="8395"/>
    <s v="CA-2013-142594"/>
    <x v="0"/>
    <x v="49"/>
    <d v="2013-12-07T00:00:00"/>
    <x v="0"/>
    <s v="EJ-14155"/>
    <x v="412"/>
    <x v="0"/>
    <s v="United States"/>
    <s v="Franklin"/>
    <x v="31"/>
    <n v="2038"/>
    <x v="3"/>
    <s v="OFF-AP-10002945"/>
    <x v="1"/>
    <x v="9"/>
    <x v="225"/>
    <x v="3352"/>
    <n v="3"/>
    <n v="0"/>
    <n v="297.64349999999996"/>
  </r>
  <r>
    <n v="8396"/>
    <s v="CA-2013-142594"/>
    <x v="0"/>
    <x v="49"/>
    <d v="2013-12-07T00:00:00"/>
    <x v="0"/>
    <s v="EJ-14155"/>
    <x v="412"/>
    <x v="0"/>
    <s v="United States"/>
    <s v="Franklin"/>
    <x v="31"/>
    <n v="2038"/>
    <x v="3"/>
    <s v="FUR-TA-10001095"/>
    <x v="0"/>
    <x v="3"/>
    <x v="611"/>
    <x v="5430"/>
    <n v="3"/>
    <n v="0.3"/>
    <n v="-47.058300000000003"/>
  </r>
  <r>
    <n v="8397"/>
    <s v="CA-2011-152254"/>
    <x v="2"/>
    <x v="479"/>
    <d v="2011-06-30T00:00:00"/>
    <x v="3"/>
    <s v="BD-11620"/>
    <x v="379"/>
    <x v="0"/>
    <s v="United States"/>
    <s v="Wilmington"/>
    <x v="3"/>
    <n v="28403"/>
    <x v="0"/>
    <s v="OFF-PA-10001144"/>
    <x v="1"/>
    <x v="10"/>
    <x v="161"/>
    <x v="5431"/>
    <n v="7"/>
    <n v="0.2"/>
    <n v="108.74079999999998"/>
  </r>
  <r>
    <n v="8398"/>
    <s v="US-2011-120236"/>
    <x v="2"/>
    <x v="1010"/>
    <d v="2011-09-04T00:00:00"/>
    <x v="2"/>
    <s v="MR-17545"/>
    <x v="280"/>
    <x v="2"/>
    <s v="United States"/>
    <s v="Houston"/>
    <x v="5"/>
    <n v="77095"/>
    <x v="2"/>
    <s v="OFF-BI-10004099"/>
    <x v="1"/>
    <x v="8"/>
    <x v="1716"/>
    <x v="5432"/>
    <n v="5"/>
    <n v="0.8"/>
    <n v="-11.52"/>
  </r>
  <r>
    <n v="8399"/>
    <s v="CA-2014-120061"/>
    <x v="3"/>
    <x v="808"/>
    <d v="2014-11-08T00:00:00"/>
    <x v="0"/>
    <s v="SR-20425"/>
    <x v="676"/>
    <x v="2"/>
    <s v="United States"/>
    <s v="Springfield"/>
    <x v="24"/>
    <n v="45503"/>
    <x v="3"/>
    <s v="FUR-CH-10001973"/>
    <x v="0"/>
    <x v="1"/>
    <x v="896"/>
    <x v="1177"/>
    <n v="2"/>
    <n v="0.3"/>
    <n v="-35.513599999999997"/>
  </r>
  <r>
    <n v="8400"/>
    <s v="CA-2012-133837"/>
    <x v="1"/>
    <x v="657"/>
    <d v="2012-04-18T00:00:00"/>
    <x v="1"/>
    <s v="TH-21100"/>
    <x v="513"/>
    <x v="0"/>
    <s v="United States"/>
    <s v="Glendale"/>
    <x v="16"/>
    <n v="85301"/>
    <x v="1"/>
    <s v="OFF-ST-10000344"/>
    <x v="1"/>
    <x v="4"/>
    <x v="1013"/>
    <x v="1356"/>
    <n v="1"/>
    <n v="0.2"/>
    <n v="0.80579999999999963"/>
  </r>
  <r>
    <n v="8401"/>
    <s v="CA-2012-110814"/>
    <x v="1"/>
    <x v="901"/>
    <d v="2012-12-09T00:00:00"/>
    <x v="0"/>
    <s v="BD-11635"/>
    <x v="631"/>
    <x v="0"/>
    <s v="United States"/>
    <s v="New York City"/>
    <x v="15"/>
    <n v="10009"/>
    <x v="3"/>
    <s v="OFF-BI-10002026"/>
    <x v="1"/>
    <x v="8"/>
    <x v="903"/>
    <x v="2656"/>
    <n v="5"/>
    <n v="0.2"/>
    <n v="78.434999999999988"/>
  </r>
  <r>
    <n v="8402"/>
    <s v="CA-2012-110814"/>
    <x v="1"/>
    <x v="901"/>
    <d v="2012-12-09T00:00:00"/>
    <x v="0"/>
    <s v="BD-11635"/>
    <x v="631"/>
    <x v="0"/>
    <s v="United States"/>
    <s v="New York City"/>
    <x v="15"/>
    <n v="10009"/>
    <x v="3"/>
    <s v="FUR-CH-10003535"/>
    <x v="0"/>
    <x v="1"/>
    <x v="1513"/>
    <x v="5433"/>
    <n v="3"/>
    <n v="0.1"/>
    <n v="12.805799999999994"/>
  </r>
  <r>
    <n v="8403"/>
    <s v="CA-2012-110814"/>
    <x v="1"/>
    <x v="901"/>
    <d v="2012-12-09T00:00:00"/>
    <x v="0"/>
    <s v="BD-11635"/>
    <x v="631"/>
    <x v="0"/>
    <s v="United States"/>
    <s v="New York City"/>
    <x v="15"/>
    <n v="10009"/>
    <x v="3"/>
    <s v="OFF-PA-10004156"/>
    <x v="1"/>
    <x v="10"/>
    <x v="743"/>
    <x v="5434"/>
    <n v="2"/>
    <n v="0"/>
    <n v="11.113199999999999"/>
  </r>
  <r>
    <n v="8404"/>
    <s v="CA-2013-154067"/>
    <x v="0"/>
    <x v="854"/>
    <d v="2013-02-07T00:00:00"/>
    <x v="1"/>
    <s v="SM-20950"/>
    <x v="416"/>
    <x v="1"/>
    <s v="United States"/>
    <s v="Los Angeles"/>
    <x v="1"/>
    <n v="90036"/>
    <x v="1"/>
    <s v="OFF-PA-10002254"/>
    <x v="1"/>
    <x v="10"/>
    <x v="145"/>
    <x v="151"/>
    <n v="4"/>
    <n v="0"/>
    <n v="48.539199999999994"/>
  </r>
  <r>
    <n v="8405"/>
    <s v="CA-2014-140480"/>
    <x v="3"/>
    <x v="141"/>
    <d v="2014-07-13T00:00:00"/>
    <x v="1"/>
    <s v="HE-14800"/>
    <x v="785"/>
    <x v="1"/>
    <s v="United States"/>
    <s v="Newark"/>
    <x v="13"/>
    <n v="19711"/>
    <x v="3"/>
    <s v="FUR-FU-10003247"/>
    <x v="0"/>
    <x v="5"/>
    <x v="1456"/>
    <x v="202"/>
    <n v="4"/>
    <n v="0"/>
    <n v="5.8743999999999943"/>
  </r>
  <r>
    <n v="8406"/>
    <s v="CA-2014-140480"/>
    <x v="3"/>
    <x v="141"/>
    <d v="2014-07-13T00:00:00"/>
    <x v="1"/>
    <s v="HE-14800"/>
    <x v="785"/>
    <x v="1"/>
    <s v="United States"/>
    <s v="Newark"/>
    <x v="13"/>
    <n v="19711"/>
    <x v="3"/>
    <s v="TEC-AC-10002473"/>
    <x v="2"/>
    <x v="11"/>
    <x v="713"/>
    <x v="5435"/>
    <n v="5"/>
    <n v="0"/>
    <n v="58.179000000000002"/>
  </r>
  <r>
    <n v="8407"/>
    <s v="CA-2014-140480"/>
    <x v="3"/>
    <x v="141"/>
    <d v="2014-07-13T00:00:00"/>
    <x v="1"/>
    <s v="HE-14800"/>
    <x v="785"/>
    <x v="1"/>
    <s v="United States"/>
    <s v="Newark"/>
    <x v="13"/>
    <n v="19711"/>
    <x v="3"/>
    <s v="FUR-FU-10001057"/>
    <x v="0"/>
    <x v="5"/>
    <x v="1782"/>
    <x v="372"/>
    <n v="2"/>
    <n v="0"/>
    <n v="9.1953999999999994"/>
  </r>
  <r>
    <n v="8408"/>
    <s v="CA-2014-140480"/>
    <x v="3"/>
    <x v="141"/>
    <d v="2014-07-13T00:00:00"/>
    <x v="1"/>
    <s v="HE-14800"/>
    <x v="785"/>
    <x v="1"/>
    <s v="United States"/>
    <s v="Newark"/>
    <x v="13"/>
    <n v="19711"/>
    <x v="3"/>
    <s v="OFF-AR-10001419"/>
    <x v="1"/>
    <x v="6"/>
    <x v="1006"/>
    <x v="1316"/>
    <n v="7"/>
    <n v="0"/>
    <n v="8.6729999999999983"/>
  </r>
  <r>
    <n v="8409"/>
    <s v="CA-2014-140480"/>
    <x v="3"/>
    <x v="141"/>
    <d v="2014-07-13T00:00:00"/>
    <x v="1"/>
    <s v="HE-14800"/>
    <x v="785"/>
    <x v="1"/>
    <s v="United States"/>
    <s v="Newark"/>
    <x v="13"/>
    <n v="19711"/>
    <x v="3"/>
    <s v="OFF-AR-10004010"/>
    <x v="1"/>
    <x v="6"/>
    <x v="1734"/>
    <x v="5368"/>
    <n v="5"/>
    <n v="0"/>
    <n v="45.487000000000002"/>
  </r>
  <r>
    <n v="8410"/>
    <s v="CA-2012-134082"/>
    <x v="1"/>
    <x v="555"/>
    <d v="2012-12-17T00:00:00"/>
    <x v="1"/>
    <s v="JK-15640"/>
    <x v="82"/>
    <x v="2"/>
    <s v="United States"/>
    <s v="San Bernardino"/>
    <x v="1"/>
    <n v="92404"/>
    <x v="1"/>
    <s v="OFF-BI-10004230"/>
    <x v="1"/>
    <x v="8"/>
    <x v="649"/>
    <x v="5436"/>
    <n v="4"/>
    <n v="0.2"/>
    <n v="38.684799999999996"/>
  </r>
  <r>
    <n v="8411"/>
    <s v="CA-2013-130820"/>
    <x v="0"/>
    <x v="625"/>
    <d v="2013-11-16T00:00:00"/>
    <x v="3"/>
    <s v="ON-18715"/>
    <x v="21"/>
    <x v="1"/>
    <s v="United States"/>
    <s v="Burlington"/>
    <x v="3"/>
    <n v="27217"/>
    <x v="0"/>
    <s v="FUR-TA-10001768"/>
    <x v="0"/>
    <x v="3"/>
    <x v="114"/>
    <x v="5437"/>
    <n v="4"/>
    <n v="0.4"/>
    <n v="-199.50760000000008"/>
  </r>
  <r>
    <n v="8412"/>
    <s v="CA-2013-159765"/>
    <x v="0"/>
    <x v="195"/>
    <d v="2013-05-13T00:00:00"/>
    <x v="0"/>
    <s v="TH-21100"/>
    <x v="513"/>
    <x v="0"/>
    <s v="United States"/>
    <s v="Salem"/>
    <x v="17"/>
    <n v="24153"/>
    <x v="0"/>
    <s v="OFF-AR-10003514"/>
    <x v="1"/>
    <x v="6"/>
    <x v="180"/>
    <x v="5438"/>
    <n v="7"/>
    <n v="0"/>
    <n v="9.1937999999999978"/>
  </r>
  <r>
    <n v="8413"/>
    <s v="CA-2014-132290"/>
    <x v="3"/>
    <x v="434"/>
    <d v="2014-03-15T00:00:00"/>
    <x v="1"/>
    <s v="MD-17350"/>
    <x v="198"/>
    <x v="0"/>
    <s v="United States"/>
    <s v="Dallas"/>
    <x v="5"/>
    <n v="75217"/>
    <x v="2"/>
    <s v="FUR-TA-10002228"/>
    <x v="0"/>
    <x v="3"/>
    <x v="596"/>
    <x v="5439"/>
    <n v="4"/>
    <n v="0.3"/>
    <n v="-173.34719999999999"/>
  </r>
  <r>
    <n v="8414"/>
    <s v="CA-2013-147109"/>
    <x v="0"/>
    <x v="907"/>
    <d v="2013-12-22T00:00:00"/>
    <x v="1"/>
    <s v="AH-10075"/>
    <x v="340"/>
    <x v="1"/>
    <s v="United States"/>
    <s v="Arlington"/>
    <x v="5"/>
    <n v="76017"/>
    <x v="2"/>
    <s v="OFF-PA-10001972"/>
    <x v="1"/>
    <x v="10"/>
    <x v="1169"/>
    <x v="5440"/>
    <n v="10"/>
    <n v="0.2"/>
    <n v="18.143999999999998"/>
  </r>
  <r>
    <n v="8415"/>
    <s v="CA-2013-147109"/>
    <x v="0"/>
    <x v="907"/>
    <d v="2013-12-22T00:00:00"/>
    <x v="1"/>
    <s v="AH-10075"/>
    <x v="340"/>
    <x v="1"/>
    <s v="United States"/>
    <s v="Arlington"/>
    <x v="5"/>
    <n v="76017"/>
    <x v="2"/>
    <s v="TEC-AC-10002942"/>
    <x v="2"/>
    <x v="11"/>
    <x v="1597"/>
    <x v="5441"/>
    <n v="3"/>
    <n v="0.2"/>
    <n v="-6.2100000000000151"/>
  </r>
  <r>
    <n v="8416"/>
    <s v="CA-2014-107265"/>
    <x v="3"/>
    <x v="1191"/>
    <d v="2014-04-13T00:00:00"/>
    <x v="1"/>
    <s v="ML-17755"/>
    <x v="529"/>
    <x v="2"/>
    <s v="United States"/>
    <s v="Marion"/>
    <x v="23"/>
    <n v="52302"/>
    <x v="2"/>
    <s v="OFF-PA-10000474"/>
    <x v="1"/>
    <x v="10"/>
    <x v="33"/>
    <x v="1938"/>
    <n v="3"/>
    <n v="0"/>
    <n v="49.970399999999991"/>
  </r>
  <r>
    <n v="8417"/>
    <s v="CA-2014-118199"/>
    <x v="3"/>
    <x v="1188"/>
    <d v="2014-05-12T00:00:00"/>
    <x v="2"/>
    <s v="LB-16795"/>
    <x v="697"/>
    <x v="2"/>
    <s v="United States"/>
    <s v="Seattle"/>
    <x v="4"/>
    <n v="98105"/>
    <x v="1"/>
    <s v="OFF-BI-10004330"/>
    <x v="1"/>
    <x v="8"/>
    <x v="795"/>
    <x v="5442"/>
    <n v="5"/>
    <n v="0.2"/>
    <n v="46.224999999999987"/>
  </r>
  <r>
    <n v="8418"/>
    <s v="CA-2014-118199"/>
    <x v="3"/>
    <x v="1188"/>
    <d v="2014-05-12T00:00:00"/>
    <x v="2"/>
    <s v="LB-16795"/>
    <x v="697"/>
    <x v="2"/>
    <s v="United States"/>
    <s v="Seattle"/>
    <x v="4"/>
    <n v="98105"/>
    <x v="1"/>
    <s v="OFF-ST-10000604"/>
    <x v="1"/>
    <x v="4"/>
    <x v="54"/>
    <x v="1464"/>
    <n v="3"/>
    <n v="0"/>
    <n v="26.069999999999993"/>
  </r>
  <r>
    <n v="8419"/>
    <s v="CA-2014-118199"/>
    <x v="3"/>
    <x v="1188"/>
    <d v="2014-05-12T00:00:00"/>
    <x v="2"/>
    <s v="LB-16795"/>
    <x v="697"/>
    <x v="2"/>
    <s v="United States"/>
    <s v="Seattle"/>
    <x v="4"/>
    <n v="98105"/>
    <x v="1"/>
    <s v="FUR-TA-10004154"/>
    <x v="0"/>
    <x v="3"/>
    <x v="730"/>
    <x v="5443"/>
    <n v="1"/>
    <n v="0"/>
    <n v="63.106999999999999"/>
  </r>
  <r>
    <n v="8420"/>
    <s v="CA-2014-118199"/>
    <x v="3"/>
    <x v="1188"/>
    <d v="2014-05-12T00:00:00"/>
    <x v="2"/>
    <s v="LB-16795"/>
    <x v="697"/>
    <x v="2"/>
    <s v="United States"/>
    <s v="Seattle"/>
    <x v="4"/>
    <n v="98105"/>
    <x v="1"/>
    <s v="OFF-ST-10000636"/>
    <x v="1"/>
    <x v="4"/>
    <x v="1744"/>
    <x v="5224"/>
    <n v="4"/>
    <n v="0"/>
    <n v="2.6783999999999963"/>
  </r>
  <r>
    <n v="8421"/>
    <s v="CA-2014-118199"/>
    <x v="3"/>
    <x v="1188"/>
    <d v="2014-05-12T00:00:00"/>
    <x v="2"/>
    <s v="LB-16795"/>
    <x v="697"/>
    <x v="2"/>
    <s v="United States"/>
    <s v="Seattle"/>
    <x v="4"/>
    <n v="98105"/>
    <x v="1"/>
    <s v="TEC-AC-10004171"/>
    <x v="2"/>
    <x v="11"/>
    <x v="1312"/>
    <x v="1664"/>
    <n v="2"/>
    <n v="0"/>
    <n v="87.991200000000006"/>
  </r>
  <r>
    <n v="8422"/>
    <s v="CA-2014-150091"/>
    <x v="3"/>
    <x v="386"/>
    <d v="2014-10-17T00:00:00"/>
    <x v="1"/>
    <s v="NP-18670"/>
    <x v="73"/>
    <x v="0"/>
    <s v="United States"/>
    <s v="Lakewood"/>
    <x v="30"/>
    <n v="8701"/>
    <x v="3"/>
    <s v="TEC-AC-10002167"/>
    <x v="2"/>
    <x v="11"/>
    <x v="46"/>
    <x v="47"/>
    <n v="3"/>
    <n v="0"/>
    <n v="4.9500000000000011"/>
  </r>
  <r>
    <n v="8423"/>
    <s v="CA-2014-150091"/>
    <x v="3"/>
    <x v="386"/>
    <d v="2014-10-17T00:00:00"/>
    <x v="1"/>
    <s v="NP-18670"/>
    <x v="73"/>
    <x v="0"/>
    <s v="United States"/>
    <s v="Lakewood"/>
    <x v="30"/>
    <n v="8701"/>
    <x v="3"/>
    <s v="OFF-FA-10000621"/>
    <x v="1"/>
    <x v="13"/>
    <x v="110"/>
    <x v="1511"/>
    <n v="5"/>
    <n v="0"/>
    <n v="8.7710000000000008"/>
  </r>
  <r>
    <n v="8424"/>
    <s v="CA-2014-150091"/>
    <x v="3"/>
    <x v="386"/>
    <d v="2014-10-17T00:00:00"/>
    <x v="1"/>
    <s v="NP-18670"/>
    <x v="73"/>
    <x v="0"/>
    <s v="United States"/>
    <s v="Lakewood"/>
    <x v="30"/>
    <n v="8701"/>
    <x v="3"/>
    <s v="FUR-FU-10004053"/>
    <x v="0"/>
    <x v="5"/>
    <x v="1633"/>
    <x v="586"/>
    <n v="2"/>
    <n v="0"/>
    <n v="17.406400000000001"/>
  </r>
  <r>
    <n v="8425"/>
    <s v="CA-2014-150091"/>
    <x v="3"/>
    <x v="386"/>
    <d v="2014-10-17T00:00:00"/>
    <x v="1"/>
    <s v="NP-18670"/>
    <x v="73"/>
    <x v="0"/>
    <s v="United States"/>
    <s v="Lakewood"/>
    <x v="30"/>
    <n v="8701"/>
    <x v="3"/>
    <s v="FUR-BO-10003404"/>
    <x v="0"/>
    <x v="0"/>
    <x v="1376"/>
    <x v="5444"/>
    <n v="5"/>
    <n v="0"/>
    <n v="129.29399999999987"/>
  </r>
  <r>
    <n v="8426"/>
    <s v="CA-2013-137652"/>
    <x v="0"/>
    <x v="770"/>
    <d v="2013-08-31T00:00:00"/>
    <x v="2"/>
    <s v="EB-13750"/>
    <x v="494"/>
    <x v="1"/>
    <s v="United States"/>
    <s v="Cincinnati"/>
    <x v="24"/>
    <n v="45231"/>
    <x v="3"/>
    <s v="OFF-BI-10004099"/>
    <x v="1"/>
    <x v="8"/>
    <x v="1716"/>
    <x v="5445"/>
    <n v="8"/>
    <n v="0.7"/>
    <n v="-12.287999999999997"/>
  </r>
  <r>
    <n v="8427"/>
    <s v="CA-2012-128356"/>
    <x v="1"/>
    <x v="653"/>
    <d v="2012-10-07T00:00:00"/>
    <x v="1"/>
    <s v="RP-19390"/>
    <x v="261"/>
    <x v="0"/>
    <s v="United States"/>
    <s v="Thornton"/>
    <x v="22"/>
    <n v="80229"/>
    <x v="1"/>
    <s v="OFF-SU-10004290"/>
    <x v="1"/>
    <x v="14"/>
    <x v="1818"/>
    <x v="5446"/>
    <n v="2"/>
    <n v="0.2"/>
    <n v="0.95759999999999978"/>
  </r>
  <r>
    <n v="8428"/>
    <s v="CA-2014-167017"/>
    <x v="3"/>
    <x v="51"/>
    <d v="2014-11-26T00:00:00"/>
    <x v="2"/>
    <s v="DC-12850"/>
    <x v="419"/>
    <x v="0"/>
    <s v="United States"/>
    <s v="Roseville"/>
    <x v="12"/>
    <n v="48066"/>
    <x v="2"/>
    <s v="OFF-SU-10001935"/>
    <x v="1"/>
    <x v="14"/>
    <x v="33"/>
    <x v="1009"/>
    <n v="2"/>
    <n v="0"/>
    <n v="0.17439999999999944"/>
  </r>
  <r>
    <n v="8429"/>
    <s v="US-2014-132220"/>
    <x v="3"/>
    <x v="105"/>
    <d v="2014-11-17T00:00:00"/>
    <x v="1"/>
    <s v="DJ-13510"/>
    <x v="137"/>
    <x v="1"/>
    <s v="United States"/>
    <s v="Tempe"/>
    <x v="16"/>
    <n v="85281"/>
    <x v="1"/>
    <s v="TEC-AC-10004227"/>
    <x v="2"/>
    <x v="11"/>
    <x v="1400"/>
    <x v="5447"/>
    <n v="6"/>
    <n v="0.2"/>
    <n v="-10.911600000000007"/>
  </r>
  <r>
    <n v="8430"/>
    <s v="CA-2013-118129"/>
    <x v="0"/>
    <x v="1054"/>
    <d v="2013-12-22T00:00:00"/>
    <x v="0"/>
    <s v="CL-12565"/>
    <x v="52"/>
    <x v="0"/>
    <s v="United States"/>
    <s v="Reading"/>
    <x v="9"/>
    <n v="19601"/>
    <x v="3"/>
    <s v="FUR-FU-10004904"/>
    <x v="0"/>
    <x v="5"/>
    <x v="1580"/>
    <x v="5448"/>
    <n v="5"/>
    <n v="0.2"/>
    <n v="-30.392000000000024"/>
  </r>
  <r>
    <n v="8431"/>
    <s v="US-2011-113124"/>
    <x v="2"/>
    <x v="809"/>
    <d v="2011-04-05T00:00:00"/>
    <x v="1"/>
    <s v="NC-18340"/>
    <x v="396"/>
    <x v="0"/>
    <s v="United States"/>
    <s v="Apple Valley"/>
    <x v="11"/>
    <n v="55124"/>
    <x v="2"/>
    <s v="OFF-ST-10001511"/>
    <x v="1"/>
    <x v="4"/>
    <x v="551"/>
    <x v="2396"/>
    <n v="2"/>
    <n v="0"/>
    <n v="6.4649999999999892"/>
  </r>
  <r>
    <n v="8432"/>
    <s v="CA-2014-155621"/>
    <x v="3"/>
    <x v="1183"/>
    <d v="2014-11-14T00:00:00"/>
    <x v="1"/>
    <s v="KN-16450"/>
    <x v="634"/>
    <x v="1"/>
    <s v="United States"/>
    <s v="Baltimore"/>
    <x v="39"/>
    <n v="21215"/>
    <x v="3"/>
    <s v="FUR-FU-10003535"/>
    <x v="0"/>
    <x v="5"/>
    <x v="888"/>
    <x v="5449"/>
    <n v="10"/>
    <n v="0"/>
    <n v="112.422"/>
  </r>
  <r>
    <n v="8433"/>
    <s v="US-2011-127635"/>
    <x v="2"/>
    <x v="80"/>
    <d v="2011-09-18T00:00:00"/>
    <x v="0"/>
    <s v="SC-20260"/>
    <x v="609"/>
    <x v="1"/>
    <s v="United States"/>
    <s v="Corpus Christi"/>
    <x v="5"/>
    <n v="78415"/>
    <x v="2"/>
    <s v="OFF-FA-10000053"/>
    <x v="1"/>
    <x v="13"/>
    <x v="953"/>
    <x v="192"/>
    <n v="4"/>
    <n v="0.2"/>
    <n v="-1.3607999999999998"/>
  </r>
  <r>
    <n v="8434"/>
    <s v="US-2011-127635"/>
    <x v="2"/>
    <x v="80"/>
    <d v="2011-09-18T00:00:00"/>
    <x v="0"/>
    <s v="SC-20260"/>
    <x v="609"/>
    <x v="1"/>
    <s v="United States"/>
    <s v="Corpus Christi"/>
    <x v="5"/>
    <n v="78415"/>
    <x v="2"/>
    <s v="OFF-PA-10004610"/>
    <x v="1"/>
    <x v="10"/>
    <x v="1511"/>
    <x v="1312"/>
    <n v="2"/>
    <n v="0.2"/>
    <n v="2.1399999999999992"/>
  </r>
  <r>
    <n v="8435"/>
    <s v="US-2011-127635"/>
    <x v="2"/>
    <x v="80"/>
    <d v="2011-09-18T00:00:00"/>
    <x v="0"/>
    <s v="SC-20260"/>
    <x v="609"/>
    <x v="1"/>
    <s v="United States"/>
    <s v="Corpus Christi"/>
    <x v="5"/>
    <n v="78415"/>
    <x v="2"/>
    <s v="FUR-FU-10000550"/>
    <x v="0"/>
    <x v="5"/>
    <x v="1445"/>
    <x v="745"/>
    <n v="5"/>
    <n v="0.6"/>
    <n v="-6.7230000000000008"/>
  </r>
  <r>
    <n v="8436"/>
    <s v="US-2011-127635"/>
    <x v="2"/>
    <x v="80"/>
    <d v="2011-09-18T00:00:00"/>
    <x v="0"/>
    <s v="SC-20260"/>
    <x v="609"/>
    <x v="1"/>
    <s v="United States"/>
    <s v="Corpus Christi"/>
    <x v="5"/>
    <n v="78415"/>
    <x v="2"/>
    <s v="OFF-BI-10001721"/>
    <x v="1"/>
    <x v="8"/>
    <x v="94"/>
    <x v="5450"/>
    <n v="2"/>
    <n v="0.8"/>
    <n v="-13.683199999999999"/>
  </r>
  <r>
    <n v="8437"/>
    <s v="CA-2012-151470"/>
    <x v="1"/>
    <x v="1181"/>
    <d v="2012-09-26T00:00:00"/>
    <x v="1"/>
    <s v="AM-10705"/>
    <x v="562"/>
    <x v="0"/>
    <s v="United States"/>
    <s v="Las Vegas"/>
    <x v="33"/>
    <n v="89115"/>
    <x v="1"/>
    <s v="OFF-BI-10004040"/>
    <x v="1"/>
    <x v="8"/>
    <x v="1478"/>
    <x v="682"/>
    <n v="11"/>
    <n v="0.2"/>
    <n v="16.524199999999997"/>
  </r>
  <r>
    <n v="8438"/>
    <s v="CA-2012-112823"/>
    <x v="1"/>
    <x v="895"/>
    <d v="2012-12-16T00:00:00"/>
    <x v="1"/>
    <s v="RA-19945"/>
    <x v="362"/>
    <x v="0"/>
    <s v="United States"/>
    <s v="Cleveland"/>
    <x v="24"/>
    <n v="44105"/>
    <x v="3"/>
    <s v="TEC-AC-10002550"/>
    <x v="2"/>
    <x v="11"/>
    <x v="1342"/>
    <x v="2116"/>
    <n v="2"/>
    <n v="0.2"/>
    <n v="4.4603999999999999"/>
  </r>
  <r>
    <n v="8439"/>
    <s v="CA-2011-108861"/>
    <x v="2"/>
    <x v="1061"/>
    <d v="2011-06-01T00:00:00"/>
    <x v="1"/>
    <s v="MM-17260"/>
    <x v="570"/>
    <x v="0"/>
    <s v="United States"/>
    <s v="Seattle"/>
    <x v="4"/>
    <n v="98105"/>
    <x v="1"/>
    <s v="OFF-BI-10003876"/>
    <x v="1"/>
    <x v="8"/>
    <x v="1617"/>
    <x v="5451"/>
    <n v="4"/>
    <n v="0.2"/>
    <n v="51.359999999999992"/>
  </r>
  <r>
    <n v="8440"/>
    <s v="CA-2014-114370"/>
    <x v="3"/>
    <x v="1192"/>
    <d v="2014-03-18T00:00:00"/>
    <x v="0"/>
    <s v="BN-11470"/>
    <x v="272"/>
    <x v="1"/>
    <s v="United States"/>
    <s v="Chicago"/>
    <x v="10"/>
    <n v="60623"/>
    <x v="2"/>
    <s v="TEC-PH-10000213"/>
    <x v="2"/>
    <x v="7"/>
    <x v="1649"/>
    <x v="5021"/>
    <n v="2"/>
    <n v="0.2"/>
    <n v="4.9615999999999989"/>
  </r>
  <r>
    <n v="8441"/>
    <s v="CA-2013-158302"/>
    <x v="0"/>
    <x v="16"/>
    <d v="2013-12-13T00:00:00"/>
    <x v="0"/>
    <s v="JB-16045"/>
    <x v="674"/>
    <x v="2"/>
    <s v="United States"/>
    <s v="Columbus"/>
    <x v="24"/>
    <n v="43229"/>
    <x v="3"/>
    <s v="OFF-PA-10002615"/>
    <x v="1"/>
    <x v="10"/>
    <x v="247"/>
    <x v="5452"/>
    <n v="3"/>
    <n v="0.2"/>
    <n v="3.4397999999999995"/>
  </r>
  <r>
    <n v="8442"/>
    <s v="CA-2014-145779"/>
    <x v="3"/>
    <x v="636"/>
    <d v="2014-05-11T00:00:00"/>
    <x v="1"/>
    <s v="DB-13615"/>
    <x v="140"/>
    <x v="0"/>
    <s v="United States"/>
    <s v="Tucson"/>
    <x v="16"/>
    <n v="85705"/>
    <x v="1"/>
    <s v="OFF-PA-10002254"/>
    <x v="1"/>
    <x v="10"/>
    <x v="145"/>
    <x v="5453"/>
    <n v="4"/>
    <n v="0.2"/>
    <n v="27.435199999999995"/>
  </r>
  <r>
    <n v="8443"/>
    <s v="US-2013-155173"/>
    <x v="0"/>
    <x v="1193"/>
    <d v="2013-03-11T00:00:00"/>
    <x v="1"/>
    <s v="JB-16045"/>
    <x v="674"/>
    <x v="2"/>
    <s v="United States"/>
    <s v="Philadelphia"/>
    <x v="9"/>
    <n v="19120"/>
    <x v="3"/>
    <s v="TEC-PH-10004586"/>
    <x v="2"/>
    <x v="7"/>
    <x v="890"/>
    <x v="5454"/>
    <n v="2"/>
    <n v="0.4"/>
    <n v="-71.990000000000009"/>
  </r>
  <r>
    <n v="8444"/>
    <s v="US-2013-155173"/>
    <x v="0"/>
    <x v="1193"/>
    <d v="2013-03-11T00:00:00"/>
    <x v="1"/>
    <s v="JB-16045"/>
    <x v="674"/>
    <x v="2"/>
    <s v="United States"/>
    <s v="Philadelphia"/>
    <x v="9"/>
    <n v="19120"/>
    <x v="3"/>
    <s v="OFF-BI-10002982"/>
    <x v="1"/>
    <x v="8"/>
    <x v="1258"/>
    <x v="5455"/>
    <n v="1"/>
    <n v="0.7"/>
    <n v="-1.4981999999999998"/>
  </r>
  <r>
    <n v="8445"/>
    <s v="US-2013-155173"/>
    <x v="0"/>
    <x v="1193"/>
    <d v="2013-03-11T00:00:00"/>
    <x v="1"/>
    <s v="JB-16045"/>
    <x v="674"/>
    <x v="2"/>
    <s v="United States"/>
    <s v="Philadelphia"/>
    <x v="9"/>
    <n v="19120"/>
    <x v="3"/>
    <s v="TEC-PH-10002538"/>
    <x v="2"/>
    <x v="7"/>
    <x v="524"/>
    <x v="5456"/>
    <n v="3"/>
    <n v="0.4"/>
    <n v="-12.510300000000008"/>
  </r>
  <r>
    <n v="8446"/>
    <s v="CA-2014-125451"/>
    <x v="3"/>
    <x v="436"/>
    <d v="2014-10-25T00:00:00"/>
    <x v="2"/>
    <s v="AH-10075"/>
    <x v="340"/>
    <x v="1"/>
    <s v="United States"/>
    <s v="Cranston"/>
    <x v="34"/>
    <n v="2920"/>
    <x v="3"/>
    <s v="FUR-TA-10001039"/>
    <x v="0"/>
    <x v="3"/>
    <x v="824"/>
    <x v="5457"/>
    <n v="4"/>
    <n v="0.3"/>
    <n v="-13.756799999999984"/>
  </r>
  <r>
    <n v="8447"/>
    <s v="CA-2014-125451"/>
    <x v="3"/>
    <x v="436"/>
    <d v="2014-10-25T00:00:00"/>
    <x v="2"/>
    <s v="AH-10075"/>
    <x v="340"/>
    <x v="1"/>
    <s v="United States"/>
    <s v="Cranston"/>
    <x v="34"/>
    <n v="2920"/>
    <x v="3"/>
    <s v="FUR-FU-10004963"/>
    <x v="0"/>
    <x v="5"/>
    <x v="1434"/>
    <x v="768"/>
    <n v="4"/>
    <n v="0"/>
    <n v="14.700000000000003"/>
  </r>
  <r>
    <n v="8448"/>
    <s v="CA-2014-125451"/>
    <x v="3"/>
    <x v="436"/>
    <d v="2014-10-25T00:00:00"/>
    <x v="2"/>
    <s v="AH-10075"/>
    <x v="340"/>
    <x v="1"/>
    <s v="United States"/>
    <s v="Cranston"/>
    <x v="34"/>
    <n v="2920"/>
    <x v="3"/>
    <s v="FUR-FU-10000277"/>
    <x v="0"/>
    <x v="5"/>
    <x v="1786"/>
    <x v="5258"/>
    <n v="2"/>
    <n v="0"/>
    <n v="50.563199999999995"/>
  </r>
  <r>
    <n v="8449"/>
    <s v="CA-2014-125451"/>
    <x v="3"/>
    <x v="436"/>
    <d v="2014-10-25T00:00:00"/>
    <x v="2"/>
    <s v="AH-10075"/>
    <x v="340"/>
    <x v="1"/>
    <s v="United States"/>
    <s v="Cranston"/>
    <x v="34"/>
    <n v="2920"/>
    <x v="3"/>
    <s v="FUR-TA-10004915"/>
    <x v="0"/>
    <x v="3"/>
    <x v="331"/>
    <x v="3109"/>
    <n v="3"/>
    <n v="0.3"/>
    <n v="-127.57919999999996"/>
  </r>
  <r>
    <n v="8450"/>
    <s v="CA-2014-125451"/>
    <x v="3"/>
    <x v="436"/>
    <d v="2014-10-25T00:00:00"/>
    <x v="2"/>
    <s v="AH-10075"/>
    <x v="340"/>
    <x v="1"/>
    <s v="United States"/>
    <s v="Cranston"/>
    <x v="34"/>
    <n v="2920"/>
    <x v="3"/>
    <s v="OFF-PA-10003724"/>
    <x v="1"/>
    <x v="10"/>
    <x v="357"/>
    <x v="5458"/>
    <n v="8"/>
    <n v="0"/>
    <n v="21.285599999999999"/>
  </r>
  <r>
    <n v="8451"/>
    <s v="CA-2014-125451"/>
    <x v="3"/>
    <x v="436"/>
    <d v="2014-10-25T00:00:00"/>
    <x v="2"/>
    <s v="AH-10075"/>
    <x v="340"/>
    <x v="1"/>
    <s v="United States"/>
    <s v="Cranston"/>
    <x v="34"/>
    <n v="2920"/>
    <x v="3"/>
    <s v="OFF-AP-10002906"/>
    <x v="1"/>
    <x v="9"/>
    <x v="1088"/>
    <x v="5459"/>
    <n v="1"/>
    <n v="0"/>
    <n v="0.66599999999999993"/>
  </r>
  <r>
    <n v="8452"/>
    <s v="CA-2011-131387"/>
    <x v="2"/>
    <x v="582"/>
    <d v="2011-04-30T00:00:00"/>
    <x v="2"/>
    <s v="AI-10855"/>
    <x v="482"/>
    <x v="0"/>
    <s v="United States"/>
    <s v="San Francisco"/>
    <x v="1"/>
    <n v="94122"/>
    <x v="1"/>
    <s v="TEC-PH-10001459"/>
    <x v="2"/>
    <x v="7"/>
    <x v="1438"/>
    <x v="5460"/>
    <n v="5"/>
    <n v="0.2"/>
    <n v="125.99700000000007"/>
  </r>
  <r>
    <n v="8453"/>
    <s v="CA-2013-125087"/>
    <x v="0"/>
    <x v="724"/>
    <d v="2013-04-24T00:00:00"/>
    <x v="1"/>
    <s v="TH-21115"/>
    <x v="764"/>
    <x v="1"/>
    <s v="United States"/>
    <s v="Houston"/>
    <x v="5"/>
    <n v="77070"/>
    <x v="2"/>
    <s v="FUR-CH-10002880"/>
    <x v="0"/>
    <x v="1"/>
    <x v="801"/>
    <x v="5209"/>
    <n v="4"/>
    <n v="0.3"/>
    <n v="-93.472400000000022"/>
  </r>
  <r>
    <n v="8454"/>
    <s v="CA-2013-125087"/>
    <x v="0"/>
    <x v="724"/>
    <d v="2013-04-24T00:00:00"/>
    <x v="1"/>
    <s v="TH-21115"/>
    <x v="764"/>
    <x v="1"/>
    <s v="United States"/>
    <s v="Houston"/>
    <x v="5"/>
    <n v="77070"/>
    <x v="2"/>
    <s v="OFF-ST-10001780"/>
    <x v="1"/>
    <x v="4"/>
    <x v="481"/>
    <x v="5461"/>
    <n v="3"/>
    <n v="0.2"/>
    <n v="77.746800000000007"/>
  </r>
  <r>
    <n v="8455"/>
    <s v="CA-2013-125087"/>
    <x v="0"/>
    <x v="724"/>
    <d v="2013-04-24T00:00:00"/>
    <x v="1"/>
    <s v="TH-21115"/>
    <x v="764"/>
    <x v="1"/>
    <s v="United States"/>
    <s v="Houston"/>
    <x v="5"/>
    <n v="77070"/>
    <x v="2"/>
    <s v="FUR-FU-10004748"/>
    <x v="0"/>
    <x v="5"/>
    <x v="1243"/>
    <x v="1984"/>
    <n v="5"/>
    <n v="0.6"/>
    <n v="-67.137"/>
  </r>
  <r>
    <n v="8456"/>
    <s v="CA-2013-154081"/>
    <x v="0"/>
    <x v="730"/>
    <d v="2013-05-30T00:00:00"/>
    <x v="1"/>
    <s v="JE-15610"/>
    <x v="531"/>
    <x v="1"/>
    <s v="United States"/>
    <s v="Los Angeles"/>
    <x v="1"/>
    <n v="90049"/>
    <x v="1"/>
    <s v="TEC-PH-10001918"/>
    <x v="2"/>
    <x v="7"/>
    <x v="191"/>
    <x v="2705"/>
    <n v="2"/>
    <n v="0.2"/>
    <n v="22.238400000000013"/>
  </r>
  <r>
    <n v="8457"/>
    <s v="US-2014-118556"/>
    <x v="3"/>
    <x v="39"/>
    <d v="2014-06-03T00:00:00"/>
    <x v="0"/>
    <s v="TH-21235"/>
    <x v="260"/>
    <x v="1"/>
    <s v="United States"/>
    <s v="Chicago"/>
    <x v="10"/>
    <n v="60653"/>
    <x v="2"/>
    <s v="FUR-CH-10001146"/>
    <x v="0"/>
    <x v="1"/>
    <x v="124"/>
    <x v="5462"/>
    <n v="3"/>
    <n v="0.3"/>
    <n v="-29.007299999999994"/>
  </r>
  <r>
    <n v="8458"/>
    <s v="US-2014-118556"/>
    <x v="3"/>
    <x v="39"/>
    <d v="2014-06-03T00:00:00"/>
    <x v="0"/>
    <s v="TH-21235"/>
    <x v="260"/>
    <x v="1"/>
    <s v="United States"/>
    <s v="Chicago"/>
    <x v="10"/>
    <n v="60653"/>
    <x v="2"/>
    <s v="OFF-BI-10004364"/>
    <x v="1"/>
    <x v="8"/>
    <x v="302"/>
    <x v="3019"/>
    <n v="3"/>
    <n v="0.8"/>
    <n v="-6.2370000000000019"/>
  </r>
  <r>
    <n v="8459"/>
    <s v="CA-2011-126200"/>
    <x v="2"/>
    <x v="55"/>
    <d v="2011-08-29T00:00:00"/>
    <x v="1"/>
    <s v="JE-15715"/>
    <x v="555"/>
    <x v="0"/>
    <s v="United States"/>
    <s v="Houston"/>
    <x v="5"/>
    <n v="77070"/>
    <x v="2"/>
    <s v="OFF-BI-10002133"/>
    <x v="1"/>
    <x v="8"/>
    <x v="1138"/>
    <x v="5463"/>
    <n v="3"/>
    <n v="0.8"/>
    <n v="-39.804000000000002"/>
  </r>
  <r>
    <n v="8460"/>
    <s v="CA-2011-126200"/>
    <x v="2"/>
    <x v="55"/>
    <d v="2011-08-29T00:00:00"/>
    <x v="1"/>
    <s v="JE-15715"/>
    <x v="555"/>
    <x v="0"/>
    <s v="United States"/>
    <s v="Houston"/>
    <x v="5"/>
    <n v="77070"/>
    <x v="2"/>
    <s v="OFF-BI-10002225"/>
    <x v="1"/>
    <x v="8"/>
    <x v="336"/>
    <x v="5464"/>
    <n v="3"/>
    <n v="0.8"/>
    <n v="-19.814400000000003"/>
  </r>
  <r>
    <n v="8461"/>
    <s v="CA-2011-146500"/>
    <x v="2"/>
    <x v="1194"/>
    <d v="2011-09-04T00:00:00"/>
    <x v="1"/>
    <s v="AT-10735"/>
    <x v="247"/>
    <x v="0"/>
    <s v="United States"/>
    <s v="Bristol"/>
    <x v="29"/>
    <n v="6010"/>
    <x v="3"/>
    <s v="OFF-BI-10002432"/>
    <x v="1"/>
    <x v="8"/>
    <x v="866"/>
    <x v="3276"/>
    <n v="5"/>
    <n v="0"/>
    <n v="11.890999999999998"/>
  </r>
  <r>
    <n v="8462"/>
    <s v="CA-2011-146500"/>
    <x v="2"/>
    <x v="1194"/>
    <d v="2011-09-04T00:00:00"/>
    <x v="1"/>
    <s v="AT-10735"/>
    <x v="247"/>
    <x v="0"/>
    <s v="United States"/>
    <s v="Bristol"/>
    <x v="29"/>
    <n v="6010"/>
    <x v="3"/>
    <s v="OFF-ST-10000563"/>
    <x v="1"/>
    <x v="4"/>
    <x v="894"/>
    <x v="1449"/>
    <n v="3"/>
    <n v="0"/>
    <n v="9.5940000000000012"/>
  </r>
  <r>
    <n v="8463"/>
    <s v="CA-2012-169537"/>
    <x v="1"/>
    <x v="37"/>
    <d v="2012-09-07T00:00:00"/>
    <x v="0"/>
    <s v="JH-15820"/>
    <x v="581"/>
    <x v="0"/>
    <s v="United States"/>
    <s v="Holland"/>
    <x v="12"/>
    <n v="49423"/>
    <x v="2"/>
    <s v="OFF-LA-10001982"/>
    <x v="1"/>
    <x v="2"/>
    <x v="1529"/>
    <x v="5465"/>
    <n v="2"/>
    <n v="0"/>
    <n v="3.5999999999999996"/>
  </r>
  <r>
    <n v="8464"/>
    <s v="CA-2011-100881"/>
    <x v="2"/>
    <x v="1176"/>
    <d v="2011-04-01T00:00:00"/>
    <x v="1"/>
    <s v="DR-12940"/>
    <x v="660"/>
    <x v="2"/>
    <s v="United States"/>
    <s v="Albuquerque"/>
    <x v="27"/>
    <n v="87105"/>
    <x v="1"/>
    <s v="TEC-PH-10003273"/>
    <x v="2"/>
    <x v="7"/>
    <x v="171"/>
    <x v="214"/>
    <n v="3"/>
    <n v="0.2"/>
    <n v="22.678200000000018"/>
  </r>
  <r>
    <n v="8465"/>
    <s v="CA-2012-144043"/>
    <x v="1"/>
    <x v="1187"/>
    <d v="2012-05-15T00:00:00"/>
    <x v="1"/>
    <s v="AB-10165"/>
    <x v="269"/>
    <x v="0"/>
    <s v="United States"/>
    <s v="Louisville"/>
    <x v="22"/>
    <n v="80027"/>
    <x v="1"/>
    <s v="TEC-AC-10002718"/>
    <x v="2"/>
    <x v="11"/>
    <x v="1183"/>
    <x v="3854"/>
    <n v="4"/>
    <n v="0.2"/>
    <n v="-2.9180000000000028"/>
  </r>
  <r>
    <n v="8466"/>
    <s v="CA-2012-116512"/>
    <x v="1"/>
    <x v="265"/>
    <d v="2012-04-14T00:00:00"/>
    <x v="1"/>
    <s v="MC-18100"/>
    <x v="498"/>
    <x v="0"/>
    <s v="United States"/>
    <s v="New York City"/>
    <x v="15"/>
    <n v="10024"/>
    <x v="3"/>
    <s v="OFF-ST-10001505"/>
    <x v="1"/>
    <x v="4"/>
    <x v="1174"/>
    <x v="1465"/>
    <n v="3"/>
    <n v="0"/>
    <n v="3.0497999999999985"/>
  </r>
  <r>
    <n v="8467"/>
    <s v="CA-2012-101000"/>
    <x v="1"/>
    <x v="265"/>
    <d v="2012-04-14T00:00:00"/>
    <x v="1"/>
    <s v="IG-15085"/>
    <x v="490"/>
    <x v="0"/>
    <s v="United States"/>
    <s v="Norwich"/>
    <x v="29"/>
    <n v="6360"/>
    <x v="3"/>
    <s v="OFF-AP-10000179"/>
    <x v="1"/>
    <x v="9"/>
    <x v="527"/>
    <x v="5466"/>
    <n v="3"/>
    <n v="0"/>
    <n v="144.3546"/>
  </r>
  <r>
    <n v="8468"/>
    <s v="CA-2013-168557"/>
    <x v="0"/>
    <x v="251"/>
    <d v="2013-09-24T00:00:00"/>
    <x v="1"/>
    <s v="FH-14275"/>
    <x v="395"/>
    <x v="1"/>
    <s v="United States"/>
    <s v="San Francisco"/>
    <x v="1"/>
    <n v="94122"/>
    <x v="1"/>
    <s v="OFF-BI-10002309"/>
    <x v="1"/>
    <x v="8"/>
    <x v="78"/>
    <x v="436"/>
    <n v="2"/>
    <n v="0.2"/>
    <n v="3.1247999999999996"/>
  </r>
  <r>
    <n v="8469"/>
    <s v="US-2013-164196"/>
    <x v="0"/>
    <x v="583"/>
    <d v="2013-11-18T00:00:00"/>
    <x v="1"/>
    <s v="AS-10285"/>
    <x v="155"/>
    <x v="1"/>
    <s v="United States"/>
    <s v="Noblesville"/>
    <x v="14"/>
    <n v="46060"/>
    <x v="2"/>
    <s v="FUR-TA-10001950"/>
    <x v="0"/>
    <x v="3"/>
    <x v="1275"/>
    <x v="5467"/>
    <n v="6"/>
    <n v="0"/>
    <n v="241.1046"/>
  </r>
  <r>
    <n v="8470"/>
    <s v="US-2014-132031"/>
    <x v="3"/>
    <x v="756"/>
    <d v="2014-04-28T00:00:00"/>
    <x v="1"/>
    <s v="PN-18775"/>
    <x v="43"/>
    <x v="2"/>
    <s v="United States"/>
    <s v="Clarksville"/>
    <x v="18"/>
    <n v="37042"/>
    <x v="0"/>
    <s v="FUR-BO-10001972"/>
    <x v="0"/>
    <x v="0"/>
    <x v="362"/>
    <x v="2388"/>
    <n v="4"/>
    <n v="0.2"/>
    <n v="-14.51760000000003"/>
  </r>
  <r>
    <n v="8471"/>
    <s v="US-2014-132031"/>
    <x v="3"/>
    <x v="756"/>
    <d v="2014-04-28T00:00:00"/>
    <x v="1"/>
    <s v="PN-18775"/>
    <x v="43"/>
    <x v="2"/>
    <s v="United States"/>
    <s v="Clarksville"/>
    <x v="18"/>
    <n v="37042"/>
    <x v="0"/>
    <s v="TEC-AC-10002473"/>
    <x v="2"/>
    <x v="11"/>
    <x v="713"/>
    <x v="5468"/>
    <n v="2"/>
    <n v="0.2"/>
    <n v="11.919599999999999"/>
  </r>
  <r>
    <n v="8472"/>
    <s v="US-2014-132031"/>
    <x v="3"/>
    <x v="756"/>
    <d v="2014-04-28T00:00:00"/>
    <x v="1"/>
    <s v="PN-18775"/>
    <x v="43"/>
    <x v="2"/>
    <s v="United States"/>
    <s v="Clarksville"/>
    <x v="18"/>
    <n v="37042"/>
    <x v="0"/>
    <s v="FUR-FU-10000193"/>
    <x v="0"/>
    <x v="5"/>
    <x v="1503"/>
    <x v="2540"/>
    <n v="3"/>
    <n v="0.2"/>
    <n v="-11.692800000000005"/>
  </r>
  <r>
    <n v="8473"/>
    <s v="US-2014-132031"/>
    <x v="3"/>
    <x v="756"/>
    <d v="2014-04-28T00:00:00"/>
    <x v="1"/>
    <s v="PN-18775"/>
    <x v="43"/>
    <x v="2"/>
    <s v="United States"/>
    <s v="Clarksville"/>
    <x v="18"/>
    <n v="37042"/>
    <x v="0"/>
    <s v="OFF-LA-10000081"/>
    <x v="1"/>
    <x v="2"/>
    <x v="1321"/>
    <x v="3500"/>
    <n v="1"/>
    <n v="0.2"/>
    <n v="1.0499999999999998"/>
  </r>
  <r>
    <n v="8474"/>
    <s v="CA-2012-169733"/>
    <x v="1"/>
    <x v="420"/>
    <d v="2012-10-26T00:00:00"/>
    <x v="0"/>
    <s v="GM-14500"/>
    <x v="421"/>
    <x v="0"/>
    <s v="United States"/>
    <s v="Hollywood"/>
    <x v="2"/>
    <n v="33021"/>
    <x v="0"/>
    <s v="OFF-ST-10000876"/>
    <x v="1"/>
    <x v="4"/>
    <x v="251"/>
    <x v="5469"/>
    <n v="1"/>
    <n v="0.2"/>
    <n v="0.99520000000000008"/>
  </r>
  <r>
    <n v="8475"/>
    <s v="CA-2014-169404"/>
    <x v="3"/>
    <x v="359"/>
    <d v="2014-04-15T00:00:00"/>
    <x v="1"/>
    <s v="NC-18625"/>
    <x v="544"/>
    <x v="1"/>
    <s v="United States"/>
    <s v="York"/>
    <x v="9"/>
    <n v="17403"/>
    <x v="3"/>
    <s v="OFF-BI-10004492"/>
    <x v="1"/>
    <x v="8"/>
    <x v="347"/>
    <x v="5470"/>
    <n v="4"/>
    <n v="0.7"/>
    <n v="-29.053600000000003"/>
  </r>
  <r>
    <n v="8476"/>
    <s v="CA-2014-169404"/>
    <x v="3"/>
    <x v="359"/>
    <d v="2014-04-15T00:00:00"/>
    <x v="1"/>
    <s v="NC-18625"/>
    <x v="544"/>
    <x v="1"/>
    <s v="United States"/>
    <s v="York"/>
    <x v="9"/>
    <n v="17403"/>
    <x v="3"/>
    <s v="OFF-PA-10001033"/>
    <x v="1"/>
    <x v="10"/>
    <x v="1500"/>
    <x v="4975"/>
    <n v="2"/>
    <n v="0.2"/>
    <n v="23.7742"/>
  </r>
  <r>
    <n v="8477"/>
    <s v="CA-2014-134880"/>
    <x v="3"/>
    <x v="855"/>
    <d v="2014-11-02T00:00:00"/>
    <x v="1"/>
    <s v="TW-21025"/>
    <x v="69"/>
    <x v="2"/>
    <s v="United States"/>
    <s v="Mesa"/>
    <x v="16"/>
    <n v="85204"/>
    <x v="1"/>
    <s v="OFF-PA-10004039"/>
    <x v="1"/>
    <x v="10"/>
    <x v="1538"/>
    <x v="2542"/>
    <n v="1"/>
    <n v="0.2"/>
    <n v="16.234200000000001"/>
  </r>
  <r>
    <n v="8478"/>
    <s v="CA-2012-145758"/>
    <x v="1"/>
    <x v="628"/>
    <d v="2012-10-30T00:00:00"/>
    <x v="3"/>
    <s v="BF-11020"/>
    <x v="292"/>
    <x v="1"/>
    <s v="United States"/>
    <s v="New York City"/>
    <x v="15"/>
    <n v="10024"/>
    <x v="3"/>
    <s v="TEC-MA-10004552"/>
    <x v="2"/>
    <x v="15"/>
    <x v="1819"/>
    <x v="5471"/>
    <n v="4"/>
    <n v="0"/>
    <n v="269.30799999999999"/>
  </r>
  <r>
    <n v="8479"/>
    <s v="CA-2014-158736"/>
    <x v="3"/>
    <x v="404"/>
    <d v="2014-12-25T00:00:00"/>
    <x v="1"/>
    <s v="TT-21460"/>
    <x v="499"/>
    <x v="2"/>
    <s v="United States"/>
    <s v="San Francisco"/>
    <x v="1"/>
    <n v="94110"/>
    <x v="1"/>
    <s v="OFF-AR-10002578"/>
    <x v="1"/>
    <x v="6"/>
    <x v="665"/>
    <x v="1784"/>
    <n v="2"/>
    <n v="0"/>
    <n v="1.6703999999999999"/>
  </r>
  <r>
    <n v="8480"/>
    <s v="US-2013-119270"/>
    <x v="0"/>
    <x v="299"/>
    <d v="2013-03-17T00:00:00"/>
    <x v="1"/>
    <s v="SW-20245"/>
    <x v="573"/>
    <x v="0"/>
    <s v="United States"/>
    <s v="Los Angeles"/>
    <x v="1"/>
    <n v="90036"/>
    <x v="1"/>
    <s v="OFF-PA-10004022"/>
    <x v="1"/>
    <x v="10"/>
    <x v="1614"/>
    <x v="1024"/>
    <n v="2"/>
    <n v="0"/>
    <n v="8.9909999999999997"/>
  </r>
  <r>
    <n v="8481"/>
    <s v="CA-2011-109890"/>
    <x v="2"/>
    <x v="609"/>
    <d v="2011-07-27T00:00:00"/>
    <x v="1"/>
    <s v="PG-18820"/>
    <x v="310"/>
    <x v="0"/>
    <s v="United States"/>
    <s v="Omaha"/>
    <x v="8"/>
    <n v="68104"/>
    <x v="2"/>
    <s v="TEC-PH-10004100"/>
    <x v="2"/>
    <x v="7"/>
    <x v="1743"/>
    <x v="5472"/>
    <n v="2"/>
    <n v="0"/>
    <n v="10.074400000000001"/>
  </r>
  <r>
    <n v="8482"/>
    <s v="CA-2013-138583"/>
    <x v="0"/>
    <x v="1012"/>
    <d v="2013-05-29T00:00:00"/>
    <x v="1"/>
    <s v="DP-13390"/>
    <x v="503"/>
    <x v="2"/>
    <s v="United States"/>
    <s v="Philadelphia"/>
    <x v="9"/>
    <n v="19120"/>
    <x v="3"/>
    <s v="OFF-AR-10001860"/>
    <x v="1"/>
    <x v="6"/>
    <x v="907"/>
    <x v="4008"/>
    <n v="3"/>
    <n v="0.2"/>
    <n v="3.3311999999999999"/>
  </r>
  <r>
    <n v="8483"/>
    <s v="US-2014-118535"/>
    <x v="3"/>
    <x v="512"/>
    <d v="2014-02-16T00:00:00"/>
    <x v="1"/>
    <s v="DJ-13510"/>
    <x v="137"/>
    <x v="1"/>
    <s v="United States"/>
    <s v="New York City"/>
    <x v="15"/>
    <n v="10024"/>
    <x v="3"/>
    <s v="OFF-LA-10001297"/>
    <x v="1"/>
    <x v="2"/>
    <x v="483"/>
    <x v="346"/>
    <n v="2"/>
    <n v="0"/>
    <n v="9.9359999999999999"/>
  </r>
  <r>
    <n v="8484"/>
    <s v="CA-2013-126284"/>
    <x v="0"/>
    <x v="873"/>
    <d v="2013-09-25T00:00:00"/>
    <x v="1"/>
    <s v="EN-13780"/>
    <x v="633"/>
    <x v="0"/>
    <s v="United States"/>
    <s v="Grand Rapids"/>
    <x v="12"/>
    <n v="49505"/>
    <x v="2"/>
    <s v="OFF-BI-10004828"/>
    <x v="1"/>
    <x v="8"/>
    <x v="1578"/>
    <x v="4162"/>
    <n v="5"/>
    <n v="0"/>
    <n v="41.012999999999991"/>
  </r>
  <r>
    <n v="8485"/>
    <s v="CA-2014-142391"/>
    <x v="3"/>
    <x v="241"/>
    <d v="2014-09-25T00:00:00"/>
    <x v="3"/>
    <s v="PB-19150"/>
    <x v="171"/>
    <x v="0"/>
    <s v="United States"/>
    <s v="Seattle"/>
    <x v="4"/>
    <n v="98115"/>
    <x v="1"/>
    <s v="FUR-FU-10002759"/>
    <x v="0"/>
    <x v="5"/>
    <x v="555"/>
    <x v="5473"/>
    <n v="10"/>
    <n v="0"/>
    <n v="71.927999999999997"/>
  </r>
  <r>
    <n v="8486"/>
    <s v="CA-2014-124716"/>
    <x v="3"/>
    <x v="996"/>
    <d v="2014-04-01T00:00:00"/>
    <x v="1"/>
    <s v="BD-11560"/>
    <x v="786"/>
    <x v="2"/>
    <s v="United States"/>
    <s v="Fresno"/>
    <x v="1"/>
    <n v="93727"/>
    <x v="1"/>
    <s v="OFF-PA-10000740"/>
    <x v="1"/>
    <x v="10"/>
    <x v="1239"/>
    <x v="1846"/>
    <n v="2"/>
    <n v="0"/>
    <n v="21.012799999999999"/>
  </r>
  <r>
    <n v="8487"/>
    <s v="CA-2014-124716"/>
    <x v="3"/>
    <x v="996"/>
    <d v="2014-04-01T00:00:00"/>
    <x v="1"/>
    <s v="BD-11560"/>
    <x v="786"/>
    <x v="2"/>
    <s v="United States"/>
    <s v="Fresno"/>
    <x v="1"/>
    <n v="93727"/>
    <x v="1"/>
    <s v="OFF-PA-10001144"/>
    <x v="1"/>
    <x v="10"/>
    <x v="161"/>
    <x v="168"/>
    <n v="2"/>
    <n v="0"/>
    <n v="53.260799999999996"/>
  </r>
  <r>
    <n v="8488"/>
    <s v="CA-2014-124716"/>
    <x v="3"/>
    <x v="996"/>
    <d v="2014-04-01T00:00:00"/>
    <x v="1"/>
    <s v="BD-11560"/>
    <x v="786"/>
    <x v="2"/>
    <s v="United States"/>
    <s v="Fresno"/>
    <x v="1"/>
    <n v="93727"/>
    <x v="1"/>
    <s v="OFF-PA-10000859"/>
    <x v="1"/>
    <x v="10"/>
    <x v="1721"/>
    <x v="5474"/>
    <n v="3"/>
    <n v="0"/>
    <n v="5.97"/>
  </r>
  <r>
    <n v="8489"/>
    <s v="CA-2013-158841"/>
    <x v="0"/>
    <x v="1056"/>
    <d v="2013-02-04T00:00:00"/>
    <x v="0"/>
    <s v="SE-20110"/>
    <x v="339"/>
    <x v="0"/>
    <s v="United States"/>
    <s v="Arlington"/>
    <x v="17"/>
    <n v="22204"/>
    <x v="0"/>
    <s v="TEC-MA-10001127"/>
    <x v="2"/>
    <x v="15"/>
    <x v="1610"/>
    <x v="5475"/>
    <n v="5"/>
    <n v="0"/>
    <n v="2799.9839999999995"/>
  </r>
  <r>
    <n v="8490"/>
    <s v="CA-2013-158841"/>
    <x v="0"/>
    <x v="1056"/>
    <d v="2013-02-04T00:00:00"/>
    <x v="0"/>
    <s v="SE-20110"/>
    <x v="339"/>
    <x v="0"/>
    <s v="United States"/>
    <s v="Arlington"/>
    <x v="17"/>
    <n v="22204"/>
    <x v="0"/>
    <s v="OFF-BI-10002557"/>
    <x v="1"/>
    <x v="8"/>
    <x v="246"/>
    <x v="3441"/>
    <n v="8"/>
    <n v="0"/>
    <n v="18.2"/>
  </r>
  <r>
    <n v="8491"/>
    <s v="CA-2013-158841"/>
    <x v="0"/>
    <x v="1056"/>
    <d v="2013-02-04T00:00:00"/>
    <x v="0"/>
    <s v="SE-20110"/>
    <x v="339"/>
    <x v="0"/>
    <s v="United States"/>
    <s v="Arlington"/>
    <x v="17"/>
    <n v="22204"/>
    <x v="0"/>
    <s v="FUR-FU-10001731"/>
    <x v="0"/>
    <x v="5"/>
    <x v="1547"/>
    <x v="5476"/>
    <n v="7"/>
    <n v="0"/>
    <n v="7.1021999999999998"/>
  </r>
  <r>
    <n v="8492"/>
    <s v="CA-2014-106824"/>
    <x v="3"/>
    <x v="437"/>
    <d v="2014-07-12T00:00:00"/>
    <x v="1"/>
    <s v="AT-10735"/>
    <x v="247"/>
    <x v="0"/>
    <s v="United States"/>
    <s v="Los Angeles"/>
    <x v="1"/>
    <n v="90049"/>
    <x v="1"/>
    <s v="OFF-FA-10001135"/>
    <x v="1"/>
    <x v="13"/>
    <x v="1060"/>
    <x v="4095"/>
    <n v="3"/>
    <n v="0"/>
    <n v="0.11880000000000024"/>
  </r>
  <r>
    <n v="8493"/>
    <s v="CA-2012-109190"/>
    <x v="1"/>
    <x v="924"/>
    <d v="2012-10-28T00:00:00"/>
    <x v="1"/>
    <s v="CC-12685"/>
    <x v="530"/>
    <x v="0"/>
    <s v="United States"/>
    <s v="Lubbock"/>
    <x v="5"/>
    <n v="79424"/>
    <x v="2"/>
    <s v="OFF-PA-10000069"/>
    <x v="1"/>
    <x v="10"/>
    <x v="1569"/>
    <x v="5477"/>
    <n v="8"/>
    <n v="0.2"/>
    <n v="20.4984"/>
  </r>
  <r>
    <n v="8494"/>
    <s v="CA-2012-109190"/>
    <x v="1"/>
    <x v="924"/>
    <d v="2012-10-28T00:00:00"/>
    <x v="1"/>
    <s v="CC-12685"/>
    <x v="530"/>
    <x v="0"/>
    <s v="United States"/>
    <s v="Lubbock"/>
    <x v="5"/>
    <n v="79424"/>
    <x v="2"/>
    <s v="TEC-CO-10001943"/>
    <x v="2"/>
    <x v="16"/>
    <x v="1666"/>
    <x v="5478"/>
    <n v="3"/>
    <n v="0.2"/>
    <n v="161.99189999999999"/>
  </r>
  <r>
    <n v="8495"/>
    <s v="CA-2012-109190"/>
    <x v="1"/>
    <x v="924"/>
    <d v="2012-10-28T00:00:00"/>
    <x v="1"/>
    <s v="CC-12685"/>
    <x v="530"/>
    <x v="0"/>
    <s v="United States"/>
    <s v="Lubbock"/>
    <x v="5"/>
    <n v="79424"/>
    <x v="2"/>
    <s v="OFF-BI-10000977"/>
    <x v="1"/>
    <x v="8"/>
    <x v="982"/>
    <x v="5479"/>
    <n v="1"/>
    <n v="0.8"/>
    <n v="-10.336000000000002"/>
  </r>
  <r>
    <n v="8496"/>
    <s v="CA-2013-143154"/>
    <x v="0"/>
    <x v="499"/>
    <d v="2013-12-09T00:00:00"/>
    <x v="1"/>
    <s v="AS-10225"/>
    <x v="127"/>
    <x v="1"/>
    <s v="United States"/>
    <s v="Longmont"/>
    <x v="22"/>
    <n v="80501"/>
    <x v="1"/>
    <s v="TEC-AC-10002942"/>
    <x v="2"/>
    <x v="11"/>
    <x v="1597"/>
    <x v="5441"/>
    <n v="3"/>
    <n v="0.2"/>
    <n v="-6.2100000000000151"/>
  </r>
  <r>
    <n v="8497"/>
    <s v="CA-2011-169061"/>
    <x v="2"/>
    <x v="1195"/>
    <d v="2011-03-08T00:00:00"/>
    <x v="0"/>
    <s v="AB-10150"/>
    <x v="492"/>
    <x v="0"/>
    <s v="United States"/>
    <s v="Yonkers"/>
    <x v="15"/>
    <n v="10701"/>
    <x v="3"/>
    <s v="OFF-AR-10000588"/>
    <x v="1"/>
    <x v="6"/>
    <x v="393"/>
    <x v="426"/>
    <n v="3"/>
    <n v="0"/>
    <n v="15.475200000000001"/>
  </r>
  <r>
    <n v="8498"/>
    <s v="CA-2011-169061"/>
    <x v="2"/>
    <x v="1195"/>
    <d v="2011-03-08T00:00:00"/>
    <x v="0"/>
    <s v="AB-10150"/>
    <x v="492"/>
    <x v="0"/>
    <s v="United States"/>
    <s v="Yonkers"/>
    <x v="15"/>
    <n v="10701"/>
    <x v="3"/>
    <s v="TEC-AC-10002001"/>
    <x v="2"/>
    <x v="11"/>
    <x v="262"/>
    <x v="651"/>
    <n v="3"/>
    <n v="0"/>
    <n v="177.58890000000002"/>
  </r>
  <r>
    <n v="8499"/>
    <s v="CA-2011-169061"/>
    <x v="2"/>
    <x v="1195"/>
    <d v="2011-03-08T00:00:00"/>
    <x v="0"/>
    <s v="AB-10150"/>
    <x v="492"/>
    <x v="0"/>
    <s v="United States"/>
    <s v="Yonkers"/>
    <x v="15"/>
    <n v="10701"/>
    <x v="3"/>
    <s v="OFF-SU-10000381"/>
    <x v="1"/>
    <x v="14"/>
    <x v="654"/>
    <x v="5480"/>
    <n v="2"/>
    <n v="0"/>
    <n v="5.399799999999999"/>
  </r>
  <r>
    <n v="8500"/>
    <s v="CA-2011-169061"/>
    <x v="2"/>
    <x v="1195"/>
    <d v="2011-03-08T00:00:00"/>
    <x v="0"/>
    <s v="AB-10150"/>
    <x v="492"/>
    <x v="0"/>
    <s v="United States"/>
    <s v="Yonkers"/>
    <x v="15"/>
    <n v="10701"/>
    <x v="3"/>
    <s v="OFF-BI-10001617"/>
    <x v="1"/>
    <x v="8"/>
    <x v="1315"/>
    <x v="1612"/>
    <n v="6"/>
    <n v="0.2"/>
    <n v="16.750799999999998"/>
  </r>
  <r>
    <n v="8501"/>
    <s v="CA-2011-169061"/>
    <x v="2"/>
    <x v="1195"/>
    <d v="2011-03-08T00:00:00"/>
    <x v="0"/>
    <s v="AB-10150"/>
    <x v="492"/>
    <x v="0"/>
    <s v="United States"/>
    <s v="Yonkers"/>
    <x v="15"/>
    <n v="10701"/>
    <x v="3"/>
    <s v="OFF-PA-10001878"/>
    <x v="1"/>
    <x v="10"/>
    <x v="1161"/>
    <x v="619"/>
    <n v="2"/>
    <n v="0"/>
    <n v="45.975399999999993"/>
  </r>
  <r>
    <n v="8502"/>
    <s v="CA-2012-102316"/>
    <x v="1"/>
    <x v="879"/>
    <d v="2012-03-03T00:00:00"/>
    <x v="0"/>
    <s v="DH-13075"/>
    <x v="704"/>
    <x v="1"/>
    <s v="United States"/>
    <s v="Los Angeles"/>
    <x v="1"/>
    <n v="90045"/>
    <x v="1"/>
    <s v="TEC-PH-10000376"/>
    <x v="2"/>
    <x v="7"/>
    <x v="428"/>
    <x v="2992"/>
    <n v="2"/>
    <n v="0.2"/>
    <n v="1.1988000000000003"/>
  </r>
  <r>
    <n v="8503"/>
    <s v="CA-2012-102316"/>
    <x v="1"/>
    <x v="879"/>
    <d v="2012-03-03T00:00:00"/>
    <x v="0"/>
    <s v="DH-13075"/>
    <x v="704"/>
    <x v="1"/>
    <s v="United States"/>
    <s v="Los Angeles"/>
    <x v="1"/>
    <n v="90045"/>
    <x v="1"/>
    <s v="FUR-CH-10003396"/>
    <x v="0"/>
    <x v="1"/>
    <x v="385"/>
    <x v="4236"/>
    <n v="3"/>
    <n v="0.2"/>
    <n v="-20.784600000000012"/>
  </r>
  <r>
    <n v="8504"/>
    <s v="CA-2011-164903"/>
    <x v="2"/>
    <x v="980"/>
    <d v="2011-02-25T00:00:00"/>
    <x v="1"/>
    <s v="SR-20740"/>
    <x v="256"/>
    <x v="2"/>
    <s v="United States"/>
    <s v="Los Angeles"/>
    <x v="1"/>
    <n v="90049"/>
    <x v="1"/>
    <s v="OFF-PA-10003363"/>
    <x v="1"/>
    <x v="10"/>
    <x v="1520"/>
    <x v="91"/>
    <n v="2"/>
    <n v="0"/>
    <n v="6.2208000000000006"/>
  </r>
  <r>
    <n v="8505"/>
    <s v="CA-2013-109400"/>
    <x v="0"/>
    <x v="440"/>
    <d v="2013-05-07T00:00:00"/>
    <x v="1"/>
    <s v="NR-18550"/>
    <x v="749"/>
    <x v="0"/>
    <s v="United States"/>
    <s v="Amarillo"/>
    <x v="5"/>
    <n v="79109"/>
    <x v="2"/>
    <s v="FUR-CH-10003298"/>
    <x v="0"/>
    <x v="1"/>
    <x v="1567"/>
    <x v="4752"/>
    <n v="4"/>
    <n v="0.3"/>
    <n v="-110.02320000000003"/>
  </r>
  <r>
    <n v="8506"/>
    <s v="CA-2013-130400"/>
    <x v="0"/>
    <x v="387"/>
    <d v="2013-03-13T00:00:00"/>
    <x v="1"/>
    <s v="SJ-20125"/>
    <x v="319"/>
    <x v="2"/>
    <s v="United States"/>
    <s v="Dallas"/>
    <x v="5"/>
    <n v="75217"/>
    <x v="2"/>
    <s v="OFF-BI-10001757"/>
    <x v="1"/>
    <x v="8"/>
    <x v="1158"/>
    <x v="5481"/>
    <n v="9"/>
    <n v="0.8"/>
    <n v="-14.169600000000003"/>
  </r>
  <r>
    <n v="8507"/>
    <s v="CA-2013-130400"/>
    <x v="0"/>
    <x v="387"/>
    <d v="2013-03-13T00:00:00"/>
    <x v="1"/>
    <s v="SJ-20125"/>
    <x v="319"/>
    <x v="2"/>
    <s v="United States"/>
    <s v="Dallas"/>
    <x v="5"/>
    <n v="75217"/>
    <x v="2"/>
    <s v="TEC-AC-10004633"/>
    <x v="2"/>
    <x v="11"/>
    <x v="60"/>
    <x v="5482"/>
    <n v="5"/>
    <n v="0.2"/>
    <n v="8.3880000000000035"/>
  </r>
  <r>
    <n v="8508"/>
    <s v="CA-2013-130400"/>
    <x v="0"/>
    <x v="387"/>
    <d v="2013-03-13T00:00:00"/>
    <x v="1"/>
    <s v="SJ-20125"/>
    <x v="319"/>
    <x v="2"/>
    <s v="United States"/>
    <s v="Dallas"/>
    <x v="5"/>
    <n v="75217"/>
    <x v="2"/>
    <s v="OFF-EN-10001453"/>
    <x v="1"/>
    <x v="12"/>
    <x v="1676"/>
    <x v="1770"/>
    <n v="3"/>
    <n v="0.2"/>
    <n v="49.393799999999992"/>
  </r>
  <r>
    <n v="8509"/>
    <s v="CA-2012-135853"/>
    <x v="1"/>
    <x v="555"/>
    <d v="2012-12-14T00:00:00"/>
    <x v="2"/>
    <s v="CA-12775"/>
    <x v="222"/>
    <x v="0"/>
    <s v="United States"/>
    <s v="Detroit"/>
    <x v="12"/>
    <n v="48205"/>
    <x v="2"/>
    <s v="TEC-AC-10004761"/>
    <x v="2"/>
    <x v="11"/>
    <x v="778"/>
    <x v="5483"/>
    <n v="11"/>
    <n v="0"/>
    <n v="61.330500000000001"/>
  </r>
  <r>
    <n v="8510"/>
    <s v="CA-2012-135853"/>
    <x v="1"/>
    <x v="555"/>
    <d v="2012-12-14T00:00:00"/>
    <x v="2"/>
    <s v="CA-12775"/>
    <x v="222"/>
    <x v="0"/>
    <s v="United States"/>
    <s v="Detroit"/>
    <x v="12"/>
    <n v="48205"/>
    <x v="2"/>
    <s v="TEC-PH-10003691"/>
    <x v="2"/>
    <x v="7"/>
    <x v="1398"/>
    <x v="4874"/>
    <n v="1"/>
    <n v="0"/>
    <n v="31.497500000000002"/>
  </r>
  <r>
    <n v="8511"/>
    <s v="CA-2012-135853"/>
    <x v="1"/>
    <x v="555"/>
    <d v="2012-12-14T00:00:00"/>
    <x v="2"/>
    <s v="CA-12775"/>
    <x v="222"/>
    <x v="0"/>
    <s v="United States"/>
    <s v="Detroit"/>
    <x v="12"/>
    <n v="48205"/>
    <x v="2"/>
    <s v="OFF-BI-10004965"/>
    <x v="1"/>
    <x v="8"/>
    <x v="1005"/>
    <x v="5484"/>
    <n v="2"/>
    <n v="0"/>
    <n v="10.35"/>
  </r>
  <r>
    <n v="8512"/>
    <s v="CA-2013-103359"/>
    <x v="0"/>
    <x v="596"/>
    <d v="2013-12-27T00:00:00"/>
    <x v="1"/>
    <s v="LC-16885"/>
    <x v="62"/>
    <x v="0"/>
    <s v="United States"/>
    <s v="New York City"/>
    <x v="15"/>
    <n v="10035"/>
    <x v="3"/>
    <s v="OFF-BI-10004233"/>
    <x v="1"/>
    <x v="8"/>
    <x v="1377"/>
    <x v="2212"/>
    <n v="2"/>
    <n v="0.2"/>
    <n v="8.9543999999999997"/>
  </r>
  <r>
    <n v="8513"/>
    <s v="CA-2013-144645"/>
    <x v="0"/>
    <x v="1056"/>
    <d v="2013-02-08T00:00:00"/>
    <x v="1"/>
    <s v="NS-18640"/>
    <x v="374"/>
    <x v="1"/>
    <s v="United States"/>
    <s v="Houston"/>
    <x v="5"/>
    <n v="77041"/>
    <x v="2"/>
    <s v="FUR-FU-10003601"/>
    <x v="0"/>
    <x v="5"/>
    <x v="729"/>
    <x v="5485"/>
    <n v="2"/>
    <n v="0.6"/>
    <n v="-77.473200000000006"/>
  </r>
  <r>
    <n v="8514"/>
    <s v="CA-2014-141614"/>
    <x v="3"/>
    <x v="929"/>
    <d v="2014-06-10T00:00:00"/>
    <x v="1"/>
    <s v="NS-18640"/>
    <x v="374"/>
    <x v="1"/>
    <s v="United States"/>
    <s v="Orlando"/>
    <x v="2"/>
    <n v="32839"/>
    <x v="0"/>
    <s v="OFF-PA-10002787"/>
    <x v="1"/>
    <x v="10"/>
    <x v="1267"/>
    <x v="561"/>
    <n v="4"/>
    <n v="0.2"/>
    <n v="7.2576000000000001"/>
  </r>
  <r>
    <n v="8515"/>
    <s v="CA-2012-122168"/>
    <x v="1"/>
    <x v="291"/>
    <d v="2012-08-26T00:00:00"/>
    <x v="1"/>
    <s v="HG-14965"/>
    <x v="428"/>
    <x v="1"/>
    <s v="United States"/>
    <s v="Florence"/>
    <x v="0"/>
    <n v="41042"/>
    <x v="0"/>
    <s v="OFF-AR-10003602"/>
    <x v="1"/>
    <x v="6"/>
    <x v="239"/>
    <x v="255"/>
    <n v="3"/>
    <n v="0"/>
    <n v="8.2343999999999991"/>
  </r>
  <r>
    <n v="8516"/>
    <s v="CA-2012-122168"/>
    <x v="1"/>
    <x v="291"/>
    <d v="2012-08-26T00:00:00"/>
    <x v="1"/>
    <s v="HG-14965"/>
    <x v="428"/>
    <x v="1"/>
    <s v="United States"/>
    <s v="Florence"/>
    <x v="0"/>
    <n v="41042"/>
    <x v="0"/>
    <s v="OFF-AR-10002053"/>
    <x v="1"/>
    <x v="6"/>
    <x v="79"/>
    <x v="5486"/>
    <n v="12"/>
    <n v="0"/>
    <n v="10.0128"/>
  </r>
  <r>
    <n v="8517"/>
    <s v="CA-2013-132899"/>
    <x v="0"/>
    <x v="281"/>
    <d v="2013-04-12T00:00:00"/>
    <x v="1"/>
    <s v="SF-20200"/>
    <x v="227"/>
    <x v="0"/>
    <s v="United States"/>
    <s v="New York City"/>
    <x v="15"/>
    <n v="10009"/>
    <x v="3"/>
    <s v="OFF-AR-10002833"/>
    <x v="1"/>
    <x v="6"/>
    <x v="6"/>
    <x v="1034"/>
    <n v="2"/>
    <n v="0"/>
    <n v="0.98280000000000012"/>
  </r>
  <r>
    <n v="8518"/>
    <s v="CA-2014-149720"/>
    <x v="3"/>
    <x v="400"/>
    <d v="2014-06-08T00:00:00"/>
    <x v="0"/>
    <s v="EM-14065"/>
    <x v="191"/>
    <x v="0"/>
    <s v="United States"/>
    <s v="Frisco"/>
    <x v="5"/>
    <n v="75034"/>
    <x v="2"/>
    <s v="FUR-FU-10002501"/>
    <x v="0"/>
    <x v="5"/>
    <x v="1284"/>
    <x v="5487"/>
    <n v="6"/>
    <n v="0.6"/>
    <n v="-17.443199999999997"/>
  </r>
  <r>
    <n v="8519"/>
    <s v="CA-2014-118003"/>
    <x v="3"/>
    <x v="769"/>
    <d v="2014-12-11T00:00:00"/>
    <x v="1"/>
    <s v="DO-13645"/>
    <x v="770"/>
    <x v="0"/>
    <s v="United States"/>
    <s v="Paterson"/>
    <x v="30"/>
    <n v="7501"/>
    <x v="3"/>
    <s v="FUR-FU-10002506"/>
    <x v="0"/>
    <x v="5"/>
    <x v="1802"/>
    <x v="2441"/>
    <n v="1"/>
    <n v="0"/>
    <n v="1.5587999999999997"/>
  </r>
  <r>
    <n v="8520"/>
    <s v="CA-2014-118003"/>
    <x v="3"/>
    <x v="769"/>
    <d v="2014-12-11T00:00:00"/>
    <x v="1"/>
    <s v="DO-13645"/>
    <x v="770"/>
    <x v="0"/>
    <s v="United States"/>
    <s v="Paterson"/>
    <x v="30"/>
    <n v="7501"/>
    <x v="3"/>
    <s v="FUR-CH-10003817"/>
    <x v="0"/>
    <x v="1"/>
    <x v="162"/>
    <x v="5488"/>
    <n v="3"/>
    <n v="0"/>
    <n v="45.555000000000007"/>
  </r>
  <r>
    <n v="8521"/>
    <s v="CA-2014-118003"/>
    <x v="3"/>
    <x v="769"/>
    <d v="2014-12-11T00:00:00"/>
    <x v="1"/>
    <s v="DO-13645"/>
    <x v="770"/>
    <x v="0"/>
    <s v="United States"/>
    <s v="Paterson"/>
    <x v="30"/>
    <n v="7501"/>
    <x v="3"/>
    <s v="FUR-CH-10004860"/>
    <x v="0"/>
    <x v="1"/>
    <x v="210"/>
    <x v="3367"/>
    <n v="3"/>
    <n v="0"/>
    <n v="18.176399999999973"/>
  </r>
  <r>
    <n v="8522"/>
    <s v="CA-2013-141887"/>
    <x v="0"/>
    <x v="383"/>
    <d v="2013-01-15T00:00:00"/>
    <x v="1"/>
    <s v="MP-17470"/>
    <x v="88"/>
    <x v="2"/>
    <s v="United States"/>
    <s v="Columbus"/>
    <x v="24"/>
    <n v="43229"/>
    <x v="3"/>
    <s v="FUR-FU-10002268"/>
    <x v="0"/>
    <x v="5"/>
    <x v="860"/>
    <x v="5489"/>
    <n v="14"/>
    <n v="0.2"/>
    <n v="8.9361999999999959"/>
  </r>
  <r>
    <n v="8523"/>
    <s v="US-2013-160206"/>
    <x v="0"/>
    <x v="178"/>
    <d v="2013-04-08T00:00:00"/>
    <x v="1"/>
    <s v="MY-18295"/>
    <x v="501"/>
    <x v="1"/>
    <s v="United States"/>
    <s v="Milwaukee"/>
    <x v="6"/>
    <n v="53209"/>
    <x v="2"/>
    <s v="TEC-PH-10000148"/>
    <x v="2"/>
    <x v="7"/>
    <x v="771"/>
    <x v="2441"/>
    <n v="1"/>
    <n v="0"/>
    <n v="0.25980000000000025"/>
  </r>
  <r>
    <n v="8524"/>
    <s v="CA-2014-133074"/>
    <x v="3"/>
    <x v="296"/>
    <d v="2014-09-26T00:00:00"/>
    <x v="1"/>
    <s v="DB-13615"/>
    <x v="140"/>
    <x v="0"/>
    <s v="United States"/>
    <s v="San Francisco"/>
    <x v="1"/>
    <n v="94109"/>
    <x v="1"/>
    <s v="OFF-PA-10004082"/>
    <x v="1"/>
    <x v="10"/>
    <x v="224"/>
    <x v="5490"/>
    <n v="7"/>
    <n v="0"/>
    <n v="27.93"/>
  </r>
  <r>
    <n v="8525"/>
    <s v="CA-2014-161172"/>
    <x v="3"/>
    <x v="633"/>
    <d v="2014-03-17T00:00:00"/>
    <x v="3"/>
    <s v="SP-20920"/>
    <x v="727"/>
    <x v="0"/>
    <s v="United States"/>
    <s v="Columbus"/>
    <x v="24"/>
    <n v="43229"/>
    <x v="3"/>
    <s v="TEC-PH-10004348"/>
    <x v="2"/>
    <x v="7"/>
    <x v="978"/>
    <x v="5491"/>
    <n v="2"/>
    <n v="0.4"/>
    <n v="-7.3960000000000043"/>
  </r>
  <r>
    <n v="8526"/>
    <s v="CA-2014-161172"/>
    <x v="3"/>
    <x v="633"/>
    <d v="2014-03-17T00:00:00"/>
    <x v="3"/>
    <s v="SP-20920"/>
    <x v="727"/>
    <x v="0"/>
    <s v="United States"/>
    <s v="Columbus"/>
    <x v="24"/>
    <n v="43229"/>
    <x v="3"/>
    <s v="FUR-FU-10003424"/>
    <x v="0"/>
    <x v="5"/>
    <x v="1659"/>
    <x v="5492"/>
    <n v="6"/>
    <n v="0.2"/>
    <n v="7.6895999999999933"/>
  </r>
  <r>
    <n v="8527"/>
    <s v="CA-2014-161172"/>
    <x v="3"/>
    <x v="633"/>
    <d v="2014-03-17T00:00:00"/>
    <x v="3"/>
    <s v="SP-20920"/>
    <x v="727"/>
    <x v="0"/>
    <s v="United States"/>
    <s v="Columbus"/>
    <x v="24"/>
    <n v="43229"/>
    <x v="3"/>
    <s v="OFF-BI-10004654"/>
    <x v="1"/>
    <x v="8"/>
    <x v="68"/>
    <x v="5493"/>
    <n v="3"/>
    <n v="0.7"/>
    <n v="-3.4619999999999997"/>
  </r>
  <r>
    <n v="8528"/>
    <s v="CA-2014-161172"/>
    <x v="3"/>
    <x v="633"/>
    <d v="2014-03-17T00:00:00"/>
    <x v="3"/>
    <s v="SP-20920"/>
    <x v="727"/>
    <x v="0"/>
    <s v="United States"/>
    <s v="Columbus"/>
    <x v="24"/>
    <n v="43229"/>
    <x v="3"/>
    <s v="TEC-AC-10004571"/>
    <x v="2"/>
    <x v="11"/>
    <x v="404"/>
    <x v="1305"/>
    <n v="2"/>
    <n v="0.2"/>
    <n v="43.995600000000003"/>
  </r>
  <r>
    <n v="8529"/>
    <s v="CA-2014-161172"/>
    <x v="3"/>
    <x v="633"/>
    <d v="2014-03-17T00:00:00"/>
    <x v="3"/>
    <s v="SP-20920"/>
    <x v="727"/>
    <x v="0"/>
    <s v="United States"/>
    <s v="Columbus"/>
    <x v="24"/>
    <n v="43229"/>
    <x v="3"/>
    <s v="OFF-ST-10000675"/>
    <x v="1"/>
    <x v="4"/>
    <x v="295"/>
    <x v="316"/>
    <n v="2"/>
    <n v="0.2"/>
    <n v="3.3889999999999993"/>
  </r>
  <r>
    <n v="8530"/>
    <s v="CA-2014-137624"/>
    <x v="3"/>
    <x v="468"/>
    <d v="2014-11-18T00:00:00"/>
    <x v="1"/>
    <s v="ME-17320"/>
    <x v="467"/>
    <x v="2"/>
    <s v="United States"/>
    <s v="Los Angeles"/>
    <x v="1"/>
    <n v="90008"/>
    <x v="1"/>
    <s v="FUR-CH-10001714"/>
    <x v="0"/>
    <x v="1"/>
    <x v="1295"/>
    <x v="5494"/>
    <n v="2"/>
    <n v="0.2"/>
    <n v="-36.213599999999985"/>
  </r>
  <r>
    <n v="8531"/>
    <s v="CA-2013-156748"/>
    <x v="0"/>
    <x v="885"/>
    <d v="2013-12-07T00:00:00"/>
    <x v="1"/>
    <s v="BS-11755"/>
    <x v="94"/>
    <x v="0"/>
    <s v="United States"/>
    <s v="Detroit"/>
    <x v="12"/>
    <n v="48227"/>
    <x v="2"/>
    <s v="OFF-PA-10000380"/>
    <x v="1"/>
    <x v="10"/>
    <x v="1281"/>
    <x v="1735"/>
    <n v="4"/>
    <n v="0"/>
    <n v="16.68"/>
  </r>
  <r>
    <n v="8532"/>
    <s v="CA-2013-156748"/>
    <x v="0"/>
    <x v="885"/>
    <d v="2013-12-07T00:00:00"/>
    <x v="1"/>
    <s v="BS-11755"/>
    <x v="94"/>
    <x v="0"/>
    <s v="United States"/>
    <s v="Detroit"/>
    <x v="12"/>
    <n v="48227"/>
    <x v="2"/>
    <s v="OFF-PA-10002713"/>
    <x v="1"/>
    <x v="10"/>
    <x v="317"/>
    <x v="1288"/>
    <n v="2"/>
    <n v="0"/>
    <n v="6.3295999999999992"/>
  </r>
  <r>
    <n v="8533"/>
    <s v="CA-2013-156748"/>
    <x v="0"/>
    <x v="885"/>
    <d v="2013-12-07T00:00:00"/>
    <x v="1"/>
    <s v="BS-11755"/>
    <x v="94"/>
    <x v="0"/>
    <s v="United States"/>
    <s v="Detroit"/>
    <x v="12"/>
    <n v="48227"/>
    <x v="2"/>
    <s v="OFF-ST-10001370"/>
    <x v="1"/>
    <x v="4"/>
    <x v="1023"/>
    <x v="5495"/>
    <n v="7"/>
    <n v="0"/>
    <n v="24.842999999999947"/>
  </r>
  <r>
    <n v="8534"/>
    <s v="CA-2013-156748"/>
    <x v="0"/>
    <x v="885"/>
    <d v="2013-12-07T00:00:00"/>
    <x v="1"/>
    <s v="BS-11755"/>
    <x v="94"/>
    <x v="0"/>
    <s v="United States"/>
    <s v="Detroit"/>
    <x v="12"/>
    <n v="48227"/>
    <x v="2"/>
    <s v="FUR-CH-10000513"/>
    <x v="0"/>
    <x v="1"/>
    <x v="70"/>
    <x v="1948"/>
    <n v="3"/>
    <n v="0"/>
    <n v="35.097300000000004"/>
  </r>
  <r>
    <n v="8535"/>
    <s v="CA-2012-169677"/>
    <x v="1"/>
    <x v="1004"/>
    <d v="2012-01-15T00:00:00"/>
    <x v="0"/>
    <s v="KS-16300"/>
    <x v="754"/>
    <x v="1"/>
    <s v="United States"/>
    <s v="Columbus"/>
    <x v="32"/>
    <n v="31907"/>
    <x v="0"/>
    <s v="OFF-LA-10003223"/>
    <x v="1"/>
    <x v="2"/>
    <x v="602"/>
    <x v="765"/>
    <n v="2"/>
    <n v="0"/>
    <n v="4.8117999999999999"/>
  </r>
  <r>
    <n v="8536"/>
    <s v="US-2011-163146"/>
    <x v="2"/>
    <x v="1174"/>
    <d v="2011-05-20T00:00:00"/>
    <x v="1"/>
    <s v="CC-12475"/>
    <x v="693"/>
    <x v="0"/>
    <s v="United States"/>
    <s v="San Francisco"/>
    <x v="1"/>
    <n v="94122"/>
    <x v="1"/>
    <s v="TEC-AC-10002217"/>
    <x v="2"/>
    <x v="11"/>
    <x v="1178"/>
    <x v="5496"/>
    <n v="3"/>
    <n v="0"/>
    <n v="3.3840000000000003"/>
  </r>
  <r>
    <n v="8537"/>
    <s v="CA-2012-157343"/>
    <x v="1"/>
    <x v="722"/>
    <d v="2012-06-11T00:00:00"/>
    <x v="1"/>
    <s v="HD-14785"/>
    <x v="787"/>
    <x v="2"/>
    <s v="United States"/>
    <s v="Philadelphia"/>
    <x v="9"/>
    <n v="19143"/>
    <x v="3"/>
    <s v="OFF-BI-10003707"/>
    <x v="1"/>
    <x v="8"/>
    <x v="776"/>
    <x v="4654"/>
    <n v="4"/>
    <n v="0.7"/>
    <n v="-12.207999999999995"/>
  </r>
  <r>
    <n v="8538"/>
    <s v="CA-2012-157343"/>
    <x v="1"/>
    <x v="722"/>
    <d v="2012-06-11T00:00:00"/>
    <x v="1"/>
    <s v="HD-14785"/>
    <x v="787"/>
    <x v="2"/>
    <s v="United States"/>
    <s v="Philadelphia"/>
    <x v="9"/>
    <n v="19143"/>
    <x v="3"/>
    <s v="OFF-PA-10000552"/>
    <x v="1"/>
    <x v="10"/>
    <x v="1532"/>
    <x v="233"/>
    <n v="5"/>
    <n v="0.2"/>
    <n v="9.0719999999999992"/>
  </r>
  <r>
    <n v="8539"/>
    <s v="CA-2012-157343"/>
    <x v="1"/>
    <x v="722"/>
    <d v="2012-06-11T00:00:00"/>
    <x v="1"/>
    <s v="HD-14785"/>
    <x v="787"/>
    <x v="2"/>
    <s v="United States"/>
    <s v="Philadelphia"/>
    <x v="9"/>
    <n v="19143"/>
    <x v="3"/>
    <s v="OFF-AR-10003183"/>
    <x v="1"/>
    <x v="6"/>
    <x v="1390"/>
    <x v="2245"/>
    <n v="3"/>
    <n v="0.2"/>
    <n v="1.0019999999999993"/>
  </r>
  <r>
    <n v="8540"/>
    <s v="CA-2014-147354"/>
    <x v="3"/>
    <x v="631"/>
    <d v="2014-03-14T00:00:00"/>
    <x v="1"/>
    <s v="KB-16315"/>
    <x v="41"/>
    <x v="0"/>
    <s v="United States"/>
    <s v="Los Angeles"/>
    <x v="1"/>
    <n v="90008"/>
    <x v="1"/>
    <s v="TEC-CO-10000971"/>
    <x v="2"/>
    <x v="16"/>
    <x v="1304"/>
    <x v="2006"/>
    <n v="2"/>
    <n v="0.2"/>
    <n v="59.997999999999962"/>
  </r>
  <r>
    <n v="8541"/>
    <s v="CA-2014-147354"/>
    <x v="3"/>
    <x v="631"/>
    <d v="2014-03-14T00:00:00"/>
    <x v="1"/>
    <s v="KB-16315"/>
    <x v="41"/>
    <x v="0"/>
    <s v="United States"/>
    <s v="Los Angeles"/>
    <x v="1"/>
    <n v="90008"/>
    <x v="1"/>
    <s v="OFF-BI-10003910"/>
    <x v="1"/>
    <x v="8"/>
    <x v="8"/>
    <x v="117"/>
    <n v="5"/>
    <n v="0.2"/>
    <n v="9.6374999999999993"/>
  </r>
  <r>
    <n v="8542"/>
    <s v="CA-2012-157287"/>
    <x v="1"/>
    <x v="937"/>
    <d v="2012-12-23T00:00:00"/>
    <x v="2"/>
    <s v="HR-14830"/>
    <x v="403"/>
    <x v="1"/>
    <s v="United States"/>
    <s v="Philadelphia"/>
    <x v="9"/>
    <n v="19140"/>
    <x v="3"/>
    <s v="OFF-ST-10001172"/>
    <x v="1"/>
    <x v="4"/>
    <x v="1197"/>
    <x v="3295"/>
    <n v="2"/>
    <n v="0.2"/>
    <n v="1.6783999999999981"/>
  </r>
  <r>
    <n v="8543"/>
    <s v="CA-2012-157287"/>
    <x v="1"/>
    <x v="937"/>
    <d v="2012-12-23T00:00:00"/>
    <x v="2"/>
    <s v="HR-14830"/>
    <x v="403"/>
    <x v="1"/>
    <s v="United States"/>
    <s v="Philadelphia"/>
    <x v="9"/>
    <n v="19140"/>
    <x v="3"/>
    <s v="FUR-CH-10001270"/>
    <x v="0"/>
    <x v="1"/>
    <x v="851"/>
    <x v="5497"/>
    <n v="7"/>
    <n v="0.3"/>
    <n v="0"/>
  </r>
  <r>
    <n v="8544"/>
    <s v="CA-2011-137575"/>
    <x v="2"/>
    <x v="908"/>
    <d v="2011-08-11T00:00:00"/>
    <x v="1"/>
    <s v="TB-21625"/>
    <x v="577"/>
    <x v="0"/>
    <s v="United States"/>
    <s v="New York City"/>
    <x v="15"/>
    <n v="10035"/>
    <x v="3"/>
    <s v="TEC-AC-10004571"/>
    <x v="2"/>
    <x v="11"/>
    <x v="404"/>
    <x v="1664"/>
    <n v="2"/>
    <n v="0"/>
    <n v="83.991600000000005"/>
  </r>
  <r>
    <n v="8545"/>
    <s v="CA-2013-119074"/>
    <x v="0"/>
    <x v="1196"/>
    <d v="2013-04-01T00:00:00"/>
    <x v="1"/>
    <s v="DS-13180"/>
    <x v="103"/>
    <x v="1"/>
    <s v="United States"/>
    <s v="Columbus"/>
    <x v="32"/>
    <n v="31907"/>
    <x v="0"/>
    <s v="FUR-FU-10004053"/>
    <x v="0"/>
    <x v="5"/>
    <x v="1633"/>
    <x v="4895"/>
    <n v="1"/>
    <n v="0"/>
    <n v="8.7032000000000007"/>
  </r>
  <r>
    <n v="8546"/>
    <s v="CA-2013-119074"/>
    <x v="0"/>
    <x v="1196"/>
    <d v="2013-04-01T00:00:00"/>
    <x v="1"/>
    <s v="DS-13180"/>
    <x v="103"/>
    <x v="1"/>
    <s v="United States"/>
    <s v="Columbus"/>
    <x v="32"/>
    <n v="31907"/>
    <x v="0"/>
    <s v="FUR-FU-10003731"/>
    <x v="0"/>
    <x v="5"/>
    <x v="1593"/>
    <x v="3089"/>
    <n v="4"/>
    <n v="0"/>
    <n v="11.177600000000002"/>
  </r>
  <r>
    <n v="8547"/>
    <s v="CA-2013-119074"/>
    <x v="0"/>
    <x v="1196"/>
    <d v="2013-04-01T00:00:00"/>
    <x v="1"/>
    <s v="DS-13180"/>
    <x v="103"/>
    <x v="1"/>
    <s v="United States"/>
    <s v="Columbus"/>
    <x v="32"/>
    <n v="31907"/>
    <x v="0"/>
    <s v="OFF-BI-10000962"/>
    <x v="1"/>
    <x v="8"/>
    <x v="1504"/>
    <x v="2942"/>
    <n v="2"/>
    <n v="0"/>
    <n v="15.944599999999998"/>
  </r>
  <r>
    <n v="8548"/>
    <s v="CA-2012-149566"/>
    <x v="1"/>
    <x v="901"/>
    <d v="2012-12-10T00:00:00"/>
    <x v="1"/>
    <s v="GB-14530"/>
    <x v="334"/>
    <x v="1"/>
    <s v="United States"/>
    <s v="Los Angeles"/>
    <x v="1"/>
    <n v="90049"/>
    <x v="1"/>
    <s v="TEC-AC-10001266"/>
    <x v="2"/>
    <x v="11"/>
    <x v="196"/>
    <x v="3926"/>
    <n v="3"/>
    <n v="0"/>
    <n v="17.549999999999997"/>
  </r>
  <r>
    <n v="8549"/>
    <s v="CA-2012-149566"/>
    <x v="1"/>
    <x v="901"/>
    <d v="2012-12-10T00:00:00"/>
    <x v="1"/>
    <s v="GB-14530"/>
    <x v="334"/>
    <x v="1"/>
    <s v="United States"/>
    <s v="Los Angeles"/>
    <x v="1"/>
    <n v="90049"/>
    <x v="1"/>
    <s v="OFF-LA-10000452"/>
    <x v="1"/>
    <x v="2"/>
    <x v="804"/>
    <x v="2380"/>
    <n v="4"/>
    <n v="0"/>
    <n v="6.048"/>
  </r>
  <r>
    <n v="8550"/>
    <s v="CA-2012-126186"/>
    <x v="1"/>
    <x v="861"/>
    <d v="2012-09-12T00:00:00"/>
    <x v="2"/>
    <s v="GB-14530"/>
    <x v="334"/>
    <x v="1"/>
    <s v="United States"/>
    <s v="Aurora"/>
    <x v="22"/>
    <n v="80013"/>
    <x v="1"/>
    <s v="FUR-FU-10000073"/>
    <x v="0"/>
    <x v="5"/>
    <x v="437"/>
    <x v="4443"/>
    <n v="4"/>
    <n v="0.2"/>
    <n v="4.0039999999999978"/>
  </r>
  <r>
    <n v="8551"/>
    <s v="CA-2012-121132"/>
    <x v="1"/>
    <x v="789"/>
    <d v="2012-07-24T00:00:00"/>
    <x v="1"/>
    <s v="VB-21745"/>
    <x v="146"/>
    <x v="1"/>
    <s v="United States"/>
    <s v="Houston"/>
    <x v="5"/>
    <n v="77041"/>
    <x v="2"/>
    <s v="OFF-LA-10002368"/>
    <x v="1"/>
    <x v="2"/>
    <x v="1777"/>
    <x v="303"/>
    <n v="3"/>
    <n v="0.2"/>
    <n v="2.0358000000000001"/>
  </r>
  <r>
    <n v="8552"/>
    <s v="CA-2012-121132"/>
    <x v="1"/>
    <x v="789"/>
    <d v="2012-07-24T00:00:00"/>
    <x v="1"/>
    <s v="VB-21745"/>
    <x v="146"/>
    <x v="1"/>
    <s v="United States"/>
    <s v="Houston"/>
    <x v="5"/>
    <n v="77041"/>
    <x v="2"/>
    <s v="OFF-FA-10004248"/>
    <x v="1"/>
    <x v="13"/>
    <x v="480"/>
    <x v="5498"/>
    <n v="4"/>
    <n v="0.2"/>
    <n v="3.4276000000000004"/>
  </r>
  <r>
    <n v="8553"/>
    <s v="CA-2011-140473"/>
    <x v="2"/>
    <x v="992"/>
    <d v="2011-06-03T00:00:00"/>
    <x v="1"/>
    <s v="MC-17425"/>
    <x v="466"/>
    <x v="1"/>
    <s v="United States"/>
    <s v="Chicago"/>
    <x v="10"/>
    <n v="60623"/>
    <x v="2"/>
    <s v="TEC-CO-10004202"/>
    <x v="2"/>
    <x v="16"/>
    <x v="836"/>
    <x v="5499"/>
    <n v="3"/>
    <n v="0.2"/>
    <n v="134.99549999999999"/>
  </r>
  <r>
    <n v="8554"/>
    <s v="US-2014-102904"/>
    <x v="3"/>
    <x v="38"/>
    <d v="2014-11-21T00:00:00"/>
    <x v="1"/>
    <s v="CB-12025"/>
    <x v="90"/>
    <x v="0"/>
    <s v="United States"/>
    <s v="Decatur"/>
    <x v="19"/>
    <n v="35601"/>
    <x v="0"/>
    <s v="TEC-AC-10000927"/>
    <x v="2"/>
    <x v="11"/>
    <x v="694"/>
    <x v="5500"/>
    <n v="8"/>
    <n v="0"/>
    <n v="23.99199999999999"/>
  </r>
  <r>
    <n v="8555"/>
    <s v="CA-2013-102092"/>
    <x v="0"/>
    <x v="10"/>
    <d v="2013-12-12T00:00:00"/>
    <x v="2"/>
    <s v="PM-18940"/>
    <x v="400"/>
    <x v="0"/>
    <s v="United States"/>
    <s v="Springfield"/>
    <x v="17"/>
    <n v="22153"/>
    <x v="0"/>
    <s v="FUR-TA-10002530"/>
    <x v="0"/>
    <x v="3"/>
    <x v="983"/>
    <x v="2993"/>
    <n v="7"/>
    <n v="0"/>
    <n v="158.52899999999994"/>
  </r>
  <r>
    <n v="8556"/>
    <s v="CA-2012-117884"/>
    <x v="1"/>
    <x v="204"/>
    <d v="2012-03-22T00:00:00"/>
    <x v="3"/>
    <s v="DC-13285"/>
    <x v="290"/>
    <x v="0"/>
    <s v="United States"/>
    <s v="Plantation"/>
    <x v="2"/>
    <n v="33317"/>
    <x v="0"/>
    <s v="TEC-AC-10002567"/>
    <x v="2"/>
    <x v="11"/>
    <x v="423"/>
    <x v="3020"/>
    <n v="7"/>
    <n v="0.2"/>
    <n v="89.588799999999992"/>
  </r>
  <r>
    <n v="8557"/>
    <s v="CA-2012-117884"/>
    <x v="1"/>
    <x v="204"/>
    <d v="2012-03-22T00:00:00"/>
    <x v="3"/>
    <s v="DC-13285"/>
    <x v="290"/>
    <x v="0"/>
    <s v="United States"/>
    <s v="Plantation"/>
    <x v="2"/>
    <n v="33317"/>
    <x v="0"/>
    <s v="OFF-ST-10002182"/>
    <x v="1"/>
    <x v="4"/>
    <x v="1732"/>
    <x v="5501"/>
    <n v="9"/>
    <n v="0.2"/>
    <n v="-33.841799999999999"/>
  </r>
  <r>
    <n v="8558"/>
    <s v="CA-2013-132829"/>
    <x v="0"/>
    <x v="443"/>
    <d v="2013-12-27T00:00:00"/>
    <x v="0"/>
    <s v="LA-16780"/>
    <x v="156"/>
    <x v="1"/>
    <s v="United States"/>
    <s v="Houston"/>
    <x v="5"/>
    <n v="77041"/>
    <x v="2"/>
    <s v="TEC-PH-10004539"/>
    <x v="2"/>
    <x v="7"/>
    <x v="852"/>
    <x v="1384"/>
    <n v="3"/>
    <n v="0.2"/>
    <n v="39.687899999999985"/>
  </r>
  <r>
    <n v="8559"/>
    <s v="CA-2013-132829"/>
    <x v="0"/>
    <x v="443"/>
    <d v="2013-12-27T00:00:00"/>
    <x v="0"/>
    <s v="LA-16780"/>
    <x v="156"/>
    <x v="1"/>
    <s v="United States"/>
    <s v="Houston"/>
    <x v="5"/>
    <n v="77041"/>
    <x v="2"/>
    <s v="OFF-LA-10002945"/>
    <x v="1"/>
    <x v="2"/>
    <x v="1603"/>
    <x v="1568"/>
    <n v="9"/>
    <n v="0.2"/>
    <n v="14.741999999999997"/>
  </r>
  <r>
    <n v="8560"/>
    <s v="CA-2013-132829"/>
    <x v="0"/>
    <x v="443"/>
    <d v="2013-12-27T00:00:00"/>
    <x v="0"/>
    <s v="LA-16780"/>
    <x v="156"/>
    <x v="1"/>
    <s v="United States"/>
    <s v="Houston"/>
    <x v="5"/>
    <n v="77041"/>
    <x v="2"/>
    <s v="TEC-PH-10004345"/>
    <x v="2"/>
    <x v="7"/>
    <x v="1167"/>
    <x v="4246"/>
    <n v="3"/>
    <n v="0.2"/>
    <n v="35.984999999999999"/>
  </r>
  <r>
    <n v="8561"/>
    <s v="CA-2013-132829"/>
    <x v="0"/>
    <x v="443"/>
    <d v="2013-12-27T00:00:00"/>
    <x v="0"/>
    <s v="LA-16780"/>
    <x v="156"/>
    <x v="1"/>
    <s v="United States"/>
    <s v="Houston"/>
    <x v="5"/>
    <n v="77041"/>
    <x v="2"/>
    <s v="TEC-PH-10004912"/>
    <x v="2"/>
    <x v="7"/>
    <x v="1492"/>
    <x v="5502"/>
    <n v="3"/>
    <n v="0.2"/>
    <n v="14.836499999999987"/>
  </r>
  <r>
    <n v="8562"/>
    <s v="CA-2013-132829"/>
    <x v="0"/>
    <x v="443"/>
    <d v="2013-12-27T00:00:00"/>
    <x v="0"/>
    <s v="LA-16780"/>
    <x v="156"/>
    <x v="1"/>
    <s v="United States"/>
    <s v="Houston"/>
    <x v="5"/>
    <n v="77041"/>
    <x v="2"/>
    <s v="FUR-FU-10000206"/>
    <x v="0"/>
    <x v="5"/>
    <x v="392"/>
    <x v="998"/>
    <n v="2"/>
    <n v="0.6"/>
    <n v="-0.75660000000000016"/>
  </r>
  <r>
    <n v="8563"/>
    <s v="CA-2013-123540"/>
    <x v="0"/>
    <x v="1197"/>
    <d v="2013-04-07T00:00:00"/>
    <x v="0"/>
    <s v="DJ-13420"/>
    <x v="249"/>
    <x v="1"/>
    <s v="United States"/>
    <s v="Milwaukee"/>
    <x v="6"/>
    <n v="53209"/>
    <x v="2"/>
    <s v="FUR-CH-10000847"/>
    <x v="0"/>
    <x v="1"/>
    <x v="986"/>
    <x v="5503"/>
    <n v="5"/>
    <n v="0"/>
    <n v="378.274"/>
  </r>
  <r>
    <n v="8564"/>
    <s v="US-2014-108315"/>
    <x v="3"/>
    <x v="504"/>
    <d v="2014-05-05T00:00:00"/>
    <x v="1"/>
    <s v="MH-18115"/>
    <x v="414"/>
    <x v="2"/>
    <s v="United States"/>
    <s v="Sanford"/>
    <x v="2"/>
    <n v="32771"/>
    <x v="0"/>
    <s v="OFF-BI-10000822"/>
    <x v="1"/>
    <x v="8"/>
    <x v="958"/>
    <x v="5155"/>
    <n v="3"/>
    <n v="0.7"/>
    <n v="-3.5507999999999988"/>
  </r>
  <r>
    <n v="8565"/>
    <s v="US-2014-108315"/>
    <x v="3"/>
    <x v="504"/>
    <d v="2014-05-05T00:00:00"/>
    <x v="1"/>
    <s v="MH-18115"/>
    <x v="414"/>
    <x v="2"/>
    <s v="United States"/>
    <s v="Sanford"/>
    <x v="2"/>
    <n v="32771"/>
    <x v="0"/>
    <s v="FUR-FU-10000747"/>
    <x v="0"/>
    <x v="5"/>
    <x v="1742"/>
    <x v="5504"/>
    <n v="6"/>
    <n v="0.2"/>
    <n v="-8.2764000000000379"/>
  </r>
  <r>
    <n v="8566"/>
    <s v="CA-2013-134110"/>
    <x v="0"/>
    <x v="1019"/>
    <d v="2013-11-19T00:00:00"/>
    <x v="2"/>
    <s v="BG-11035"/>
    <x v="767"/>
    <x v="0"/>
    <s v="United States"/>
    <s v="The Colony"/>
    <x v="5"/>
    <n v="75056"/>
    <x v="2"/>
    <s v="TEC-PH-10002350"/>
    <x v="2"/>
    <x v="7"/>
    <x v="1458"/>
    <x v="5505"/>
    <n v="3"/>
    <n v="0.2"/>
    <n v="6.7175999999999974"/>
  </r>
  <r>
    <n v="8567"/>
    <s v="CA-2013-134110"/>
    <x v="0"/>
    <x v="1019"/>
    <d v="2013-11-19T00:00:00"/>
    <x v="2"/>
    <s v="BG-11035"/>
    <x v="767"/>
    <x v="0"/>
    <s v="United States"/>
    <s v="The Colony"/>
    <x v="5"/>
    <n v="75056"/>
    <x v="2"/>
    <s v="OFF-PA-10000697"/>
    <x v="1"/>
    <x v="10"/>
    <x v="1370"/>
    <x v="302"/>
    <n v="4"/>
    <n v="0.2"/>
    <n v="5.5215999999999994"/>
  </r>
  <r>
    <n v="8568"/>
    <s v="US-2013-136581"/>
    <x v="0"/>
    <x v="338"/>
    <d v="2013-11-13T00:00:00"/>
    <x v="2"/>
    <s v="SV-20365"/>
    <x v="277"/>
    <x v="0"/>
    <s v="United States"/>
    <s v="Troy"/>
    <x v="24"/>
    <n v="45373"/>
    <x v="3"/>
    <s v="OFF-PA-10002787"/>
    <x v="1"/>
    <x v="10"/>
    <x v="1267"/>
    <x v="277"/>
    <n v="6"/>
    <n v="0.2"/>
    <n v="10.8864"/>
  </r>
  <r>
    <n v="8569"/>
    <s v="CA-2013-162390"/>
    <x v="0"/>
    <x v="409"/>
    <d v="2013-12-13T00:00:00"/>
    <x v="1"/>
    <s v="DP-13105"/>
    <x v="317"/>
    <x v="1"/>
    <s v="United States"/>
    <s v="Hempstead"/>
    <x v="15"/>
    <n v="11550"/>
    <x v="3"/>
    <s v="OFF-BI-10004318"/>
    <x v="1"/>
    <x v="8"/>
    <x v="1574"/>
    <x v="5506"/>
    <n v="7"/>
    <n v="0.2"/>
    <n v="314.84180000000003"/>
  </r>
  <r>
    <n v="8570"/>
    <s v="CA-2013-162390"/>
    <x v="0"/>
    <x v="409"/>
    <d v="2013-12-13T00:00:00"/>
    <x v="1"/>
    <s v="DP-13105"/>
    <x v="317"/>
    <x v="1"/>
    <s v="United States"/>
    <s v="Hempstead"/>
    <x v="15"/>
    <n v="11550"/>
    <x v="3"/>
    <s v="OFF-BI-10001721"/>
    <x v="1"/>
    <x v="8"/>
    <x v="94"/>
    <x v="5507"/>
    <n v="13"/>
    <n v="0.2"/>
    <n v="77.823200000000014"/>
  </r>
  <r>
    <n v="8571"/>
    <s v="CA-2013-162390"/>
    <x v="0"/>
    <x v="409"/>
    <d v="2013-12-13T00:00:00"/>
    <x v="1"/>
    <s v="DP-13105"/>
    <x v="317"/>
    <x v="1"/>
    <s v="United States"/>
    <s v="Hempstead"/>
    <x v="15"/>
    <n v="11550"/>
    <x v="3"/>
    <s v="TEC-CO-10004202"/>
    <x v="2"/>
    <x v="16"/>
    <x v="836"/>
    <x v="2006"/>
    <n v="2"/>
    <n v="0.2"/>
    <n v="89.996999999999986"/>
  </r>
  <r>
    <n v="8572"/>
    <s v="CA-2013-162222"/>
    <x v="0"/>
    <x v="1015"/>
    <d v="2013-04-04T00:00:00"/>
    <x v="3"/>
    <s v="SR-20740"/>
    <x v="256"/>
    <x v="2"/>
    <s v="United States"/>
    <s v="Dallas"/>
    <x v="5"/>
    <n v="75081"/>
    <x v="2"/>
    <s v="OFF-PA-10003893"/>
    <x v="1"/>
    <x v="10"/>
    <x v="1096"/>
    <x v="1518"/>
    <n v="3"/>
    <n v="0.2"/>
    <n v="3.2099999999999982"/>
  </r>
  <r>
    <n v="8573"/>
    <s v="CA-2011-121629"/>
    <x v="2"/>
    <x v="683"/>
    <d v="2011-12-02T00:00:00"/>
    <x v="1"/>
    <s v="BT-11680"/>
    <x v="537"/>
    <x v="0"/>
    <s v="United States"/>
    <s v="Houston"/>
    <x v="5"/>
    <n v="77041"/>
    <x v="2"/>
    <s v="TEC-MA-10004679"/>
    <x v="2"/>
    <x v="15"/>
    <x v="1074"/>
    <x v="5508"/>
    <n v="5"/>
    <n v="0.4"/>
    <n v="-199.7700000000001"/>
  </r>
  <r>
    <n v="8574"/>
    <s v="CA-2012-164623"/>
    <x v="1"/>
    <x v="1182"/>
    <d v="2012-10-22T00:00:00"/>
    <x v="2"/>
    <s v="MS-17770"/>
    <x v="474"/>
    <x v="0"/>
    <s v="United States"/>
    <s v="New York City"/>
    <x v="15"/>
    <n v="10035"/>
    <x v="3"/>
    <s v="OFF-PA-10000249"/>
    <x v="1"/>
    <x v="10"/>
    <x v="33"/>
    <x v="335"/>
    <n v="2"/>
    <n v="0"/>
    <n v="11.543199999999999"/>
  </r>
  <r>
    <n v="8575"/>
    <s v="CA-2011-159849"/>
    <x v="2"/>
    <x v="111"/>
    <d v="2011-09-19T00:00:00"/>
    <x v="3"/>
    <s v="JK-15640"/>
    <x v="82"/>
    <x v="2"/>
    <s v="United States"/>
    <s v="San Francisco"/>
    <x v="1"/>
    <n v="94110"/>
    <x v="1"/>
    <s v="OFF-FA-10000053"/>
    <x v="1"/>
    <x v="13"/>
    <x v="953"/>
    <x v="1995"/>
    <n v="3"/>
    <n v="0"/>
    <n v="0.11340000000000017"/>
  </r>
  <r>
    <n v="8576"/>
    <s v="CA-2014-101273"/>
    <x v="3"/>
    <x v="151"/>
    <d v="2014-08-31T00:00:00"/>
    <x v="0"/>
    <s v="ST-20530"/>
    <x v="461"/>
    <x v="0"/>
    <s v="United States"/>
    <s v="Port Saint Lucie"/>
    <x v="2"/>
    <n v="34952"/>
    <x v="0"/>
    <s v="OFF-AP-10000804"/>
    <x v="1"/>
    <x v="9"/>
    <x v="561"/>
    <x v="5509"/>
    <n v="4"/>
    <n v="0.2"/>
    <n v="0.89599999999999991"/>
  </r>
  <r>
    <n v="8577"/>
    <s v="CA-2014-106747"/>
    <x v="3"/>
    <x v="445"/>
    <d v="2014-07-05T00:00:00"/>
    <x v="2"/>
    <s v="TS-21505"/>
    <x v="700"/>
    <x v="0"/>
    <s v="United States"/>
    <s v="Concord"/>
    <x v="38"/>
    <n v="3301"/>
    <x v="3"/>
    <s v="FUR-FU-10004188"/>
    <x v="0"/>
    <x v="5"/>
    <x v="734"/>
    <x v="5510"/>
    <n v="1"/>
    <n v="0"/>
    <n v="26.597999999999999"/>
  </r>
  <r>
    <n v="8578"/>
    <s v="CA-2014-146164"/>
    <x v="3"/>
    <x v="66"/>
    <d v="2014-12-27T00:00:00"/>
    <x v="1"/>
    <s v="CM-12190"/>
    <x v="496"/>
    <x v="0"/>
    <s v="United States"/>
    <s v="Rochester"/>
    <x v="11"/>
    <n v="55901"/>
    <x v="2"/>
    <s v="FUR-TA-10004915"/>
    <x v="0"/>
    <x v="3"/>
    <x v="331"/>
    <x v="5511"/>
    <n v="2"/>
    <n v="0"/>
    <n v="97.203200000000038"/>
  </r>
  <r>
    <n v="8579"/>
    <s v="CA-2014-146164"/>
    <x v="3"/>
    <x v="66"/>
    <d v="2014-12-27T00:00:00"/>
    <x v="1"/>
    <s v="CM-12190"/>
    <x v="496"/>
    <x v="0"/>
    <s v="United States"/>
    <s v="Rochester"/>
    <x v="11"/>
    <n v="55901"/>
    <x v="2"/>
    <s v="OFF-ST-10001228"/>
    <x v="1"/>
    <x v="4"/>
    <x v="445"/>
    <x v="5512"/>
    <n v="2"/>
    <n v="0"/>
    <n v="7.7899999999999991"/>
  </r>
  <r>
    <n v="8580"/>
    <s v="CA-2013-111605"/>
    <x v="0"/>
    <x v="797"/>
    <d v="2014-01-03T00:00:00"/>
    <x v="1"/>
    <s v="JW-15955"/>
    <x v="527"/>
    <x v="0"/>
    <s v="United States"/>
    <s v="Louisville"/>
    <x v="0"/>
    <n v="40214"/>
    <x v="0"/>
    <s v="OFF-LA-10002368"/>
    <x v="1"/>
    <x v="2"/>
    <x v="1777"/>
    <x v="537"/>
    <n v="1"/>
    <n v="0"/>
    <n v="1.2005999999999999"/>
  </r>
  <r>
    <n v="8581"/>
    <s v="CA-2011-130673"/>
    <x v="2"/>
    <x v="671"/>
    <d v="2011-05-22T00:00:00"/>
    <x v="0"/>
    <s v="MC-17590"/>
    <x v="565"/>
    <x v="1"/>
    <s v="United States"/>
    <s v="San Marcos"/>
    <x v="5"/>
    <n v="78666"/>
    <x v="2"/>
    <s v="FUR-FU-10003489"/>
    <x v="0"/>
    <x v="5"/>
    <x v="1762"/>
    <x v="5513"/>
    <n v="3"/>
    <n v="0.6"/>
    <n v="-5.9408999999999992"/>
  </r>
  <r>
    <n v="8582"/>
    <s v="CA-2011-130673"/>
    <x v="2"/>
    <x v="671"/>
    <d v="2011-05-22T00:00:00"/>
    <x v="0"/>
    <s v="MC-17590"/>
    <x v="565"/>
    <x v="1"/>
    <s v="United States"/>
    <s v="San Marcos"/>
    <x v="5"/>
    <n v="78666"/>
    <x v="2"/>
    <s v="OFF-PA-10000289"/>
    <x v="1"/>
    <x v="10"/>
    <x v="722"/>
    <x v="563"/>
    <n v="2"/>
    <n v="0.2"/>
    <n v="3.6288"/>
  </r>
  <r>
    <n v="8583"/>
    <s v="CA-2011-130673"/>
    <x v="2"/>
    <x v="671"/>
    <d v="2011-05-22T00:00:00"/>
    <x v="0"/>
    <s v="MC-17590"/>
    <x v="565"/>
    <x v="1"/>
    <s v="United States"/>
    <s v="San Marcos"/>
    <x v="5"/>
    <n v="78666"/>
    <x v="2"/>
    <s v="TEC-AC-10004227"/>
    <x v="2"/>
    <x v="11"/>
    <x v="1400"/>
    <x v="4383"/>
    <n v="2"/>
    <n v="0.2"/>
    <n v="-3.6372000000000027"/>
  </r>
  <r>
    <n v="8584"/>
    <s v="CA-2011-130673"/>
    <x v="2"/>
    <x v="671"/>
    <d v="2011-05-22T00:00:00"/>
    <x v="0"/>
    <s v="MC-17590"/>
    <x v="565"/>
    <x v="1"/>
    <s v="United States"/>
    <s v="San Marcos"/>
    <x v="5"/>
    <n v="78666"/>
    <x v="2"/>
    <s v="OFF-ST-10000636"/>
    <x v="1"/>
    <x v="4"/>
    <x v="1744"/>
    <x v="5224"/>
    <n v="5"/>
    <n v="0.2"/>
    <n v="-13.392000000000003"/>
  </r>
  <r>
    <n v="8585"/>
    <s v="CA-2011-104808"/>
    <x v="2"/>
    <x v="519"/>
    <d v="2011-02-09T00:00:00"/>
    <x v="0"/>
    <s v="MH-17440"/>
    <x v="775"/>
    <x v="1"/>
    <s v="United States"/>
    <s v="Escondido"/>
    <x v="1"/>
    <n v="92025"/>
    <x v="1"/>
    <s v="OFF-BI-10003676"/>
    <x v="1"/>
    <x v="8"/>
    <x v="816"/>
    <x v="3075"/>
    <n v="2"/>
    <n v="0.2"/>
    <n v="6.0367999999999986"/>
  </r>
  <r>
    <n v="8586"/>
    <s v="US-2014-132927"/>
    <x v="3"/>
    <x v="34"/>
    <d v="2014-12-16T00:00:00"/>
    <x v="1"/>
    <s v="RD-19720"/>
    <x v="742"/>
    <x v="0"/>
    <s v="United States"/>
    <s v="Philadelphia"/>
    <x v="9"/>
    <n v="19134"/>
    <x v="3"/>
    <s v="OFF-BI-10001116"/>
    <x v="1"/>
    <x v="8"/>
    <x v="1066"/>
    <x v="2227"/>
    <n v="7"/>
    <n v="0.7"/>
    <n v="-8.1311999999999998"/>
  </r>
  <r>
    <n v="8587"/>
    <s v="CA-2014-162012"/>
    <x v="3"/>
    <x v="497"/>
    <d v="2014-07-19T00:00:00"/>
    <x v="1"/>
    <s v="KB-16240"/>
    <x v="208"/>
    <x v="1"/>
    <s v="United States"/>
    <s v="Los Angeles"/>
    <x v="1"/>
    <n v="90049"/>
    <x v="1"/>
    <s v="TEC-AC-10003832"/>
    <x v="2"/>
    <x v="11"/>
    <x v="216"/>
    <x v="2694"/>
    <n v="5"/>
    <n v="0"/>
    <n v="244.61549999999988"/>
  </r>
  <r>
    <n v="8588"/>
    <s v="CA-2014-162012"/>
    <x v="3"/>
    <x v="497"/>
    <d v="2014-07-19T00:00:00"/>
    <x v="1"/>
    <s v="KB-16240"/>
    <x v="208"/>
    <x v="1"/>
    <s v="United States"/>
    <s v="Los Angeles"/>
    <x v="1"/>
    <n v="90049"/>
    <x v="1"/>
    <s v="OFF-AP-10003040"/>
    <x v="1"/>
    <x v="9"/>
    <x v="723"/>
    <x v="4660"/>
    <n v="5"/>
    <n v="0"/>
    <n v="43.705999999999996"/>
  </r>
  <r>
    <n v="8589"/>
    <s v="CA-2012-138492"/>
    <x v="1"/>
    <x v="1060"/>
    <d v="2012-05-22T00:00:00"/>
    <x v="1"/>
    <s v="FC-14335"/>
    <x v="712"/>
    <x v="1"/>
    <s v="United States"/>
    <s v="Philadelphia"/>
    <x v="9"/>
    <n v="19140"/>
    <x v="3"/>
    <s v="OFF-ST-10002583"/>
    <x v="1"/>
    <x v="4"/>
    <x v="566"/>
    <x v="3518"/>
    <n v="2"/>
    <n v="0.2"/>
    <n v="-10.393600000000001"/>
  </r>
  <r>
    <n v="8590"/>
    <s v="CA-2014-145338"/>
    <x v="3"/>
    <x v="926"/>
    <d v="2014-02-02T00:00:00"/>
    <x v="2"/>
    <s v="BD-11770"/>
    <x v="420"/>
    <x v="0"/>
    <s v="United States"/>
    <s v="Philadelphia"/>
    <x v="9"/>
    <n v="19120"/>
    <x v="3"/>
    <s v="OFF-AR-10002053"/>
    <x v="1"/>
    <x v="6"/>
    <x v="79"/>
    <x v="411"/>
    <n v="2"/>
    <n v="0.2"/>
    <n v="0.47680000000000011"/>
  </r>
  <r>
    <n v="8591"/>
    <s v="CA-2014-126676"/>
    <x v="3"/>
    <x v="365"/>
    <d v="2014-10-02T00:00:00"/>
    <x v="2"/>
    <s v="FH-14365"/>
    <x v="92"/>
    <x v="1"/>
    <s v="United States"/>
    <s v="Hempstead"/>
    <x v="15"/>
    <n v="11550"/>
    <x v="3"/>
    <s v="OFF-EN-10004846"/>
    <x v="1"/>
    <x v="12"/>
    <x v="1488"/>
    <x v="3373"/>
    <n v="3"/>
    <n v="0"/>
    <n v="3.9102000000000006"/>
  </r>
  <r>
    <n v="8592"/>
    <s v="CA-2014-101700"/>
    <x v="3"/>
    <x v="756"/>
    <d v="2014-04-27T00:00:00"/>
    <x v="2"/>
    <s v="SO-20335"/>
    <x v="2"/>
    <x v="0"/>
    <s v="United States"/>
    <s v="Greeley"/>
    <x v="22"/>
    <n v="80634"/>
    <x v="1"/>
    <s v="OFF-EN-10003134"/>
    <x v="1"/>
    <x v="12"/>
    <x v="33"/>
    <x v="4061"/>
    <n v="2"/>
    <n v="0.2"/>
    <n v="7.008"/>
  </r>
  <r>
    <n v="8593"/>
    <s v="CA-2014-101700"/>
    <x v="3"/>
    <x v="756"/>
    <d v="2014-04-27T00:00:00"/>
    <x v="2"/>
    <s v="SO-20335"/>
    <x v="2"/>
    <x v="0"/>
    <s v="United States"/>
    <s v="Greeley"/>
    <x v="22"/>
    <n v="80634"/>
    <x v="1"/>
    <s v="FUR-FU-10001025"/>
    <x v="0"/>
    <x v="5"/>
    <x v="1699"/>
    <x v="5514"/>
    <n v="3"/>
    <n v="0.2"/>
    <n v="3.3534000000000006"/>
  </r>
  <r>
    <n v="8594"/>
    <s v="CA-2014-159667"/>
    <x v="3"/>
    <x v="45"/>
    <d v="2014-11-14T00:00:00"/>
    <x v="1"/>
    <s v="PM-19135"/>
    <x v="327"/>
    <x v="2"/>
    <s v="United States"/>
    <s v="Jacksonville"/>
    <x v="2"/>
    <n v="32216"/>
    <x v="0"/>
    <s v="TEC-AC-10002567"/>
    <x v="2"/>
    <x v="11"/>
    <x v="423"/>
    <x v="1837"/>
    <n v="3"/>
    <n v="0.2"/>
    <n v="38.395199999999988"/>
  </r>
  <r>
    <n v="8595"/>
    <s v="CA-2014-159667"/>
    <x v="3"/>
    <x v="45"/>
    <d v="2014-11-14T00:00:00"/>
    <x v="1"/>
    <s v="PM-19135"/>
    <x v="327"/>
    <x v="2"/>
    <s v="United States"/>
    <s v="Jacksonville"/>
    <x v="2"/>
    <n v="32216"/>
    <x v="0"/>
    <s v="TEC-PH-10004094"/>
    <x v="2"/>
    <x v="7"/>
    <x v="1788"/>
    <x v="5515"/>
    <n v="4"/>
    <n v="0.2"/>
    <n v="31.197999999999993"/>
  </r>
  <r>
    <n v="8596"/>
    <s v="CA-2011-111934"/>
    <x v="2"/>
    <x v="952"/>
    <d v="2011-05-07T00:00:00"/>
    <x v="2"/>
    <s v="GD-14590"/>
    <x v="241"/>
    <x v="1"/>
    <s v="United States"/>
    <s v="Arlington"/>
    <x v="17"/>
    <n v="22204"/>
    <x v="0"/>
    <s v="OFF-BI-10004364"/>
    <x v="1"/>
    <x v="8"/>
    <x v="302"/>
    <x v="5516"/>
    <n v="2"/>
    <n v="0"/>
    <n v="5.3460000000000001"/>
  </r>
  <r>
    <n v="8597"/>
    <s v="CA-2011-111934"/>
    <x v="2"/>
    <x v="952"/>
    <d v="2011-05-07T00:00:00"/>
    <x v="2"/>
    <s v="GD-14590"/>
    <x v="241"/>
    <x v="1"/>
    <s v="United States"/>
    <s v="Arlington"/>
    <x v="17"/>
    <n v="22204"/>
    <x v="0"/>
    <s v="OFF-PA-10000474"/>
    <x v="1"/>
    <x v="10"/>
    <x v="33"/>
    <x v="131"/>
    <n v="1"/>
    <n v="0"/>
    <n v="16.656799999999997"/>
  </r>
  <r>
    <n v="8598"/>
    <s v="US-2013-117387"/>
    <x v="0"/>
    <x v="189"/>
    <d v="2013-11-01T00:00:00"/>
    <x v="1"/>
    <s v="PA-19060"/>
    <x v="50"/>
    <x v="2"/>
    <s v="United States"/>
    <s v="San Francisco"/>
    <x v="1"/>
    <n v="94122"/>
    <x v="1"/>
    <s v="OFF-BI-10004308"/>
    <x v="1"/>
    <x v="8"/>
    <x v="1767"/>
    <x v="1743"/>
    <n v="4"/>
    <n v="0.2"/>
    <n v="25.175999999999998"/>
  </r>
  <r>
    <n v="8599"/>
    <s v="CA-2011-141110"/>
    <x v="2"/>
    <x v="35"/>
    <d v="2011-12-01T00:00:00"/>
    <x v="1"/>
    <s v="LS-17200"/>
    <x v="624"/>
    <x v="1"/>
    <s v="United States"/>
    <s v="Fresno"/>
    <x v="1"/>
    <n v="93727"/>
    <x v="1"/>
    <s v="OFF-BI-10002012"/>
    <x v="1"/>
    <x v="8"/>
    <x v="742"/>
    <x v="5517"/>
    <n v="3"/>
    <n v="0.2"/>
    <n v="1.512"/>
  </r>
  <r>
    <n v="8600"/>
    <s v="CA-2011-141110"/>
    <x v="2"/>
    <x v="35"/>
    <d v="2011-12-01T00:00:00"/>
    <x v="1"/>
    <s v="LS-17200"/>
    <x v="624"/>
    <x v="1"/>
    <s v="United States"/>
    <s v="Fresno"/>
    <x v="1"/>
    <n v="93727"/>
    <x v="1"/>
    <s v="OFF-PA-10002586"/>
    <x v="1"/>
    <x v="10"/>
    <x v="1007"/>
    <x v="1830"/>
    <n v="3"/>
    <n v="0"/>
    <n v="7.0218000000000007"/>
  </r>
  <r>
    <n v="8601"/>
    <s v="CA-2011-141110"/>
    <x v="2"/>
    <x v="35"/>
    <d v="2011-12-01T00:00:00"/>
    <x v="1"/>
    <s v="LS-17200"/>
    <x v="624"/>
    <x v="1"/>
    <s v="United States"/>
    <s v="Fresno"/>
    <x v="1"/>
    <n v="93727"/>
    <x v="1"/>
    <s v="OFF-AP-10000692"/>
    <x v="1"/>
    <x v="9"/>
    <x v="1241"/>
    <x v="5518"/>
    <n v="2"/>
    <n v="0"/>
    <n v="11.351200000000002"/>
  </r>
  <r>
    <n v="8602"/>
    <s v="CA-2011-141110"/>
    <x v="2"/>
    <x v="35"/>
    <d v="2011-12-01T00:00:00"/>
    <x v="1"/>
    <s v="LS-17200"/>
    <x v="624"/>
    <x v="1"/>
    <s v="United States"/>
    <s v="Fresno"/>
    <x v="1"/>
    <n v="93727"/>
    <x v="1"/>
    <s v="OFF-BI-10001553"/>
    <x v="1"/>
    <x v="8"/>
    <x v="1293"/>
    <x v="1775"/>
    <n v="1"/>
    <n v="0.2"/>
    <n v="2.5591999999999997"/>
  </r>
  <r>
    <n v="8603"/>
    <s v="US-2011-133949"/>
    <x v="2"/>
    <x v="520"/>
    <d v="2011-12-31T00:00:00"/>
    <x v="3"/>
    <s v="JL-15175"/>
    <x v="311"/>
    <x v="2"/>
    <s v="United States"/>
    <s v="Reno"/>
    <x v="33"/>
    <n v="89502"/>
    <x v="1"/>
    <s v="TEC-PH-10004908"/>
    <x v="2"/>
    <x v="7"/>
    <x v="1474"/>
    <x v="5519"/>
    <n v="7"/>
    <n v="0.2"/>
    <n v="59.492999999999952"/>
  </r>
  <r>
    <n v="8604"/>
    <s v="US-2013-116365"/>
    <x v="0"/>
    <x v="835"/>
    <d v="2013-01-08T00:00:00"/>
    <x v="1"/>
    <s v="CA-12310"/>
    <x v="119"/>
    <x v="1"/>
    <s v="United States"/>
    <s v="San Antonio"/>
    <x v="5"/>
    <n v="78207"/>
    <x v="2"/>
    <s v="TEC-AC-10002217"/>
    <x v="2"/>
    <x v="11"/>
    <x v="1178"/>
    <x v="5520"/>
    <n v="2"/>
    <n v="0.2"/>
    <n v="-5.2640000000000002"/>
  </r>
  <r>
    <n v="8605"/>
    <s v="US-2013-116365"/>
    <x v="0"/>
    <x v="835"/>
    <d v="2013-01-08T00:00:00"/>
    <x v="1"/>
    <s v="CA-12310"/>
    <x v="119"/>
    <x v="1"/>
    <s v="United States"/>
    <s v="San Antonio"/>
    <x v="5"/>
    <n v="78207"/>
    <x v="2"/>
    <s v="TEC-AC-10002942"/>
    <x v="2"/>
    <x v="11"/>
    <x v="1597"/>
    <x v="5441"/>
    <n v="3"/>
    <n v="0.2"/>
    <n v="-6.2100000000000151"/>
  </r>
  <r>
    <n v="8606"/>
    <s v="US-2013-116365"/>
    <x v="0"/>
    <x v="835"/>
    <d v="2013-01-08T00:00:00"/>
    <x v="1"/>
    <s v="CA-12310"/>
    <x v="119"/>
    <x v="1"/>
    <s v="United States"/>
    <s v="San Antonio"/>
    <x v="5"/>
    <n v="78207"/>
    <x v="2"/>
    <s v="TEC-PH-10002890"/>
    <x v="2"/>
    <x v="7"/>
    <x v="1387"/>
    <x v="2171"/>
    <n v="5"/>
    <n v="0.2"/>
    <n v="13.571999999999996"/>
  </r>
  <r>
    <n v="8607"/>
    <s v="CA-2014-162936"/>
    <x v="3"/>
    <x v="238"/>
    <d v="2014-08-23T00:00:00"/>
    <x v="1"/>
    <s v="CM-12160"/>
    <x v="380"/>
    <x v="0"/>
    <s v="United States"/>
    <s v="New Bedford"/>
    <x v="31"/>
    <n v="2740"/>
    <x v="3"/>
    <s v="TEC-AC-10003614"/>
    <x v="2"/>
    <x v="11"/>
    <x v="562"/>
    <x v="5521"/>
    <n v="2"/>
    <n v="0"/>
    <n v="7.6493999999999982"/>
  </r>
  <r>
    <n v="8608"/>
    <s v="CA-2011-151946"/>
    <x v="2"/>
    <x v="611"/>
    <d v="2011-06-09T00:00:00"/>
    <x v="1"/>
    <s v="BT-11440"/>
    <x v="590"/>
    <x v="0"/>
    <s v="United States"/>
    <s v="New York City"/>
    <x v="15"/>
    <n v="10035"/>
    <x v="3"/>
    <s v="FUR-FU-10002878"/>
    <x v="0"/>
    <x v="5"/>
    <x v="1125"/>
    <x v="5522"/>
    <n v="2"/>
    <n v="0"/>
    <n v="21.075200000000002"/>
  </r>
  <r>
    <n v="8609"/>
    <s v="CA-2011-151946"/>
    <x v="2"/>
    <x v="611"/>
    <d v="2011-06-09T00:00:00"/>
    <x v="1"/>
    <s v="BT-11440"/>
    <x v="590"/>
    <x v="0"/>
    <s v="United States"/>
    <s v="New York City"/>
    <x v="15"/>
    <n v="10035"/>
    <x v="3"/>
    <s v="OFF-AP-10001626"/>
    <x v="1"/>
    <x v="9"/>
    <x v="1016"/>
    <x v="2560"/>
    <n v="4"/>
    <n v="0"/>
    <n v="4.0456000000000003"/>
  </r>
  <r>
    <n v="8610"/>
    <s v="CA-2011-151946"/>
    <x v="2"/>
    <x v="611"/>
    <d v="2011-06-09T00:00:00"/>
    <x v="1"/>
    <s v="BT-11440"/>
    <x v="590"/>
    <x v="0"/>
    <s v="United States"/>
    <s v="New York City"/>
    <x v="15"/>
    <n v="10035"/>
    <x v="3"/>
    <s v="FUR-BO-10003272"/>
    <x v="0"/>
    <x v="0"/>
    <x v="582"/>
    <x v="3832"/>
    <n v="2"/>
    <n v="0.2"/>
    <n v="-44.196000000000026"/>
  </r>
  <r>
    <n v="8611"/>
    <s v="CA-2011-151946"/>
    <x v="2"/>
    <x v="611"/>
    <d v="2011-06-09T00:00:00"/>
    <x v="1"/>
    <s v="BT-11440"/>
    <x v="590"/>
    <x v="0"/>
    <s v="United States"/>
    <s v="New York City"/>
    <x v="15"/>
    <n v="10035"/>
    <x v="3"/>
    <s v="FUR-FU-10002191"/>
    <x v="0"/>
    <x v="5"/>
    <x v="762"/>
    <x v="544"/>
    <n v="2"/>
    <n v="0"/>
    <n v="6.7008000000000001"/>
  </r>
  <r>
    <n v="8612"/>
    <s v="CA-2014-123624"/>
    <x v="3"/>
    <x v="38"/>
    <d v="2014-11-18T00:00:00"/>
    <x v="0"/>
    <s v="SE-20110"/>
    <x v="339"/>
    <x v="0"/>
    <s v="United States"/>
    <s v="Oxnard"/>
    <x v="1"/>
    <n v="93030"/>
    <x v="1"/>
    <s v="TEC-AC-10000682"/>
    <x v="2"/>
    <x v="11"/>
    <x v="1327"/>
    <x v="2076"/>
    <n v="5"/>
    <n v="0"/>
    <n v="29.032499999999999"/>
  </r>
  <r>
    <n v="8613"/>
    <s v="CA-2013-146437"/>
    <x v="0"/>
    <x v="1198"/>
    <d v="2013-02-01T00:00:00"/>
    <x v="0"/>
    <s v="HG-14965"/>
    <x v="428"/>
    <x v="1"/>
    <s v="United States"/>
    <s v="Los Angeles"/>
    <x v="1"/>
    <n v="90036"/>
    <x v="1"/>
    <s v="OFF-AR-10000588"/>
    <x v="1"/>
    <x v="6"/>
    <x v="393"/>
    <x v="2010"/>
    <n v="2"/>
    <n v="0"/>
    <n v="10.316800000000001"/>
  </r>
  <r>
    <n v="8614"/>
    <s v="CA-2013-138233"/>
    <x v="0"/>
    <x v="1199"/>
    <d v="2013-11-15T00:00:00"/>
    <x v="1"/>
    <s v="PF-19165"/>
    <x v="58"/>
    <x v="0"/>
    <s v="United States"/>
    <s v="Oakland"/>
    <x v="1"/>
    <n v="94601"/>
    <x v="1"/>
    <s v="TEC-AC-10002001"/>
    <x v="2"/>
    <x v="11"/>
    <x v="262"/>
    <x v="651"/>
    <n v="3"/>
    <n v="0"/>
    <n v="177.58890000000002"/>
  </r>
  <r>
    <n v="8615"/>
    <s v="CA-2013-165918"/>
    <x v="0"/>
    <x v="545"/>
    <d v="2013-09-15T00:00:00"/>
    <x v="1"/>
    <s v="BD-11770"/>
    <x v="420"/>
    <x v="0"/>
    <s v="United States"/>
    <s v="Edmonds"/>
    <x v="4"/>
    <n v="98026"/>
    <x v="1"/>
    <s v="OFF-LA-10003720"/>
    <x v="1"/>
    <x v="2"/>
    <x v="1627"/>
    <x v="1576"/>
    <n v="2"/>
    <n v="0"/>
    <n v="3.4685999999999999"/>
  </r>
  <r>
    <n v="8616"/>
    <s v="CA-2013-165918"/>
    <x v="0"/>
    <x v="545"/>
    <d v="2013-09-15T00:00:00"/>
    <x v="1"/>
    <s v="BD-11770"/>
    <x v="420"/>
    <x v="0"/>
    <s v="United States"/>
    <s v="Edmonds"/>
    <x v="4"/>
    <n v="98026"/>
    <x v="1"/>
    <s v="OFF-BI-10004364"/>
    <x v="1"/>
    <x v="8"/>
    <x v="302"/>
    <x v="5523"/>
    <n v="3"/>
    <n v="0.2"/>
    <n v="4.4550000000000001"/>
  </r>
  <r>
    <n v="8617"/>
    <s v="CA-2013-165918"/>
    <x v="0"/>
    <x v="545"/>
    <d v="2013-09-15T00:00:00"/>
    <x v="1"/>
    <s v="BD-11770"/>
    <x v="420"/>
    <x v="0"/>
    <s v="United States"/>
    <s v="Edmonds"/>
    <x v="4"/>
    <n v="98026"/>
    <x v="1"/>
    <s v="OFF-PA-10000100"/>
    <x v="1"/>
    <x v="10"/>
    <x v="825"/>
    <x v="2658"/>
    <n v="2"/>
    <n v="0"/>
    <n v="40.170200000000001"/>
  </r>
  <r>
    <n v="8618"/>
    <s v="CA-2013-165918"/>
    <x v="0"/>
    <x v="545"/>
    <d v="2013-09-15T00:00:00"/>
    <x v="1"/>
    <s v="BD-11770"/>
    <x v="420"/>
    <x v="0"/>
    <s v="United States"/>
    <s v="Edmonds"/>
    <x v="4"/>
    <n v="98026"/>
    <x v="1"/>
    <s v="OFF-BI-10004826"/>
    <x v="1"/>
    <x v="8"/>
    <x v="721"/>
    <x v="5524"/>
    <n v="3"/>
    <n v="0.2"/>
    <n v="13.868400000000001"/>
  </r>
  <r>
    <n v="8619"/>
    <s v="CA-2014-117513"/>
    <x v="3"/>
    <x v="448"/>
    <d v="2014-03-09T00:00:00"/>
    <x v="1"/>
    <s v="BT-11395"/>
    <x v="387"/>
    <x v="1"/>
    <s v="United States"/>
    <s v="Los Angeles"/>
    <x v="1"/>
    <n v="90004"/>
    <x v="1"/>
    <s v="FUR-TA-10001520"/>
    <x v="0"/>
    <x v="3"/>
    <x v="711"/>
    <x v="3860"/>
    <n v="7"/>
    <n v="0.2"/>
    <n v="-14.987700000000061"/>
  </r>
  <r>
    <n v="8620"/>
    <s v="CA-2014-132437"/>
    <x v="3"/>
    <x v="565"/>
    <d v="2014-09-14T00:00:00"/>
    <x v="0"/>
    <s v="EM-14095"/>
    <x v="313"/>
    <x v="1"/>
    <s v="United States"/>
    <s v="New York City"/>
    <x v="15"/>
    <n v="10024"/>
    <x v="3"/>
    <s v="OFF-ST-10001031"/>
    <x v="1"/>
    <x v="4"/>
    <x v="1551"/>
    <x v="5525"/>
    <n v="4"/>
    <n v="0"/>
    <n v="16.931200000000004"/>
  </r>
  <r>
    <n v="8621"/>
    <s v="US-2014-119319"/>
    <x v="3"/>
    <x v="44"/>
    <d v="2014-11-10T00:00:00"/>
    <x v="0"/>
    <s v="LC-17050"/>
    <x v="702"/>
    <x v="0"/>
    <s v="United States"/>
    <s v="Dallas"/>
    <x v="5"/>
    <n v="75217"/>
    <x v="2"/>
    <s v="FUR-FU-10003878"/>
    <x v="0"/>
    <x v="5"/>
    <x v="671"/>
    <x v="5526"/>
    <n v="5"/>
    <n v="0.6"/>
    <n v="-19.863999999999997"/>
  </r>
  <r>
    <n v="8622"/>
    <s v="CA-2014-104318"/>
    <x v="3"/>
    <x v="726"/>
    <d v="2014-05-19T00:00:00"/>
    <x v="1"/>
    <s v="FH-14275"/>
    <x v="395"/>
    <x v="1"/>
    <s v="United States"/>
    <s v="Franklin"/>
    <x v="18"/>
    <n v="37064"/>
    <x v="0"/>
    <s v="OFF-AP-10000358"/>
    <x v="1"/>
    <x v="9"/>
    <x v="95"/>
    <x v="5527"/>
    <n v="2"/>
    <n v="0.2"/>
    <n v="2.3363999999999976"/>
  </r>
  <r>
    <n v="8623"/>
    <s v="US-2013-114230"/>
    <x v="0"/>
    <x v="581"/>
    <d v="2013-12-02T00:00:00"/>
    <x v="1"/>
    <s v="CM-12235"/>
    <x v="632"/>
    <x v="0"/>
    <s v="United States"/>
    <s v="Phoenix"/>
    <x v="16"/>
    <n v="85023"/>
    <x v="1"/>
    <s v="OFF-ST-10000876"/>
    <x v="1"/>
    <x v="4"/>
    <x v="251"/>
    <x v="5528"/>
    <n v="4"/>
    <n v="0.2"/>
    <n v="3.9808000000000003"/>
  </r>
  <r>
    <n v="8624"/>
    <s v="CA-2012-136147"/>
    <x v="1"/>
    <x v="50"/>
    <d v="2012-11-18T00:00:00"/>
    <x v="1"/>
    <s v="FM-14380"/>
    <x v="248"/>
    <x v="0"/>
    <s v="United States"/>
    <s v="Miami"/>
    <x v="2"/>
    <n v="33178"/>
    <x v="0"/>
    <s v="OFF-BI-10004224"/>
    <x v="1"/>
    <x v="8"/>
    <x v="1061"/>
    <x v="1444"/>
    <n v="6"/>
    <n v="0.7"/>
    <n v="-100.91999999999999"/>
  </r>
  <r>
    <n v="8625"/>
    <s v="CA-2012-136147"/>
    <x v="1"/>
    <x v="50"/>
    <d v="2012-11-18T00:00:00"/>
    <x v="1"/>
    <s v="FM-14380"/>
    <x v="248"/>
    <x v="0"/>
    <s v="United States"/>
    <s v="Miami"/>
    <x v="2"/>
    <n v="33178"/>
    <x v="0"/>
    <s v="TEC-AC-10004568"/>
    <x v="2"/>
    <x v="11"/>
    <x v="1109"/>
    <x v="1375"/>
    <n v="5"/>
    <n v="0.2"/>
    <n v="-1.3995000000000104"/>
  </r>
  <r>
    <n v="8626"/>
    <s v="CA-2012-156118"/>
    <x v="1"/>
    <x v="575"/>
    <d v="2012-12-12T00:00:00"/>
    <x v="1"/>
    <s v="HG-14965"/>
    <x v="428"/>
    <x v="1"/>
    <s v="United States"/>
    <s v="Colorado Springs"/>
    <x v="22"/>
    <n v="80906"/>
    <x v="1"/>
    <s v="OFF-PA-10000533"/>
    <x v="1"/>
    <x v="10"/>
    <x v="1196"/>
    <x v="937"/>
    <n v="3"/>
    <n v="0.2"/>
    <n v="5.1011999999999995"/>
  </r>
  <r>
    <n v="8627"/>
    <s v="CA-2012-164084"/>
    <x v="1"/>
    <x v="67"/>
    <d v="2012-09-12T00:00:00"/>
    <x v="1"/>
    <s v="AG-10525"/>
    <x v="132"/>
    <x v="1"/>
    <s v="United States"/>
    <s v="New York City"/>
    <x v="15"/>
    <n v="10011"/>
    <x v="3"/>
    <s v="OFF-ST-10003638"/>
    <x v="1"/>
    <x v="4"/>
    <x v="1222"/>
    <x v="3824"/>
    <n v="3"/>
    <n v="0"/>
    <n v="18.970199999999998"/>
  </r>
  <r>
    <n v="8628"/>
    <s v="CA-2012-164084"/>
    <x v="1"/>
    <x v="67"/>
    <d v="2012-09-12T00:00:00"/>
    <x v="1"/>
    <s v="AG-10525"/>
    <x v="132"/>
    <x v="1"/>
    <s v="United States"/>
    <s v="New York City"/>
    <x v="15"/>
    <n v="10011"/>
    <x v="3"/>
    <s v="TEC-AC-10002305"/>
    <x v="2"/>
    <x v="11"/>
    <x v="1521"/>
    <x v="2597"/>
    <n v="5"/>
    <n v="0"/>
    <n v="16.199999999999992"/>
  </r>
  <r>
    <n v="8629"/>
    <s v="CA-2012-164084"/>
    <x v="1"/>
    <x v="67"/>
    <d v="2012-09-12T00:00:00"/>
    <x v="1"/>
    <s v="AG-10525"/>
    <x v="132"/>
    <x v="1"/>
    <s v="United States"/>
    <s v="New York City"/>
    <x v="15"/>
    <n v="10011"/>
    <x v="3"/>
    <s v="OFF-BI-10000605"/>
    <x v="1"/>
    <x v="8"/>
    <x v="531"/>
    <x v="861"/>
    <n v="2"/>
    <n v="0.2"/>
    <n v="2.0573999999999995"/>
  </r>
  <r>
    <n v="8630"/>
    <s v="CA-2012-164084"/>
    <x v="1"/>
    <x v="67"/>
    <d v="2012-09-12T00:00:00"/>
    <x v="1"/>
    <s v="AG-10525"/>
    <x v="132"/>
    <x v="1"/>
    <s v="United States"/>
    <s v="New York City"/>
    <x v="15"/>
    <n v="10011"/>
    <x v="3"/>
    <s v="FUR-TA-10003569"/>
    <x v="0"/>
    <x v="3"/>
    <x v="1358"/>
    <x v="5529"/>
    <n v="2"/>
    <n v="0.4"/>
    <n v="-120.29400000000004"/>
  </r>
  <r>
    <n v="8631"/>
    <s v="CA-2012-164084"/>
    <x v="1"/>
    <x v="67"/>
    <d v="2012-09-12T00:00:00"/>
    <x v="1"/>
    <s v="AG-10525"/>
    <x v="132"/>
    <x v="1"/>
    <s v="United States"/>
    <s v="New York City"/>
    <x v="15"/>
    <n v="10011"/>
    <x v="3"/>
    <s v="OFF-FA-10003059"/>
    <x v="1"/>
    <x v="13"/>
    <x v="794"/>
    <x v="5530"/>
    <n v="4"/>
    <n v="0"/>
    <n v="2.3891999999999998"/>
  </r>
  <r>
    <n v="8632"/>
    <s v="CA-2013-107783"/>
    <x v="0"/>
    <x v="1062"/>
    <d v="2013-07-30T00:00:00"/>
    <x v="2"/>
    <s v="OT-18730"/>
    <x v="220"/>
    <x v="0"/>
    <s v="United States"/>
    <s v="Bethlehem"/>
    <x v="9"/>
    <n v="18018"/>
    <x v="3"/>
    <s v="FUR-BO-10004409"/>
    <x v="0"/>
    <x v="0"/>
    <x v="625"/>
    <x v="5531"/>
    <n v="5"/>
    <n v="0.5"/>
    <n v="-78.078000000000003"/>
  </r>
  <r>
    <n v="8633"/>
    <s v="CA-2013-107783"/>
    <x v="0"/>
    <x v="1062"/>
    <d v="2013-07-30T00:00:00"/>
    <x v="2"/>
    <s v="OT-18730"/>
    <x v="220"/>
    <x v="0"/>
    <s v="United States"/>
    <s v="Bethlehem"/>
    <x v="9"/>
    <n v="18018"/>
    <x v="3"/>
    <s v="OFF-BI-10000545"/>
    <x v="1"/>
    <x v="8"/>
    <x v="685"/>
    <x v="5341"/>
    <n v="6"/>
    <n v="0.7"/>
    <n v="-913.17599999999993"/>
  </r>
  <r>
    <n v="8634"/>
    <s v="CA-2013-107783"/>
    <x v="0"/>
    <x v="1062"/>
    <d v="2013-07-30T00:00:00"/>
    <x v="2"/>
    <s v="OT-18730"/>
    <x v="220"/>
    <x v="0"/>
    <s v="United States"/>
    <s v="Bethlehem"/>
    <x v="9"/>
    <n v="18018"/>
    <x v="3"/>
    <s v="OFF-AP-10004052"/>
    <x v="1"/>
    <x v="9"/>
    <x v="1662"/>
    <x v="5408"/>
    <n v="3"/>
    <n v="0.2"/>
    <n v="0.7110000000000003"/>
  </r>
  <r>
    <n v="8635"/>
    <s v="CA-2014-159793"/>
    <x v="3"/>
    <x v="326"/>
    <d v="2014-08-30T00:00:00"/>
    <x v="1"/>
    <s v="SV-20365"/>
    <x v="277"/>
    <x v="0"/>
    <s v="United States"/>
    <s v="Philadelphia"/>
    <x v="9"/>
    <n v="19140"/>
    <x v="3"/>
    <s v="FUR-BO-10001798"/>
    <x v="0"/>
    <x v="0"/>
    <x v="0"/>
    <x v="5532"/>
    <n v="2"/>
    <n v="0.5"/>
    <n v="-89.066399999999987"/>
  </r>
  <r>
    <n v="8636"/>
    <s v="CA-2011-160094"/>
    <x v="2"/>
    <x v="1013"/>
    <d v="2011-05-02T00:00:00"/>
    <x v="2"/>
    <s v="JM-16195"/>
    <x v="594"/>
    <x v="0"/>
    <s v="United States"/>
    <s v="Louisville"/>
    <x v="0"/>
    <n v="40214"/>
    <x v="0"/>
    <s v="OFF-AR-10004010"/>
    <x v="1"/>
    <x v="6"/>
    <x v="1734"/>
    <x v="5368"/>
    <n v="5"/>
    <n v="0"/>
    <n v="45.487000000000002"/>
  </r>
  <r>
    <n v="8637"/>
    <s v="CA-2011-160094"/>
    <x v="2"/>
    <x v="1013"/>
    <d v="2011-05-02T00:00:00"/>
    <x v="2"/>
    <s v="JM-16195"/>
    <x v="594"/>
    <x v="0"/>
    <s v="United States"/>
    <s v="Louisville"/>
    <x v="0"/>
    <n v="40214"/>
    <x v="0"/>
    <s v="OFF-ST-10000585"/>
    <x v="1"/>
    <x v="4"/>
    <x v="541"/>
    <x v="5533"/>
    <n v="5"/>
    <n v="0"/>
    <n v="214.76"/>
  </r>
  <r>
    <n v="8638"/>
    <s v="CA-2014-151281"/>
    <x v="3"/>
    <x v="842"/>
    <d v="2014-05-03T00:00:00"/>
    <x v="1"/>
    <s v="HM-14980"/>
    <x v="31"/>
    <x v="0"/>
    <s v="United States"/>
    <s v="Seattle"/>
    <x v="4"/>
    <n v="98105"/>
    <x v="1"/>
    <s v="FUR-FU-10000397"/>
    <x v="0"/>
    <x v="5"/>
    <x v="63"/>
    <x v="5534"/>
    <n v="7"/>
    <n v="0"/>
    <n v="39.082400000000007"/>
  </r>
  <r>
    <n v="8639"/>
    <s v="CA-2014-118346"/>
    <x v="3"/>
    <x v="283"/>
    <d v="2014-07-25T00:00:00"/>
    <x v="2"/>
    <s v="PO-19180"/>
    <x v="178"/>
    <x v="2"/>
    <s v="United States"/>
    <s v="Kenosha"/>
    <x v="6"/>
    <n v="53142"/>
    <x v="2"/>
    <s v="TEC-AC-10000736"/>
    <x v="2"/>
    <x v="11"/>
    <x v="1085"/>
    <x v="4516"/>
    <n v="5"/>
    <n v="0"/>
    <n v="143.982"/>
  </r>
  <r>
    <n v="8640"/>
    <s v="CA-2011-129819"/>
    <x v="2"/>
    <x v="736"/>
    <d v="2011-12-15T00:00:00"/>
    <x v="0"/>
    <s v="KC-16675"/>
    <x v="169"/>
    <x v="1"/>
    <s v="United States"/>
    <s v="Henderson"/>
    <x v="0"/>
    <n v="42420"/>
    <x v="0"/>
    <s v="OFF-BI-10004970"/>
    <x v="1"/>
    <x v="8"/>
    <x v="908"/>
    <x v="714"/>
    <n v="3"/>
    <n v="0"/>
    <n v="5.8232999999999997"/>
  </r>
  <r>
    <n v="8641"/>
    <s v="US-2014-148551"/>
    <x v="3"/>
    <x v="602"/>
    <d v="2014-01-17T00:00:00"/>
    <x v="1"/>
    <s v="DB-13120"/>
    <x v="106"/>
    <x v="1"/>
    <s v="United States"/>
    <s v="Dallas"/>
    <x v="5"/>
    <n v="75217"/>
    <x v="2"/>
    <s v="OFF-BI-10000545"/>
    <x v="1"/>
    <x v="8"/>
    <x v="685"/>
    <x v="5535"/>
    <n v="5"/>
    <n v="0.8"/>
    <n v="-1141.47"/>
  </r>
  <r>
    <n v="8642"/>
    <s v="CA-2014-147767"/>
    <x v="3"/>
    <x v="574"/>
    <d v="2014-12-03T00:00:00"/>
    <x v="3"/>
    <s v="SV-20935"/>
    <x v="603"/>
    <x v="0"/>
    <s v="United States"/>
    <s v="Peoria"/>
    <x v="16"/>
    <n v="85345"/>
    <x v="1"/>
    <s v="OFF-BI-10001670"/>
    <x v="1"/>
    <x v="8"/>
    <x v="438"/>
    <x v="5536"/>
    <n v="6"/>
    <n v="0.7"/>
    <n v="-45.239999999999995"/>
  </r>
  <r>
    <n v="8643"/>
    <s v="CA-2012-108259"/>
    <x v="1"/>
    <x v="627"/>
    <d v="2012-11-15T00:00:00"/>
    <x v="1"/>
    <s v="NS-18640"/>
    <x v="374"/>
    <x v="1"/>
    <s v="United States"/>
    <s v="Jacksonville"/>
    <x v="3"/>
    <n v="28540"/>
    <x v="0"/>
    <s v="OFF-FA-10000624"/>
    <x v="1"/>
    <x v="13"/>
    <x v="291"/>
    <x v="5305"/>
    <n v="11"/>
    <n v="0.2"/>
    <n v="11.814"/>
  </r>
  <r>
    <n v="8644"/>
    <s v="CA-2012-108259"/>
    <x v="1"/>
    <x v="627"/>
    <d v="2012-11-15T00:00:00"/>
    <x v="1"/>
    <s v="NS-18640"/>
    <x v="374"/>
    <x v="1"/>
    <s v="United States"/>
    <s v="Jacksonville"/>
    <x v="3"/>
    <n v="28540"/>
    <x v="0"/>
    <s v="OFF-LA-10002945"/>
    <x v="1"/>
    <x v="2"/>
    <x v="1603"/>
    <x v="1325"/>
    <n v="1"/>
    <n v="0.2"/>
    <n v="1.6379999999999997"/>
  </r>
  <r>
    <n v="8645"/>
    <s v="CA-2012-108259"/>
    <x v="1"/>
    <x v="627"/>
    <d v="2012-11-15T00:00:00"/>
    <x v="1"/>
    <s v="NS-18640"/>
    <x v="374"/>
    <x v="1"/>
    <s v="United States"/>
    <s v="Jacksonville"/>
    <x v="3"/>
    <n v="28540"/>
    <x v="0"/>
    <s v="OFF-BI-10000315"/>
    <x v="1"/>
    <x v="8"/>
    <x v="407"/>
    <x v="5537"/>
    <n v="7"/>
    <n v="0.7"/>
    <n v="-29.244599999999991"/>
  </r>
  <r>
    <n v="8646"/>
    <s v="CA-2012-108259"/>
    <x v="1"/>
    <x v="627"/>
    <d v="2012-11-15T00:00:00"/>
    <x v="1"/>
    <s v="NS-18640"/>
    <x v="374"/>
    <x v="1"/>
    <s v="United States"/>
    <s v="Jacksonville"/>
    <x v="3"/>
    <n v="28540"/>
    <x v="0"/>
    <s v="FUR-FU-10000023"/>
    <x v="0"/>
    <x v="5"/>
    <x v="322"/>
    <x v="5364"/>
    <n v="1"/>
    <n v="0.2"/>
    <n v="1.4136000000000002"/>
  </r>
  <r>
    <n v="8647"/>
    <s v="CA-2013-113341"/>
    <x v="0"/>
    <x v="881"/>
    <d v="2013-11-30T00:00:00"/>
    <x v="1"/>
    <s v="MH-17455"/>
    <x v="708"/>
    <x v="0"/>
    <s v="United States"/>
    <s v="Los Angeles"/>
    <x v="1"/>
    <n v="90032"/>
    <x v="1"/>
    <s v="FUR-CH-10004698"/>
    <x v="0"/>
    <x v="1"/>
    <x v="166"/>
    <x v="4934"/>
    <n v="3"/>
    <n v="0.2"/>
    <n v="19.435200000000009"/>
  </r>
  <r>
    <n v="8648"/>
    <s v="US-2012-131842"/>
    <x v="1"/>
    <x v="901"/>
    <d v="2012-12-08T00:00:00"/>
    <x v="2"/>
    <s v="RR-19525"/>
    <x v="645"/>
    <x v="1"/>
    <s v="United States"/>
    <s v="Nashville"/>
    <x v="18"/>
    <n v="37211"/>
    <x v="0"/>
    <s v="FUR-CH-10004477"/>
    <x v="0"/>
    <x v="1"/>
    <x v="211"/>
    <x v="5538"/>
    <n v="2"/>
    <n v="0.2"/>
    <n v="10.960199999999993"/>
  </r>
  <r>
    <n v="8649"/>
    <s v="CA-2013-164574"/>
    <x v="0"/>
    <x v="875"/>
    <d v="2013-08-04T00:00:00"/>
    <x v="1"/>
    <s v="RH-19555"/>
    <x v="653"/>
    <x v="0"/>
    <s v="United States"/>
    <s v="Charlotte"/>
    <x v="3"/>
    <n v="28205"/>
    <x v="0"/>
    <s v="OFF-ST-10003816"/>
    <x v="1"/>
    <x v="4"/>
    <x v="710"/>
    <x v="3327"/>
    <n v="5"/>
    <n v="0.2"/>
    <n v="26.428499999999957"/>
  </r>
  <r>
    <n v="8650"/>
    <s v="CA-2013-164574"/>
    <x v="0"/>
    <x v="875"/>
    <d v="2013-08-04T00:00:00"/>
    <x v="1"/>
    <s v="RH-19555"/>
    <x v="653"/>
    <x v="0"/>
    <s v="United States"/>
    <s v="Charlotte"/>
    <x v="3"/>
    <n v="28205"/>
    <x v="0"/>
    <s v="OFF-BI-10002429"/>
    <x v="1"/>
    <x v="8"/>
    <x v="467"/>
    <x v="5539"/>
    <n v="3"/>
    <n v="0.7"/>
    <n v="-20.090399999999995"/>
  </r>
  <r>
    <n v="8651"/>
    <s v="CA-2011-142769"/>
    <x v="2"/>
    <x v="103"/>
    <d v="2011-09-13T00:00:00"/>
    <x v="3"/>
    <s v="RP-19390"/>
    <x v="261"/>
    <x v="0"/>
    <s v="United States"/>
    <s v="Seattle"/>
    <x v="4"/>
    <n v="98103"/>
    <x v="1"/>
    <s v="OFF-FA-10000840"/>
    <x v="1"/>
    <x v="13"/>
    <x v="1685"/>
    <x v="5540"/>
    <n v="5"/>
    <n v="0"/>
    <n v="2.6789999999999998"/>
  </r>
  <r>
    <n v="8652"/>
    <s v="CA-2011-142769"/>
    <x v="2"/>
    <x v="103"/>
    <d v="2011-09-13T00:00:00"/>
    <x v="3"/>
    <s v="RP-19390"/>
    <x v="261"/>
    <x v="0"/>
    <s v="United States"/>
    <s v="Seattle"/>
    <x v="4"/>
    <n v="98103"/>
    <x v="1"/>
    <s v="FUR-FU-10001918"/>
    <x v="0"/>
    <x v="5"/>
    <x v="280"/>
    <x v="5541"/>
    <n v="3"/>
    <n v="0"/>
    <n v="5.5341000000000014"/>
  </r>
  <r>
    <n v="8653"/>
    <s v="CA-2011-142769"/>
    <x v="2"/>
    <x v="103"/>
    <d v="2011-09-13T00:00:00"/>
    <x v="3"/>
    <s v="RP-19390"/>
    <x v="261"/>
    <x v="0"/>
    <s v="United States"/>
    <s v="Seattle"/>
    <x v="4"/>
    <n v="98103"/>
    <x v="1"/>
    <s v="OFF-SU-10001574"/>
    <x v="1"/>
    <x v="14"/>
    <x v="498"/>
    <x v="549"/>
    <n v="2"/>
    <n v="0"/>
    <n v="2.1899999999999995"/>
  </r>
  <r>
    <n v="8654"/>
    <s v="CA-2011-142769"/>
    <x v="2"/>
    <x v="103"/>
    <d v="2011-09-13T00:00:00"/>
    <x v="3"/>
    <s v="RP-19390"/>
    <x v="261"/>
    <x v="0"/>
    <s v="United States"/>
    <s v="Seattle"/>
    <x v="4"/>
    <n v="98103"/>
    <x v="1"/>
    <s v="TEC-AC-10001606"/>
    <x v="2"/>
    <x v="11"/>
    <x v="585"/>
    <x v="1664"/>
    <n v="2"/>
    <n v="0"/>
    <n v="75.992400000000004"/>
  </r>
  <r>
    <n v="8655"/>
    <s v="CA-2011-142769"/>
    <x v="2"/>
    <x v="103"/>
    <d v="2011-09-13T00:00:00"/>
    <x v="3"/>
    <s v="RP-19390"/>
    <x v="261"/>
    <x v="0"/>
    <s v="United States"/>
    <s v="Seattle"/>
    <x v="4"/>
    <n v="98103"/>
    <x v="1"/>
    <s v="TEC-AC-10003399"/>
    <x v="2"/>
    <x v="11"/>
    <x v="1497"/>
    <x v="5542"/>
    <n v="4"/>
    <n v="0"/>
    <n v="60.883200000000002"/>
  </r>
  <r>
    <n v="8656"/>
    <s v="CA-2011-142769"/>
    <x v="2"/>
    <x v="103"/>
    <d v="2011-09-13T00:00:00"/>
    <x v="3"/>
    <s v="RP-19390"/>
    <x v="261"/>
    <x v="0"/>
    <s v="United States"/>
    <s v="Seattle"/>
    <x v="4"/>
    <n v="98103"/>
    <x v="1"/>
    <s v="TEC-AC-10000865"/>
    <x v="2"/>
    <x v="11"/>
    <x v="996"/>
    <x v="5543"/>
    <n v="2"/>
    <n v="0"/>
    <n v="20.059999999999988"/>
  </r>
  <r>
    <n v="8657"/>
    <s v="CA-2011-142769"/>
    <x v="2"/>
    <x v="103"/>
    <d v="2011-09-13T00:00:00"/>
    <x v="3"/>
    <s v="RP-19390"/>
    <x v="261"/>
    <x v="0"/>
    <s v="United States"/>
    <s v="Seattle"/>
    <x v="4"/>
    <n v="98103"/>
    <x v="1"/>
    <s v="OFF-PA-10002923"/>
    <x v="1"/>
    <x v="10"/>
    <x v="1417"/>
    <x v="1553"/>
    <n v="1"/>
    <n v="0"/>
    <n v="24.47"/>
  </r>
  <r>
    <n v="8658"/>
    <s v="CA-2011-142769"/>
    <x v="2"/>
    <x v="103"/>
    <d v="2011-09-13T00:00:00"/>
    <x v="3"/>
    <s v="RP-19390"/>
    <x v="261"/>
    <x v="0"/>
    <s v="United States"/>
    <s v="Seattle"/>
    <x v="4"/>
    <n v="98103"/>
    <x v="1"/>
    <s v="OFF-AP-10004785"/>
    <x v="1"/>
    <x v="9"/>
    <x v="1177"/>
    <x v="5544"/>
    <n v="2"/>
    <n v="0"/>
    <n v="9.743800000000002"/>
  </r>
  <r>
    <n v="8659"/>
    <s v="CA-2013-168361"/>
    <x v="0"/>
    <x v="1028"/>
    <d v="2013-06-26T00:00:00"/>
    <x v="1"/>
    <s v="KB-16600"/>
    <x v="33"/>
    <x v="1"/>
    <s v="United States"/>
    <s v="Chicago"/>
    <x v="10"/>
    <n v="60623"/>
    <x v="2"/>
    <s v="OFF-BI-10003727"/>
    <x v="1"/>
    <x v="8"/>
    <x v="797"/>
    <x v="5545"/>
    <n v="1"/>
    <n v="0.8"/>
    <n v="-1.3376000000000001"/>
  </r>
  <r>
    <n v="8660"/>
    <s v="CA-2013-153185"/>
    <x v="0"/>
    <x v="323"/>
    <d v="2013-09-09T00:00:00"/>
    <x v="1"/>
    <s v="MH-17620"/>
    <x v="588"/>
    <x v="1"/>
    <s v="United States"/>
    <s v="Cincinnati"/>
    <x v="24"/>
    <n v="45231"/>
    <x v="3"/>
    <s v="OFF-PA-10002246"/>
    <x v="1"/>
    <x v="10"/>
    <x v="1386"/>
    <x v="2733"/>
    <n v="6"/>
    <n v="0.2"/>
    <n v="11.223000000000001"/>
  </r>
  <r>
    <n v="8661"/>
    <s v="CA-2014-124765"/>
    <x v="3"/>
    <x v="920"/>
    <d v="2014-12-01T00:00:00"/>
    <x v="1"/>
    <s v="HZ-14950"/>
    <x v="521"/>
    <x v="0"/>
    <s v="United States"/>
    <s v="Fort Lauderdale"/>
    <x v="2"/>
    <n v="33311"/>
    <x v="0"/>
    <s v="FUR-BO-10003965"/>
    <x v="0"/>
    <x v="0"/>
    <x v="1083"/>
    <x v="1937"/>
    <n v="5"/>
    <n v="0.2"/>
    <n v="-81.440999999999946"/>
  </r>
  <r>
    <n v="8662"/>
    <s v="CA-2012-131856"/>
    <x v="1"/>
    <x v="793"/>
    <d v="2012-05-17T00:00:00"/>
    <x v="1"/>
    <s v="JG-15160"/>
    <x v="506"/>
    <x v="0"/>
    <s v="United States"/>
    <s v="Houston"/>
    <x v="5"/>
    <n v="77041"/>
    <x v="2"/>
    <s v="FUR-FU-10000175"/>
    <x v="0"/>
    <x v="5"/>
    <x v="1629"/>
    <x v="5546"/>
    <n v="4"/>
    <n v="0.6"/>
    <n v="-15.9268"/>
  </r>
  <r>
    <n v="8663"/>
    <s v="CA-2012-131856"/>
    <x v="1"/>
    <x v="793"/>
    <d v="2012-05-17T00:00:00"/>
    <x v="1"/>
    <s v="JG-15160"/>
    <x v="506"/>
    <x v="0"/>
    <s v="United States"/>
    <s v="Houston"/>
    <x v="5"/>
    <n v="77041"/>
    <x v="2"/>
    <s v="TEC-PH-10001336"/>
    <x v="2"/>
    <x v="7"/>
    <x v="941"/>
    <x v="5547"/>
    <n v="6"/>
    <n v="0.2"/>
    <n v="69.654599999999988"/>
  </r>
  <r>
    <n v="8664"/>
    <s v="CA-2012-131856"/>
    <x v="1"/>
    <x v="793"/>
    <d v="2012-05-17T00:00:00"/>
    <x v="1"/>
    <s v="JG-15160"/>
    <x v="506"/>
    <x v="0"/>
    <s v="United States"/>
    <s v="Houston"/>
    <x v="5"/>
    <n v="77041"/>
    <x v="2"/>
    <s v="OFF-PA-10001954"/>
    <x v="1"/>
    <x v="10"/>
    <x v="595"/>
    <x v="5548"/>
    <n v="7"/>
    <n v="0.2"/>
    <n v="41.568799999999996"/>
  </r>
  <r>
    <n v="8665"/>
    <s v="CA-2014-126634"/>
    <x v="3"/>
    <x v="983"/>
    <d v="2014-04-02T00:00:00"/>
    <x v="0"/>
    <s v="AB-10165"/>
    <x v="269"/>
    <x v="0"/>
    <s v="United States"/>
    <s v="Lakewood"/>
    <x v="1"/>
    <n v="90712"/>
    <x v="1"/>
    <s v="FUR-FU-10004973"/>
    <x v="0"/>
    <x v="5"/>
    <x v="1134"/>
    <x v="5549"/>
    <n v="5"/>
    <n v="0"/>
    <n v="39.564000000000007"/>
  </r>
  <r>
    <n v="8666"/>
    <s v="CA-2013-118500"/>
    <x v="0"/>
    <x v="1019"/>
    <d v="2013-11-19T00:00:00"/>
    <x v="2"/>
    <s v="HJ-14875"/>
    <x v="707"/>
    <x v="2"/>
    <s v="United States"/>
    <s v="San Francisco"/>
    <x v="1"/>
    <n v="94122"/>
    <x v="1"/>
    <s v="OFF-SU-10004231"/>
    <x v="1"/>
    <x v="14"/>
    <x v="552"/>
    <x v="5550"/>
    <n v="5"/>
    <n v="0"/>
    <n v="13.365"/>
  </r>
  <r>
    <n v="8667"/>
    <s v="CA-2013-163951"/>
    <x v="0"/>
    <x v="945"/>
    <d v="2014-01-03T00:00:00"/>
    <x v="2"/>
    <s v="CJ-11875"/>
    <x v="788"/>
    <x v="1"/>
    <s v="United States"/>
    <s v="Philadelphia"/>
    <x v="9"/>
    <n v="19140"/>
    <x v="3"/>
    <s v="OFF-AR-10004269"/>
    <x v="1"/>
    <x v="6"/>
    <x v="1541"/>
    <x v="1053"/>
    <n v="5"/>
    <n v="0.2"/>
    <n v="1.6519999999999992"/>
  </r>
  <r>
    <n v="8668"/>
    <s v="CA-2013-149916"/>
    <x v="0"/>
    <x v="596"/>
    <d v="2013-12-25T00:00:00"/>
    <x v="0"/>
    <s v="ED-13885"/>
    <x v="525"/>
    <x v="2"/>
    <s v="United States"/>
    <s v="Seattle"/>
    <x v="4"/>
    <n v="98115"/>
    <x v="1"/>
    <s v="OFF-BI-10004002"/>
    <x v="1"/>
    <x v="8"/>
    <x v="152"/>
    <x v="2444"/>
    <n v="4"/>
    <n v="0.2"/>
    <n v="19.375999999999998"/>
  </r>
  <r>
    <n v="8669"/>
    <s v="CA-2013-149916"/>
    <x v="0"/>
    <x v="596"/>
    <d v="2013-12-25T00:00:00"/>
    <x v="0"/>
    <s v="ED-13885"/>
    <x v="525"/>
    <x v="2"/>
    <s v="United States"/>
    <s v="Seattle"/>
    <x v="4"/>
    <n v="98115"/>
    <x v="1"/>
    <s v="TEC-MA-10000752"/>
    <x v="2"/>
    <x v="15"/>
    <x v="1683"/>
    <x v="1057"/>
    <n v="1"/>
    <n v="0.2"/>
    <n v="3.7569999999999992"/>
  </r>
  <r>
    <n v="8670"/>
    <s v="CA-2012-158918"/>
    <x v="1"/>
    <x v="139"/>
    <d v="2012-12-25T00:00:00"/>
    <x v="0"/>
    <s v="AI-10855"/>
    <x v="482"/>
    <x v="0"/>
    <s v="United States"/>
    <s v="Los Angeles"/>
    <x v="1"/>
    <n v="90036"/>
    <x v="1"/>
    <s v="OFF-PA-10004947"/>
    <x v="1"/>
    <x v="10"/>
    <x v="33"/>
    <x v="860"/>
    <n v="4"/>
    <n v="0"/>
    <n v="7.7039999999999988"/>
  </r>
  <r>
    <n v="8671"/>
    <s v="US-2011-159611"/>
    <x v="2"/>
    <x v="422"/>
    <d v="2012-01-01T00:00:00"/>
    <x v="0"/>
    <s v="KB-16315"/>
    <x v="41"/>
    <x v="0"/>
    <s v="United States"/>
    <s v="Cleveland"/>
    <x v="24"/>
    <n v="44105"/>
    <x v="3"/>
    <s v="FUR-FU-10004904"/>
    <x v="0"/>
    <x v="5"/>
    <x v="1580"/>
    <x v="5551"/>
    <n v="3"/>
    <n v="0.2"/>
    <n v="-18.23520000000002"/>
  </r>
  <r>
    <n v="8672"/>
    <s v="US-2011-159611"/>
    <x v="2"/>
    <x v="422"/>
    <d v="2012-01-01T00:00:00"/>
    <x v="0"/>
    <s v="KB-16315"/>
    <x v="41"/>
    <x v="0"/>
    <s v="United States"/>
    <s v="Cleveland"/>
    <x v="24"/>
    <n v="44105"/>
    <x v="3"/>
    <s v="OFF-ST-10002790"/>
    <x v="1"/>
    <x v="4"/>
    <x v="233"/>
    <x v="5092"/>
    <n v="2"/>
    <n v="0.2"/>
    <n v="-25.108999999999988"/>
  </r>
  <r>
    <n v="8673"/>
    <s v="CA-2014-163265"/>
    <x v="3"/>
    <x v="911"/>
    <d v="2014-02-22T00:00:00"/>
    <x v="1"/>
    <s v="JS-16030"/>
    <x v="559"/>
    <x v="0"/>
    <s v="United States"/>
    <s v="Decatur"/>
    <x v="10"/>
    <n v="62521"/>
    <x v="2"/>
    <s v="OFF-FA-10004854"/>
    <x v="1"/>
    <x v="13"/>
    <x v="268"/>
    <x v="5385"/>
    <n v="2"/>
    <n v="0.2"/>
    <n v="6.1991999999999994"/>
  </r>
  <r>
    <n v="8674"/>
    <s v="CA-2014-163265"/>
    <x v="3"/>
    <x v="911"/>
    <d v="2014-02-22T00:00:00"/>
    <x v="1"/>
    <s v="JS-16030"/>
    <x v="559"/>
    <x v="0"/>
    <s v="United States"/>
    <s v="Decatur"/>
    <x v="10"/>
    <n v="62521"/>
    <x v="2"/>
    <s v="FUR-CH-10004063"/>
    <x v="0"/>
    <x v="1"/>
    <x v="120"/>
    <x v="121"/>
    <n v="3"/>
    <n v="0.3"/>
    <n v="-8.5794000000000779"/>
  </r>
  <r>
    <n v="8675"/>
    <s v="CA-2014-163265"/>
    <x v="3"/>
    <x v="911"/>
    <d v="2014-02-22T00:00:00"/>
    <x v="1"/>
    <s v="JS-16030"/>
    <x v="559"/>
    <x v="0"/>
    <s v="United States"/>
    <s v="Decatur"/>
    <x v="10"/>
    <n v="62521"/>
    <x v="2"/>
    <s v="OFF-ST-10000642"/>
    <x v="1"/>
    <x v="4"/>
    <x v="192"/>
    <x v="4503"/>
    <n v="3"/>
    <n v="0.2"/>
    <n v="-8.1822000000000052"/>
  </r>
  <r>
    <n v="8676"/>
    <s v="CA-2014-163265"/>
    <x v="3"/>
    <x v="911"/>
    <d v="2014-02-22T00:00:00"/>
    <x v="1"/>
    <s v="JS-16030"/>
    <x v="559"/>
    <x v="0"/>
    <s v="United States"/>
    <s v="Decatur"/>
    <x v="10"/>
    <n v="62521"/>
    <x v="2"/>
    <s v="OFF-AR-10004078"/>
    <x v="1"/>
    <x v="6"/>
    <x v="507"/>
    <x v="5552"/>
    <n v="6"/>
    <n v="0.2"/>
    <n v="3.5039999999999996"/>
  </r>
  <r>
    <n v="8677"/>
    <s v="CA-2014-163265"/>
    <x v="3"/>
    <x v="911"/>
    <d v="2014-02-22T00:00:00"/>
    <x v="1"/>
    <s v="JS-16030"/>
    <x v="559"/>
    <x v="0"/>
    <s v="United States"/>
    <s v="Decatur"/>
    <x v="10"/>
    <n v="62521"/>
    <x v="2"/>
    <s v="FUR-FU-10004270"/>
    <x v="0"/>
    <x v="5"/>
    <x v="1372"/>
    <x v="5553"/>
    <n v="1"/>
    <n v="0.6"/>
    <n v="-3.6536999999999988"/>
  </r>
  <r>
    <n v="8678"/>
    <s v="CA-2014-141705"/>
    <x v="3"/>
    <x v="1200"/>
    <d v="2014-10-27T00:00:00"/>
    <x v="2"/>
    <s v="PO-18850"/>
    <x v="138"/>
    <x v="0"/>
    <s v="United States"/>
    <s v="Mansfield"/>
    <x v="5"/>
    <n v="76063"/>
    <x v="2"/>
    <s v="FUR-TA-10004607"/>
    <x v="0"/>
    <x v="3"/>
    <x v="1095"/>
    <x v="5554"/>
    <n v="5"/>
    <n v="0.3"/>
    <n v="-81.306500000000028"/>
  </r>
  <r>
    <n v="8679"/>
    <s v="CA-2013-112739"/>
    <x v="0"/>
    <x v="476"/>
    <d v="2013-09-08T00:00:00"/>
    <x v="0"/>
    <s v="RD-19810"/>
    <x v="279"/>
    <x v="2"/>
    <s v="United States"/>
    <s v="Houston"/>
    <x v="5"/>
    <n v="77070"/>
    <x v="2"/>
    <s v="OFF-BI-10001132"/>
    <x v="1"/>
    <x v="8"/>
    <x v="630"/>
    <x v="5555"/>
    <n v="8"/>
    <n v="0.8"/>
    <n v="-13.342400000000001"/>
  </r>
  <r>
    <n v="8680"/>
    <s v="CA-2013-112739"/>
    <x v="0"/>
    <x v="476"/>
    <d v="2013-09-08T00:00:00"/>
    <x v="0"/>
    <s v="RD-19810"/>
    <x v="279"/>
    <x v="2"/>
    <s v="United States"/>
    <s v="Houston"/>
    <x v="5"/>
    <n v="77070"/>
    <x v="2"/>
    <s v="TEC-AC-10001714"/>
    <x v="2"/>
    <x v="11"/>
    <x v="678"/>
    <x v="4703"/>
    <n v="5"/>
    <n v="0.2"/>
    <n v="33.906499999999994"/>
  </r>
  <r>
    <n v="8681"/>
    <s v="CA-2013-143805"/>
    <x v="0"/>
    <x v="49"/>
    <d v="2013-12-04T00:00:00"/>
    <x v="0"/>
    <s v="JD-15895"/>
    <x v="63"/>
    <x v="1"/>
    <s v="United States"/>
    <s v="Richmond"/>
    <x v="17"/>
    <n v="23223"/>
    <x v="0"/>
    <s v="OFF-AP-10002945"/>
    <x v="1"/>
    <x v="9"/>
    <x v="225"/>
    <x v="5556"/>
    <n v="7"/>
    <n v="0"/>
    <n v="694.50149999999985"/>
  </r>
  <r>
    <n v="8682"/>
    <s v="CA-2013-143805"/>
    <x v="0"/>
    <x v="49"/>
    <d v="2013-12-04T00:00:00"/>
    <x v="0"/>
    <s v="JD-15895"/>
    <x v="63"/>
    <x v="1"/>
    <s v="United States"/>
    <s v="Richmond"/>
    <x v="17"/>
    <n v="23223"/>
    <x v="0"/>
    <s v="OFF-SU-10004664"/>
    <x v="1"/>
    <x v="14"/>
    <x v="592"/>
    <x v="5557"/>
    <n v="5"/>
    <n v="0"/>
    <n v="11.802999999999999"/>
  </r>
  <r>
    <n v="8683"/>
    <s v="CA-2011-133634"/>
    <x v="2"/>
    <x v="1127"/>
    <d v="2011-11-10T00:00:00"/>
    <x v="1"/>
    <s v="SR-20740"/>
    <x v="256"/>
    <x v="2"/>
    <s v="United States"/>
    <s v="Arlington"/>
    <x v="17"/>
    <n v="22204"/>
    <x v="0"/>
    <s v="TEC-AC-10002550"/>
    <x v="2"/>
    <x v="11"/>
    <x v="1342"/>
    <x v="3706"/>
    <n v="3"/>
    <n v="0"/>
    <n v="16.2486"/>
  </r>
  <r>
    <n v="8684"/>
    <s v="CA-2014-101665"/>
    <x v="3"/>
    <x v="920"/>
    <d v="2014-12-02T00:00:00"/>
    <x v="1"/>
    <s v="TZ-21580"/>
    <x v="356"/>
    <x v="0"/>
    <s v="United States"/>
    <s v="San Francisco"/>
    <x v="1"/>
    <n v="94122"/>
    <x v="1"/>
    <s v="OFF-AR-10002335"/>
    <x v="1"/>
    <x v="6"/>
    <x v="673"/>
    <x v="788"/>
    <n v="2"/>
    <n v="0"/>
    <n v="1.3416000000000001"/>
  </r>
  <r>
    <n v="8685"/>
    <s v="CA-2013-155446"/>
    <x v="0"/>
    <x v="186"/>
    <d v="2013-12-24T00:00:00"/>
    <x v="1"/>
    <s v="TN-21040"/>
    <x v="184"/>
    <x v="2"/>
    <s v="United States"/>
    <s v="San Diego"/>
    <x v="1"/>
    <n v="92024"/>
    <x v="1"/>
    <s v="TEC-AC-10001445"/>
    <x v="2"/>
    <x v="11"/>
    <x v="422"/>
    <x v="5558"/>
    <n v="7"/>
    <n v="0"/>
    <n v="4.4540999999999986"/>
  </r>
  <r>
    <n v="8686"/>
    <s v="CA-2014-137323"/>
    <x v="3"/>
    <x v="237"/>
    <d v="2014-11-19T00:00:00"/>
    <x v="0"/>
    <s v="PW-19030"/>
    <x v="463"/>
    <x v="1"/>
    <s v="United States"/>
    <s v="Watertown"/>
    <x v="15"/>
    <n v="13601"/>
    <x v="3"/>
    <s v="OFF-ST-10003996"/>
    <x v="1"/>
    <x v="4"/>
    <x v="1203"/>
    <x v="5559"/>
    <n v="6"/>
    <n v="0"/>
    <n v="25.053599999999996"/>
  </r>
  <r>
    <n v="8687"/>
    <s v="CA-2013-144015"/>
    <x v="0"/>
    <x v="190"/>
    <d v="2013-06-27T00:00:00"/>
    <x v="3"/>
    <s v="AH-10075"/>
    <x v="340"/>
    <x v="1"/>
    <s v="United States"/>
    <s v="Los Angeles"/>
    <x v="1"/>
    <n v="90036"/>
    <x v="1"/>
    <s v="OFF-SU-10003505"/>
    <x v="1"/>
    <x v="14"/>
    <x v="408"/>
    <x v="4540"/>
    <n v="2"/>
    <n v="0"/>
    <n v="11.585999999999984"/>
  </r>
  <r>
    <n v="8688"/>
    <s v="CA-2013-144015"/>
    <x v="0"/>
    <x v="190"/>
    <d v="2013-06-27T00:00:00"/>
    <x v="3"/>
    <s v="AH-10075"/>
    <x v="340"/>
    <x v="1"/>
    <s v="United States"/>
    <s v="Los Angeles"/>
    <x v="1"/>
    <n v="90036"/>
    <x v="1"/>
    <s v="OFF-FA-10000624"/>
    <x v="1"/>
    <x v="13"/>
    <x v="291"/>
    <x v="1511"/>
    <n v="5"/>
    <n v="0"/>
    <n v="8.9499999999999993"/>
  </r>
  <r>
    <n v="8689"/>
    <s v="CA-2013-144015"/>
    <x v="0"/>
    <x v="190"/>
    <d v="2013-06-27T00:00:00"/>
    <x v="3"/>
    <s v="AH-10075"/>
    <x v="340"/>
    <x v="1"/>
    <s v="United States"/>
    <s v="Los Angeles"/>
    <x v="1"/>
    <n v="90036"/>
    <x v="1"/>
    <s v="OFF-PA-10002870"/>
    <x v="1"/>
    <x v="10"/>
    <x v="893"/>
    <x v="1140"/>
    <n v="2"/>
    <n v="0"/>
    <n v="5.6159999999999997"/>
  </r>
  <r>
    <n v="8690"/>
    <s v="CA-2011-101427"/>
    <x v="2"/>
    <x v="58"/>
    <d v="2011-12-30T00:00:00"/>
    <x v="1"/>
    <s v="AY-10555"/>
    <x v="672"/>
    <x v="1"/>
    <s v="United States"/>
    <s v="Philadelphia"/>
    <x v="9"/>
    <n v="19140"/>
    <x v="3"/>
    <s v="OFF-AR-10002257"/>
    <x v="1"/>
    <x v="6"/>
    <x v="1191"/>
    <x v="2245"/>
    <n v="3"/>
    <n v="0.2"/>
    <n v="1.102199999999999"/>
  </r>
  <r>
    <n v="8691"/>
    <s v="CA-2013-136770"/>
    <x v="0"/>
    <x v="1041"/>
    <d v="2013-08-19T00:00:00"/>
    <x v="1"/>
    <s v="SP-20650"/>
    <x v="70"/>
    <x v="1"/>
    <s v="United States"/>
    <s v="Akron"/>
    <x v="24"/>
    <n v="44312"/>
    <x v="3"/>
    <s v="TEC-PH-10003580"/>
    <x v="2"/>
    <x v="7"/>
    <x v="997"/>
    <x v="4688"/>
    <n v="2"/>
    <n v="0.4"/>
    <n v="-56.310799999999972"/>
  </r>
  <r>
    <n v="8692"/>
    <s v="CA-2013-136770"/>
    <x v="0"/>
    <x v="1041"/>
    <d v="2013-08-19T00:00:00"/>
    <x v="1"/>
    <s v="SP-20650"/>
    <x v="70"/>
    <x v="1"/>
    <s v="United States"/>
    <s v="Akron"/>
    <x v="24"/>
    <n v="44312"/>
    <x v="3"/>
    <s v="TEC-PH-10001530"/>
    <x v="2"/>
    <x v="7"/>
    <x v="752"/>
    <x v="5560"/>
    <n v="2"/>
    <n v="0.4"/>
    <n v="-49.437600000000032"/>
  </r>
  <r>
    <n v="8693"/>
    <s v="CA-2013-136770"/>
    <x v="0"/>
    <x v="1041"/>
    <d v="2013-08-19T00:00:00"/>
    <x v="1"/>
    <s v="SP-20650"/>
    <x v="70"/>
    <x v="1"/>
    <s v="United States"/>
    <s v="Akron"/>
    <x v="24"/>
    <n v="44312"/>
    <x v="3"/>
    <s v="TEC-AC-10000420"/>
    <x v="2"/>
    <x v="11"/>
    <x v="1487"/>
    <x v="463"/>
    <n v="5"/>
    <n v="0.2"/>
    <n v="48.992999999999995"/>
  </r>
  <r>
    <n v="8694"/>
    <s v="CA-2013-118311"/>
    <x v="0"/>
    <x v="1057"/>
    <d v="2013-10-29T00:00:00"/>
    <x v="1"/>
    <s v="ED-13885"/>
    <x v="525"/>
    <x v="2"/>
    <s v="United States"/>
    <s v="San Francisco"/>
    <x v="1"/>
    <n v="94110"/>
    <x v="1"/>
    <s v="TEC-AC-10000892"/>
    <x v="2"/>
    <x v="11"/>
    <x v="290"/>
    <x v="5561"/>
    <n v="5"/>
    <n v="0"/>
    <n v="162"/>
  </r>
  <r>
    <n v="8695"/>
    <s v="US-2011-112795"/>
    <x v="2"/>
    <x v="709"/>
    <d v="2011-08-28T00:00:00"/>
    <x v="0"/>
    <s v="CR-12625"/>
    <x v="128"/>
    <x v="2"/>
    <s v="United States"/>
    <s v="Grand Rapids"/>
    <x v="12"/>
    <n v="49505"/>
    <x v="2"/>
    <s v="OFF-PA-10001934"/>
    <x v="1"/>
    <x v="10"/>
    <x v="543"/>
    <x v="541"/>
    <n v="3"/>
    <n v="0"/>
    <n v="9.5256000000000007"/>
  </r>
  <r>
    <n v="8696"/>
    <s v="CA-2014-127096"/>
    <x v="3"/>
    <x v="175"/>
    <d v="2014-09-18T00:00:00"/>
    <x v="0"/>
    <s v="CS-12400"/>
    <x v="37"/>
    <x v="2"/>
    <s v="United States"/>
    <s v="San Francisco"/>
    <x v="1"/>
    <n v="94109"/>
    <x v="1"/>
    <s v="FUR-TA-10003473"/>
    <x v="0"/>
    <x v="3"/>
    <x v="214"/>
    <x v="1216"/>
    <n v="1"/>
    <n v="0.2"/>
    <n v="11.283900000000017"/>
  </r>
  <r>
    <n v="8697"/>
    <s v="CA-2014-119284"/>
    <x v="3"/>
    <x v="140"/>
    <d v="2014-06-21T00:00:00"/>
    <x v="1"/>
    <s v="TS-21205"/>
    <x v="131"/>
    <x v="1"/>
    <s v="United States"/>
    <s v="Nashville"/>
    <x v="18"/>
    <n v="37211"/>
    <x v="0"/>
    <s v="TEC-PH-10001051"/>
    <x v="2"/>
    <x v="7"/>
    <x v="1254"/>
    <x v="1977"/>
    <n v="3"/>
    <n v="0.2"/>
    <n v="26.997299999999967"/>
  </r>
  <r>
    <n v="8698"/>
    <s v="CA-2014-119284"/>
    <x v="3"/>
    <x v="140"/>
    <d v="2014-06-21T00:00:00"/>
    <x v="1"/>
    <s v="TS-21205"/>
    <x v="131"/>
    <x v="1"/>
    <s v="United States"/>
    <s v="Nashville"/>
    <x v="18"/>
    <n v="37211"/>
    <x v="0"/>
    <s v="FUR-FU-10004351"/>
    <x v="0"/>
    <x v="5"/>
    <x v="33"/>
    <x v="5562"/>
    <n v="4"/>
    <n v="0.2"/>
    <n v="9.3504000000000005"/>
  </r>
  <r>
    <n v="8699"/>
    <s v="CA-2014-119284"/>
    <x v="3"/>
    <x v="140"/>
    <d v="2014-06-21T00:00:00"/>
    <x v="1"/>
    <s v="TS-21205"/>
    <x v="131"/>
    <x v="1"/>
    <s v="United States"/>
    <s v="Nashville"/>
    <x v="18"/>
    <n v="37211"/>
    <x v="0"/>
    <s v="FUR-TA-10004152"/>
    <x v="0"/>
    <x v="3"/>
    <x v="1507"/>
    <x v="5563"/>
    <n v="2"/>
    <n v="0.4"/>
    <n v="-28.224000000000004"/>
  </r>
  <r>
    <n v="8700"/>
    <s v="CA-2014-119284"/>
    <x v="3"/>
    <x v="140"/>
    <d v="2014-06-21T00:00:00"/>
    <x v="1"/>
    <s v="TS-21205"/>
    <x v="131"/>
    <x v="1"/>
    <s v="United States"/>
    <s v="Nashville"/>
    <x v="18"/>
    <n v="37211"/>
    <x v="0"/>
    <s v="TEC-PH-10000560"/>
    <x v="2"/>
    <x v="7"/>
    <x v="745"/>
    <x v="5564"/>
    <n v="8"/>
    <n v="0.2"/>
    <n v="223.99360000000013"/>
  </r>
  <r>
    <n v="8701"/>
    <s v="CA-2014-119284"/>
    <x v="3"/>
    <x v="140"/>
    <d v="2014-06-21T00:00:00"/>
    <x v="1"/>
    <s v="TS-21205"/>
    <x v="131"/>
    <x v="1"/>
    <s v="United States"/>
    <s v="Nashville"/>
    <x v="18"/>
    <n v="37211"/>
    <x v="0"/>
    <s v="OFF-AP-10004249"/>
    <x v="1"/>
    <x v="9"/>
    <x v="33"/>
    <x v="5565"/>
    <n v="8"/>
    <n v="0.2"/>
    <n v="6.7031999999999954"/>
  </r>
  <r>
    <n v="8702"/>
    <s v="CA-2014-119284"/>
    <x v="3"/>
    <x v="140"/>
    <d v="2014-06-21T00:00:00"/>
    <x v="1"/>
    <s v="TS-21205"/>
    <x v="131"/>
    <x v="1"/>
    <s v="United States"/>
    <s v="Nashville"/>
    <x v="18"/>
    <n v="37211"/>
    <x v="0"/>
    <s v="OFF-ST-10001490"/>
    <x v="1"/>
    <x v="4"/>
    <x v="513"/>
    <x v="573"/>
    <n v="1"/>
    <n v="0.2"/>
    <n v="17.84699999999998"/>
  </r>
  <r>
    <n v="8703"/>
    <s v="CA-2014-119284"/>
    <x v="3"/>
    <x v="140"/>
    <d v="2014-06-21T00:00:00"/>
    <x v="1"/>
    <s v="TS-21205"/>
    <x v="131"/>
    <x v="1"/>
    <s v="United States"/>
    <s v="Nashville"/>
    <x v="18"/>
    <n v="37211"/>
    <x v="0"/>
    <s v="OFF-PA-10000312"/>
    <x v="1"/>
    <x v="10"/>
    <x v="1820"/>
    <x v="5566"/>
    <n v="5"/>
    <n v="0.2"/>
    <n v="29.691999999999993"/>
  </r>
  <r>
    <n v="8704"/>
    <s v="CA-2012-133494"/>
    <x v="1"/>
    <x v="1201"/>
    <d v="2012-03-05T00:00:00"/>
    <x v="1"/>
    <s v="RP-19390"/>
    <x v="261"/>
    <x v="0"/>
    <s v="United States"/>
    <s v="Philadelphia"/>
    <x v="9"/>
    <n v="19120"/>
    <x v="3"/>
    <s v="OFF-AP-10002906"/>
    <x v="1"/>
    <x v="9"/>
    <x v="1088"/>
    <x v="1503"/>
    <n v="2"/>
    <n v="0.2"/>
    <n v="0.44399999999999973"/>
  </r>
  <r>
    <n v="8705"/>
    <s v="CA-2013-111318"/>
    <x v="0"/>
    <x v="310"/>
    <d v="2013-07-27T00:00:00"/>
    <x v="2"/>
    <s v="IL-15100"/>
    <x v="582"/>
    <x v="0"/>
    <s v="United States"/>
    <s v="Houston"/>
    <x v="5"/>
    <n v="77041"/>
    <x v="2"/>
    <s v="TEC-PH-10004100"/>
    <x v="2"/>
    <x v="7"/>
    <x v="1743"/>
    <x v="5567"/>
    <n v="8"/>
    <n v="0.2"/>
    <n v="11.513600000000004"/>
  </r>
  <r>
    <n v="8706"/>
    <s v="US-2011-132745"/>
    <x v="2"/>
    <x v="1202"/>
    <d v="2011-10-05T00:00:00"/>
    <x v="1"/>
    <s v="NF-18475"/>
    <x v="739"/>
    <x v="2"/>
    <s v="United States"/>
    <s v="Reno"/>
    <x v="33"/>
    <n v="89502"/>
    <x v="1"/>
    <s v="OFF-FA-10000254"/>
    <x v="1"/>
    <x v="13"/>
    <x v="1814"/>
    <x v="5568"/>
    <n v="1"/>
    <n v="0"/>
    <n v="0"/>
  </r>
  <r>
    <n v="8707"/>
    <s v="CA-2011-146815"/>
    <x v="2"/>
    <x v="78"/>
    <d v="2011-09-13T00:00:00"/>
    <x v="1"/>
    <s v="PP-18955"/>
    <x v="452"/>
    <x v="2"/>
    <s v="United States"/>
    <s v="New York City"/>
    <x v="15"/>
    <n v="10009"/>
    <x v="3"/>
    <s v="FUR-CH-10004289"/>
    <x v="0"/>
    <x v="1"/>
    <x v="975"/>
    <x v="3140"/>
    <n v="2"/>
    <n v="0.1"/>
    <n v="13.437199999999986"/>
  </r>
  <r>
    <n v="8708"/>
    <s v="CA-2011-146815"/>
    <x v="2"/>
    <x v="78"/>
    <d v="2011-09-13T00:00:00"/>
    <x v="1"/>
    <s v="PP-18955"/>
    <x v="452"/>
    <x v="2"/>
    <s v="United States"/>
    <s v="New York City"/>
    <x v="15"/>
    <n v="10009"/>
    <x v="3"/>
    <s v="OFF-AR-10003469"/>
    <x v="1"/>
    <x v="6"/>
    <x v="1249"/>
    <x v="2872"/>
    <n v="2"/>
    <n v="0"/>
    <n v="1.6896"/>
  </r>
  <r>
    <n v="8709"/>
    <s v="CA-2011-119144"/>
    <x v="2"/>
    <x v="912"/>
    <d v="2011-11-18T00:00:00"/>
    <x v="2"/>
    <s v="JD-16150"/>
    <x v="251"/>
    <x v="1"/>
    <s v="United States"/>
    <s v="Los Angeles"/>
    <x v="1"/>
    <n v="90008"/>
    <x v="1"/>
    <s v="TEC-PH-10004188"/>
    <x v="2"/>
    <x v="7"/>
    <x v="763"/>
    <x v="5569"/>
    <n v="4"/>
    <n v="0.2"/>
    <n v="-17.992799999999999"/>
  </r>
  <r>
    <n v="8710"/>
    <s v="CA-2011-119144"/>
    <x v="2"/>
    <x v="912"/>
    <d v="2011-11-18T00:00:00"/>
    <x v="2"/>
    <s v="JD-16150"/>
    <x v="251"/>
    <x v="1"/>
    <s v="United States"/>
    <s v="Los Angeles"/>
    <x v="1"/>
    <n v="90008"/>
    <x v="1"/>
    <s v="FUR-BO-10004015"/>
    <x v="0"/>
    <x v="0"/>
    <x v="569"/>
    <x v="5570"/>
    <n v="3"/>
    <n v="0.15"/>
    <n v="25.197899999999969"/>
  </r>
  <r>
    <n v="8711"/>
    <s v="CA-2011-119144"/>
    <x v="2"/>
    <x v="912"/>
    <d v="2011-11-18T00:00:00"/>
    <x v="2"/>
    <s v="JD-16150"/>
    <x v="251"/>
    <x v="1"/>
    <s v="United States"/>
    <s v="Los Angeles"/>
    <x v="1"/>
    <n v="90008"/>
    <x v="1"/>
    <s v="OFF-ST-10000991"/>
    <x v="1"/>
    <x v="4"/>
    <x v="155"/>
    <x v="3216"/>
    <n v="3"/>
    <n v="0"/>
    <n v="10.347300000000004"/>
  </r>
  <r>
    <n v="8712"/>
    <s v="CA-2011-105648"/>
    <x v="2"/>
    <x v="223"/>
    <d v="2011-03-07T00:00:00"/>
    <x v="1"/>
    <s v="EJ-14155"/>
    <x v="412"/>
    <x v="0"/>
    <s v="United States"/>
    <s v="San Diego"/>
    <x v="1"/>
    <n v="92037"/>
    <x v="1"/>
    <s v="FUR-TA-10002958"/>
    <x v="0"/>
    <x v="3"/>
    <x v="956"/>
    <x v="188"/>
    <n v="3"/>
    <n v="0.2"/>
    <n v="-23.488200000000091"/>
  </r>
  <r>
    <n v="8713"/>
    <s v="US-2012-145422"/>
    <x v="1"/>
    <x v="155"/>
    <d v="2012-12-07T00:00:00"/>
    <x v="1"/>
    <s v="PW-19240"/>
    <x v="617"/>
    <x v="0"/>
    <s v="United States"/>
    <s v="San Francisco"/>
    <x v="1"/>
    <n v="94110"/>
    <x v="1"/>
    <s v="FUR-BO-10002213"/>
    <x v="0"/>
    <x v="0"/>
    <x v="1325"/>
    <x v="3754"/>
    <n v="3"/>
    <n v="0.15"/>
    <n v="-29.605799999999981"/>
  </r>
  <r>
    <n v="8714"/>
    <s v="CA-2014-136623"/>
    <x v="3"/>
    <x v="497"/>
    <d v="2014-07-17T00:00:00"/>
    <x v="1"/>
    <s v="TS-21430"/>
    <x v="747"/>
    <x v="1"/>
    <s v="United States"/>
    <s v="San Diego"/>
    <x v="1"/>
    <n v="92105"/>
    <x v="1"/>
    <s v="TEC-PH-10000004"/>
    <x v="2"/>
    <x v="7"/>
    <x v="606"/>
    <x v="5571"/>
    <n v="6"/>
    <n v="0.2"/>
    <n v="5.3963999999999963"/>
  </r>
  <r>
    <n v="8715"/>
    <s v="CA-2014-136623"/>
    <x v="3"/>
    <x v="497"/>
    <d v="2014-07-17T00:00:00"/>
    <x v="1"/>
    <s v="TS-21430"/>
    <x v="747"/>
    <x v="1"/>
    <s v="United States"/>
    <s v="San Diego"/>
    <x v="1"/>
    <n v="92105"/>
    <x v="1"/>
    <s v="OFF-BI-10003708"/>
    <x v="1"/>
    <x v="8"/>
    <x v="969"/>
    <x v="1278"/>
    <n v="5"/>
    <n v="0.2"/>
    <n v="9.3124999999999982"/>
  </r>
  <r>
    <n v="8716"/>
    <s v="CA-2014-121678"/>
    <x v="3"/>
    <x v="673"/>
    <d v="2014-11-21T00:00:00"/>
    <x v="0"/>
    <s v="BM-11650"/>
    <x v="312"/>
    <x v="1"/>
    <s v="United States"/>
    <s v="Elyria"/>
    <x v="24"/>
    <n v="44035"/>
    <x v="3"/>
    <s v="OFF-BI-10002949"/>
    <x v="1"/>
    <x v="8"/>
    <x v="520"/>
    <x v="5572"/>
    <n v="1"/>
    <n v="0.7"/>
    <n v="-1.3983999999999996"/>
  </r>
  <r>
    <n v="8717"/>
    <s v="CA-2013-120824"/>
    <x v="0"/>
    <x v="1"/>
    <d v="2013-06-17T00:00:00"/>
    <x v="0"/>
    <s v="AW-10930"/>
    <x v="585"/>
    <x v="2"/>
    <s v="United States"/>
    <s v="Houston"/>
    <x v="5"/>
    <n v="77070"/>
    <x v="2"/>
    <s v="OFF-AP-10001242"/>
    <x v="1"/>
    <x v="9"/>
    <x v="1408"/>
    <x v="5573"/>
    <n v="4"/>
    <n v="0.8"/>
    <n v="-160.96"/>
  </r>
  <r>
    <n v="8718"/>
    <s v="CA-2013-120824"/>
    <x v="0"/>
    <x v="1"/>
    <d v="2013-06-17T00:00:00"/>
    <x v="0"/>
    <s v="AW-10930"/>
    <x v="585"/>
    <x v="2"/>
    <s v="United States"/>
    <s v="Houston"/>
    <x v="5"/>
    <n v="77070"/>
    <x v="2"/>
    <s v="FUR-FU-10001424"/>
    <x v="0"/>
    <x v="5"/>
    <x v="691"/>
    <x v="1913"/>
    <n v="2"/>
    <n v="0.6"/>
    <n v="-4.5396000000000019"/>
  </r>
  <r>
    <n v="8719"/>
    <s v="CA-2013-120824"/>
    <x v="0"/>
    <x v="1"/>
    <d v="2013-06-17T00:00:00"/>
    <x v="0"/>
    <s v="AW-10930"/>
    <x v="585"/>
    <x v="2"/>
    <s v="United States"/>
    <s v="Houston"/>
    <x v="5"/>
    <n v="77070"/>
    <x v="2"/>
    <s v="OFF-AR-10003469"/>
    <x v="1"/>
    <x v="6"/>
    <x v="1249"/>
    <x v="2437"/>
    <n v="8"/>
    <n v="0.2"/>
    <n v="3.9423999999999997"/>
  </r>
  <r>
    <n v="8720"/>
    <s v="CA-2013-120824"/>
    <x v="0"/>
    <x v="1"/>
    <d v="2013-06-17T00:00:00"/>
    <x v="0"/>
    <s v="AW-10930"/>
    <x v="585"/>
    <x v="2"/>
    <s v="United States"/>
    <s v="Houston"/>
    <x v="5"/>
    <n v="77070"/>
    <x v="2"/>
    <s v="OFF-PA-10000232"/>
    <x v="1"/>
    <x v="10"/>
    <x v="1622"/>
    <x v="12"/>
    <n v="3"/>
    <n v="0.2"/>
    <n v="5.6375999999999999"/>
  </r>
  <r>
    <n v="8721"/>
    <s v="CA-2013-120824"/>
    <x v="0"/>
    <x v="1"/>
    <d v="2013-06-17T00:00:00"/>
    <x v="0"/>
    <s v="AW-10930"/>
    <x v="585"/>
    <x v="2"/>
    <s v="United States"/>
    <s v="Houston"/>
    <x v="5"/>
    <n v="77070"/>
    <x v="2"/>
    <s v="FUR-CH-10000229"/>
    <x v="0"/>
    <x v="1"/>
    <x v="1612"/>
    <x v="5574"/>
    <n v="2"/>
    <n v="0.3"/>
    <n v="-119.23120000000003"/>
  </r>
  <r>
    <n v="8722"/>
    <s v="CA-2013-120824"/>
    <x v="0"/>
    <x v="1"/>
    <d v="2013-06-17T00:00:00"/>
    <x v="0"/>
    <s v="AW-10930"/>
    <x v="585"/>
    <x v="2"/>
    <s v="United States"/>
    <s v="Houston"/>
    <x v="5"/>
    <n v="77070"/>
    <x v="2"/>
    <s v="OFF-ST-10002562"/>
    <x v="1"/>
    <x v="4"/>
    <x v="33"/>
    <x v="5575"/>
    <n v="9"/>
    <n v="0.2"/>
    <n v="6.7535999999999987"/>
  </r>
  <r>
    <n v="8723"/>
    <s v="CA-2013-120824"/>
    <x v="0"/>
    <x v="1"/>
    <d v="2013-06-17T00:00:00"/>
    <x v="0"/>
    <s v="AW-10930"/>
    <x v="585"/>
    <x v="2"/>
    <s v="United States"/>
    <s v="Houston"/>
    <x v="5"/>
    <n v="77070"/>
    <x v="2"/>
    <s v="OFF-BI-10001525"/>
    <x v="1"/>
    <x v="8"/>
    <x v="31"/>
    <x v="5576"/>
    <n v="2"/>
    <n v="0.8"/>
    <n v="-2.6670000000000007"/>
  </r>
  <r>
    <n v="8724"/>
    <s v="US-2013-135209"/>
    <x v="0"/>
    <x v="723"/>
    <d v="2014-01-01T00:00:00"/>
    <x v="0"/>
    <s v="MH-17290"/>
    <x v="762"/>
    <x v="2"/>
    <s v="United States"/>
    <s v="Miami"/>
    <x v="2"/>
    <n v="33178"/>
    <x v="0"/>
    <s v="OFF-PA-10002986"/>
    <x v="1"/>
    <x v="10"/>
    <x v="477"/>
    <x v="5577"/>
    <n v="7"/>
    <n v="0.2"/>
    <n v="13.0928"/>
  </r>
  <r>
    <n v="8725"/>
    <s v="US-2013-135209"/>
    <x v="0"/>
    <x v="723"/>
    <d v="2014-01-01T00:00:00"/>
    <x v="0"/>
    <s v="MH-17290"/>
    <x v="762"/>
    <x v="2"/>
    <s v="United States"/>
    <s v="Miami"/>
    <x v="2"/>
    <n v="33178"/>
    <x v="0"/>
    <s v="OFF-PA-10000143"/>
    <x v="1"/>
    <x v="10"/>
    <x v="1692"/>
    <x v="869"/>
    <n v="6"/>
    <n v="0.2"/>
    <n v="8.8704000000000018"/>
  </r>
  <r>
    <n v="8726"/>
    <s v="CA-2014-148145"/>
    <x v="3"/>
    <x v="257"/>
    <d v="2014-03-24T00:00:00"/>
    <x v="1"/>
    <s v="SW-20275"/>
    <x v="349"/>
    <x v="0"/>
    <s v="United States"/>
    <s v="Seattle"/>
    <x v="4"/>
    <n v="98115"/>
    <x v="1"/>
    <s v="OFF-AR-10003752"/>
    <x v="1"/>
    <x v="6"/>
    <x v="677"/>
    <x v="849"/>
    <n v="4"/>
    <n v="0"/>
    <n v="21.251999999999999"/>
  </r>
  <r>
    <n v="8727"/>
    <s v="CA-2012-103870"/>
    <x v="1"/>
    <x v="17"/>
    <d v="2012-12-31T00:00:00"/>
    <x v="1"/>
    <s v="SP-20860"/>
    <x v="133"/>
    <x v="1"/>
    <s v="United States"/>
    <s v="Murfreesboro"/>
    <x v="18"/>
    <n v="37130"/>
    <x v="0"/>
    <s v="TEC-AC-10002370"/>
    <x v="2"/>
    <x v="11"/>
    <x v="1816"/>
    <x v="5578"/>
    <n v="3"/>
    <n v="0.2"/>
    <n v="0.70919999999999961"/>
  </r>
  <r>
    <n v="8728"/>
    <s v="CA-2012-103870"/>
    <x v="1"/>
    <x v="17"/>
    <d v="2012-12-31T00:00:00"/>
    <x v="1"/>
    <s v="SP-20860"/>
    <x v="133"/>
    <x v="1"/>
    <s v="United States"/>
    <s v="Murfreesboro"/>
    <x v="18"/>
    <n v="37130"/>
    <x v="0"/>
    <s v="FUR-FU-10002030"/>
    <x v="0"/>
    <x v="5"/>
    <x v="1813"/>
    <x v="5579"/>
    <n v="3"/>
    <n v="0.2"/>
    <n v="16.005600000000005"/>
  </r>
  <r>
    <n v="8729"/>
    <s v="CA-2012-103870"/>
    <x v="1"/>
    <x v="17"/>
    <d v="2012-12-31T00:00:00"/>
    <x v="1"/>
    <s v="SP-20860"/>
    <x v="133"/>
    <x v="1"/>
    <s v="United States"/>
    <s v="Murfreesboro"/>
    <x v="18"/>
    <n v="37130"/>
    <x v="0"/>
    <s v="FUR-BO-10002853"/>
    <x v="0"/>
    <x v="0"/>
    <x v="1613"/>
    <x v="5580"/>
    <n v="2"/>
    <n v="0.2"/>
    <n v="8.1939999999999955"/>
  </r>
  <r>
    <n v="8730"/>
    <s v="CA-2012-103870"/>
    <x v="1"/>
    <x v="17"/>
    <d v="2012-12-31T00:00:00"/>
    <x v="1"/>
    <s v="SP-20860"/>
    <x v="133"/>
    <x v="1"/>
    <s v="United States"/>
    <s v="Murfreesboro"/>
    <x v="18"/>
    <n v="37130"/>
    <x v="0"/>
    <s v="OFF-ST-10002562"/>
    <x v="1"/>
    <x v="4"/>
    <x v="33"/>
    <x v="2752"/>
    <n v="3"/>
    <n v="0.2"/>
    <n v="2.2511999999999999"/>
  </r>
  <r>
    <n v="8731"/>
    <s v="CA-2012-103870"/>
    <x v="1"/>
    <x v="17"/>
    <d v="2012-12-31T00:00:00"/>
    <x v="1"/>
    <s v="SP-20860"/>
    <x v="133"/>
    <x v="1"/>
    <s v="United States"/>
    <s v="Murfreesboro"/>
    <x v="18"/>
    <n v="37130"/>
    <x v="0"/>
    <s v="TEC-AC-10004227"/>
    <x v="2"/>
    <x v="11"/>
    <x v="1400"/>
    <x v="3145"/>
    <n v="7"/>
    <n v="0.2"/>
    <n v="-12.730200000000011"/>
  </r>
  <r>
    <n v="8732"/>
    <s v="CA-2012-111017"/>
    <x v="1"/>
    <x v="374"/>
    <d v="2012-08-06T00:00:00"/>
    <x v="1"/>
    <s v="SC-20695"/>
    <x v="281"/>
    <x v="1"/>
    <s v="United States"/>
    <s v="Saint Louis"/>
    <x v="25"/>
    <n v="63116"/>
    <x v="2"/>
    <s v="OFF-SU-10002573"/>
    <x v="1"/>
    <x v="14"/>
    <x v="350"/>
    <x v="5581"/>
    <n v="3"/>
    <n v="0"/>
    <n v="15.776999999999996"/>
  </r>
  <r>
    <n v="8733"/>
    <s v="CA-2014-116988"/>
    <x v="3"/>
    <x v="818"/>
    <d v="2014-06-30T00:00:00"/>
    <x v="0"/>
    <s v="PW-19030"/>
    <x v="463"/>
    <x v="1"/>
    <s v="United States"/>
    <s v="Seattle"/>
    <x v="4"/>
    <n v="98105"/>
    <x v="1"/>
    <s v="OFF-PA-10003848"/>
    <x v="1"/>
    <x v="10"/>
    <x v="1442"/>
    <x v="541"/>
    <n v="3"/>
    <n v="0"/>
    <n v="9.3312000000000008"/>
  </r>
  <r>
    <n v="8734"/>
    <s v="CA-2014-116988"/>
    <x v="3"/>
    <x v="818"/>
    <d v="2014-06-30T00:00:00"/>
    <x v="0"/>
    <s v="PW-19030"/>
    <x v="463"/>
    <x v="1"/>
    <s v="United States"/>
    <s v="Seattle"/>
    <x v="4"/>
    <n v="98105"/>
    <x v="1"/>
    <s v="FUR-FU-10001290"/>
    <x v="0"/>
    <x v="5"/>
    <x v="447"/>
    <x v="487"/>
    <n v="3"/>
    <n v="0"/>
    <n v="40.415999999999997"/>
  </r>
  <r>
    <n v="8735"/>
    <s v="CA-2014-116988"/>
    <x v="3"/>
    <x v="818"/>
    <d v="2014-06-30T00:00:00"/>
    <x v="0"/>
    <s v="PW-19030"/>
    <x v="463"/>
    <x v="1"/>
    <s v="United States"/>
    <s v="Seattle"/>
    <x v="4"/>
    <n v="98105"/>
    <x v="1"/>
    <s v="TEC-AC-10003832"/>
    <x v="2"/>
    <x v="11"/>
    <x v="216"/>
    <x v="2694"/>
    <n v="5"/>
    <n v="0"/>
    <n v="244.61549999999988"/>
  </r>
  <r>
    <n v="8736"/>
    <s v="US-2011-169390"/>
    <x v="2"/>
    <x v="315"/>
    <d v="2011-02-11T00:00:00"/>
    <x v="0"/>
    <s v="CS-12250"/>
    <x v="294"/>
    <x v="1"/>
    <s v="United States"/>
    <s v="New York City"/>
    <x v="15"/>
    <n v="10024"/>
    <x v="3"/>
    <s v="OFF-ST-10001558"/>
    <x v="1"/>
    <x v="4"/>
    <x v="712"/>
    <x v="647"/>
    <n v="4"/>
    <n v="0"/>
    <n v="9.7439999999999998"/>
  </r>
  <r>
    <n v="8737"/>
    <s v="CA-2013-168774"/>
    <x v="0"/>
    <x v="913"/>
    <d v="2013-09-10T00:00:00"/>
    <x v="1"/>
    <s v="RP-19855"/>
    <x v="532"/>
    <x v="1"/>
    <s v="United States"/>
    <s v="Woodbury"/>
    <x v="11"/>
    <n v="55125"/>
    <x v="2"/>
    <s v="OFF-ST-10001490"/>
    <x v="1"/>
    <x v="4"/>
    <x v="513"/>
    <x v="3469"/>
    <n v="3"/>
    <n v="0"/>
    <n v="160.62299999999993"/>
  </r>
  <r>
    <n v="8738"/>
    <s v="CA-2014-161592"/>
    <x v="3"/>
    <x v="1191"/>
    <d v="2014-04-11T00:00:00"/>
    <x v="1"/>
    <s v="CS-12175"/>
    <x v="728"/>
    <x v="1"/>
    <s v="United States"/>
    <s v="Chattanooga"/>
    <x v="18"/>
    <n v="37421"/>
    <x v="0"/>
    <s v="OFF-BI-10003669"/>
    <x v="1"/>
    <x v="8"/>
    <x v="796"/>
    <x v="5582"/>
    <n v="5"/>
    <n v="0.7"/>
    <n v="-5.9399999999999977"/>
  </r>
  <r>
    <n v="8739"/>
    <s v="US-2014-131961"/>
    <x v="3"/>
    <x v="166"/>
    <d v="2014-12-12T00:00:00"/>
    <x v="2"/>
    <s v="MJ-17740"/>
    <x v="77"/>
    <x v="0"/>
    <s v="United States"/>
    <s v="Philadelphia"/>
    <x v="9"/>
    <n v="19140"/>
    <x v="3"/>
    <s v="OFF-AR-10004441"/>
    <x v="1"/>
    <x v="6"/>
    <x v="153"/>
    <x v="2153"/>
    <n v="4"/>
    <n v="0.2"/>
    <n v="3.6431999999999998"/>
  </r>
  <r>
    <n v="8740"/>
    <s v="US-2014-131961"/>
    <x v="3"/>
    <x v="166"/>
    <d v="2014-12-12T00:00:00"/>
    <x v="2"/>
    <s v="MJ-17740"/>
    <x v="77"/>
    <x v="0"/>
    <s v="United States"/>
    <s v="Philadelphia"/>
    <x v="9"/>
    <n v="19140"/>
    <x v="3"/>
    <s v="TEC-PH-10001924"/>
    <x v="2"/>
    <x v="7"/>
    <x v="426"/>
    <x v="5583"/>
    <n v="2"/>
    <n v="0.4"/>
    <n v="-20.996999999999993"/>
  </r>
  <r>
    <n v="8741"/>
    <s v="CA-2013-102498"/>
    <x v="0"/>
    <x v="1131"/>
    <d v="2013-07-26T00:00:00"/>
    <x v="2"/>
    <s v="JG-15160"/>
    <x v="506"/>
    <x v="0"/>
    <s v="United States"/>
    <s v="Lafayette"/>
    <x v="28"/>
    <n v="70506"/>
    <x v="0"/>
    <s v="OFF-AR-10004456"/>
    <x v="1"/>
    <x v="6"/>
    <x v="1044"/>
    <x v="1411"/>
    <n v="5"/>
    <n v="0"/>
    <n v="21.227999999999998"/>
  </r>
  <r>
    <n v="8742"/>
    <s v="CA-2012-113222"/>
    <x v="1"/>
    <x v="529"/>
    <d v="2012-11-09T00:00:00"/>
    <x v="3"/>
    <s v="AG-10765"/>
    <x v="326"/>
    <x v="2"/>
    <s v="United States"/>
    <s v="Lawrence"/>
    <x v="14"/>
    <n v="46226"/>
    <x v="2"/>
    <s v="OFF-BI-10001890"/>
    <x v="1"/>
    <x v="8"/>
    <x v="174"/>
    <x v="631"/>
    <n v="3"/>
    <n v="0"/>
    <n v="5.1551999999999998"/>
  </r>
  <r>
    <n v="8743"/>
    <s v="US-2012-144771"/>
    <x v="1"/>
    <x v="653"/>
    <d v="2012-10-04T00:00:00"/>
    <x v="2"/>
    <s v="CK-12205"/>
    <x v="237"/>
    <x v="0"/>
    <s v="United States"/>
    <s v="Hillsboro"/>
    <x v="21"/>
    <n v="97123"/>
    <x v="1"/>
    <s v="FUR-FU-10000629"/>
    <x v="0"/>
    <x v="5"/>
    <x v="93"/>
    <x v="5584"/>
    <n v="1"/>
    <n v="0.2"/>
    <n v="3.0338000000000003"/>
  </r>
  <r>
    <n v="8744"/>
    <s v="US-2012-144771"/>
    <x v="1"/>
    <x v="653"/>
    <d v="2012-10-04T00:00:00"/>
    <x v="2"/>
    <s v="CK-12205"/>
    <x v="237"/>
    <x v="0"/>
    <s v="United States"/>
    <s v="Hillsboro"/>
    <x v="21"/>
    <n v="97123"/>
    <x v="1"/>
    <s v="TEC-AC-10002323"/>
    <x v="2"/>
    <x v="11"/>
    <x v="175"/>
    <x v="4035"/>
    <n v="3"/>
    <n v="0.2"/>
    <n v="-4.6409999999999982"/>
  </r>
  <r>
    <n v="8745"/>
    <s v="CA-2012-162376"/>
    <x v="1"/>
    <x v="6"/>
    <d v="2012-11-25T00:00:00"/>
    <x v="0"/>
    <s v="HD-14785"/>
    <x v="787"/>
    <x v="2"/>
    <s v="United States"/>
    <s v="Cambridge"/>
    <x v="31"/>
    <n v="2138"/>
    <x v="3"/>
    <s v="OFF-AR-10003056"/>
    <x v="1"/>
    <x v="6"/>
    <x v="18"/>
    <x v="860"/>
    <n v="4"/>
    <n v="0"/>
    <n v="4.9647999999999985"/>
  </r>
  <r>
    <n v="8746"/>
    <s v="CA-2012-162376"/>
    <x v="1"/>
    <x v="6"/>
    <d v="2012-11-25T00:00:00"/>
    <x v="0"/>
    <s v="HD-14785"/>
    <x v="787"/>
    <x v="2"/>
    <s v="United States"/>
    <s v="Cambridge"/>
    <x v="31"/>
    <n v="2138"/>
    <x v="3"/>
    <s v="OFF-PA-10000300"/>
    <x v="1"/>
    <x v="10"/>
    <x v="1766"/>
    <x v="731"/>
    <n v="3"/>
    <n v="0"/>
    <n v="28.171799999999998"/>
  </r>
  <r>
    <n v="8747"/>
    <s v="CA-2014-128076"/>
    <x v="3"/>
    <x v="62"/>
    <d v="2014-02-08T00:00:00"/>
    <x v="1"/>
    <s v="BO-11350"/>
    <x v="635"/>
    <x v="1"/>
    <s v="United States"/>
    <s v="San Diego"/>
    <x v="1"/>
    <n v="92105"/>
    <x v="1"/>
    <s v="FUR-FU-10000293"/>
    <x v="0"/>
    <x v="5"/>
    <x v="783"/>
    <x v="5585"/>
    <n v="2"/>
    <n v="0"/>
    <n v="12.634799999999984"/>
  </r>
  <r>
    <n v="8748"/>
    <s v="CA-2014-128076"/>
    <x v="3"/>
    <x v="62"/>
    <d v="2014-02-08T00:00:00"/>
    <x v="1"/>
    <s v="BO-11350"/>
    <x v="635"/>
    <x v="1"/>
    <s v="United States"/>
    <s v="San Diego"/>
    <x v="1"/>
    <n v="92105"/>
    <x v="1"/>
    <s v="OFF-BI-10003638"/>
    <x v="1"/>
    <x v="8"/>
    <x v="607"/>
    <x v="5586"/>
    <n v="2"/>
    <n v="0.2"/>
    <n v="10.061999999999998"/>
  </r>
  <r>
    <n v="8749"/>
    <s v="CA-2014-128076"/>
    <x v="3"/>
    <x v="62"/>
    <d v="2014-02-08T00:00:00"/>
    <x v="1"/>
    <s v="BO-11350"/>
    <x v="635"/>
    <x v="1"/>
    <s v="United States"/>
    <s v="San Diego"/>
    <x v="1"/>
    <n v="92105"/>
    <x v="1"/>
    <s v="TEC-MA-10002109"/>
    <x v="2"/>
    <x v="15"/>
    <x v="1729"/>
    <x v="2562"/>
    <n v="2"/>
    <n v="0.2"/>
    <n v="38.997399999999971"/>
  </r>
  <r>
    <n v="8750"/>
    <s v="US-2012-163825"/>
    <x v="1"/>
    <x v="382"/>
    <d v="2012-06-19T00:00:00"/>
    <x v="2"/>
    <s v="LC-16885"/>
    <x v="62"/>
    <x v="0"/>
    <s v="United States"/>
    <s v="New York City"/>
    <x v="15"/>
    <n v="10009"/>
    <x v="3"/>
    <s v="OFF-BI-10003527"/>
    <x v="1"/>
    <x v="8"/>
    <x v="446"/>
    <x v="5587"/>
    <n v="3"/>
    <n v="0.2"/>
    <n v="1143.8910000000001"/>
  </r>
  <r>
    <n v="8751"/>
    <s v="US-2012-163825"/>
    <x v="1"/>
    <x v="382"/>
    <d v="2012-06-19T00:00:00"/>
    <x v="2"/>
    <s v="LC-16885"/>
    <x v="62"/>
    <x v="0"/>
    <s v="United States"/>
    <s v="New York City"/>
    <x v="15"/>
    <n v="10009"/>
    <x v="3"/>
    <s v="TEC-PH-10004922"/>
    <x v="2"/>
    <x v="7"/>
    <x v="1067"/>
    <x v="5588"/>
    <n v="2"/>
    <n v="0"/>
    <n v="33.495000000000005"/>
  </r>
  <r>
    <n v="8752"/>
    <s v="CA-2013-105662"/>
    <x v="0"/>
    <x v="465"/>
    <d v="2013-05-10T00:00:00"/>
    <x v="1"/>
    <s v="RB-19465"/>
    <x v="46"/>
    <x v="2"/>
    <s v="United States"/>
    <s v="Tallahassee"/>
    <x v="2"/>
    <n v="32303"/>
    <x v="0"/>
    <s v="OFF-PA-10001001"/>
    <x v="1"/>
    <x v="10"/>
    <x v="1821"/>
    <x v="5589"/>
    <n v="4"/>
    <n v="0.2"/>
    <n v="31.4712"/>
  </r>
  <r>
    <n v="8753"/>
    <s v="CA-2013-105662"/>
    <x v="0"/>
    <x v="465"/>
    <d v="2013-05-10T00:00:00"/>
    <x v="1"/>
    <s v="RB-19465"/>
    <x v="46"/>
    <x v="2"/>
    <s v="United States"/>
    <s v="Tallahassee"/>
    <x v="2"/>
    <n v="32303"/>
    <x v="0"/>
    <s v="TEC-PH-10001198"/>
    <x v="2"/>
    <x v="7"/>
    <x v="1168"/>
    <x v="1665"/>
    <n v="3"/>
    <n v="0.2"/>
    <n v="19.966499999999982"/>
  </r>
  <r>
    <n v="8754"/>
    <s v="CA-2014-152198"/>
    <x v="3"/>
    <x v="428"/>
    <d v="2014-09-11T00:00:00"/>
    <x v="2"/>
    <s v="JD-16015"/>
    <x v="557"/>
    <x v="0"/>
    <s v="United States"/>
    <s v="Toledo"/>
    <x v="24"/>
    <n v="43615"/>
    <x v="3"/>
    <s v="OFF-LA-10000443"/>
    <x v="1"/>
    <x v="2"/>
    <x v="1118"/>
    <x v="1173"/>
    <n v="6"/>
    <n v="0.2"/>
    <n v="5.9777999999999993"/>
  </r>
  <r>
    <n v="8755"/>
    <s v="CA-2014-152198"/>
    <x v="3"/>
    <x v="428"/>
    <d v="2014-09-11T00:00:00"/>
    <x v="2"/>
    <s v="JD-16015"/>
    <x v="557"/>
    <x v="0"/>
    <s v="United States"/>
    <s v="Toledo"/>
    <x v="24"/>
    <n v="43615"/>
    <x v="3"/>
    <s v="OFF-BI-10003669"/>
    <x v="1"/>
    <x v="8"/>
    <x v="796"/>
    <x v="5590"/>
    <n v="3"/>
    <n v="0.7"/>
    <n v="-3.5640000000000001"/>
  </r>
  <r>
    <n v="8756"/>
    <s v="CA-2014-152198"/>
    <x v="3"/>
    <x v="428"/>
    <d v="2014-09-11T00:00:00"/>
    <x v="2"/>
    <s v="JD-16015"/>
    <x v="557"/>
    <x v="0"/>
    <s v="United States"/>
    <s v="Toledo"/>
    <x v="24"/>
    <n v="43615"/>
    <x v="3"/>
    <s v="OFF-BI-10001628"/>
    <x v="1"/>
    <x v="8"/>
    <x v="1103"/>
    <x v="5591"/>
    <n v="2"/>
    <n v="0.7"/>
    <n v="-5.2149999999999999"/>
  </r>
  <r>
    <n v="8757"/>
    <s v="CA-2013-114307"/>
    <x v="0"/>
    <x v="405"/>
    <d v="2013-07-27T00:00:00"/>
    <x v="1"/>
    <s v="MF-17665"/>
    <x v="716"/>
    <x v="1"/>
    <s v="United States"/>
    <s v="Columbia"/>
    <x v="39"/>
    <n v="21044"/>
    <x v="3"/>
    <s v="OFF-AP-10002350"/>
    <x v="1"/>
    <x v="9"/>
    <x v="545"/>
    <x v="1023"/>
    <n v="2"/>
    <n v="0"/>
    <n v="10.5504"/>
  </r>
  <r>
    <n v="8758"/>
    <s v="CA-2013-114307"/>
    <x v="0"/>
    <x v="405"/>
    <d v="2013-07-27T00:00:00"/>
    <x v="1"/>
    <s v="MF-17665"/>
    <x v="716"/>
    <x v="1"/>
    <s v="United States"/>
    <s v="Columbia"/>
    <x v="39"/>
    <n v="21044"/>
    <x v="3"/>
    <s v="OFF-PA-10004100"/>
    <x v="1"/>
    <x v="10"/>
    <x v="257"/>
    <x v="187"/>
    <n v="8"/>
    <n v="0"/>
    <n v="24.883200000000002"/>
  </r>
  <r>
    <n v="8759"/>
    <s v="CA-2013-114307"/>
    <x v="0"/>
    <x v="405"/>
    <d v="2013-07-27T00:00:00"/>
    <x v="1"/>
    <s v="MF-17665"/>
    <x v="716"/>
    <x v="1"/>
    <s v="United States"/>
    <s v="Columbia"/>
    <x v="39"/>
    <n v="21044"/>
    <x v="3"/>
    <s v="FUR-FU-10000794"/>
    <x v="0"/>
    <x v="5"/>
    <x v="639"/>
    <x v="1877"/>
    <n v="3"/>
    <n v="0"/>
    <n v="9.3227999999999991"/>
  </r>
  <r>
    <n v="8760"/>
    <s v="CA-2013-114307"/>
    <x v="0"/>
    <x v="405"/>
    <d v="2013-07-27T00:00:00"/>
    <x v="1"/>
    <s v="MF-17665"/>
    <x v="716"/>
    <x v="1"/>
    <s v="United States"/>
    <s v="Columbia"/>
    <x v="39"/>
    <n v="21044"/>
    <x v="3"/>
    <s v="OFF-BI-10002012"/>
    <x v="1"/>
    <x v="8"/>
    <x v="742"/>
    <x v="5592"/>
    <n v="3"/>
    <n v="0"/>
    <n v="2.5920000000000001"/>
  </r>
  <r>
    <n v="8761"/>
    <s v="CA-2013-159891"/>
    <x v="0"/>
    <x v="1011"/>
    <d v="2013-02-06T00:00:00"/>
    <x v="1"/>
    <s v="BF-11170"/>
    <x v="408"/>
    <x v="2"/>
    <s v="United States"/>
    <s v="Atlanta"/>
    <x v="32"/>
    <n v="30318"/>
    <x v="0"/>
    <s v="OFF-BI-10003527"/>
    <x v="1"/>
    <x v="8"/>
    <x v="446"/>
    <x v="5593"/>
    <n v="1"/>
    <n v="0"/>
    <n v="635.495"/>
  </r>
  <r>
    <n v="8762"/>
    <s v="CA-2013-159891"/>
    <x v="0"/>
    <x v="1011"/>
    <d v="2013-02-06T00:00:00"/>
    <x v="1"/>
    <s v="BF-11170"/>
    <x v="408"/>
    <x v="2"/>
    <s v="United States"/>
    <s v="Atlanta"/>
    <x v="32"/>
    <n v="30318"/>
    <x v="0"/>
    <s v="OFF-EN-10004483"/>
    <x v="1"/>
    <x v="12"/>
    <x v="1335"/>
    <x v="5594"/>
    <n v="8"/>
    <n v="0"/>
    <n v="58.919199999999989"/>
  </r>
  <r>
    <n v="8763"/>
    <s v="CA-2013-112578"/>
    <x v="0"/>
    <x v="723"/>
    <d v="2014-01-03T00:00:00"/>
    <x v="1"/>
    <s v="FO-14305"/>
    <x v="383"/>
    <x v="0"/>
    <s v="United States"/>
    <s v="Sacramento"/>
    <x v="1"/>
    <n v="95823"/>
    <x v="1"/>
    <s v="OFF-ST-10003722"/>
    <x v="1"/>
    <x v="4"/>
    <x v="760"/>
    <x v="919"/>
    <n v="1"/>
    <n v="0"/>
    <n v="4.068699999999998"/>
  </r>
  <r>
    <n v="8764"/>
    <s v="CA-2013-112578"/>
    <x v="0"/>
    <x v="723"/>
    <d v="2014-01-03T00:00:00"/>
    <x v="1"/>
    <s v="FO-14305"/>
    <x v="383"/>
    <x v="0"/>
    <s v="United States"/>
    <s v="Sacramento"/>
    <x v="1"/>
    <n v="95823"/>
    <x v="1"/>
    <s v="OFF-SU-10002557"/>
    <x v="1"/>
    <x v="14"/>
    <x v="1329"/>
    <x v="5482"/>
    <n v="2"/>
    <n v="0"/>
    <n v="7.2696000000000005"/>
  </r>
  <r>
    <n v="8765"/>
    <s v="CA-2012-107083"/>
    <x v="1"/>
    <x v="82"/>
    <d v="2012-11-27T00:00:00"/>
    <x v="1"/>
    <s v="BB-11545"/>
    <x v="179"/>
    <x v="1"/>
    <s v="United States"/>
    <s v="Fort Worth"/>
    <x v="5"/>
    <n v="76106"/>
    <x v="2"/>
    <s v="OFF-AR-10002257"/>
    <x v="1"/>
    <x v="6"/>
    <x v="1191"/>
    <x v="758"/>
    <n v="2"/>
    <n v="0.2"/>
    <n v="0.73479999999999923"/>
  </r>
  <r>
    <n v="8766"/>
    <s v="CA-2012-107083"/>
    <x v="1"/>
    <x v="82"/>
    <d v="2012-11-27T00:00:00"/>
    <x v="1"/>
    <s v="BB-11545"/>
    <x v="179"/>
    <x v="1"/>
    <s v="United States"/>
    <s v="Fort Worth"/>
    <x v="5"/>
    <n v="76106"/>
    <x v="2"/>
    <s v="OFF-BI-10000756"/>
    <x v="1"/>
    <x v="8"/>
    <x v="15"/>
    <x v="5595"/>
    <n v="2"/>
    <n v="0.8"/>
    <n v="-2.5440000000000005"/>
  </r>
  <r>
    <n v="8767"/>
    <s v="CA-2012-107083"/>
    <x v="1"/>
    <x v="82"/>
    <d v="2012-11-27T00:00:00"/>
    <x v="1"/>
    <s v="BB-11545"/>
    <x v="179"/>
    <x v="1"/>
    <s v="United States"/>
    <s v="Fort Worth"/>
    <x v="5"/>
    <n v="76106"/>
    <x v="2"/>
    <s v="OFF-AP-10004136"/>
    <x v="1"/>
    <x v="9"/>
    <x v="1815"/>
    <x v="4396"/>
    <n v="3"/>
    <n v="0.8"/>
    <n v="-67.617000000000019"/>
  </r>
  <r>
    <n v="8768"/>
    <s v="CA-2012-107083"/>
    <x v="1"/>
    <x v="82"/>
    <d v="2012-11-27T00:00:00"/>
    <x v="1"/>
    <s v="BB-11545"/>
    <x v="179"/>
    <x v="1"/>
    <s v="United States"/>
    <s v="Fort Worth"/>
    <x v="5"/>
    <n v="76106"/>
    <x v="2"/>
    <s v="OFF-BI-10002194"/>
    <x v="1"/>
    <x v="8"/>
    <x v="411"/>
    <x v="5596"/>
    <n v="5"/>
    <n v="0.8"/>
    <n v="-13.167000000000002"/>
  </r>
  <r>
    <n v="8769"/>
    <s v="CA-2012-151722"/>
    <x v="1"/>
    <x v="348"/>
    <d v="2012-10-09T00:00:00"/>
    <x v="1"/>
    <s v="IL-15100"/>
    <x v="582"/>
    <x v="0"/>
    <s v="United States"/>
    <s v="Columbus"/>
    <x v="24"/>
    <n v="43229"/>
    <x v="3"/>
    <s v="TEC-AC-10000892"/>
    <x v="2"/>
    <x v="11"/>
    <x v="290"/>
    <x v="5597"/>
    <n v="4"/>
    <n v="0.2"/>
    <n v="57.599999999999994"/>
  </r>
  <r>
    <n v="8770"/>
    <s v="CA-2013-151148"/>
    <x v="0"/>
    <x v="126"/>
    <d v="2013-09-14T00:00:00"/>
    <x v="3"/>
    <s v="PO-19180"/>
    <x v="178"/>
    <x v="2"/>
    <s v="United States"/>
    <s v="Louisville"/>
    <x v="22"/>
    <n v="80027"/>
    <x v="1"/>
    <s v="TEC-PH-10001870"/>
    <x v="2"/>
    <x v="7"/>
    <x v="1731"/>
    <x v="5598"/>
    <n v="3"/>
    <n v="0.2"/>
    <n v="9.1844999999999928"/>
  </r>
  <r>
    <n v="8771"/>
    <s v="CA-2013-151148"/>
    <x v="0"/>
    <x v="126"/>
    <d v="2013-09-14T00:00:00"/>
    <x v="3"/>
    <s v="PO-19180"/>
    <x v="178"/>
    <x v="2"/>
    <s v="United States"/>
    <s v="Louisville"/>
    <x v="22"/>
    <n v="80027"/>
    <x v="1"/>
    <s v="FUR-CH-10002304"/>
    <x v="0"/>
    <x v="1"/>
    <x v="782"/>
    <x v="5599"/>
    <n v="4"/>
    <n v="0.2"/>
    <n v="5.1960000000000015"/>
  </r>
  <r>
    <n v="8772"/>
    <s v="CA-2014-115882"/>
    <x v="3"/>
    <x v="32"/>
    <d v="2014-09-18T00:00:00"/>
    <x v="2"/>
    <s v="DB-13555"/>
    <x v="587"/>
    <x v="1"/>
    <s v="United States"/>
    <s v="Raleigh"/>
    <x v="3"/>
    <n v="27604"/>
    <x v="0"/>
    <s v="OFF-AP-10002534"/>
    <x v="1"/>
    <x v="9"/>
    <x v="1193"/>
    <x v="5600"/>
    <n v="4"/>
    <n v="0.2"/>
    <n v="94.278400000000033"/>
  </r>
  <r>
    <n v="8773"/>
    <s v="CA-2014-115882"/>
    <x v="3"/>
    <x v="32"/>
    <d v="2014-09-18T00:00:00"/>
    <x v="2"/>
    <s v="DB-13555"/>
    <x v="587"/>
    <x v="1"/>
    <s v="United States"/>
    <s v="Raleigh"/>
    <x v="3"/>
    <n v="27604"/>
    <x v="0"/>
    <s v="OFF-PA-10001125"/>
    <x v="1"/>
    <x v="10"/>
    <x v="1012"/>
    <x v="1355"/>
    <n v="3"/>
    <n v="0.2"/>
    <n v="23.234999999999992"/>
  </r>
  <r>
    <n v="8774"/>
    <s v="CA-2012-132276"/>
    <x v="1"/>
    <x v="1203"/>
    <d v="2012-02-28T00:00:00"/>
    <x v="1"/>
    <s v="LC-16960"/>
    <x v="784"/>
    <x v="2"/>
    <s v="United States"/>
    <s v="New York City"/>
    <x v="15"/>
    <n v="10024"/>
    <x v="3"/>
    <s v="OFF-AP-10000804"/>
    <x v="1"/>
    <x v="9"/>
    <x v="561"/>
    <x v="2051"/>
    <n v="6"/>
    <n v="0"/>
    <n v="6.7200000000000006"/>
  </r>
  <r>
    <n v="8775"/>
    <s v="CA-2012-132276"/>
    <x v="1"/>
    <x v="1203"/>
    <d v="2012-02-28T00:00:00"/>
    <x v="1"/>
    <s v="LC-16960"/>
    <x v="784"/>
    <x v="2"/>
    <s v="United States"/>
    <s v="New York City"/>
    <x v="15"/>
    <n v="10024"/>
    <x v="3"/>
    <s v="OFF-BI-10002982"/>
    <x v="1"/>
    <x v="8"/>
    <x v="1258"/>
    <x v="3023"/>
    <n v="2"/>
    <n v="0.2"/>
    <n v="3.8135999999999992"/>
  </r>
  <r>
    <n v="8776"/>
    <s v="CA-2013-163636"/>
    <x v="0"/>
    <x v="5"/>
    <d v="2013-12-10T00:00:00"/>
    <x v="0"/>
    <s v="MP-18175"/>
    <x v="486"/>
    <x v="2"/>
    <s v="United States"/>
    <s v="Chicago"/>
    <x v="10"/>
    <n v="60623"/>
    <x v="2"/>
    <s v="OFF-AR-10001547"/>
    <x v="1"/>
    <x v="6"/>
    <x v="147"/>
    <x v="5601"/>
    <n v="2"/>
    <n v="0.2"/>
    <n v="0.30940000000000001"/>
  </r>
  <r>
    <n v="8777"/>
    <s v="CA-2013-102813"/>
    <x v="0"/>
    <x v="415"/>
    <d v="2013-07-04T00:00:00"/>
    <x v="2"/>
    <s v="EA-14035"/>
    <x v="105"/>
    <x v="1"/>
    <s v="United States"/>
    <s v="Huntsville"/>
    <x v="5"/>
    <n v="77340"/>
    <x v="2"/>
    <s v="FUR-CH-10000665"/>
    <x v="0"/>
    <x v="1"/>
    <x v="656"/>
    <x v="2568"/>
    <n v="5"/>
    <n v="0.3"/>
    <n v="0"/>
  </r>
  <r>
    <n v="8778"/>
    <s v="CA-2013-102813"/>
    <x v="0"/>
    <x v="415"/>
    <d v="2013-07-04T00:00:00"/>
    <x v="2"/>
    <s v="EA-14035"/>
    <x v="105"/>
    <x v="1"/>
    <s v="United States"/>
    <s v="Huntsville"/>
    <x v="5"/>
    <n v="77340"/>
    <x v="2"/>
    <s v="OFF-PA-10000520"/>
    <x v="1"/>
    <x v="10"/>
    <x v="1419"/>
    <x v="759"/>
    <n v="8"/>
    <n v="0.2"/>
    <n v="14.5152"/>
  </r>
  <r>
    <n v="8779"/>
    <s v="CA-2014-135377"/>
    <x v="3"/>
    <x v="1096"/>
    <d v="2014-12-19T00:00:00"/>
    <x v="1"/>
    <s v="BP-11095"/>
    <x v="162"/>
    <x v="1"/>
    <s v="United States"/>
    <s v="New York City"/>
    <x v="15"/>
    <n v="10024"/>
    <x v="3"/>
    <s v="FUR-BO-10004015"/>
    <x v="0"/>
    <x v="0"/>
    <x v="569"/>
    <x v="5602"/>
    <n v="3"/>
    <n v="0.2"/>
    <n v="7.1993999999999687"/>
  </r>
  <r>
    <n v="8780"/>
    <s v="CA-2012-165813"/>
    <x v="1"/>
    <x v="305"/>
    <d v="2012-03-22T00:00:00"/>
    <x v="0"/>
    <s v="BM-11785"/>
    <x v="298"/>
    <x v="0"/>
    <s v="United States"/>
    <s v="Salem"/>
    <x v="21"/>
    <n v="97301"/>
    <x v="1"/>
    <s v="OFF-ST-10004258"/>
    <x v="1"/>
    <x v="4"/>
    <x v="754"/>
    <x v="5603"/>
    <n v="3"/>
    <n v="0.2"/>
    <n v="2.5641000000000034"/>
  </r>
  <r>
    <n v="8781"/>
    <s v="CA-2012-133585"/>
    <x v="1"/>
    <x v="1201"/>
    <d v="2012-03-04T00:00:00"/>
    <x v="2"/>
    <s v="CM-12715"/>
    <x v="782"/>
    <x v="1"/>
    <s v="United States"/>
    <s v="Houston"/>
    <x v="5"/>
    <n v="77070"/>
    <x v="2"/>
    <s v="OFF-AR-10003696"/>
    <x v="1"/>
    <x v="6"/>
    <x v="1236"/>
    <x v="5604"/>
    <n v="2"/>
    <n v="0.2"/>
    <n v="6.2243999999999957"/>
  </r>
  <r>
    <n v="8782"/>
    <s v="CA-2012-133585"/>
    <x v="1"/>
    <x v="1201"/>
    <d v="2012-03-04T00:00:00"/>
    <x v="2"/>
    <s v="CM-12715"/>
    <x v="782"/>
    <x v="1"/>
    <s v="United States"/>
    <s v="Houston"/>
    <x v="5"/>
    <n v="77070"/>
    <x v="2"/>
    <s v="FUR-BO-10001811"/>
    <x v="0"/>
    <x v="0"/>
    <x v="779"/>
    <x v="5605"/>
    <n v="6"/>
    <n v="0.32"/>
    <n v="-36.117600000000152"/>
  </r>
  <r>
    <n v="8783"/>
    <s v="CA-2013-116911"/>
    <x v="0"/>
    <x v="306"/>
    <d v="2013-09-21T00:00:00"/>
    <x v="1"/>
    <s v="JD-16150"/>
    <x v="251"/>
    <x v="1"/>
    <s v="United States"/>
    <s v="Twin Falls"/>
    <x v="45"/>
    <n v="83301"/>
    <x v="1"/>
    <s v="OFF-BI-10001249"/>
    <x v="1"/>
    <x v="8"/>
    <x v="1182"/>
    <x v="5606"/>
    <n v="4"/>
    <n v="0.2"/>
    <n v="6.6351999999999984"/>
  </r>
  <r>
    <n v="8784"/>
    <s v="CA-2013-116911"/>
    <x v="0"/>
    <x v="306"/>
    <d v="2013-09-21T00:00:00"/>
    <x v="1"/>
    <s v="JD-16150"/>
    <x v="251"/>
    <x v="1"/>
    <s v="United States"/>
    <s v="Twin Falls"/>
    <x v="45"/>
    <n v="83301"/>
    <x v="1"/>
    <s v="FUR-TA-10003473"/>
    <x v="0"/>
    <x v="3"/>
    <x v="214"/>
    <x v="5607"/>
    <n v="3"/>
    <n v="0"/>
    <n v="259.52970000000005"/>
  </r>
  <r>
    <n v="8785"/>
    <s v="US-2014-129224"/>
    <x v="3"/>
    <x v="294"/>
    <d v="2014-03-24T00:00:00"/>
    <x v="1"/>
    <s v="AS-10630"/>
    <x v="357"/>
    <x v="2"/>
    <s v="United States"/>
    <s v="Knoxville"/>
    <x v="18"/>
    <n v="37918"/>
    <x v="0"/>
    <s v="OFF-LA-10003190"/>
    <x v="1"/>
    <x v="2"/>
    <x v="1163"/>
    <x v="877"/>
    <n v="2"/>
    <n v="0.2"/>
    <n v="1.6704000000000001"/>
  </r>
  <r>
    <n v="8786"/>
    <s v="CA-2014-145765"/>
    <x v="3"/>
    <x v="39"/>
    <d v="2014-06-03T00:00:00"/>
    <x v="1"/>
    <s v="CM-11815"/>
    <x v="698"/>
    <x v="1"/>
    <s v="United States"/>
    <s v="Phoenix"/>
    <x v="16"/>
    <n v="85023"/>
    <x v="1"/>
    <s v="TEC-PH-10001305"/>
    <x v="2"/>
    <x v="7"/>
    <x v="1671"/>
    <x v="4398"/>
    <n v="5"/>
    <n v="0.2"/>
    <n v="19.596000000000018"/>
  </r>
  <r>
    <n v="8787"/>
    <s v="CA-2014-145765"/>
    <x v="3"/>
    <x v="39"/>
    <d v="2014-06-03T00:00:00"/>
    <x v="1"/>
    <s v="CM-11815"/>
    <x v="698"/>
    <x v="1"/>
    <s v="United States"/>
    <s v="Phoenix"/>
    <x v="16"/>
    <n v="85023"/>
    <x v="1"/>
    <s v="OFF-PA-10001534"/>
    <x v="1"/>
    <x v="10"/>
    <x v="1461"/>
    <x v="12"/>
    <n v="3"/>
    <n v="0.2"/>
    <n v="5.4432"/>
  </r>
  <r>
    <n v="8788"/>
    <s v="CA-2014-145765"/>
    <x v="3"/>
    <x v="39"/>
    <d v="2014-06-03T00:00:00"/>
    <x v="1"/>
    <s v="CM-11815"/>
    <x v="698"/>
    <x v="1"/>
    <s v="United States"/>
    <s v="Phoenix"/>
    <x v="16"/>
    <n v="85023"/>
    <x v="1"/>
    <s v="TEC-AC-10000844"/>
    <x v="2"/>
    <x v="11"/>
    <x v="106"/>
    <x v="5608"/>
    <n v="4"/>
    <n v="0.2"/>
    <n v="54.393599999999978"/>
  </r>
  <r>
    <n v="8789"/>
    <s v="CA-2014-126914"/>
    <x v="3"/>
    <x v="140"/>
    <d v="2014-06-20T00:00:00"/>
    <x v="1"/>
    <s v="JE-15715"/>
    <x v="555"/>
    <x v="0"/>
    <s v="United States"/>
    <s v="Monroe"/>
    <x v="3"/>
    <n v="28110"/>
    <x v="0"/>
    <s v="FUR-CH-10000847"/>
    <x v="0"/>
    <x v="1"/>
    <x v="986"/>
    <x v="327"/>
    <n v="3"/>
    <n v="0.2"/>
    <n v="52.376399999999961"/>
  </r>
  <r>
    <n v="8790"/>
    <s v="CA-2014-126914"/>
    <x v="3"/>
    <x v="140"/>
    <d v="2014-06-20T00:00:00"/>
    <x v="1"/>
    <s v="JE-15715"/>
    <x v="555"/>
    <x v="0"/>
    <s v="United States"/>
    <s v="Monroe"/>
    <x v="3"/>
    <n v="28110"/>
    <x v="0"/>
    <s v="FUR-BO-10000468"/>
    <x v="0"/>
    <x v="0"/>
    <x v="1171"/>
    <x v="5609"/>
    <n v="2"/>
    <n v="0.2"/>
    <n v="-3.8863999999999947"/>
  </r>
  <r>
    <n v="8791"/>
    <s v="CA-2012-169572"/>
    <x v="1"/>
    <x v="684"/>
    <d v="2012-09-12T00:00:00"/>
    <x v="1"/>
    <s v="AG-10525"/>
    <x v="132"/>
    <x v="1"/>
    <s v="United States"/>
    <s v="Richmond"/>
    <x v="17"/>
    <n v="23223"/>
    <x v="0"/>
    <s v="OFF-BI-10002799"/>
    <x v="1"/>
    <x v="8"/>
    <x v="1450"/>
    <x v="5610"/>
    <n v="9"/>
    <n v="0"/>
    <n v="21.445199999999996"/>
  </r>
  <r>
    <n v="8792"/>
    <s v="CA-2014-162075"/>
    <x v="3"/>
    <x v="257"/>
    <d v="2014-03-25T00:00:00"/>
    <x v="1"/>
    <s v="TT-21220"/>
    <x v="627"/>
    <x v="0"/>
    <s v="United States"/>
    <s v="Houston"/>
    <x v="5"/>
    <n v="77041"/>
    <x v="2"/>
    <s v="TEC-PH-10001557"/>
    <x v="2"/>
    <x v="7"/>
    <x v="658"/>
    <x v="3431"/>
    <n v="7"/>
    <n v="0.2"/>
    <n v="47.035099999999971"/>
  </r>
  <r>
    <n v="8793"/>
    <s v="CA-2011-162992"/>
    <x v="2"/>
    <x v="174"/>
    <d v="2011-12-21T00:00:00"/>
    <x v="2"/>
    <s v="BP-11095"/>
    <x v="162"/>
    <x v="1"/>
    <s v="United States"/>
    <s v="Los Angeles"/>
    <x v="1"/>
    <n v="90008"/>
    <x v="1"/>
    <s v="OFF-LA-10001934"/>
    <x v="1"/>
    <x v="2"/>
    <x v="568"/>
    <x v="2"/>
    <n v="2"/>
    <n v="0"/>
    <n v="6.8713999999999995"/>
  </r>
  <r>
    <n v="8794"/>
    <s v="CA-2011-162992"/>
    <x v="2"/>
    <x v="174"/>
    <d v="2011-12-21T00:00:00"/>
    <x v="2"/>
    <s v="BP-11095"/>
    <x v="162"/>
    <x v="1"/>
    <s v="United States"/>
    <s v="Los Angeles"/>
    <x v="1"/>
    <n v="90008"/>
    <x v="1"/>
    <s v="OFF-FA-10004248"/>
    <x v="1"/>
    <x v="13"/>
    <x v="480"/>
    <x v="5611"/>
    <n v="5"/>
    <n v="0"/>
    <n v="8.7945000000000011"/>
  </r>
  <r>
    <n v="8795"/>
    <s v="CA-2011-162992"/>
    <x v="2"/>
    <x v="174"/>
    <d v="2011-12-21T00:00:00"/>
    <x v="2"/>
    <s v="BP-11095"/>
    <x v="162"/>
    <x v="1"/>
    <s v="United States"/>
    <s v="Los Angeles"/>
    <x v="1"/>
    <n v="90008"/>
    <x v="1"/>
    <s v="TEC-PH-10001944"/>
    <x v="2"/>
    <x v="7"/>
    <x v="1262"/>
    <x v="5612"/>
    <n v="5"/>
    <n v="0.2"/>
    <n v="72.974999999999909"/>
  </r>
  <r>
    <n v="8796"/>
    <s v="CA-2011-162992"/>
    <x v="2"/>
    <x v="174"/>
    <d v="2011-12-21T00:00:00"/>
    <x v="2"/>
    <s v="BP-11095"/>
    <x v="162"/>
    <x v="1"/>
    <s v="United States"/>
    <s v="Los Angeles"/>
    <x v="1"/>
    <n v="90008"/>
    <x v="1"/>
    <s v="TEC-PH-10002085"/>
    <x v="2"/>
    <x v="7"/>
    <x v="659"/>
    <x v="2005"/>
    <n v="4"/>
    <n v="0.2"/>
    <n v="15.837600000000009"/>
  </r>
  <r>
    <n v="8797"/>
    <s v="CA-2013-106397"/>
    <x v="0"/>
    <x v="274"/>
    <d v="2013-07-14T00:00:00"/>
    <x v="1"/>
    <s v="MJ-17740"/>
    <x v="77"/>
    <x v="0"/>
    <s v="United States"/>
    <s v="Orem"/>
    <x v="7"/>
    <n v="84057"/>
    <x v="1"/>
    <s v="OFF-PA-10003441"/>
    <x v="1"/>
    <x v="10"/>
    <x v="485"/>
    <x v="91"/>
    <n v="2"/>
    <n v="0"/>
    <n v="6.2208000000000006"/>
  </r>
  <r>
    <n v="8798"/>
    <s v="CA-2013-106397"/>
    <x v="0"/>
    <x v="274"/>
    <d v="2013-07-14T00:00:00"/>
    <x v="1"/>
    <s v="MJ-17740"/>
    <x v="77"/>
    <x v="0"/>
    <s v="United States"/>
    <s v="Orem"/>
    <x v="7"/>
    <n v="84057"/>
    <x v="1"/>
    <s v="OFF-AR-10004602"/>
    <x v="1"/>
    <x v="6"/>
    <x v="1217"/>
    <x v="44"/>
    <n v="2"/>
    <n v="0"/>
    <n v="12.874400000000001"/>
  </r>
  <r>
    <n v="8799"/>
    <s v="US-2013-150140"/>
    <x v="0"/>
    <x v="1204"/>
    <d v="2013-04-11T00:00:00"/>
    <x v="1"/>
    <s v="VM-21685"/>
    <x v="91"/>
    <x v="2"/>
    <s v="United States"/>
    <s v="Burlington"/>
    <x v="42"/>
    <s v="05408"/>
    <x v="3"/>
    <s v="TEC-PH-10002555"/>
    <x v="2"/>
    <x v="7"/>
    <x v="1343"/>
    <x v="5613"/>
    <n v="5"/>
    <n v="0"/>
    <n v="336.63499999999999"/>
  </r>
  <r>
    <n v="8800"/>
    <s v="CA-2011-116666"/>
    <x v="2"/>
    <x v="1205"/>
    <d v="2011-05-10T00:00:00"/>
    <x v="2"/>
    <s v="KT-16480"/>
    <x v="409"/>
    <x v="0"/>
    <s v="United States"/>
    <s v="Philadelphia"/>
    <x v="9"/>
    <n v="19134"/>
    <x v="3"/>
    <s v="TEC-CO-10001449"/>
    <x v="2"/>
    <x v="16"/>
    <x v="303"/>
    <x v="5614"/>
    <n v="5"/>
    <n v="0.4"/>
    <n v="239.99600000000009"/>
  </r>
  <r>
    <n v="8801"/>
    <s v="CA-2014-148992"/>
    <x v="3"/>
    <x v="51"/>
    <d v="2014-11-28T00:00:00"/>
    <x v="1"/>
    <s v="CS-12250"/>
    <x v="294"/>
    <x v="1"/>
    <s v="United States"/>
    <s v="Chicago"/>
    <x v="10"/>
    <n v="60623"/>
    <x v="2"/>
    <s v="OFF-PA-10004285"/>
    <x v="1"/>
    <x v="10"/>
    <x v="1259"/>
    <x v="1432"/>
    <n v="2"/>
    <n v="0.2"/>
    <n v="3.7407999999999997"/>
  </r>
  <r>
    <n v="8802"/>
    <s v="CA-2013-140935"/>
    <x v="0"/>
    <x v="338"/>
    <d v="2013-11-13T00:00:00"/>
    <x v="2"/>
    <s v="AB-10015"/>
    <x v="755"/>
    <x v="0"/>
    <s v="United States"/>
    <s v="Oklahoma City"/>
    <x v="26"/>
    <n v="73120"/>
    <x v="2"/>
    <s v="TEC-PH-10000562"/>
    <x v="2"/>
    <x v="7"/>
    <x v="1698"/>
    <x v="5615"/>
    <n v="2"/>
    <n v="0"/>
    <n v="62.15440000000001"/>
  </r>
  <r>
    <n v="8803"/>
    <s v="CA-2013-140935"/>
    <x v="0"/>
    <x v="338"/>
    <d v="2013-11-13T00:00:00"/>
    <x v="2"/>
    <s v="AB-10015"/>
    <x v="755"/>
    <x v="0"/>
    <s v="United States"/>
    <s v="Oklahoma City"/>
    <x v="26"/>
    <n v="73120"/>
    <x v="2"/>
    <s v="FUR-BO-10003966"/>
    <x v="0"/>
    <x v="0"/>
    <x v="1086"/>
    <x v="2661"/>
    <n v="2"/>
    <n v="0"/>
    <n v="54.713599999999985"/>
  </r>
  <r>
    <n v="8804"/>
    <s v="CA-2011-157644"/>
    <x v="2"/>
    <x v="520"/>
    <d v="2012-01-01T00:00:00"/>
    <x v="2"/>
    <s v="AH-10030"/>
    <x v="692"/>
    <x v="1"/>
    <s v="United States"/>
    <s v="New York City"/>
    <x v="15"/>
    <n v="10035"/>
    <x v="3"/>
    <s v="TEC-AC-10003614"/>
    <x v="2"/>
    <x v="11"/>
    <x v="562"/>
    <x v="5616"/>
    <n v="3"/>
    <n v="0"/>
    <n v="11.474099999999996"/>
  </r>
  <r>
    <n v="8805"/>
    <s v="CA-2011-157644"/>
    <x v="2"/>
    <x v="520"/>
    <d v="2012-01-01T00:00:00"/>
    <x v="2"/>
    <s v="AH-10030"/>
    <x v="692"/>
    <x v="1"/>
    <s v="United States"/>
    <s v="New York City"/>
    <x v="15"/>
    <n v="10035"/>
    <x v="3"/>
    <s v="OFF-LA-10003148"/>
    <x v="1"/>
    <x v="2"/>
    <x v="164"/>
    <x v="1381"/>
    <n v="3"/>
    <n v="0"/>
    <n v="8.6939999999999991"/>
  </r>
  <r>
    <n v="8806"/>
    <s v="US-2014-100398"/>
    <x v="3"/>
    <x v="971"/>
    <d v="2014-08-24T00:00:00"/>
    <x v="1"/>
    <s v="DO-13435"/>
    <x v="157"/>
    <x v="0"/>
    <s v="United States"/>
    <s v="Salt Lake City"/>
    <x v="7"/>
    <n v="84106"/>
    <x v="1"/>
    <s v="OFF-BI-10002133"/>
    <x v="1"/>
    <x v="8"/>
    <x v="1138"/>
    <x v="5617"/>
    <n v="3"/>
    <n v="0.2"/>
    <n v="37.235999999999997"/>
  </r>
  <r>
    <n v="8807"/>
    <s v="CA-2013-113082"/>
    <x v="0"/>
    <x v="126"/>
    <d v="2013-09-17T00:00:00"/>
    <x v="1"/>
    <s v="MC-17590"/>
    <x v="565"/>
    <x v="1"/>
    <s v="United States"/>
    <s v="Utica"/>
    <x v="15"/>
    <n v="13501"/>
    <x v="3"/>
    <s v="FUR-FU-10002813"/>
    <x v="0"/>
    <x v="5"/>
    <x v="1682"/>
    <x v="586"/>
    <n v="2"/>
    <n v="0"/>
    <n v="14.572799999999997"/>
  </r>
  <r>
    <n v="8808"/>
    <s v="US-2014-110646"/>
    <x v="3"/>
    <x v="40"/>
    <d v="2014-11-01T00:00:00"/>
    <x v="1"/>
    <s v="JF-15190"/>
    <x v="440"/>
    <x v="0"/>
    <s v="United States"/>
    <s v="Philadelphia"/>
    <x v="9"/>
    <n v="19134"/>
    <x v="3"/>
    <s v="OFF-BI-10004330"/>
    <x v="1"/>
    <x v="8"/>
    <x v="795"/>
    <x v="5618"/>
    <n v="3"/>
    <n v="0.7"/>
    <n v="-27.734999999999992"/>
  </r>
  <r>
    <n v="8809"/>
    <s v="US-2014-110646"/>
    <x v="3"/>
    <x v="40"/>
    <d v="2014-11-01T00:00:00"/>
    <x v="1"/>
    <s v="JF-15190"/>
    <x v="440"/>
    <x v="0"/>
    <s v="United States"/>
    <s v="Philadelphia"/>
    <x v="9"/>
    <n v="19134"/>
    <x v="3"/>
    <s v="TEC-PH-10002807"/>
    <x v="2"/>
    <x v="7"/>
    <x v="1230"/>
    <x v="5619"/>
    <n v="5"/>
    <n v="0.4"/>
    <n v="19.775000000000006"/>
  </r>
  <r>
    <n v="8810"/>
    <s v="US-2014-110646"/>
    <x v="3"/>
    <x v="40"/>
    <d v="2014-11-01T00:00:00"/>
    <x v="1"/>
    <s v="JF-15190"/>
    <x v="440"/>
    <x v="0"/>
    <s v="United States"/>
    <s v="Philadelphia"/>
    <x v="9"/>
    <n v="19134"/>
    <x v="3"/>
    <s v="OFF-LA-10001404"/>
    <x v="1"/>
    <x v="2"/>
    <x v="916"/>
    <x v="1816"/>
    <n v="5"/>
    <n v="0.2"/>
    <n v="4.9815000000000005"/>
  </r>
  <r>
    <n v="8811"/>
    <s v="CA-2014-120614"/>
    <x v="3"/>
    <x v="1109"/>
    <d v="2014-06-05T00:00:00"/>
    <x v="1"/>
    <s v="SM-20950"/>
    <x v="416"/>
    <x v="1"/>
    <s v="United States"/>
    <s v="Los Angeles"/>
    <x v="1"/>
    <n v="90004"/>
    <x v="1"/>
    <s v="OFF-PA-10004911"/>
    <x v="1"/>
    <x v="10"/>
    <x v="929"/>
    <x v="5620"/>
    <n v="4"/>
    <n v="0"/>
    <n v="18.009600000000002"/>
  </r>
  <r>
    <n v="8812"/>
    <s v="US-2013-140172"/>
    <x v="0"/>
    <x v="387"/>
    <d v="2013-03-14T00:00:00"/>
    <x v="1"/>
    <s v="SP-20650"/>
    <x v="70"/>
    <x v="1"/>
    <s v="United States"/>
    <s v="Jackson"/>
    <x v="12"/>
    <n v="49201"/>
    <x v="2"/>
    <s v="OFF-AP-10004233"/>
    <x v="1"/>
    <x v="9"/>
    <x v="1122"/>
    <x v="5621"/>
    <n v="3"/>
    <n v="0.1"/>
    <n v="48.333599999999976"/>
  </r>
  <r>
    <n v="8813"/>
    <s v="US-2013-140172"/>
    <x v="0"/>
    <x v="387"/>
    <d v="2013-03-14T00:00:00"/>
    <x v="1"/>
    <s v="SP-20650"/>
    <x v="70"/>
    <x v="1"/>
    <s v="United States"/>
    <s v="Jackson"/>
    <x v="12"/>
    <n v="49201"/>
    <x v="2"/>
    <s v="OFF-AR-10002766"/>
    <x v="1"/>
    <x v="6"/>
    <x v="1041"/>
    <x v="2255"/>
    <n v="5"/>
    <n v="0"/>
    <n v="3.7529999999999997"/>
  </r>
  <r>
    <n v="8814"/>
    <s v="CA-2012-127754"/>
    <x v="1"/>
    <x v="353"/>
    <d v="2012-07-31T00:00:00"/>
    <x v="1"/>
    <s v="CK-12760"/>
    <x v="316"/>
    <x v="1"/>
    <s v="United States"/>
    <s v="Glendale"/>
    <x v="16"/>
    <n v="85301"/>
    <x v="1"/>
    <s v="FUR-CH-10003199"/>
    <x v="0"/>
    <x v="1"/>
    <x v="631"/>
    <x v="4602"/>
    <n v="3"/>
    <n v="0.2"/>
    <n v="13.317599999999985"/>
  </r>
  <r>
    <n v="8815"/>
    <s v="CA-2012-144274"/>
    <x v="1"/>
    <x v="521"/>
    <d v="2012-11-25T00:00:00"/>
    <x v="0"/>
    <s v="PW-19240"/>
    <x v="617"/>
    <x v="0"/>
    <s v="United States"/>
    <s v="Wilmington"/>
    <x v="13"/>
    <n v="19805"/>
    <x v="3"/>
    <s v="TEC-PH-10003012"/>
    <x v="2"/>
    <x v="7"/>
    <x v="344"/>
    <x v="673"/>
    <n v="2"/>
    <n v="0"/>
    <n v="89.314199999999971"/>
  </r>
  <r>
    <n v="8816"/>
    <s v="CA-2012-144274"/>
    <x v="1"/>
    <x v="521"/>
    <d v="2012-11-25T00:00:00"/>
    <x v="0"/>
    <s v="PW-19240"/>
    <x v="617"/>
    <x v="0"/>
    <s v="United States"/>
    <s v="Wilmington"/>
    <x v="13"/>
    <n v="19805"/>
    <x v="3"/>
    <s v="OFF-PA-10001583"/>
    <x v="1"/>
    <x v="10"/>
    <x v="1822"/>
    <x v="5622"/>
    <n v="6"/>
    <n v="0"/>
    <n v="20.726999999999997"/>
  </r>
  <r>
    <n v="8817"/>
    <s v="CA-2012-144274"/>
    <x v="1"/>
    <x v="521"/>
    <d v="2012-11-25T00:00:00"/>
    <x v="0"/>
    <s v="PW-19240"/>
    <x v="617"/>
    <x v="0"/>
    <s v="United States"/>
    <s v="Wilmington"/>
    <x v="13"/>
    <n v="19805"/>
    <x v="3"/>
    <s v="OFF-AR-10001940"/>
    <x v="1"/>
    <x v="6"/>
    <x v="168"/>
    <x v="2805"/>
    <n v="4"/>
    <n v="0"/>
    <n v="5.6416000000000004"/>
  </r>
  <r>
    <n v="8818"/>
    <s v="CA-2012-144274"/>
    <x v="1"/>
    <x v="521"/>
    <d v="2012-11-25T00:00:00"/>
    <x v="0"/>
    <s v="PW-19240"/>
    <x v="617"/>
    <x v="0"/>
    <s v="United States"/>
    <s v="Wilmington"/>
    <x v="13"/>
    <n v="19805"/>
    <x v="3"/>
    <s v="OFF-EN-10003286"/>
    <x v="1"/>
    <x v="12"/>
    <x v="33"/>
    <x v="3416"/>
    <n v="2"/>
    <n v="0"/>
    <n v="7.783199999999999"/>
  </r>
  <r>
    <n v="8819"/>
    <s v="CA-2012-144274"/>
    <x v="1"/>
    <x v="521"/>
    <d v="2012-11-25T00:00:00"/>
    <x v="0"/>
    <s v="PW-19240"/>
    <x v="617"/>
    <x v="0"/>
    <s v="United States"/>
    <s v="Wilmington"/>
    <x v="13"/>
    <n v="19805"/>
    <x v="3"/>
    <s v="OFF-PA-10003441"/>
    <x v="1"/>
    <x v="10"/>
    <x v="485"/>
    <x v="789"/>
    <n v="6"/>
    <n v="0"/>
    <n v="18.662400000000002"/>
  </r>
  <r>
    <n v="8820"/>
    <s v="CA-2012-142930"/>
    <x v="1"/>
    <x v="109"/>
    <d v="2012-12-02T00:00:00"/>
    <x v="1"/>
    <s v="EB-14170"/>
    <x v="432"/>
    <x v="0"/>
    <s v="United States"/>
    <s v="Austin"/>
    <x v="5"/>
    <n v="78745"/>
    <x v="2"/>
    <s v="OFF-PA-10003395"/>
    <x v="1"/>
    <x v="10"/>
    <x v="650"/>
    <x v="763"/>
    <n v="4"/>
    <n v="0.2"/>
    <n v="117.43199999999999"/>
  </r>
  <r>
    <n v="8821"/>
    <s v="CA-2014-100622"/>
    <x v="3"/>
    <x v="132"/>
    <d v="2014-11-08T00:00:00"/>
    <x v="1"/>
    <s v="DK-13090"/>
    <x v="54"/>
    <x v="0"/>
    <s v="United States"/>
    <s v="Orlando"/>
    <x v="2"/>
    <n v="32839"/>
    <x v="0"/>
    <s v="TEC-CO-10003236"/>
    <x v="2"/>
    <x v="16"/>
    <x v="451"/>
    <x v="324"/>
    <n v="2"/>
    <n v="0.2"/>
    <n v="311.99479999999994"/>
  </r>
  <r>
    <n v="8822"/>
    <s v="CA-2014-100622"/>
    <x v="3"/>
    <x v="132"/>
    <d v="2014-11-08T00:00:00"/>
    <x v="1"/>
    <s v="DK-13090"/>
    <x v="54"/>
    <x v="0"/>
    <s v="United States"/>
    <s v="Orlando"/>
    <x v="2"/>
    <n v="32839"/>
    <x v="0"/>
    <s v="OFF-BI-10002982"/>
    <x v="1"/>
    <x v="8"/>
    <x v="1258"/>
    <x v="5623"/>
    <n v="2"/>
    <n v="0.7"/>
    <n v="-2.9963999999999995"/>
  </r>
  <r>
    <n v="8823"/>
    <s v="CA-2014-100622"/>
    <x v="3"/>
    <x v="132"/>
    <d v="2014-11-08T00:00:00"/>
    <x v="1"/>
    <s v="DK-13090"/>
    <x v="54"/>
    <x v="0"/>
    <s v="United States"/>
    <s v="Orlando"/>
    <x v="2"/>
    <n v="32839"/>
    <x v="0"/>
    <s v="OFF-AR-10004010"/>
    <x v="1"/>
    <x v="6"/>
    <x v="1734"/>
    <x v="4029"/>
    <n v="2"/>
    <n v="0.2"/>
    <n v="4.1987999999999985"/>
  </r>
  <r>
    <n v="8824"/>
    <s v="CA-2014-100622"/>
    <x v="3"/>
    <x v="132"/>
    <d v="2014-11-08T00:00:00"/>
    <x v="1"/>
    <s v="DK-13090"/>
    <x v="54"/>
    <x v="0"/>
    <s v="United States"/>
    <s v="Orlando"/>
    <x v="2"/>
    <n v="32839"/>
    <x v="0"/>
    <s v="OFF-PA-10002947"/>
    <x v="1"/>
    <x v="10"/>
    <x v="703"/>
    <x v="1432"/>
    <n v="2"/>
    <n v="0.2"/>
    <n v="3.7407999999999997"/>
  </r>
  <r>
    <n v="8825"/>
    <s v="CA-2014-117156"/>
    <x v="3"/>
    <x v="708"/>
    <d v="2014-03-24T00:00:00"/>
    <x v="0"/>
    <s v="TB-21055"/>
    <x v="26"/>
    <x v="0"/>
    <s v="United States"/>
    <s v="Reading"/>
    <x v="9"/>
    <n v="19601"/>
    <x v="3"/>
    <s v="OFF-EN-10003845"/>
    <x v="1"/>
    <x v="12"/>
    <x v="431"/>
    <x v="3179"/>
    <n v="3"/>
    <n v="0.2"/>
    <n v="2.8781999999999992"/>
  </r>
  <r>
    <n v="8826"/>
    <s v="CA-2012-115399"/>
    <x v="1"/>
    <x v="546"/>
    <d v="2012-12-22T00:00:00"/>
    <x v="2"/>
    <s v="AG-10900"/>
    <x v="151"/>
    <x v="0"/>
    <s v="United States"/>
    <s v="Philadelphia"/>
    <x v="9"/>
    <n v="19134"/>
    <x v="3"/>
    <s v="OFF-LA-10003190"/>
    <x v="1"/>
    <x v="2"/>
    <x v="1163"/>
    <x v="2789"/>
    <n v="3"/>
    <n v="0.2"/>
    <n v="2.5056000000000003"/>
  </r>
  <r>
    <n v="8827"/>
    <s v="US-2011-157847"/>
    <x v="2"/>
    <x v="1063"/>
    <d v="2011-04-06T00:00:00"/>
    <x v="0"/>
    <s v="SC-20020"/>
    <x v="710"/>
    <x v="0"/>
    <s v="United States"/>
    <s v="Houston"/>
    <x v="5"/>
    <n v="77095"/>
    <x v="2"/>
    <s v="OFF-PA-10002986"/>
    <x v="1"/>
    <x v="10"/>
    <x v="477"/>
    <x v="3059"/>
    <n v="5"/>
    <n v="0.2"/>
    <n v="9.3520000000000003"/>
  </r>
  <r>
    <n v="8828"/>
    <s v="US-2011-157847"/>
    <x v="2"/>
    <x v="1063"/>
    <d v="2011-04-06T00:00:00"/>
    <x v="0"/>
    <s v="SC-20020"/>
    <x v="710"/>
    <x v="0"/>
    <s v="United States"/>
    <s v="Houston"/>
    <x v="5"/>
    <n v="77095"/>
    <x v="2"/>
    <s v="OFF-PA-10001593"/>
    <x v="1"/>
    <x v="10"/>
    <x v="1755"/>
    <x v="1399"/>
    <n v="7"/>
    <n v="0.2"/>
    <n v="10.464999999999998"/>
  </r>
  <r>
    <n v="8829"/>
    <s v="CA-2012-115168"/>
    <x v="1"/>
    <x v="1117"/>
    <d v="2012-06-09T00:00:00"/>
    <x v="1"/>
    <s v="BB-11545"/>
    <x v="179"/>
    <x v="1"/>
    <s v="United States"/>
    <s v="Saint Charles"/>
    <x v="25"/>
    <n v="63301"/>
    <x v="2"/>
    <s v="OFF-PA-10000528"/>
    <x v="1"/>
    <x v="10"/>
    <x v="1136"/>
    <x v="232"/>
    <n v="2"/>
    <n v="0"/>
    <n v="4.7519999999999998"/>
  </r>
  <r>
    <n v="8830"/>
    <s v="CA-2011-109680"/>
    <x v="2"/>
    <x v="191"/>
    <d v="2011-10-09T00:00:00"/>
    <x v="2"/>
    <s v="VP-21760"/>
    <x v="778"/>
    <x v="1"/>
    <s v="United States"/>
    <s v="Indianapolis"/>
    <x v="14"/>
    <n v="46203"/>
    <x v="2"/>
    <s v="OFF-ST-10001932"/>
    <x v="1"/>
    <x v="4"/>
    <x v="1641"/>
    <x v="5624"/>
    <n v="2"/>
    <n v="0"/>
    <n v="54.087600000000009"/>
  </r>
  <r>
    <n v="8831"/>
    <s v="CA-2013-167983"/>
    <x v="0"/>
    <x v="1036"/>
    <d v="2013-08-25T00:00:00"/>
    <x v="0"/>
    <s v="RP-19270"/>
    <x v="345"/>
    <x v="1"/>
    <s v="United States"/>
    <s v="Seattle"/>
    <x v="4"/>
    <n v="98115"/>
    <x v="1"/>
    <s v="OFF-BI-10003727"/>
    <x v="1"/>
    <x v="8"/>
    <x v="797"/>
    <x v="5625"/>
    <n v="10"/>
    <n v="0.2"/>
    <n v="11.703999999999997"/>
  </r>
  <r>
    <n v="8832"/>
    <s v="CA-2012-145324"/>
    <x v="1"/>
    <x v="219"/>
    <d v="2012-11-19T00:00:00"/>
    <x v="1"/>
    <s v="DH-13675"/>
    <x v="723"/>
    <x v="2"/>
    <s v="United States"/>
    <s v="Harrisonburg"/>
    <x v="17"/>
    <n v="22801"/>
    <x v="0"/>
    <s v="FUR-FU-10002759"/>
    <x v="0"/>
    <x v="5"/>
    <x v="555"/>
    <x v="792"/>
    <n v="2"/>
    <n v="0"/>
    <n v="14.3856"/>
  </r>
  <r>
    <n v="8833"/>
    <s v="CA-2012-153423"/>
    <x v="1"/>
    <x v="137"/>
    <d v="2012-06-27T00:00:00"/>
    <x v="1"/>
    <s v="SW-20455"/>
    <x v="517"/>
    <x v="0"/>
    <s v="United States"/>
    <s v="Rochester"/>
    <x v="15"/>
    <n v="14609"/>
    <x v="3"/>
    <s v="OFF-BI-10000545"/>
    <x v="1"/>
    <x v="8"/>
    <x v="685"/>
    <x v="1396"/>
    <n v="2"/>
    <n v="0.2"/>
    <n v="456.58800000000002"/>
  </r>
  <r>
    <n v="8834"/>
    <s v="US-2014-132675"/>
    <x v="3"/>
    <x v="241"/>
    <d v="2014-09-29T00:00:00"/>
    <x v="1"/>
    <s v="KF-16285"/>
    <x v="580"/>
    <x v="2"/>
    <s v="United States"/>
    <s v="Sandy Springs"/>
    <x v="32"/>
    <n v="30328"/>
    <x v="0"/>
    <s v="OFF-ST-10004950"/>
    <x v="1"/>
    <x v="4"/>
    <x v="1510"/>
    <x v="4729"/>
    <n v="1"/>
    <n v="0"/>
    <n v="3.8774999999999995"/>
  </r>
  <r>
    <n v="8835"/>
    <s v="US-2014-132675"/>
    <x v="3"/>
    <x v="241"/>
    <d v="2014-09-29T00:00:00"/>
    <x v="1"/>
    <s v="KF-16285"/>
    <x v="580"/>
    <x v="2"/>
    <s v="United States"/>
    <s v="Sandy Springs"/>
    <x v="32"/>
    <n v="30328"/>
    <x v="0"/>
    <s v="TEC-PH-10003171"/>
    <x v="2"/>
    <x v="7"/>
    <x v="1495"/>
    <x v="5626"/>
    <n v="2"/>
    <n v="0"/>
    <n v="25.171999999999997"/>
  </r>
  <r>
    <n v="8836"/>
    <s v="US-2014-132675"/>
    <x v="3"/>
    <x v="241"/>
    <d v="2014-09-29T00:00:00"/>
    <x v="1"/>
    <s v="KF-16285"/>
    <x v="580"/>
    <x v="2"/>
    <s v="United States"/>
    <s v="Sandy Springs"/>
    <x v="32"/>
    <n v="30328"/>
    <x v="0"/>
    <s v="OFF-AR-10000614"/>
    <x v="1"/>
    <x v="6"/>
    <x v="1722"/>
    <x v="293"/>
    <n v="4"/>
    <n v="0"/>
    <n v="3.7127999999999997"/>
  </r>
  <r>
    <n v="8837"/>
    <s v="US-2014-132675"/>
    <x v="3"/>
    <x v="241"/>
    <d v="2014-09-29T00:00:00"/>
    <x v="1"/>
    <s v="KF-16285"/>
    <x v="580"/>
    <x v="2"/>
    <s v="United States"/>
    <s v="Sandy Springs"/>
    <x v="32"/>
    <n v="30328"/>
    <x v="0"/>
    <s v="OFF-AR-10000034"/>
    <x v="1"/>
    <x v="6"/>
    <x v="744"/>
    <x v="1936"/>
    <n v="3"/>
    <n v="0"/>
    <n v="4.9607999999999999"/>
  </r>
  <r>
    <n v="8838"/>
    <s v="US-2014-132675"/>
    <x v="3"/>
    <x v="241"/>
    <d v="2014-09-29T00:00:00"/>
    <x v="1"/>
    <s v="KF-16285"/>
    <x v="580"/>
    <x v="2"/>
    <s v="United States"/>
    <s v="Sandy Springs"/>
    <x v="32"/>
    <n v="30328"/>
    <x v="0"/>
    <s v="OFF-LA-10003766"/>
    <x v="1"/>
    <x v="2"/>
    <x v="360"/>
    <x v="2143"/>
    <n v="5"/>
    <n v="0"/>
    <n v="7.5600000000000005"/>
  </r>
  <r>
    <n v="8839"/>
    <s v="CA-2011-153808"/>
    <x v="2"/>
    <x v="322"/>
    <d v="2011-04-10T00:00:00"/>
    <x v="0"/>
    <s v="FH-14275"/>
    <x v="395"/>
    <x v="1"/>
    <s v="United States"/>
    <s v="Los Angeles"/>
    <x v="1"/>
    <n v="90004"/>
    <x v="1"/>
    <s v="OFF-AR-10001725"/>
    <x v="1"/>
    <x v="6"/>
    <x v="1540"/>
    <x v="421"/>
    <n v="3"/>
    <n v="0"/>
    <n v="18.447000000000003"/>
  </r>
  <r>
    <n v="8840"/>
    <s v="CA-2011-153808"/>
    <x v="2"/>
    <x v="322"/>
    <d v="2011-04-10T00:00:00"/>
    <x v="0"/>
    <s v="FH-14275"/>
    <x v="395"/>
    <x v="1"/>
    <s v="United States"/>
    <s v="Los Angeles"/>
    <x v="1"/>
    <n v="90004"/>
    <x v="1"/>
    <s v="OFF-BI-10002794"/>
    <x v="1"/>
    <x v="8"/>
    <x v="102"/>
    <x v="959"/>
    <n v="2"/>
    <n v="0.2"/>
    <n v="23.768399999999996"/>
  </r>
  <r>
    <n v="8841"/>
    <s v="CA-2011-153808"/>
    <x v="2"/>
    <x v="322"/>
    <d v="2011-04-10T00:00:00"/>
    <x v="0"/>
    <s v="FH-14275"/>
    <x v="395"/>
    <x v="1"/>
    <s v="United States"/>
    <s v="Los Angeles"/>
    <x v="1"/>
    <n v="90004"/>
    <x v="1"/>
    <s v="TEC-AC-10004171"/>
    <x v="2"/>
    <x v="11"/>
    <x v="1312"/>
    <x v="674"/>
    <n v="3"/>
    <n v="0"/>
    <n v="131.98680000000002"/>
  </r>
  <r>
    <n v="8842"/>
    <s v="US-2013-112396"/>
    <x v="0"/>
    <x v="1206"/>
    <d v="2013-02-13T00:00:00"/>
    <x v="1"/>
    <s v="JR-16210"/>
    <x v="335"/>
    <x v="1"/>
    <s v="United States"/>
    <s v="San Francisco"/>
    <x v="1"/>
    <n v="94110"/>
    <x v="1"/>
    <s v="TEC-AC-10003628"/>
    <x v="2"/>
    <x v="11"/>
    <x v="244"/>
    <x v="1324"/>
    <n v="3"/>
    <n v="0"/>
    <n v="39.586800000000011"/>
  </r>
  <r>
    <n v="8843"/>
    <s v="US-2013-112396"/>
    <x v="0"/>
    <x v="1206"/>
    <d v="2013-02-13T00:00:00"/>
    <x v="1"/>
    <s v="JR-16210"/>
    <x v="335"/>
    <x v="1"/>
    <s v="United States"/>
    <s v="San Francisco"/>
    <x v="1"/>
    <n v="94110"/>
    <x v="1"/>
    <s v="TEC-AC-10004761"/>
    <x v="2"/>
    <x v="11"/>
    <x v="778"/>
    <x v="945"/>
    <n v="2"/>
    <n v="0"/>
    <n v="11.151"/>
  </r>
  <r>
    <n v="8844"/>
    <s v="CA-2011-141173"/>
    <x v="2"/>
    <x v="728"/>
    <d v="2011-11-20T00:00:00"/>
    <x v="0"/>
    <s v="JC-16105"/>
    <x v="36"/>
    <x v="1"/>
    <s v="United States"/>
    <s v="Minneapolis"/>
    <x v="11"/>
    <n v="55407"/>
    <x v="2"/>
    <s v="OFF-ST-10000885"/>
    <x v="1"/>
    <x v="4"/>
    <x v="1657"/>
    <x v="5335"/>
    <n v="5"/>
    <n v="0"/>
    <n v="16.787500000000001"/>
  </r>
  <r>
    <n v="8845"/>
    <s v="CA-2014-156664"/>
    <x v="3"/>
    <x v="404"/>
    <d v="2014-12-24T00:00:00"/>
    <x v="1"/>
    <s v="BP-11290"/>
    <x v="443"/>
    <x v="0"/>
    <s v="United States"/>
    <s v="Columbus"/>
    <x v="24"/>
    <n v="43229"/>
    <x v="3"/>
    <s v="OFF-BI-10004209"/>
    <x v="1"/>
    <x v="8"/>
    <x v="1206"/>
    <x v="5627"/>
    <n v="3"/>
    <n v="0.7"/>
    <n v="-6.0299999999999976"/>
  </r>
  <r>
    <n v="8846"/>
    <s v="CA-2014-156664"/>
    <x v="3"/>
    <x v="404"/>
    <d v="2014-12-24T00:00:00"/>
    <x v="1"/>
    <s v="BP-11290"/>
    <x v="443"/>
    <x v="0"/>
    <s v="United States"/>
    <s v="Columbus"/>
    <x v="24"/>
    <n v="43229"/>
    <x v="3"/>
    <s v="OFF-FA-10002988"/>
    <x v="1"/>
    <x v="13"/>
    <x v="131"/>
    <x v="5628"/>
    <n v="3"/>
    <n v="0.2"/>
    <n v="1.7486999999999999"/>
  </r>
  <r>
    <n v="8847"/>
    <s v="CA-2014-156664"/>
    <x v="3"/>
    <x v="404"/>
    <d v="2014-12-24T00:00:00"/>
    <x v="1"/>
    <s v="BP-11290"/>
    <x v="443"/>
    <x v="0"/>
    <s v="United States"/>
    <s v="Columbus"/>
    <x v="24"/>
    <n v="43229"/>
    <x v="3"/>
    <s v="OFF-PA-10002222"/>
    <x v="1"/>
    <x v="10"/>
    <x v="389"/>
    <x v="5566"/>
    <n v="5"/>
    <n v="0.2"/>
    <n v="29.691999999999993"/>
  </r>
  <r>
    <n v="8848"/>
    <s v="CA-2014-156664"/>
    <x v="3"/>
    <x v="404"/>
    <d v="2014-12-24T00:00:00"/>
    <x v="1"/>
    <s v="BP-11290"/>
    <x v="443"/>
    <x v="0"/>
    <s v="United States"/>
    <s v="Columbus"/>
    <x v="24"/>
    <n v="43229"/>
    <x v="3"/>
    <s v="OFF-AP-10004487"/>
    <x v="1"/>
    <x v="9"/>
    <x v="715"/>
    <x v="5629"/>
    <n v="2"/>
    <n v="0.2"/>
    <n v="13.011199999999995"/>
  </r>
  <r>
    <n v="8849"/>
    <s v="CA-2012-140718"/>
    <x v="1"/>
    <x v="740"/>
    <d v="2012-07-04T00:00:00"/>
    <x v="2"/>
    <s v="FA-14230"/>
    <x v="135"/>
    <x v="1"/>
    <s v="United States"/>
    <s v="Raleigh"/>
    <x v="3"/>
    <n v="27604"/>
    <x v="0"/>
    <s v="TEC-PH-10003505"/>
    <x v="2"/>
    <x v="7"/>
    <x v="901"/>
    <x v="5630"/>
    <n v="1"/>
    <n v="0.2"/>
    <n v="8.3519999999999932"/>
  </r>
  <r>
    <n v="8850"/>
    <s v="CA-2012-140718"/>
    <x v="1"/>
    <x v="740"/>
    <d v="2012-07-04T00:00:00"/>
    <x v="2"/>
    <s v="FA-14230"/>
    <x v="135"/>
    <x v="1"/>
    <s v="United States"/>
    <s v="Raleigh"/>
    <x v="3"/>
    <n v="27604"/>
    <x v="0"/>
    <s v="FUR-FU-10000076"/>
    <x v="0"/>
    <x v="5"/>
    <x v="875"/>
    <x v="5631"/>
    <n v="10"/>
    <n v="0.2"/>
    <n v="45.954000000000008"/>
  </r>
  <r>
    <n v="8851"/>
    <s v="CA-2012-140718"/>
    <x v="1"/>
    <x v="740"/>
    <d v="2012-07-04T00:00:00"/>
    <x v="2"/>
    <s v="FA-14230"/>
    <x v="135"/>
    <x v="1"/>
    <s v="United States"/>
    <s v="Raleigh"/>
    <x v="3"/>
    <n v="27604"/>
    <x v="0"/>
    <s v="OFF-BI-10004728"/>
    <x v="1"/>
    <x v="8"/>
    <x v="539"/>
    <x v="5632"/>
    <n v="2"/>
    <n v="0.7"/>
    <n v="-2.3136000000000001"/>
  </r>
  <r>
    <n v="8852"/>
    <s v="CA-2012-140718"/>
    <x v="1"/>
    <x v="740"/>
    <d v="2012-07-04T00:00:00"/>
    <x v="2"/>
    <s v="FA-14230"/>
    <x v="135"/>
    <x v="1"/>
    <s v="United States"/>
    <s v="Raleigh"/>
    <x v="3"/>
    <n v="27604"/>
    <x v="0"/>
    <s v="OFF-PA-10002250"/>
    <x v="1"/>
    <x v="10"/>
    <x v="699"/>
    <x v="1746"/>
    <n v="2"/>
    <n v="0.2"/>
    <n v="3.2871999999999999"/>
  </r>
  <r>
    <n v="8853"/>
    <s v="CA-2011-119977"/>
    <x v="2"/>
    <x v="1169"/>
    <d v="2011-10-13T00:00:00"/>
    <x v="0"/>
    <s v="DN-13690"/>
    <x v="35"/>
    <x v="0"/>
    <s v="United States"/>
    <s v="New York City"/>
    <x v="15"/>
    <n v="10011"/>
    <x v="3"/>
    <s v="OFF-PA-10003823"/>
    <x v="1"/>
    <x v="10"/>
    <x v="1001"/>
    <x v="1862"/>
    <n v="4"/>
    <n v="0"/>
    <n v="55.763999999999996"/>
  </r>
  <r>
    <n v="8854"/>
    <s v="US-2012-115343"/>
    <x v="1"/>
    <x v="357"/>
    <d v="2012-09-25T00:00:00"/>
    <x v="2"/>
    <s v="FO-14305"/>
    <x v="383"/>
    <x v="0"/>
    <s v="United States"/>
    <s v="Philadelphia"/>
    <x v="9"/>
    <n v="19143"/>
    <x v="3"/>
    <s v="OFF-SU-10000898"/>
    <x v="1"/>
    <x v="14"/>
    <x v="1181"/>
    <x v="5633"/>
    <n v="5"/>
    <n v="0.2"/>
    <n v="6.2549999999999919"/>
  </r>
  <r>
    <n v="8855"/>
    <s v="US-2012-115343"/>
    <x v="1"/>
    <x v="357"/>
    <d v="2012-09-25T00:00:00"/>
    <x v="2"/>
    <s v="FO-14305"/>
    <x v="383"/>
    <x v="0"/>
    <s v="United States"/>
    <s v="Philadelphia"/>
    <x v="9"/>
    <n v="19143"/>
    <x v="3"/>
    <s v="TEC-AC-10003832"/>
    <x v="2"/>
    <x v="11"/>
    <x v="216"/>
    <x v="231"/>
    <n v="3"/>
    <n v="0.2"/>
    <n v="-7.724700000000098"/>
  </r>
  <r>
    <n v="8856"/>
    <s v="CA-2014-163671"/>
    <x v="3"/>
    <x v="165"/>
    <d v="2014-12-31T00:00:00"/>
    <x v="1"/>
    <s v="DP-13105"/>
    <x v="317"/>
    <x v="1"/>
    <s v="United States"/>
    <s v="Meridian"/>
    <x v="45"/>
    <n v="83642"/>
    <x v="1"/>
    <s v="OFF-BI-10001679"/>
    <x v="1"/>
    <x v="8"/>
    <x v="212"/>
    <x v="3406"/>
    <n v="3"/>
    <n v="0.2"/>
    <n v="7.9919999999999991"/>
  </r>
  <r>
    <n v="8857"/>
    <s v="CA-2014-135909"/>
    <x v="3"/>
    <x v="119"/>
    <d v="2014-10-21T00:00:00"/>
    <x v="1"/>
    <s v="JW-15220"/>
    <x v="478"/>
    <x v="1"/>
    <s v="United States"/>
    <s v="Sacramento"/>
    <x v="1"/>
    <n v="95823"/>
    <x v="1"/>
    <s v="TEC-AC-10002335"/>
    <x v="2"/>
    <x v="11"/>
    <x v="339"/>
    <x v="4552"/>
    <n v="6"/>
    <n v="0"/>
    <n v="39.888599999999997"/>
  </r>
  <r>
    <n v="8858"/>
    <s v="CA-2014-135909"/>
    <x v="3"/>
    <x v="119"/>
    <d v="2014-10-21T00:00:00"/>
    <x v="1"/>
    <s v="JW-15220"/>
    <x v="478"/>
    <x v="1"/>
    <s v="United States"/>
    <s v="Sacramento"/>
    <x v="1"/>
    <n v="95823"/>
    <x v="1"/>
    <s v="TEC-PH-10003187"/>
    <x v="2"/>
    <x v="7"/>
    <x v="1410"/>
    <x v="236"/>
    <n v="2"/>
    <n v="0.2"/>
    <n v="-7.9959999999999996"/>
  </r>
  <r>
    <n v="8859"/>
    <s v="CA-2014-135909"/>
    <x v="3"/>
    <x v="119"/>
    <d v="2014-10-21T00:00:00"/>
    <x v="1"/>
    <s v="JW-15220"/>
    <x v="478"/>
    <x v="1"/>
    <s v="United States"/>
    <s v="Sacramento"/>
    <x v="1"/>
    <n v="95823"/>
    <x v="1"/>
    <s v="OFF-BI-10003527"/>
    <x v="1"/>
    <x v="8"/>
    <x v="446"/>
    <x v="5634"/>
    <n v="5"/>
    <n v="0.2"/>
    <n v="1906.4849999999999"/>
  </r>
  <r>
    <n v="8860"/>
    <s v="US-2014-114356"/>
    <x v="3"/>
    <x v="648"/>
    <d v="2014-08-27T00:00:00"/>
    <x v="1"/>
    <s v="TT-21460"/>
    <x v="499"/>
    <x v="2"/>
    <s v="United States"/>
    <s v="Charlotte"/>
    <x v="3"/>
    <n v="28205"/>
    <x v="0"/>
    <s v="TEC-PH-10003171"/>
    <x v="2"/>
    <x v="7"/>
    <x v="1495"/>
    <x v="3651"/>
    <n v="1"/>
    <n v="0.2"/>
    <n v="3.5959999999999983"/>
  </r>
  <r>
    <n v="8861"/>
    <s v="CA-2012-125934"/>
    <x v="1"/>
    <x v="861"/>
    <d v="2012-09-18T00:00:00"/>
    <x v="1"/>
    <s v="SN-20560"/>
    <x v="381"/>
    <x v="2"/>
    <s v="United States"/>
    <s v="Paterson"/>
    <x v="30"/>
    <n v="7501"/>
    <x v="3"/>
    <s v="OFF-LA-10000414"/>
    <x v="1"/>
    <x v="2"/>
    <x v="1634"/>
    <x v="2551"/>
    <n v="3"/>
    <n v="0"/>
    <n v="14.904"/>
  </r>
  <r>
    <n v="8862"/>
    <s v="CA-2012-125934"/>
    <x v="1"/>
    <x v="861"/>
    <d v="2012-09-18T00:00:00"/>
    <x v="1"/>
    <s v="SN-20560"/>
    <x v="381"/>
    <x v="2"/>
    <s v="United States"/>
    <s v="Paterson"/>
    <x v="30"/>
    <n v="7501"/>
    <x v="3"/>
    <s v="FUR-FU-10002107"/>
    <x v="0"/>
    <x v="5"/>
    <x v="1324"/>
    <x v="4206"/>
    <n v="4"/>
    <n v="0"/>
    <n v="3.9248000000000003"/>
  </r>
  <r>
    <n v="8863"/>
    <s v="CA-2012-125934"/>
    <x v="1"/>
    <x v="861"/>
    <d v="2012-09-18T00:00:00"/>
    <x v="1"/>
    <s v="SN-20560"/>
    <x v="381"/>
    <x v="2"/>
    <s v="United States"/>
    <s v="Paterson"/>
    <x v="30"/>
    <n v="7501"/>
    <x v="3"/>
    <s v="OFF-BI-10004593"/>
    <x v="1"/>
    <x v="8"/>
    <x v="267"/>
    <x v="5635"/>
    <n v="4"/>
    <n v="0"/>
    <n v="96.415999999999997"/>
  </r>
  <r>
    <n v="8864"/>
    <s v="CA-2012-125934"/>
    <x v="1"/>
    <x v="861"/>
    <d v="2012-09-18T00:00:00"/>
    <x v="1"/>
    <s v="SN-20560"/>
    <x v="381"/>
    <x v="2"/>
    <s v="United States"/>
    <s v="Paterson"/>
    <x v="30"/>
    <n v="7501"/>
    <x v="3"/>
    <s v="OFF-AP-10003860"/>
    <x v="1"/>
    <x v="9"/>
    <x v="1089"/>
    <x v="5636"/>
    <n v="4"/>
    <n v="0"/>
    <n v="29.980800000000002"/>
  </r>
  <r>
    <n v="8865"/>
    <s v="CA-2012-125934"/>
    <x v="1"/>
    <x v="861"/>
    <d v="2012-09-18T00:00:00"/>
    <x v="1"/>
    <s v="SN-20560"/>
    <x v="381"/>
    <x v="2"/>
    <s v="United States"/>
    <s v="Paterson"/>
    <x v="30"/>
    <n v="7501"/>
    <x v="3"/>
    <s v="OFF-PA-10000556"/>
    <x v="1"/>
    <x v="10"/>
    <x v="1630"/>
    <x v="789"/>
    <n v="6"/>
    <n v="0"/>
    <n v="18.662400000000002"/>
  </r>
  <r>
    <n v="8866"/>
    <s v="CA-2012-158148"/>
    <x v="1"/>
    <x v="139"/>
    <d v="2012-12-26T00:00:00"/>
    <x v="1"/>
    <s v="JM-15865"/>
    <x v="622"/>
    <x v="0"/>
    <s v="United States"/>
    <s v="Arlington"/>
    <x v="17"/>
    <n v="22204"/>
    <x v="0"/>
    <s v="OFF-AP-10003281"/>
    <x v="1"/>
    <x v="9"/>
    <x v="1180"/>
    <x v="2311"/>
    <n v="3"/>
    <n v="0"/>
    <n v="10.880999999999997"/>
  </r>
  <r>
    <n v="8867"/>
    <s v="CA-2011-120411"/>
    <x v="2"/>
    <x v="59"/>
    <d v="2011-09-23T00:00:00"/>
    <x v="2"/>
    <s v="SB-20185"/>
    <x v="766"/>
    <x v="0"/>
    <s v="United States"/>
    <s v="Chicago"/>
    <x v="10"/>
    <n v="60653"/>
    <x v="2"/>
    <s v="FUR-BO-10004218"/>
    <x v="0"/>
    <x v="0"/>
    <x v="1584"/>
    <x v="5637"/>
    <n v="5"/>
    <n v="0.3"/>
    <n v="-70.489999999999981"/>
  </r>
  <r>
    <n v="8868"/>
    <s v="CA-2011-120411"/>
    <x v="2"/>
    <x v="59"/>
    <d v="2011-09-23T00:00:00"/>
    <x v="2"/>
    <s v="SB-20185"/>
    <x v="766"/>
    <x v="0"/>
    <s v="United States"/>
    <s v="Chicago"/>
    <x v="10"/>
    <n v="60653"/>
    <x v="2"/>
    <s v="TEC-PH-10002185"/>
    <x v="2"/>
    <x v="7"/>
    <x v="1072"/>
    <x v="3988"/>
    <n v="2"/>
    <n v="0.2"/>
    <n v="3.4749999999999996"/>
  </r>
  <r>
    <n v="8869"/>
    <s v="CA-2013-158260"/>
    <x v="0"/>
    <x v="254"/>
    <d v="2013-11-09T00:00:00"/>
    <x v="1"/>
    <s v="CC-12475"/>
    <x v="693"/>
    <x v="0"/>
    <s v="United States"/>
    <s v="San Diego"/>
    <x v="1"/>
    <n v="92037"/>
    <x v="1"/>
    <s v="TEC-MA-10003176"/>
    <x v="2"/>
    <x v="15"/>
    <x v="1752"/>
    <x v="5638"/>
    <n v="2"/>
    <n v="0.2"/>
    <n v="77.219999999999914"/>
  </r>
  <r>
    <n v="8870"/>
    <s v="CA-2014-101805"/>
    <x v="3"/>
    <x v="96"/>
    <d v="2014-12-07T00:00:00"/>
    <x v="1"/>
    <s v="SH-19975"/>
    <x v="64"/>
    <x v="1"/>
    <s v="United States"/>
    <s v="Seattle"/>
    <x v="4"/>
    <n v="98105"/>
    <x v="1"/>
    <s v="OFF-BI-10002003"/>
    <x v="1"/>
    <x v="8"/>
    <x v="1384"/>
    <x v="482"/>
    <n v="5"/>
    <n v="0.2"/>
    <n v="5.3729999999999993"/>
  </r>
  <r>
    <n v="8871"/>
    <s v="CA-2014-101805"/>
    <x v="3"/>
    <x v="96"/>
    <d v="2014-12-07T00:00:00"/>
    <x v="1"/>
    <s v="SH-19975"/>
    <x v="64"/>
    <x v="1"/>
    <s v="United States"/>
    <s v="Seattle"/>
    <x v="4"/>
    <n v="98105"/>
    <x v="1"/>
    <s v="FUR-FU-10000023"/>
    <x v="0"/>
    <x v="5"/>
    <x v="322"/>
    <x v="5639"/>
    <n v="12"/>
    <n v="0"/>
    <n v="31.099200000000003"/>
  </r>
  <r>
    <n v="8872"/>
    <s v="CA-2014-101805"/>
    <x v="3"/>
    <x v="96"/>
    <d v="2014-12-07T00:00:00"/>
    <x v="1"/>
    <s v="SH-19975"/>
    <x v="64"/>
    <x v="1"/>
    <s v="United States"/>
    <s v="Seattle"/>
    <x v="4"/>
    <n v="98105"/>
    <x v="1"/>
    <s v="OFF-ST-10002756"/>
    <x v="1"/>
    <x v="4"/>
    <x v="270"/>
    <x v="5248"/>
    <n v="4"/>
    <n v="0"/>
    <n v="5.4124000000000478"/>
  </r>
  <r>
    <n v="8873"/>
    <s v="US-2011-105137"/>
    <x v="2"/>
    <x v="982"/>
    <d v="2011-10-10T00:00:00"/>
    <x v="3"/>
    <s v="RB-19435"/>
    <x v="579"/>
    <x v="0"/>
    <s v="United States"/>
    <s v="Columbus"/>
    <x v="24"/>
    <n v="43229"/>
    <x v="3"/>
    <s v="TEC-MA-10002694"/>
    <x v="2"/>
    <x v="15"/>
    <x v="1823"/>
    <x v="5640"/>
    <n v="2"/>
    <n v="0.7"/>
    <n v="-71.39579999999998"/>
  </r>
  <r>
    <n v="8874"/>
    <s v="US-2011-105137"/>
    <x v="2"/>
    <x v="982"/>
    <d v="2011-10-10T00:00:00"/>
    <x v="3"/>
    <s v="RB-19435"/>
    <x v="579"/>
    <x v="0"/>
    <s v="United States"/>
    <s v="Columbus"/>
    <x v="24"/>
    <n v="43229"/>
    <x v="3"/>
    <s v="OFF-BI-10002429"/>
    <x v="1"/>
    <x v="8"/>
    <x v="467"/>
    <x v="3594"/>
    <n v="2"/>
    <n v="0.7"/>
    <n v="-13.393599999999999"/>
  </r>
  <r>
    <n v="8875"/>
    <s v="CA-2014-142489"/>
    <x v="3"/>
    <x v="237"/>
    <d v="2014-11-17T00:00:00"/>
    <x v="0"/>
    <s v="TC-21295"/>
    <x v="646"/>
    <x v="0"/>
    <s v="United States"/>
    <s v="Houston"/>
    <x v="5"/>
    <n v="77095"/>
    <x v="2"/>
    <s v="OFF-BI-10003684"/>
    <x v="1"/>
    <x v="8"/>
    <x v="707"/>
    <x v="5641"/>
    <n v="5"/>
    <n v="0.8"/>
    <n v="-32.984999999999999"/>
  </r>
  <r>
    <n v="8876"/>
    <s v="US-2013-141264"/>
    <x v="0"/>
    <x v="572"/>
    <d v="2013-08-20T00:00:00"/>
    <x v="1"/>
    <s v="CT-11995"/>
    <x v="564"/>
    <x v="0"/>
    <s v="United States"/>
    <s v="Irving"/>
    <x v="5"/>
    <n v="75061"/>
    <x v="2"/>
    <s v="OFF-SU-10003505"/>
    <x v="1"/>
    <x v="14"/>
    <x v="408"/>
    <x v="442"/>
    <n v="2"/>
    <n v="0.2"/>
    <n v="-34.758000000000017"/>
  </r>
  <r>
    <n v="8877"/>
    <s v="US-2013-141264"/>
    <x v="0"/>
    <x v="572"/>
    <d v="2013-08-20T00:00:00"/>
    <x v="1"/>
    <s v="CT-11995"/>
    <x v="564"/>
    <x v="0"/>
    <s v="United States"/>
    <s v="Irving"/>
    <x v="5"/>
    <n v="75061"/>
    <x v="2"/>
    <s v="OFF-AP-10002534"/>
    <x v="1"/>
    <x v="9"/>
    <x v="1193"/>
    <x v="5642"/>
    <n v="1"/>
    <n v="0.8"/>
    <n v="-153.20240000000001"/>
  </r>
  <r>
    <n v="8878"/>
    <s v="CA-2014-126928"/>
    <x v="3"/>
    <x v="697"/>
    <d v="2014-09-24T00:00:00"/>
    <x v="1"/>
    <s v="GZ-14470"/>
    <x v="47"/>
    <x v="0"/>
    <s v="United States"/>
    <s v="Morristown"/>
    <x v="30"/>
    <n v="7960"/>
    <x v="3"/>
    <s v="TEC-MA-10004626"/>
    <x v="2"/>
    <x v="15"/>
    <x v="1824"/>
    <x v="5643"/>
    <n v="4"/>
    <n v="0"/>
    <n v="225.6"/>
  </r>
  <r>
    <n v="8879"/>
    <s v="CA-2014-126928"/>
    <x v="3"/>
    <x v="697"/>
    <d v="2014-09-24T00:00:00"/>
    <x v="1"/>
    <s v="GZ-14470"/>
    <x v="47"/>
    <x v="0"/>
    <s v="United States"/>
    <s v="Morristown"/>
    <x v="30"/>
    <n v="7960"/>
    <x v="3"/>
    <s v="OFF-ST-10000615"/>
    <x v="1"/>
    <x v="4"/>
    <x v="75"/>
    <x v="4024"/>
    <n v="3"/>
    <n v="0"/>
    <n v="9.5340000000000025"/>
  </r>
  <r>
    <n v="8880"/>
    <s v="US-2012-107944"/>
    <x v="1"/>
    <x v="391"/>
    <d v="2012-03-25T00:00:00"/>
    <x v="2"/>
    <s v="AM-10360"/>
    <x v="87"/>
    <x v="1"/>
    <s v="United States"/>
    <s v="Los Angeles"/>
    <x v="1"/>
    <n v="90008"/>
    <x v="1"/>
    <s v="OFF-PA-10000659"/>
    <x v="1"/>
    <x v="10"/>
    <x v="1286"/>
    <x v="5644"/>
    <n v="11"/>
    <n v="0"/>
    <n v="92.505599999999987"/>
  </r>
  <r>
    <n v="8881"/>
    <s v="US-2012-107944"/>
    <x v="1"/>
    <x v="391"/>
    <d v="2012-03-25T00:00:00"/>
    <x v="2"/>
    <s v="AM-10360"/>
    <x v="87"/>
    <x v="1"/>
    <s v="United States"/>
    <s v="Los Angeles"/>
    <x v="1"/>
    <n v="90008"/>
    <x v="1"/>
    <s v="TEC-AC-10000736"/>
    <x v="2"/>
    <x v="11"/>
    <x v="1085"/>
    <x v="764"/>
    <n v="3"/>
    <n v="0"/>
    <n v="86.389199999999988"/>
  </r>
  <r>
    <n v="8882"/>
    <s v="CA-2013-135594"/>
    <x v="0"/>
    <x v="1186"/>
    <d v="2013-07-04T00:00:00"/>
    <x v="0"/>
    <s v="AH-10120"/>
    <x v="571"/>
    <x v="2"/>
    <s v="United States"/>
    <s v="Aurora"/>
    <x v="10"/>
    <n v="60505"/>
    <x v="2"/>
    <s v="TEC-AC-10003038"/>
    <x v="2"/>
    <x v="11"/>
    <x v="1024"/>
    <x v="2298"/>
    <n v="7"/>
    <n v="0.2"/>
    <n v="-0.62650000000000716"/>
  </r>
  <r>
    <n v="8883"/>
    <s v="US-2014-115252"/>
    <x v="3"/>
    <x v="179"/>
    <d v="2014-10-26T00:00:00"/>
    <x v="1"/>
    <s v="MY-18295"/>
    <x v="501"/>
    <x v="1"/>
    <s v="United States"/>
    <s v="Durham"/>
    <x v="3"/>
    <n v="27707"/>
    <x v="0"/>
    <s v="TEC-PH-10004071"/>
    <x v="2"/>
    <x v="7"/>
    <x v="1537"/>
    <x v="2992"/>
    <n v="2"/>
    <n v="0.2"/>
    <n v="1.3986000000000001"/>
  </r>
  <r>
    <n v="8884"/>
    <s v="US-2014-115252"/>
    <x v="3"/>
    <x v="179"/>
    <d v="2014-10-26T00:00:00"/>
    <x v="1"/>
    <s v="MY-18295"/>
    <x v="501"/>
    <x v="1"/>
    <s v="United States"/>
    <s v="Durham"/>
    <x v="3"/>
    <n v="27707"/>
    <x v="0"/>
    <s v="OFF-PA-10001667"/>
    <x v="1"/>
    <x v="10"/>
    <x v="453"/>
    <x v="646"/>
    <n v="3"/>
    <n v="0.2"/>
    <n v="4.4849999999999994"/>
  </r>
  <r>
    <n v="8885"/>
    <s v="CA-2011-107398"/>
    <x v="2"/>
    <x v="55"/>
    <d v="2011-08-30T00:00:00"/>
    <x v="1"/>
    <s v="BS-11590"/>
    <x v="29"/>
    <x v="1"/>
    <s v="United States"/>
    <s v="Columbus"/>
    <x v="24"/>
    <n v="43229"/>
    <x v="3"/>
    <s v="OFF-BI-10001982"/>
    <x v="1"/>
    <x v="8"/>
    <x v="301"/>
    <x v="5645"/>
    <n v="4"/>
    <n v="0.7"/>
    <n v="-4.5695999999999994"/>
  </r>
  <r>
    <n v="8886"/>
    <s v="CA-2011-107398"/>
    <x v="2"/>
    <x v="55"/>
    <d v="2011-08-30T00:00:00"/>
    <x v="1"/>
    <s v="BS-11590"/>
    <x v="29"/>
    <x v="1"/>
    <s v="United States"/>
    <s v="Columbus"/>
    <x v="24"/>
    <n v="43229"/>
    <x v="3"/>
    <s v="OFF-BI-10004141"/>
    <x v="1"/>
    <x v="8"/>
    <x v="1287"/>
    <x v="5646"/>
    <n v="3"/>
    <n v="0.7"/>
    <n v="-2.2896000000000001"/>
  </r>
  <r>
    <n v="8887"/>
    <s v="CA-2011-107398"/>
    <x v="2"/>
    <x v="55"/>
    <d v="2011-08-30T00:00:00"/>
    <x v="1"/>
    <s v="BS-11590"/>
    <x v="29"/>
    <x v="1"/>
    <s v="United States"/>
    <s v="Columbus"/>
    <x v="24"/>
    <n v="43229"/>
    <x v="3"/>
    <s v="OFF-BI-10002103"/>
    <x v="1"/>
    <x v="8"/>
    <x v="525"/>
    <x v="5647"/>
    <n v="8"/>
    <n v="0.7"/>
    <n v="-16.684799999999996"/>
  </r>
  <r>
    <n v="8888"/>
    <s v="CA-2011-169642"/>
    <x v="2"/>
    <x v="923"/>
    <d v="2011-07-30T00:00:00"/>
    <x v="0"/>
    <s v="BB-10990"/>
    <x v="121"/>
    <x v="1"/>
    <s v="United States"/>
    <s v="Los Angeles"/>
    <x v="1"/>
    <n v="90036"/>
    <x v="1"/>
    <s v="OFF-ST-10002574"/>
    <x v="1"/>
    <x v="4"/>
    <x v="926"/>
    <x v="5648"/>
    <n v="2"/>
    <n v="0"/>
    <n v="0"/>
  </r>
  <r>
    <n v="8889"/>
    <s v="CA-2014-103968"/>
    <x v="3"/>
    <x v="96"/>
    <d v="2014-12-08T00:00:00"/>
    <x v="1"/>
    <s v="ML-17755"/>
    <x v="529"/>
    <x v="2"/>
    <s v="United States"/>
    <s v="Stockton"/>
    <x v="1"/>
    <n v="95207"/>
    <x v="1"/>
    <s v="FUR-FU-10003394"/>
    <x v="0"/>
    <x v="5"/>
    <x v="578"/>
    <x v="5649"/>
    <n v="9"/>
    <n v="0"/>
    <n v="107.03879999999994"/>
  </r>
  <r>
    <n v="8890"/>
    <s v="CA-2013-147256"/>
    <x v="0"/>
    <x v="508"/>
    <d v="2013-10-22T00:00:00"/>
    <x v="0"/>
    <s v="FC-14245"/>
    <x v="763"/>
    <x v="2"/>
    <s v="United States"/>
    <s v="Columbia"/>
    <x v="25"/>
    <n v="65203"/>
    <x v="2"/>
    <s v="TEC-PH-10003072"/>
    <x v="2"/>
    <x v="7"/>
    <x v="1310"/>
    <x v="5650"/>
    <n v="3"/>
    <n v="0"/>
    <n v="220.48530000000002"/>
  </r>
  <r>
    <n v="8891"/>
    <s v="CA-2013-147256"/>
    <x v="0"/>
    <x v="508"/>
    <d v="2013-10-22T00:00:00"/>
    <x v="0"/>
    <s v="FC-14245"/>
    <x v="763"/>
    <x v="2"/>
    <s v="United States"/>
    <s v="Columbia"/>
    <x v="25"/>
    <n v="65203"/>
    <x v="2"/>
    <s v="OFF-AP-10003057"/>
    <x v="1"/>
    <x v="9"/>
    <x v="1317"/>
    <x v="5651"/>
    <n v="7"/>
    <n v="0"/>
    <n v="751.76010000000008"/>
  </r>
  <r>
    <n v="8892"/>
    <s v="CA-2013-162159"/>
    <x v="0"/>
    <x v="1142"/>
    <d v="2013-09-19T00:00:00"/>
    <x v="2"/>
    <s v="CR-12625"/>
    <x v="128"/>
    <x v="2"/>
    <s v="United States"/>
    <s v="Columbus"/>
    <x v="32"/>
    <n v="31907"/>
    <x v="0"/>
    <s v="FUR-CH-10001146"/>
    <x v="0"/>
    <x v="1"/>
    <x v="64"/>
    <x v="5652"/>
    <n v="2"/>
    <n v="0"/>
    <n v="30.444999999999993"/>
  </r>
  <r>
    <n v="8893"/>
    <s v="CA-2012-111038"/>
    <x v="1"/>
    <x v="494"/>
    <d v="2012-12-06T00:00:00"/>
    <x v="1"/>
    <s v="LC-16960"/>
    <x v="784"/>
    <x v="2"/>
    <s v="United States"/>
    <s v="San Diego"/>
    <x v="1"/>
    <n v="92037"/>
    <x v="1"/>
    <s v="FUR-CH-10003973"/>
    <x v="0"/>
    <x v="1"/>
    <x v="858"/>
    <x v="5653"/>
    <n v="9"/>
    <n v="0.2"/>
    <n v="267.66720000000009"/>
  </r>
  <r>
    <n v="8894"/>
    <s v="CA-2011-124723"/>
    <x v="2"/>
    <x v="79"/>
    <d v="2011-08-12T00:00:00"/>
    <x v="1"/>
    <s v="GZ-14470"/>
    <x v="47"/>
    <x v="0"/>
    <s v="United States"/>
    <s v="Texas City"/>
    <x v="5"/>
    <n v="77590"/>
    <x v="2"/>
    <s v="FUR-TA-10001307"/>
    <x v="0"/>
    <x v="3"/>
    <x v="1090"/>
    <x v="5654"/>
    <n v="2"/>
    <n v="0.3"/>
    <n v="41.933999999999997"/>
  </r>
  <r>
    <n v="8895"/>
    <s v="CA-2013-167241"/>
    <x v="0"/>
    <x v="243"/>
    <d v="2013-08-23T00:00:00"/>
    <x v="1"/>
    <s v="BD-11320"/>
    <x v="217"/>
    <x v="0"/>
    <s v="United States"/>
    <s v="Los Angeles"/>
    <x v="1"/>
    <n v="90004"/>
    <x v="1"/>
    <s v="FUR-FU-10004071"/>
    <x v="0"/>
    <x v="5"/>
    <x v="570"/>
    <x v="5655"/>
    <n v="3"/>
    <n v="0"/>
    <n v="43.684200000000018"/>
  </r>
  <r>
    <n v="8896"/>
    <s v="CA-2013-167241"/>
    <x v="0"/>
    <x v="243"/>
    <d v="2013-08-23T00:00:00"/>
    <x v="1"/>
    <s v="BD-11320"/>
    <x v="217"/>
    <x v="0"/>
    <s v="United States"/>
    <s v="Los Angeles"/>
    <x v="1"/>
    <n v="90004"/>
    <x v="1"/>
    <s v="OFF-ST-10001505"/>
    <x v="1"/>
    <x v="4"/>
    <x v="1174"/>
    <x v="1465"/>
    <n v="3"/>
    <n v="0"/>
    <n v="3.0497999999999985"/>
  </r>
  <r>
    <n v="8897"/>
    <s v="CA-2013-167241"/>
    <x v="0"/>
    <x v="243"/>
    <d v="2013-08-23T00:00:00"/>
    <x v="1"/>
    <s v="BD-11320"/>
    <x v="217"/>
    <x v="0"/>
    <s v="United States"/>
    <s v="Los Angeles"/>
    <x v="1"/>
    <n v="90004"/>
    <x v="1"/>
    <s v="TEC-PH-10004614"/>
    <x v="2"/>
    <x v="7"/>
    <x v="299"/>
    <x v="5441"/>
    <n v="3"/>
    <n v="0.2"/>
    <n v="10.349999999999994"/>
  </r>
  <r>
    <n v="8898"/>
    <s v="CA-2013-167241"/>
    <x v="0"/>
    <x v="243"/>
    <d v="2013-08-23T00:00:00"/>
    <x v="1"/>
    <s v="BD-11320"/>
    <x v="217"/>
    <x v="0"/>
    <s v="United States"/>
    <s v="Los Angeles"/>
    <x v="1"/>
    <n v="90004"/>
    <x v="1"/>
    <s v="OFF-PA-10004911"/>
    <x v="1"/>
    <x v="10"/>
    <x v="929"/>
    <x v="5620"/>
    <n v="4"/>
    <n v="0"/>
    <n v="18.009600000000002"/>
  </r>
  <r>
    <n v="8899"/>
    <s v="CA-2012-163237"/>
    <x v="1"/>
    <x v="976"/>
    <d v="2012-08-09T00:00:00"/>
    <x v="0"/>
    <s v="EM-14095"/>
    <x v="313"/>
    <x v="1"/>
    <s v="United States"/>
    <s v="Springfield"/>
    <x v="17"/>
    <n v="22153"/>
    <x v="0"/>
    <s v="TEC-PH-10003601"/>
    <x v="2"/>
    <x v="7"/>
    <x v="1383"/>
    <x v="4678"/>
    <n v="3"/>
    <n v="0"/>
    <n v="148.49099999999996"/>
  </r>
  <r>
    <n v="8900"/>
    <s v="CA-2012-163237"/>
    <x v="1"/>
    <x v="976"/>
    <d v="2012-08-09T00:00:00"/>
    <x v="0"/>
    <s v="EM-14095"/>
    <x v="313"/>
    <x v="1"/>
    <s v="United States"/>
    <s v="Springfield"/>
    <x v="17"/>
    <n v="22153"/>
    <x v="0"/>
    <s v="OFF-LA-10004545"/>
    <x v="1"/>
    <x v="2"/>
    <x v="1328"/>
    <x v="2989"/>
    <n v="2"/>
    <n v="0"/>
    <n v="11.778199999999998"/>
  </r>
  <r>
    <n v="8901"/>
    <s v="CA-2013-150483"/>
    <x v="0"/>
    <x v="1207"/>
    <d v="2013-06-05T00:00:00"/>
    <x v="1"/>
    <s v="BP-11290"/>
    <x v="443"/>
    <x v="0"/>
    <s v="United States"/>
    <s v="Decatur"/>
    <x v="10"/>
    <n v="62521"/>
    <x v="2"/>
    <s v="FUR-FU-10001379"/>
    <x v="0"/>
    <x v="5"/>
    <x v="1810"/>
    <x v="164"/>
    <n v="3"/>
    <n v="0.6"/>
    <n v="-12.825599999999994"/>
  </r>
  <r>
    <n v="8902"/>
    <s v="CA-2013-150483"/>
    <x v="0"/>
    <x v="1207"/>
    <d v="2013-06-05T00:00:00"/>
    <x v="1"/>
    <s v="BP-11290"/>
    <x v="443"/>
    <x v="0"/>
    <s v="United States"/>
    <s v="Decatur"/>
    <x v="10"/>
    <n v="62521"/>
    <x v="2"/>
    <s v="OFF-PA-10001846"/>
    <x v="1"/>
    <x v="10"/>
    <x v="1807"/>
    <x v="282"/>
    <n v="4"/>
    <n v="0.2"/>
    <n v="6.7048000000000005"/>
  </r>
  <r>
    <n v="8903"/>
    <s v="CA-2013-150483"/>
    <x v="0"/>
    <x v="1207"/>
    <d v="2013-06-05T00:00:00"/>
    <x v="1"/>
    <s v="BP-11290"/>
    <x v="443"/>
    <x v="0"/>
    <s v="United States"/>
    <s v="Decatur"/>
    <x v="10"/>
    <n v="62521"/>
    <x v="2"/>
    <s v="FUR-CH-10000422"/>
    <x v="0"/>
    <x v="1"/>
    <x v="1432"/>
    <x v="5656"/>
    <n v="3"/>
    <n v="0.3"/>
    <n v="-38.215799999999973"/>
  </r>
  <r>
    <n v="8904"/>
    <s v="CA-2013-150483"/>
    <x v="0"/>
    <x v="1207"/>
    <d v="2013-06-05T00:00:00"/>
    <x v="1"/>
    <s v="BP-11290"/>
    <x v="443"/>
    <x v="0"/>
    <s v="United States"/>
    <s v="Decatur"/>
    <x v="10"/>
    <n v="62521"/>
    <x v="2"/>
    <s v="OFF-PA-10004621"/>
    <x v="1"/>
    <x v="10"/>
    <x v="738"/>
    <x v="563"/>
    <n v="2"/>
    <n v="0.2"/>
    <n v="3.6288"/>
  </r>
  <r>
    <n v="8905"/>
    <s v="US-2013-126431"/>
    <x v="0"/>
    <x v="949"/>
    <d v="2013-07-02T00:00:00"/>
    <x v="3"/>
    <s v="SU-20665"/>
    <x v="711"/>
    <x v="2"/>
    <s v="United States"/>
    <s v="New York City"/>
    <x v="15"/>
    <n v="10009"/>
    <x v="3"/>
    <s v="OFF-LA-10001474"/>
    <x v="1"/>
    <x v="2"/>
    <x v="917"/>
    <x v="5657"/>
    <n v="1"/>
    <n v="0"/>
    <n v="14.043800000000001"/>
  </r>
  <r>
    <n v="8906"/>
    <s v="US-2013-126431"/>
    <x v="0"/>
    <x v="949"/>
    <d v="2013-07-02T00:00:00"/>
    <x v="3"/>
    <s v="SU-20665"/>
    <x v="711"/>
    <x v="2"/>
    <s v="United States"/>
    <s v="New York City"/>
    <x v="15"/>
    <n v="10009"/>
    <x v="3"/>
    <s v="TEC-AC-10001635"/>
    <x v="2"/>
    <x v="11"/>
    <x v="1363"/>
    <x v="5658"/>
    <n v="3"/>
    <n v="0"/>
    <n v="6.1679999999999975"/>
  </r>
  <r>
    <n v="8907"/>
    <s v="US-2013-126431"/>
    <x v="0"/>
    <x v="949"/>
    <d v="2013-07-02T00:00:00"/>
    <x v="3"/>
    <s v="SU-20665"/>
    <x v="711"/>
    <x v="2"/>
    <s v="United States"/>
    <s v="New York City"/>
    <x v="15"/>
    <n v="10009"/>
    <x v="3"/>
    <s v="OFF-PA-10001950"/>
    <x v="1"/>
    <x v="10"/>
    <x v="144"/>
    <x v="5659"/>
    <n v="9"/>
    <n v="0"/>
    <n v="33.776999999999994"/>
  </r>
  <r>
    <n v="8908"/>
    <s v="CA-2013-139934"/>
    <x v="0"/>
    <x v="122"/>
    <d v="2013-12-21T00:00:00"/>
    <x v="2"/>
    <s v="AY-10555"/>
    <x v="672"/>
    <x v="1"/>
    <s v="United States"/>
    <s v="San Francisco"/>
    <x v="1"/>
    <n v="94110"/>
    <x v="1"/>
    <s v="TEC-PH-10001552"/>
    <x v="2"/>
    <x v="7"/>
    <x v="178"/>
    <x v="5660"/>
    <n v="7"/>
    <n v="0.2"/>
    <n v="6.6976000000000013"/>
  </r>
  <r>
    <n v="8909"/>
    <s v="CA-2012-109603"/>
    <x v="1"/>
    <x v="1208"/>
    <d v="2012-02-01T00:00:00"/>
    <x v="1"/>
    <s v="EM-13825"/>
    <x v="605"/>
    <x v="1"/>
    <s v="United States"/>
    <s v="Moreno Valley"/>
    <x v="1"/>
    <n v="92553"/>
    <x v="1"/>
    <s v="OFF-PA-10003790"/>
    <x v="1"/>
    <x v="10"/>
    <x v="1250"/>
    <x v="685"/>
    <n v="8"/>
    <n v="0"/>
    <n v="84.051199999999994"/>
  </r>
  <r>
    <n v="8910"/>
    <s v="CA-2014-160661"/>
    <x v="3"/>
    <x v="960"/>
    <d v="2014-11-02T00:00:00"/>
    <x v="1"/>
    <s v="SA-20830"/>
    <x v="193"/>
    <x v="0"/>
    <s v="United States"/>
    <s v="Everett"/>
    <x v="31"/>
    <n v="2149"/>
    <x v="3"/>
    <s v="OFF-LA-10002475"/>
    <x v="1"/>
    <x v="2"/>
    <x v="148"/>
    <x v="2521"/>
    <n v="3"/>
    <n v="0"/>
    <n v="10.307099999999998"/>
  </r>
  <r>
    <n v="8911"/>
    <s v="CA-2014-102610"/>
    <x v="3"/>
    <x v="259"/>
    <d v="2014-11-09T00:00:00"/>
    <x v="1"/>
    <s v="CA-12265"/>
    <x v="244"/>
    <x v="0"/>
    <s v="United States"/>
    <s v="Chattanooga"/>
    <x v="18"/>
    <n v="37421"/>
    <x v="0"/>
    <s v="TEC-AC-10000303"/>
    <x v="2"/>
    <x v="11"/>
    <x v="429"/>
    <x v="98"/>
    <n v="3"/>
    <n v="0.2"/>
    <n v="15.596099999999996"/>
  </r>
  <r>
    <n v="8912"/>
    <s v="CA-2014-102610"/>
    <x v="3"/>
    <x v="259"/>
    <d v="2014-11-09T00:00:00"/>
    <x v="1"/>
    <s v="CA-12265"/>
    <x v="244"/>
    <x v="0"/>
    <s v="United States"/>
    <s v="Chattanooga"/>
    <x v="18"/>
    <n v="37421"/>
    <x v="0"/>
    <s v="TEC-PH-10000127"/>
    <x v="2"/>
    <x v="7"/>
    <x v="1758"/>
    <x v="5661"/>
    <n v="9"/>
    <n v="0.2"/>
    <n v="-32.383800000000008"/>
  </r>
  <r>
    <n v="8913"/>
    <s v="CA-2014-102610"/>
    <x v="3"/>
    <x v="259"/>
    <d v="2014-11-09T00:00:00"/>
    <x v="1"/>
    <s v="CA-12265"/>
    <x v="244"/>
    <x v="0"/>
    <s v="United States"/>
    <s v="Chattanooga"/>
    <x v="18"/>
    <n v="37421"/>
    <x v="0"/>
    <s v="OFF-BI-10004364"/>
    <x v="1"/>
    <x v="8"/>
    <x v="302"/>
    <x v="5662"/>
    <n v="2"/>
    <n v="0.7"/>
    <n v="-2.9700000000000006"/>
  </r>
  <r>
    <n v="8914"/>
    <s v="CA-2014-102610"/>
    <x v="3"/>
    <x v="259"/>
    <d v="2014-11-09T00:00:00"/>
    <x v="1"/>
    <s v="CA-12265"/>
    <x v="244"/>
    <x v="0"/>
    <s v="United States"/>
    <s v="Chattanooga"/>
    <x v="18"/>
    <n v="37421"/>
    <x v="0"/>
    <s v="OFF-LA-10002195"/>
    <x v="1"/>
    <x v="2"/>
    <x v="1019"/>
    <x v="1268"/>
    <n v="2"/>
    <n v="0.2"/>
    <n v="1.7247999999999997"/>
  </r>
  <r>
    <n v="8915"/>
    <s v="US-2013-144057"/>
    <x v="0"/>
    <x v="195"/>
    <d v="2013-05-14T00:00:00"/>
    <x v="1"/>
    <s v="CV-12805"/>
    <x v="51"/>
    <x v="1"/>
    <s v="United States"/>
    <s v="Austin"/>
    <x v="5"/>
    <n v="78745"/>
    <x v="2"/>
    <s v="OFF-ST-10001490"/>
    <x v="1"/>
    <x v="4"/>
    <x v="513"/>
    <x v="5663"/>
    <n v="6"/>
    <n v="0.2"/>
    <n v="107.08199999999985"/>
  </r>
  <r>
    <n v="8916"/>
    <s v="US-2013-144057"/>
    <x v="0"/>
    <x v="195"/>
    <d v="2013-05-14T00:00:00"/>
    <x v="1"/>
    <s v="CV-12805"/>
    <x v="51"/>
    <x v="1"/>
    <s v="United States"/>
    <s v="Austin"/>
    <x v="5"/>
    <n v="78745"/>
    <x v="2"/>
    <s v="OFF-BI-10002852"/>
    <x v="1"/>
    <x v="8"/>
    <x v="91"/>
    <x v="5664"/>
    <n v="4"/>
    <n v="0.8"/>
    <n v="-20.435200000000002"/>
  </r>
  <r>
    <n v="8917"/>
    <s v="US-2013-144057"/>
    <x v="0"/>
    <x v="195"/>
    <d v="2013-05-14T00:00:00"/>
    <x v="1"/>
    <s v="CV-12805"/>
    <x v="51"/>
    <x v="1"/>
    <s v="United States"/>
    <s v="Austin"/>
    <x v="5"/>
    <n v="78745"/>
    <x v="2"/>
    <s v="OFF-AP-10000390"/>
    <x v="1"/>
    <x v="9"/>
    <x v="1691"/>
    <x v="5665"/>
    <n v="4"/>
    <n v="0.8"/>
    <n v="-131.71680000000001"/>
  </r>
  <r>
    <n v="8918"/>
    <s v="US-2013-144057"/>
    <x v="0"/>
    <x v="195"/>
    <d v="2013-05-14T00:00:00"/>
    <x v="1"/>
    <s v="CV-12805"/>
    <x v="51"/>
    <x v="1"/>
    <s v="United States"/>
    <s v="Austin"/>
    <x v="5"/>
    <n v="78745"/>
    <x v="2"/>
    <s v="OFF-PA-10004327"/>
    <x v="1"/>
    <x v="10"/>
    <x v="136"/>
    <x v="5201"/>
    <n v="2"/>
    <n v="0.2"/>
    <n v="26.823999999999995"/>
  </r>
  <r>
    <n v="8919"/>
    <s v="US-2013-144057"/>
    <x v="0"/>
    <x v="195"/>
    <d v="2013-05-14T00:00:00"/>
    <x v="1"/>
    <s v="CV-12805"/>
    <x v="51"/>
    <x v="1"/>
    <s v="United States"/>
    <s v="Austin"/>
    <x v="5"/>
    <n v="78745"/>
    <x v="2"/>
    <s v="OFF-BI-10002353"/>
    <x v="1"/>
    <x v="8"/>
    <x v="1068"/>
    <x v="5666"/>
    <n v="6"/>
    <n v="0.8"/>
    <n v="-27.791999999999994"/>
  </r>
  <r>
    <n v="8920"/>
    <s v="CA-2011-160276"/>
    <x v="2"/>
    <x v="1063"/>
    <d v="2011-04-08T00:00:00"/>
    <x v="1"/>
    <s v="AH-10690"/>
    <x v="706"/>
    <x v="1"/>
    <s v="United States"/>
    <s v="Virginia Beach"/>
    <x v="17"/>
    <n v="23464"/>
    <x v="0"/>
    <s v="FUR-FU-10003192"/>
    <x v="0"/>
    <x v="5"/>
    <x v="1720"/>
    <x v="5667"/>
    <n v="2"/>
    <n v="0"/>
    <n v="46.196799999999996"/>
  </r>
  <r>
    <n v="8921"/>
    <s v="CA-2011-132983"/>
    <x v="2"/>
    <x v="582"/>
    <d v="2011-05-03T00:00:00"/>
    <x v="1"/>
    <s v="DS-13180"/>
    <x v="103"/>
    <x v="1"/>
    <s v="United States"/>
    <s v="Jamestown"/>
    <x v="15"/>
    <n v="14701"/>
    <x v="3"/>
    <s v="TEC-AC-10000736"/>
    <x v="2"/>
    <x v="11"/>
    <x v="1085"/>
    <x v="460"/>
    <n v="2"/>
    <n v="0"/>
    <n v="57.592799999999997"/>
  </r>
  <r>
    <n v="8922"/>
    <s v="CA-2013-145709"/>
    <x v="0"/>
    <x v="964"/>
    <d v="2013-10-09T00:00:00"/>
    <x v="1"/>
    <s v="AH-10690"/>
    <x v="706"/>
    <x v="1"/>
    <s v="United States"/>
    <s v="Coral Gables"/>
    <x v="2"/>
    <n v="33134"/>
    <x v="0"/>
    <s v="TEC-PH-10003095"/>
    <x v="2"/>
    <x v="7"/>
    <x v="1491"/>
    <x v="2672"/>
    <n v="3"/>
    <n v="0.2"/>
    <n v="19.754999999999999"/>
  </r>
  <r>
    <n v="8923"/>
    <s v="CA-2013-145709"/>
    <x v="0"/>
    <x v="964"/>
    <d v="2013-10-09T00:00:00"/>
    <x v="1"/>
    <s v="AH-10690"/>
    <x v="706"/>
    <x v="1"/>
    <s v="United States"/>
    <s v="Coral Gables"/>
    <x v="2"/>
    <n v="33134"/>
    <x v="0"/>
    <s v="FUR-FU-10002885"/>
    <x v="0"/>
    <x v="5"/>
    <x v="755"/>
    <x v="5668"/>
    <n v="3"/>
    <n v="0.2"/>
    <n v="2.6028000000000011"/>
  </r>
  <r>
    <n v="8924"/>
    <s v="CA-2014-133928"/>
    <x v="3"/>
    <x v="532"/>
    <d v="2014-06-18T00:00:00"/>
    <x v="1"/>
    <s v="ZC-21910"/>
    <x v="233"/>
    <x v="0"/>
    <s v="United States"/>
    <s v="Hickory"/>
    <x v="3"/>
    <n v="28601"/>
    <x v="0"/>
    <s v="OFF-BI-10001525"/>
    <x v="1"/>
    <x v="8"/>
    <x v="31"/>
    <x v="5669"/>
    <n v="4"/>
    <n v="0.7"/>
    <n v="-3.8100000000000005"/>
  </r>
  <r>
    <n v="8925"/>
    <s v="CA-2013-168032"/>
    <x v="0"/>
    <x v="806"/>
    <d v="2013-02-03T00:00:00"/>
    <x v="1"/>
    <s v="DF-13135"/>
    <x v="650"/>
    <x v="0"/>
    <s v="United States"/>
    <s v="Rockford"/>
    <x v="10"/>
    <n v="61107"/>
    <x v="2"/>
    <s v="TEC-PH-10004241"/>
    <x v="2"/>
    <x v="7"/>
    <x v="1825"/>
    <x v="4345"/>
    <n v="4"/>
    <n v="0.2"/>
    <n v="143.99680000000006"/>
  </r>
  <r>
    <n v="8926"/>
    <s v="CA-2013-168032"/>
    <x v="0"/>
    <x v="806"/>
    <d v="2013-02-03T00:00:00"/>
    <x v="1"/>
    <s v="DF-13135"/>
    <x v="650"/>
    <x v="0"/>
    <s v="United States"/>
    <s v="Rockford"/>
    <x v="10"/>
    <n v="61107"/>
    <x v="2"/>
    <s v="OFF-BI-10000546"/>
    <x v="1"/>
    <x v="8"/>
    <x v="609"/>
    <x v="5670"/>
    <n v="3"/>
    <n v="0.8"/>
    <n v="-2.678399999999999"/>
  </r>
  <r>
    <n v="8927"/>
    <s v="CA-2013-168032"/>
    <x v="0"/>
    <x v="806"/>
    <d v="2013-02-03T00:00:00"/>
    <x v="1"/>
    <s v="DF-13135"/>
    <x v="650"/>
    <x v="0"/>
    <s v="United States"/>
    <s v="Rockford"/>
    <x v="10"/>
    <n v="61107"/>
    <x v="2"/>
    <s v="FUR-TA-10004256"/>
    <x v="0"/>
    <x v="3"/>
    <x v="484"/>
    <x v="5671"/>
    <n v="3"/>
    <n v="0.5"/>
    <n v="-538.44600000000003"/>
  </r>
  <r>
    <n v="8928"/>
    <s v="CA-2012-143616"/>
    <x v="1"/>
    <x v="874"/>
    <d v="2012-09-29T00:00:00"/>
    <x v="0"/>
    <s v="SS-20140"/>
    <x v="164"/>
    <x v="1"/>
    <s v="United States"/>
    <s v="Seattle"/>
    <x v="4"/>
    <n v="98103"/>
    <x v="1"/>
    <s v="OFF-AR-10002067"/>
    <x v="1"/>
    <x v="6"/>
    <x v="1145"/>
    <x v="1618"/>
    <n v="5"/>
    <n v="0"/>
    <n v="25.792000000000002"/>
  </r>
  <r>
    <n v="8929"/>
    <s v="US-2012-168704"/>
    <x v="1"/>
    <x v="657"/>
    <d v="2012-04-17T00:00:00"/>
    <x v="1"/>
    <s v="FP-14320"/>
    <x v="224"/>
    <x v="0"/>
    <s v="United States"/>
    <s v="Huntsville"/>
    <x v="5"/>
    <n v="77340"/>
    <x v="2"/>
    <s v="FUR-TA-10000688"/>
    <x v="0"/>
    <x v="3"/>
    <x v="556"/>
    <x v="5672"/>
    <n v="4"/>
    <n v="0.3"/>
    <n v="-113.28200000000004"/>
  </r>
  <r>
    <n v="8930"/>
    <s v="US-2012-168704"/>
    <x v="1"/>
    <x v="657"/>
    <d v="2012-04-17T00:00:00"/>
    <x v="1"/>
    <s v="FP-14320"/>
    <x v="224"/>
    <x v="0"/>
    <s v="United States"/>
    <s v="Huntsville"/>
    <x v="5"/>
    <n v="77340"/>
    <x v="2"/>
    <s v="FUR-TA-10002530"/>
    <x v="0"/>
    <x v="3"/>
    <x v="983"/>
    <x v="5673"/>
    <n v="2"/>
    <n v="0.3"/>
    <n v="-45.294000000000011"/>
  </r>
  <r>
    <n v="8931"/>
    <s v="US-2012-168704"/>
    <x v="1"/>
    <x v="657"/>
    <d v="2012-04-17T00:00:00"/>
    <x v="1"/>
    <s v="FP-14320"/>
    <x v="224"/>
    <x v="0"/>
    <s v="United States"/>
    <s v="Huntsville"/>
    <x v="5"/>
    <n v="77340"/>
    <x v="2"/>
    <s v="TEC-PH-10001061"/>
    <x v="2"/>
    <x v="7"/>
    <x v="822"/>
    <x v="1977"/>
    <n v="3"/>
    <n v="0.2"/>
    <n v="17.998199999999997"/>
  </r>
  <r>
    <n v="8932"/>
    <s v="CA-2014-143252"/>
    <x v="3"/>
    <x v="404"/>
    <d v="2014-12-25T00:00:00"/>
    <x v="1"/>
    <s v="HE-14800"/>
    <x v="785"/>
    <x v="1"/>
    <s v="United States"/>
    <s v="Milwaukee"/>
    <x v="6"/>
    <n v="53209"/>
    <x v="2"/>
    <s v="FUR-FU-10001057"/>
    <x v="0"/>
    <x v="5"/>
    <x v="1782"/>
    <x v="5674"/>
    <n v="5"/>
    <n v="0"/>
    <n v="22.988499999999998"/>
  </r>
  <r>
    <n v="8933"/>
    <s v="CA-2014-143252"/>
    <x v="3"/>
    <x v="404"/>
    <d v="2014-12-25T00:00:00"/>
    <x v="1"/>
    <s v="HE-14800"/>
    <x v="785"/>
    <x v="1"/>
    <s v="United States"/>
    <s v="Milwaukee"/>
    <x v="6"/>
    <n v="53209"/>
    <x v="2"/>
    <s v="TEC-AC-10002331"/>
    <x v="2"/>
    <x v="11"/>
    <x v="1582"/>
    <x v="1624"/>
    <n v="3"/>
    <n v="0"/>
    <n v="10.855799999999999"/>
  </r>
  <r>
    <n v="8934"/>
    <s v="CA-2013-102134"/>
    <x v="0"/>
    <x v="560"/>
    <d v="2013-03-20T00:00:00"/>
    <x v="1"/>
    <s v="SP-20545"/>
    <x v="259"/>
    <x v="1"/>
    <s v="United States"/>
    <s v="Green Bay"/>
    <x v="6"/>
    <n v="54302"/>
    <x v="2"/>
    <s v="FUR-FU-10003724"/>
    <x v="0"/>
    <x v="5"/>
    <x v="887"/>
    <x v="2499"/>
    <n v="2"/>
    <n v="0"/>
    <n v="4.3523999999999994"/>
  </r>
  <r>
    <n v="8935"/>
    <s v="CA-2014-130036"/>
    <x v="3"/>
    <x v="151"/>
    <d v="2014-08-28T00:00:00"/>
    <x v="3"/>
    <s v="BP-11185"/>
    <x v="130"/>
    <x v="1"/>
    <s v="United States"/>
    <s v="Philadelphia"/>
    <x v="9"/>
    <n v="19120"/>
    <x v="3"/>
    <s v="OFF-PA-10000528"/>
    <x v="1"/>
    <x v="10"/>
    <x v="1136"/>
    <x v="2538"/>
    <n v="3"/>
    <n v="0.2"/>
    <n v="3.96"/>
  </r>
  <r>
    <n v="8936"/>
    <s v="CA-2014-130036"/>
    <x v="3"/>
    <x v="151"/>
    <d v="2014-08-28T00:00:00"/>
    <x v="3"/>
    <s v="BP-11185"/>
    <x v="130"/>
    <x v="1"/>
    <s v="United States"/>
    <s v="Philadelphia"/>
    <x v="9"/>
    <n v="19120"/>
    <x v="3"/>
    <s v="TEC-AC-10001908"/>
    <x v="2"/>
    <x v="11"/>
    <x v="292"/>
    <x v="5675"/>
    <n v="14"/>
    <n v="0.2"/>
    <n v="209.97899999999993"/>
  </r>
  <r>
    <n v="8937"/>
    <s v="CA-2012-134117"/>
    <x v="1"/>
    <x v="997"/>
    <d v="2012-12-19T00:00:00"/>
    <x v="0"/>
    <s v="PG-18895"/>
    <x v="38"/>
    <x v="0"/>
    <s v="United States"/>
    <s v="Los Angeles"/>
    <x v="1"/>
    <n v="90008"/>
    <x v="1"/>
    <s v="OFF-AR-10003903"/>
    <x v="1"/>
    <x v="6"/>
    <x v="878"/>
    <x v="3135"/>
    <n v="5"/>
    <n v="0"/>
    <n v="53.261000000000003"/>
  </r>
  <r>
    <n v="8938"/>
    <s v="CA-2012-134117"/>
    <x v="1"/>
    <x v="997"/>
    <d v="2012-12-19T00:00:00"/>
    <x v="0"/>
    <s v="PG-18895"/>
    <x v="38"/>
    <x v="0"/>
    <s v="United States"/>
    <s v="Los Angeles"/>
    <x v="1"/>
    <n v="90008"/>
    <x v="1"/>
    <s v="TEC-PH-10004908"/>
    <x v="2"/>
    <x v="7"/>
    <x v="1474"/>
    <x v="5676"/>
    <n v="2"/>
    <n v="0.2"/>
    <n v="16.997999999999983"/>
  </r>
  <r>
    <n v="8939"/>
    <s v="CA-2012-134117"/>
    <x v="1"/>
    <x v="997"/>
    <d v="2012-12-19T00:00:00"/>
    <x v="0"/>
    <s v="PG-18895"/>
    <x v="38"/>
    <x v="0"/>
    <s v="United States"/>
    <s v="Los Angeles"/>
    <x v="1"/>
    <n v="90008"/>
    <x v="1"/>
    <s v="OFF-AR-10001940"/>
    <x v="1"/>
    <x v="6"/>
    <x v="168"/>
    <x v="1235"/>
    <n v="5"/>
    <n v="0"/>
    <n v="7.0520000000000005"/>
  </r>
  <r>
    <n v="8940"/>
    <s v="CA-2012-134117"/>
    <x v="1"/>
    <x v="997"/>
    <d v="2012-12-19T00:00:00"/>
    <x v="0"/>
    <s v="PG-18895"/>
    <x v="38"/>
    <x v="0"/>
    <s v="United States"/>
    <s v="Los Angeles"/>
    <x v="1"/>
    <n v="90008"/>
    <x v="1"/>
    <s v="OFF-BI-10002026"/>
    <x v="1"/>
    <x v="8"/>
    <x v="903"/>
    <x v="5677"/>
    <n v="2"/>
    <n v="0.2"/>
    <n v="31.373999999999995"/>
  </r>
  <r>
    <n v="8941"/>
    <s v="CA-2011-130918"/>
    <x v="2"/>
    <x v="963"/>
    <d v="2011-08-24T00:00:00"/>
    <x v="0"/>
    <s v="JP-15520"/>
    <x v="187"/>
    <x v="0"/>
    <s v="United States"/>
    <s v="North Miami"/>
    <x v="2"/>
    <n v="33161"/>
    <x v="0"/>
    <s v="OFF-SU-10003936"/>
    <x v="1"/>
    <x v="14"/>
    <x v="1826"/>
    <x v="5678"/>
    <n v="3"/>
    <n v="0.2"/>
    <n v="-1.8126000000000002"/>
  </r>
  <r>
    <n v="8942"/>
    <s v="CA-2013-159023"/>
    <x v="0"/>
    <x v="54"/>
    <d v="2013-11-06T00:00:00"/>
    <x v="2"/>
    <s v="NW-18400"/>
    <x v="508"/>
    <x v="0"/>
    <s v="United States"/>
    <s v="Portland"/>
    <x v="21"/>
    <n v="97206"/>
    <x v="1"/>
    <s v="OFF-BI-10002813"/>
    <x v="1"/>
    <x v="8"/>
    <x v="905"/>
    <x v="4909"/>
    <n v="7"/>
    <n v="0.7"/>
    <n v="-3.4649999999999999"/>
  </r>
  <r>
    <n v="8943"/>
    <s v="CA-2013-159023"/>
    <x v="0"/>
    <x v="54"/>
    <d v="2013-11-06T00:00:00"/>
    <x v="2"/>
    <s v="NW-18400"/>
    <x v="508"/>
    <x v="0"/>
    <s v="United States"/>
    <s v="Portland"/>
    <x v="21"/>
    <n v="97206"/>
    <x v="1"/>
    <s v="TEC-MA-10003337"/>
    <x v="2"/>
    <x v="15"/>
    <x v="1827"/>
    <x v="5679"/>
    <n v="3"/>
    <n v="0.7"/>
    <n v="-251.98739999999992"/>
  </r>
  <r>
    <n v="8944"/>
    <s v="CA-2014-111717"/>
    <x v="3"/>
    <x v="1209"/>
    <d v="2014-10-17T00:00:00"/>
    <x v="1"/>
    <s v="SW-20245"/>
    <x v="573"/>
    <x v="0"/>
    <s v="United States"/>
    <s v="Aurora"/>
    <x v="10"/>
    <n v="60505"/>
    <x v="2"/>
    <s v="FUR-CH-10001545"/>
    <x v="0"/>
    <x v="1"/>
    <x v="1737"/>
    <x v="5680"/>
    <n v="3"/>
    <n v="0.3"/>
    <n v="-47.871600000000001"/>
  </r>
  <r>
    <n v="8945"/>
    <s v="CA-2011-154592"/>
    <x v="2"/>
    <x v="1035"/>
    <d v="2011-12-08T00:00:00"/>
    <x v="2"/>
    <s v="EH-14005"/>
    <x v="382"/>
    <x v="2"/>
    <s v="United States"/>
    <s v="San Francisco"/>
    <x v="1"/>
    <n v="94109"/>
    <x v="1"/>
    <s v="OFF-PA-10000062"/>
    <x v="1"/>
    <x v="10"/>
    <x v="1375"/>
    <x v="2210"/>
    <n v="3"/>
    <n v="0"/>
    <n v="80.791200000000003"/>
  </r>
  <r>
    <n v="8946"/>
    <s v="CA-2011-128622"/>
    <x v="2"/>
    <x v="647"/>
    <d v="2011-11-17T00:00:00"/>
    <x v="0"/>
    <s v="SC-20260"/>
    <x v="609"/>
    <x v="1"/>
    <s v="United States"/>
    <s v="San Francisco"/>
    <x v="1"/>
    <n v="94110"/>
    <x v="1"/>
    <s v="OFF-SU-10001574"/>
    <x v="1"/>
    <x v="14"/>
    <x v="498"/>
    <x v="1031"/>
    <n v="3"/>
    <n v="0"/>
    <n v="3.2849999999999993"/>
  </r>
  <r>
    <n v="8947"/>
    <s v="CA-2014-148355"/>
    <x v="3"/>
    <x v="165"/>
    <d v="2014-12-29T00:00:00"/>
    <x v="1"/>
    <s v="NC-18535"/>
    <x v="714"/>
    <x v="1"/>
    <s v="United States"/>
    <s v="New Bedford"/>
    <x v="31"/>
    <n v="2740"/>
    <x v="3"/>
    <s v="OFF-PA-10001972"/>
    <x v="1"/>
    <x v="10"/>
    <x v="1169"/>
    <x v="541"/>
    <n v="3"/>
    <n v="0"/>
    <n v="9.3312000000000008"/>
  </r>
  <r>
    <n v="8948"/>
    <s v="CA-2014-148355"/>
    <x v="3"/>
    <x v="165"/>
    <d v="2014-12-29T00:00:00"/>
    <x v="1"/>
    <s v="NC-18535"/>
    <x v="714"/>
    <x v="1"/>
    <s v="United States"/>
    <s v="New Bedford"/>
    <x v="31"/>
    <n v="2740"/>
    <x v="3"/>
    <s v="OFF-BI-10000201"/>
    <x v="1"/>
    <x v="8"/>
    <x v="1678"/>
    <x v="5681"/>
    <n v="5"/>
    <n v="0"/>
    <n v="6.15"/>
  </r>
  <r>
    <n v="8949"/>
    <s v="CA-2011-132913"/>
    <x v="2"/>
    <x v="163"/>
    <d v="2011-12-26T00:00:00"/>
    <x v="2"/>
    <s v="AS-10090"/>
    <x v="548"/>
    <x v="0"/>
    <s v="United States"/>
    <s v="San Diego"/>
    <x v="1"/>
    <n v="92037"/>
    <x v="1"/>
    <s v="OFF-AP-10003278"/>
    <x v="1"/>
    <x v="9"/>
    <x v="1784"/>
    <x v="5682"/>
    <n v="1"/>
    <n v="0"/>
    <n v="3.632200000000001"/>
  </r>
  <r>
    <n v="8950"/>
    <s v="CA-2014-150910"/>
    <x v="3"/>
    <x v="66"/>
    <d v="2014-12-29T00:00:00"/>
    <x v="1"/>
    <s v="JL-15130"/>
    <x v="691"/>
    <x v="0"/>
    <s v="United States"/>
    <s v="Jackson"/>
    <x v="18"/>
    <n v="38301"/>
    <x v="0"/>
    <s v="FUR-TA-10002903"/>
    <x v="0"/>
    <x v="3"/>
    <x v="255"/>
    <x v="5683"/>
    <n v="6"/>
    <n v="0.4"/>
    <n v="-249.32159999999999"/>
  </r>
  <r>
    <n v="8951"/>
    <s v="CA-2014-150910"/>
    <x v="3"/>
    <x v="66"/>
    <d v="2014-12-29T00:00:00"/>
    <x v="1"/>
    <s v="JL-15130"/>
    <x v="691"/>
    <x v="0"/>
    <s v="United States"/>
    <s v="Jackson"/>
    <x v="18"/>
    <n v="38301"/>
    <x v="0"/>
    <s v="TEC-AC-10001013"/>
    <x v="2"/>
    <x v="11"/>
    <x v="813"/>
    <x v="1525"/>
    <n v="2"/>
    <n v="0.2"/>
    <n v="7.615399999999994"/>
  </r>
  <r>
    <n v="8952"/>
    <s v="CA-2014-150910"/>
    <x v="3"/>
    <x v="66"/>
    <d v="2014-12-29T00:00:00"/>
    <x v="1"/>
    <s v="JL-15130"/>
    <x v="691"/>
    <x v="0"/>
    <s v="United States"/>
    <s v="Jackson"/>
    <x v="18"/>
    <n v="38301"/>
    <x v="0"/>
    <s v="OFF-ST-10000918"/>
    <x v="1"/>
    <x v="4"/>
    <x v="372"/>
    <x v="4322"/>
    <n v="3"/>
    <n v="0.2"/>
    <n v="1.961999999999998"/>
  </r>
  <r>
    <n v="8953"/>
    <s v="CA-2014-150910"/>
    <x v="3"/>
    <x v="66"/>
    <d v="2014-12-29T00:00:00"/>
    <x v="1"/>
    <s v="JL-15130"/>
    <x v="691"/>
    <x v="0"/>
    <s v="United States"/>
    <s v="Jackson"/>
    <x v="18"/>
    <n v="38301"/>
    <x v="0"/>
    <s v="OFF-AR-10001419"/>
    <x v="1"/>
    <x v="6"/>
    <x v="1006"/>
    <x v="5684"/>
    <n v="7"/>
    <n v="0.2"/>
    <n v="2.8909999999999982"/>
  </r>
  <r>
    <n v="8954"/>
    <s v="CA-2014-150910"/>
    <x v="3"/>
    <x v="66"/>
    <d v="2014-12-29T00:00:00"/>
    <x v="1"/>
    <s v="JL-15130"/>
    <x v="691"/>
    <x v="0"/>
    <s v="United States"/>
    <s v="Jackson"/>
    <x v="18"/>
    <n v="38301"/>
    <x v="0"/>
    <s v="OFF-AP-10003266"/>
    <x v="1"/>
    <x v="9"/>
    <x v="661"/>
    <x v="5685"/>
    <n v="5"/>
    <n v="0.2"/>
    <n v="16.290999999999997"/>
  </r>
  <r>
    <n v="8955"/>
    <s v="CA-2011-156790"/>
    <x v="2"/>
    <x v="233"/>
    <d v="2011-08-10T00:00:00"/>
    <x v="0"/>
    <s v="VG-21790"/>
    <x v="364"/>
    <x v="0"/>
    <s v="United States"/>
    <s v="Jacksonville"/>
    <x v="2"/>
    <n v="32216"/>
    <x v="0"/>
    <s v="FUR-BO-10000468"/>
    <x v="0"/>
    <x v="0"/>
    <x v="1171"/>
    <x v="5686"/>
    <n v="4"/>
    <n v="0.2"/>
    <n v="-7.7727999999999895"/>
  </r>
  <r>
    <n v="8956"/>
    <s v="CA-2011-126480"/>
    <x v="2"/>
    <x v="59"/>
    <d v="2011-09-24T00:00:00"/>
    <x v="1"/>
    <s v="HG-14965"/>
    <x v="428"/>
    <x v="1"/>
    <s v="United States"/>
    <s v="San Diego"/>
    <x v="1"/>
    <n v="92024"/>
    <x v="1"/>
    <s v="OFF-PA-10004610"/>
    <x v="1"/>
    <x v="10"/>
    <x v="1511"/>
    <x v="18"/>
    <n v="2"/>
    <n v="0"/>
    <n v="3.8519999999999994"/>
  </r>
  <r>
    <n v="8957"/>
    <s v="CA-2014-105620"/>
    <x v="3"/>
    <x v="53"/>
    <d v="2014-12-29T00:00:00"/>
    <x v="2"/>
    <s v="JH-15430"/>
    <x v="371"/>
    <x v="0"/>
    <s v="United States"/>
    <s v="Hialeah"/>
    <x v="2"/>
    <n v="33012"/>
    <x v="0"/>
    <s v="FUR-FU-10004963"/>
    <x v="0"/>
    <x v="5"/>
    <x v="1434"/>
    <x v="5687"/>
    <n v="3"/>
    <n v="0.2"/>
    <n v="5.7750000000000021"/>
  </r>
  <r>
    <n v="8958"/>
    <s v="CA-2014-105620"/>
    <x v="3"/>
    <x v="53"/>
    <d v="2014-12-29T00:00:00"/>
    <x v="2"/>
    <s v="JH-15430"/>
    <x v="371"/>
    <x v="0"/>
    <s v="United States"/>
    <s v="Hialeah"/>
    <x v="2"/>
    <n v="33012"/>
    <x v="0"/>
    <s v="TEC-MA-10004626"/>
    <x v="2"/>
    <x v="15"/>
    <x v="1824"/>
    <x v="5253"/>
    <n v="2"/>
    <n v="0.5"/>
    <n v="-7.2000000000000028"/>
  </r>
  <r>
    <n v="8959"/>
    <s v="CA-2014-150266"/>
    <x v="3"/>
    <x v="920"/>
    <d v="2014-12-01T00:00:00"/>
    <x v="1"/>
    <s v="RO-19780"/>
    <x v="197"/>
    <x v="0"/>
    <s v="United States"/>
    <s v="Houston"/>
    <x v="5"/>
    <n v="77070"/>
    <x v="2"/>
    <s v="TEC-PH-10003437"/>
    <x v="2"/>
    <x v="7"/>
    <x v="913"/>
    <x v="5688"/>
    <n v="5"/>
    <n v="0.2"/>
    <n v="37.494999999999962"/>
  </r>
  <r>
    <n v="8960"/>
    <s v="CA-2014-150266"/>
    <x v="3"/>
    <x v="920"/>
    <d v="2014-12-01T00:00:00"/>
    <x v="1"/>
    <s v="RO-19780"/>
    <x v="197"/>
    <x v="0"/>
    <s v="United States"/>
    <s v="Houston"/>
    <x v="5"/>
    <n v="77070"/>
    <x v="2"/>
    <s v="OFF-AP-10002867"/>
    <x v="1"/>
    <x v="9"/>
    <x v="1505"/>
    <x v="5689"/>
    <n v="5"/>
    <n v="0.8"/>
    <n v="-179.77600000000001"/>
  </r>
  <r>
    <n v="8961"/>
    <s v="CA-2014-150266"/>
    <x v="3"/>
    <x v="920"/>
    <d v="2014-12-01T00:00:00"/>
    <x v="1"/>
    <s v="RO-19780"/>
    <x v="197"/>
    <x v="0"/>
    <s v="United States"/>
    <s v="Houston"/>
    <x v="5"/>
    <n v="77070"/>
    <x v="2"/>
    <s v="FUR-CH-10002126"/>
    <x v="0"/>
    <x v="1"/>
    <x v="841"/>
    <x v="3122"/>
    <n v="5"/>
    <n v="0.3"/>
    <n v="-24.397999999999911"/>
  </r>
  <r>
    <n v="8962"/>
    <s v="CA-2014-150266"/>
    <x v="3"/>
    <x v="920"/>
    <d v="2014-12-01T00:00:00"/>
    <x v="1"/>
    <s v="RO-19780"/>
    <x v="197"/>
    <x v="0"/>
    <s v="United States"/>
    <s v="Houston"/>
    <x v="5"/>
    <n v="77070"/>
    <x v="2"/>
    <s v="OFF-AR-10001761"/>
    <x v="1"/>
    <x v="6"/>
    <x v="1642"/>
    <x v="4061"/>
    <n v="4"/>
    <n v="0.2"/>
    <n v="3.7375999999999996"/>
  </r>
  <r>
    <n v="8963"/>
    <s v="CA-2013-157280"/>
    <x v="0"/>
    <x v="732"/>
    <d v="2013-11-08T00:00:00"/>
    <x v="2"/>
    <s v="LW-17125"/>
    <x v="752"/>
    <x v="0"/>
    <s v="United States"/>
    <s v="Virginia Beach"/>
    <x v="17"/>
    <n v="23464"/>
    <x v="0"/>
    <s v="FUR-FU-10004665"/>
    <x v="0"/>
    <x v="5"/>
    <x v="1345"/>
    <x v="2963"/>
    <n v="2"/>
    <n v="0"/>
    <n v="71.229600000000005"/>
  </r>
  <r>
    <n v="8964"/>
    <s v="CA-2013-157280"/>
    <x v="0"/>
    <x v="732"/>
    <d v="2013-11-08T00:00:00"/>
    <x v="2"/>
    <s v="LW-17125"/>
    <x v="752"/>
    <x v="0"/>
    <s v="United States"/>
    <s v="Virginia Beach"/>
    <x v="17"/>
    <n v="23464"/>
    <x v="0"/>
    <s v="TEC-AC-10000057"/>
    <x v="2"/>
    <x v="11"/>
    <x v="626"/>
    <x v="1324"/>
    <n v="3"/>
    <n v="0"/>
    <n v="18.893699999999995"/>
  </r>
  <r>
    <n v="8965"/>
    <s v="CA-2013-157280"/>
    <x v="0"/>
    <x v="732"/>
    <d v="2013-11-08T00:00:00"/>
    <x v="2"/>
    <s v="LW-17125"/>
    <x v="752"/>
    <x v="0"/>
    <s v="United States"/>
    <s v="Virginia Beach"/>
    <x v="17"/>
    <n v="23464"/>
    <x v="0"/>
    <s v="FUR-FU-10003806"/>
    <x v="0"/>
    <x v="5"/>
    <x v="1795"/>
    <x v="4850"/>
    <n v="5"/>
    <n v="0"/>
    <n v="75.679999999999978"/>
  </r>
  <r>
    <n v="8966"/>
    <s v="CA-2014-106691"/>
    <x v="3"/>
    <x v="44"/>
    <d v="2014-11-13T00:00:00"/>
    <x v="1"/>
    <s v="CC-12370"/>
    <x v="666"/>
    <x v="0"/>
    <s v="United States"/>
    <s v="Houston"/>
    <x v="5"/>
    <n v="77070"/>
    <x v="2"/>
    <s v="OFF-BI-10000145"/>
    <x v="1"/>
    <x v="8"/>
    <x v="735"/>
    <x v="75"/>
    <n v="2"/>
    <n v="0.8"/>
    <n v="-1.934400000000001"/>
  </r>
  <r>
    <n v="8967"/>
    <s v="CA-2013-134180"/>
    <x v="0"/>
    <x v="54"/>
    <d v="2013-11-08T00:00:00"/>
    <x v="1"/>
    <s v="JP-16135"/>
    <x v="655"/>
    <x v="2"/>
    <s v="United States"/>
    <s v="Philadelphia"/>
    <x v="9"/>
    <n v="19120"/>
    <x v="3"/>
    <s v="TEC-AC-10000892"/>
    <x v="2"/>
    <x v="11"/>
    <x v="290"/>
    <x v="2775"/>
    <n v="1"/>
    <n v="0.2"/>
    <n v="14.399999999999999"/>
  </r>
  <r>
    <n v="8968"/>
    <s v="CA-2013-134180"/>
    <x v="0"/>
    <x v="54"/>
    <d v="2013-11-08T00:00:00"/>
    <x v="1"/>
    <s v="JP-16135"/>
    <x v="655"/>
    <x v="2"/>
    <s v="United States"/>
    <s v="Philadelphia"/>
    <x v="9"/>
    <n v="19120"/>
    <x v="3"/>
    <s v="FUR-CH-10004886"/>
    <x v="0"/>
    <x v="1"/>
    <x v="366"/>
    <x v="5690"/>
    <n v="7"/>
    <n v="0.3"/>
    <n v="-13.432999999999993"/>
  </r>
  <r>
    <n v="8969"/>
    <s v="CA-2011-166730"/>
    <x v="2"/>
    <x v="125"/>
    <d v="2012-01-01T00:00:00"/>
    <x v="2"/>
    <s v="DD-13570"/>
    <x v="732"/>
    <x v="0"/>
    <s v="United States"/>
    <s v="Memphis"/>
    <x v="18"/>
    <n v="38109"/>
    <x v="0"/>
    <s v="OFF-ST-10002554"/>
    <x v="1"/>
    <x v="4"/>
    <x v="1144"/>
    <x v="5691"/>
    <n v="1"/>
    <n v="0.2"/>
    <n v="-8.803799999999999"/>
  </r>
  <r>
    <n v="8970"/>
    <s v="CA-2014-157469"/>
    <x v="3"/>
    <x v="574"/>
    <d v="2014-12-08T00:00:00"/>
    <x v="1"/>
    <s v="ES-14080"/>
    <x v="20"/>
    <x v="1"/>
    <s v="United States"/>
    <s v="Lakewood"/>
    <x v="24"/>
    <n v="44107"/>
    <x v="3"/>
    <s v="OFF-AR-10001662"/>
    <x v="1"/>
    <x v="6"/>
    <x v="443"/>
    <x v="5692"/>
    <n v="9"/>
    <n v="0.2"/>
    <n v="1.7262000000000022"/>
  </r>
  <r>
    <n v="8971"/>
    <s v="CA-2014-157469"/>
    <x v="3"/>
    <x v="574"/>
    <d v="2014-12-08T00:00:00"/>
    <x v="1"/>
    <s v="ES-14080"/>
    <x v="20"/>
    <x v="1"/>
    <s v="United States"/>
    <s v="Lakewood"/>
    <x v="24"/>
    <n v="44107"/>
    <x v="3"/>
    <s v="TEC-PH-10004531"/>
    <x v="2"/>
    <x v="7"/>
    <x v="1395"/>
    <x v="5693"/>
    <n v="2"/>
    <n v="0.4"/>
    <n v="-25.198000000000008"/>
  </r>
  <r>
    <n v="8972"/>
    <s v="CA-2014-122308"/>
    <x v="3"/>
    <x v="668"/>
    <d v="2014-03-29T00:00:00"/>
    <x v="1"/>
    <s v="MV-17485"/>
    <x v="597"/>
    <x v="0"/>
    <s v="United States"/>
    <s v="New York City"/>
    <x v="15"/>
    <n v="10011"/>
    <x v="3"/>
    <s v="FUR-CH-10000665"/>
    <x v="0"/>
    <x v="1"/>
    <x v="656"/>
    <x v="2659"/>
    <n v="2"/>
    <n v="0.1"/>
    <n v="60.391999999999967"/>
  </r>
  <r>
    <n v="8973"/>
    <s v="US-2011-149034"/>
    <x v="2"/>
    <x v="84"/>
    <d v="2011-11-21T00:00:00"/>
    <x v="2"/>
    <s v="RD-19900"/>
    <x v="76"/>
    <x v="0"/>
    <s v="United States"/>
    <s v="Philadelphia"/>
    <x v="9"/>
    <n v="19120"/>
    <x v="3"/>
    <s v="TEC-AC-10003023"/>
    <x v="2"/>
    <x v="11"/>
    <x v="1070"/>
    <x v="5694"/>
    <n v="1"/>
    <n v="0.2"/>
    <n v="-1.187400000000002"/>
  </r>
  <r>
    <n v="8974"/>
    <s v="CA-2014-159226"/>
    <x v="3"/>
    <x v="1016"/>
    <d v="2014-04-28T00:00:00"/>
    <x v="0"/>
    <s v="RL-19615"/>
    <x v="210"/>
    <x v="0"/>
    <s v="United States"/>
    <s v="Los Angeles"/>
    <x v="1"/>
    <n v="90008"/>
    <x v="1"/>
    <s v="FUR-BO-10004709"/>
    <x v="0"/>
    <x v="0"/>
    <x v="263"/>
    <x v="5695"/>
    <n v="7"/>
    <n v="0.15"/>
    <n v="28.410200000000017"/>
  </r>
  <r>
    <n v="8975"/>
    <s v="CA-2014-156622"/>
    <x v="3"/>
    <x v="51"/>
    <d v="2014-11-27T00:00:00"/>
    <x v="2"/>
    <s v="JP-15460"/>
    <x v="687"/>
    <x v="1"/>
    <s v="United States"/>
    <s v="Dallas"/>
    <x v="5"/>
    <n v="75220"/>
    <x v="2"/>
    <s v="OFF-PA-10000477"/>
    <x v="1"/>
    <x v="10"/>
    <x v="1261"/>
    <x v="1590"/>
    <n v="7"/>
    <n v="0.2"/>
    <n v="12.700800000000001"/>
  </r>
  <r>
    <n v="8976"/>
    <s v="CA-2014-156622"/>
    <x v="3"/>
    <x v="51"/>
    <d v="2014-11-27T00:00:00"/>
    <x v="2"/>
    <s v="JP-15460"/>
    <x v="687"/>
    <x v="1"/>
    <s v="United States"/>
    <s v="Dallas"/>
    <x v="5"/>
    <n v="75220"/>
    <x v="2"/>
    <s v="OFF-PA-10002923"/>
    <x v="1"/>
    <x v="10"/>
    <x v="1417"/>
    <x v="128"/>
    <n v="2"/>
    <n v="0.2"/>
    <n v="29.363999999999997"/>
  </r>
  <r>
    <n v="8977"/>
    <s v="CA-2014-156622"/>
    <x v="3"/>
    <x v="51"/>
    <d v="2014-11-27T00:00:00"/>
    <x v="2"/>
    <s v="JP-15460"/>
    <x v="687"/>
    <x v="1"/>
    <s v="United States"/>
    <s v="Dallas"/>
    <x v="5"/>
    <n v="75220"/>
    <x v="2"/>
    <s v="FUR-TA-10003008"/>
    <x v="0"/>
    <x v="3"/>
    <x v="946"/>
    <x v="5696"/>
    <n v="1"/>
    <n v="0.3"/>
    <n v="-31.033499999999989"/>
  </r>
  <r>
    <n v="8978"/>
    <s v="CA-2014-156622"/>
    <x v="3"/>
    <x v="51"/>
    <d v="2014-11-27T00:00:00"/>
    <x v="2"/>
    <s v="JP-15460"/>
    <x v="687"/>
    <x v="1"/>
    <s v="United States"/>
    <s v="Dallas"/>
    <x v="5"/>
    <n v="75220"/>
    <x v="2"/>
    <s v="OFF-BI-10003707"/>
    <x v="1"/>
    <x v="8"/>
    <x v="776"/>
    <x v="5697"/>
    <n v="2"/>
    <n v="0.8"/>
    <n v="-9.1560000000000006"/>
  </r>
  <r>
    <n v="8979"/>
    <s v="CA-2011-119529"/>
    <x v="2"/>
    <x v="935"/>
    <d v="2011-11-05T00:00:00"/>
    <x v="0"/>
    <s v="DM-13345"/>
    <x v="664"/>
    <x v="1"/>
    <s v="United States"/>
    <s v="Orange"/>
    <x v="30"/>
    <n v="7050"/>
    <x v="3"/>
    <s v="OFF-BI-10000546"/>
    <x v="1"/>
    <x v="8"/>
    <x v="609"/>
    <x v="1784"/>
    <n v="2"/>
    <n v="0"/>
    <n v="2.8224"/>
  </r>
  <r>
    <n v="8980"/>
    <s v="CA-2012-150413"/>
    <x v="1"/>
    <x v="324"/>
    <d v="2012-10-24T00:00:00"/>
    <x v="0"/>
    <s v="CS-11860"/>
    <x v="750"/>
    <x v="0"/>
    <s v="United States"/>
    <s v="Dallas"/>
    <x v="5"/>
    <n v="75220"/>
    <x v="2"/>
    <s v="OFF-BI-10000404"/>
    <x v="1"/>
    <x v="8"/>
    <x v="476"/>
    <x v="5698"/>
    <n v="1"/>
    <n v="0.8"/>
    <n v="-2.8380000000000001"/>
  </r>
  <r>
    <n v="8981"/>
    <s v="CA-2011-108182"/>
    <x v="2"/>
    <x v="644"/>
    <d v="2011-02-11T00:00:00"/>
    <x v="0"/>
    <s v="DL-13315"/>
    <x v="111"/>
    <x v="0"/>
    <s v="United States"/>
    <s v="Romeoville"/>
    <x v="10"/>
    <n v="60441"/>
    <x v="2"/>
    <s v="OFF-BI-10001196"/>
    <x v="1"/>
    <x v="8"/>
    <x v="1381"/>
    <x v="5699"/>
    <n v="2"/>
    <n v="0.8"/>
    <n v="-14.770800000000001"/>
  </r>
  <r>
    <n v="8982"/>
    <s v="CA-2013-110898"/>
    <x v="0"/>
    <x v="1193"/>
    <d v="2013-03-13T00:00:00"/>
    <x v="1"/>
    <s v="LC-16870"/>
    <x v="48"/>
    <x v="0"/>
    <s v="United States"/>
    <s v="Chicago"/>
    <x v="10"/>
    <n v="60623"/>
    <x v="2"/>
    <s v="OFF-AP-10001626"/>
    <x v="1"/>
    <x v="9"/>
    <x v="1016"/>
    <x v="5700"/>
    <n v="3"/>
    <n v="0.8"/>
    <n v="-6.3018000000000001"/>
  </r>
  <r>
    <n v="8983"/>
    <s v="CA-2013-110898"/>
    <x v="0"/>
    <x v="1193"/>
    <d v="2013-03-13T00:00:00"/>
    <x v="1"/>
    <s v="LC-16870"/>
    <x v="48"/>
    <x v="0"/>
    <s v="United States"/>
    <s v="Chicago"/>
    <x v="10"/>
    <n v="60623"/>
    <x v="2"/>
    <s v="OFF-BI-10004656"/>
    <x v="1"/>
    <x v="8"/>
    <x v="855"/>
    <x v="5701"/>
    <n v="4"/>
    <n v="0.8"/>
    <n v="-2.764800000000001"/>
  </r>
  <r>
    <n v="8984"/>
    <s v="CA-2013-110898"/>
    <x v="0"/>
    <x v="1193"/>
    <d v="2013-03-13T00:00:00"/>
    <x v="1"/>
    <s v="LC-16870"/>
    <x v="48"/>
    <x v="0"/>
    <s v="United States"/>
    <s v="Chicago"/>
    <x v="10"/>
    <n v="60623"/>
    <x v="2"/>
    <s v="FUR-FU-10003773"/>
    <x v="0"/>
    <x v="5"/>
    <x v="125"/>
    <x v="5702"/>
    <n v="5"/>
    <n v="0.6"/>
    <n v="-194.82400000000001"/>
  </r>
  <r>
    <n v="8985"/>
    <s v="CA-2013-110898"/>
    <x v="0"/>
    <x v="1193"/>
    <d v="2013-03-13T00:00:00"/>
    <x v="1"/>
    <s v="LC-16870"/>
    <x v="48"/>
    <x v="0"/>
    <s v="United States"/>
    <s v="Chicago"/>
    <x v="10"/>
    <n v="60623"/>
    <x v="2"/>
    <s v="FUR-TA-10000849"/>
    <x v="0"/>
    <x v="3"/>
    <x v="1318"/>
    <x v="2044"/>
    <n v="2"/>
    <n v="0.5"/>
    <n v="-99.266399999999976"/>
  </r>
  <r>
    <n v="8986"/>
    <s v="CA-2012-123092"/>
    <x v="1"/>
    <x v="155"/>
    <d v="2012-12-07T00:00:00"/>
    <x v="1"/>
    <s v="JG-15115"/>
    <x v="161"/>
    <x v="0"/>
    <s v="United States"/>
    <s v="Jacksonville"/>
    <x v="3"/>
    <n v="28540"/>
    <x v="0"/>
    <s v="FUR-FU-10000222"/>
    <x v="0"/>
    <x v="5"/>
    <x v="591"/>
    <x v="2540"/>
    <n v="3"/>
    <n v="0.2"/>
    <n v="12.667199999999994"/>
  </r>
  <r>
    <n v="8987"/>
    <s v="CA-2012-123092"/>
    <x v="1"/>
    <x v="155"/>
    <d v="2012-12-07T00:00:00"/>
    <x v="1"/>
    <s v="JG-15115"/>
    <x v="161"/>
    <x v="0"/>
    <s v="United States"/>
    <s v="Jacksonville"/>
    <x v="3"/>
    <n v="28540"/>
    <x v="0"/>
    <s v="OFF-BI-10001718"/>
    <x v="1"/>
    <x v="8"/>
    <x v="1216"/>
    <x v="5703"/>
    <n v="5"/>
    <n v="0.7"/>
    <n v="-73.57699999999997"/>
  </r>
  <r>
    <n v="8988"/>
    <s v="CA-2012-123092"/>
    <x v="1"/>
    <x v="155"/>
    <d v="2012-12-07T00:00:00"/>
    <x v="1"/>
    <s v="JG-15115"/>
    <x v="161"/>
    <x v="0"/>
    <s v="United States"/>
    <s v="Jacksonville"/>
    <x v="3"/>
    <n v="28540"/>
    <x v="0"/>
    <s v="TEC-PH-10001700"/>
    <x v="2"/>
    <x v="7"/>
    <x v="193"/>
    <x v="554"/>
    <n v="2"/>
    <n v="0.2"/>
    <n v="9.2386000000000053"/>
  </r>
  <r>
    <n v="8989"/>
    <s v="CA-2012-123092"/>
    <x v="1"/>
    <x v="155"/>
    <d v="2012-12-07T00:00:00"/>
    <x v="1"/>
    <s v="JG-15115"/>
    <x v="161"/>
    <x v="0"/>
    <s v="United States"/>
    <s v="Jacksonville"/>
    <x v="3"/>
    <n v="28540"/>
    <x v="0"/>
    <s v="OFF-AR-10004078"/>
    <x v="1"/>
    <x v="6"/>
    <x v="507"/>
    <x v="564"/>
    <n v="2"/>
    <n v="0.2"/>
    <n v="1.1679999999999997"/>
  </r>
  <r>
    <n v="8990"/>
    <s v="US-2012-128587"/>
    <x v="1"/>
    <x v="100"/>
    <d v="2012-12-30T00:00:00"/>
    <x v="1"/>
    <s v="HM-14860"/>
    <x v="447"/>
    <x v="1"/>
    <s v="United States"/>
    <s v="Springfield"/>
    <x v="25"/>
    <n v="65807"/>
    <x v="2"/>
    <s v="FUR-FU-10003026"/>
    <x v="0"/>
    <x v="5"/>
    <x v="1555"/>
    <x v="390"/>
    <n v="2"/>
    <n v="0"/>
    <n v="3.7751999999999999"/>
  </r>
  <r>
    <n v="8991"/>
    <s v="US-2012-128587"/>
    <x v="1"/>
    <x v="100"/>
    <d v="2012-12-30T00:00:00"/>
    <x v="1"/>
    <s v="HM-14860"/>
    <x v="447"/>
    <x v="1"/>
    <s v="United States"/>
    <s v="Springfield"/>
    <x v="25"/>
    <n v="65807"/>
    <x v="2"/>
    <s v="TEC-CO-10003763"/>
    <x v="2"/>
    <x v="16"/>
    <x v="1270"/>
    <x v="980"/>
    <n v="7"/>
    <n v="0"/>
    <n v="2302.9670999999998"/>
  </r>
  <r>
    <n v="8992"/>
    <s v="US-2014-139577"/>
    <x v="3"/>
    <x v="172"/>
    <d v="2014-10-07T00:00:00"/>
    <x v="1"/>
    <s v="TN-21040"/>
    <x v="184"/>
    <x v="2"/>
    <s v="United States"/>
    <s v="San Francisco"/>
    <x v="1"/>
    <n v="94110"/>
    <x v="1"/>
    <s v="TEC-AC-10004708"/>
    <x v="2"/>
    <x v="11"/>
    <x v="337"/>
    <x v="5704"/>
    <n v="5"/>
    <n v="0"/>
    <n v="21.997499999999999"/>
  </r>
  <r>
    <n v="8993"/>
    <s v="CA-2014-159100"/>
    <x v="3"/>
    <x v="524"/>
    <d v="2014-10-22T00:00:00"/>
    <x v="1"/>
    <s v="VP-21760"/>
    <x v="778"/>
    <x v="1"/>
    <s v="United States"/>
    <s v="Columbia"/>
    <x v="18"/>
    <n v="38401"/>
    <x v="0"/>
    <s v="TEC-AC-10003499"/>
    <x v="2"/>
    <x v="11"/>
    <x v="103"/>
    <x v="5183"/>
    <n v="2"/>
    <n v="0.2"/>
    <n v="4.4004000000000003"/>
  </r>
  <r>
    <n v="8994"/>
    <s v="CA-2014-159100"/>
    <x v="3"/>
    <x v="524"/>
    <d v="2014-10-22T00:00:00"/>
    <x v="1"/>
    <s v="VP-21760"/>
    <x v="778"/>
    <x v="1"/>
    <s v="United States"/>
    <s v="Columbia"/>
    <x v="18"/>
    <n v="38401"/>
    <x v="0"/>
    <s v="FUR-TA-10001950"/>
    <x v="0"/>
    <x v="3"/>
    <x v="1275"/>
    <x v="5705"/>
    <n v="7"/>
    <n v="0.4"/>
    <n v="-968.88329999999996"/>
  </r>
  <r>
    <n v="8995"/>
    <s v="CA-2011-109043"/>
    <x v="2"/>
    <x v="860"/>
    <d v="2011-08-17T00:00:00"/>
    <x v="2"/>
    <s v="CS-12355"/>
    <x v="394"/>
    <x v="0"/>
    <s v="United States"/>
    <s v="Hollywood"/>
    <x v="2"/>
    <n v="33021"/>
    <x v="0"/>
    <s v="OFF-PA-10000312"/>
    <x v="1"/>
    <x v="10"/>
    <x v="1820"/>
    <x v="5566"/>
    <n v="5"/>
    <n v="0.2"/>
    <n v="29.691999999999993"/>
  </r>
  <r>
    <n v="8996"/>
    <s v="CA-2011-109043"/>
    <x v="2"/>
    <x v="860"/>
    <d v="2011-08-17T00:00:00"/>
    <x v="2"/>
    <s v="CS-12355"/>
    <x v="394"/>
    <x v="0"/>
    <s v="United States"/>
    <s v="Hollywood"/>
    <x v="2"/>
    <n v="33021"/>
    <x v="0"/>
    <s v="OFF-AP-10004708"/>
    <x v="1"/>
    <x v="9"/>
    <x v="508"/>
    <x v="5706"/>
    <n v="5"/>
    <n v="0.2"/>
    <n v="17.126999999999988"/>
  </r>
  <r>
    <n v="8997"/>
    <s v="US-2014-116491"/>
    <x v="3"/>
    <x v="343"/>
    <d v="2014-11-14T00:00:00"/>
    <x v="2"/>
    <s v="PG-18820"/>
    <x v="310"/>
    <x v="0"/>
    <s v="United States"/>
    <s v="Dallas"/>
    <x v="5"/>
    <n v="75081"/>
    <x v="2"/>
    <s v="TEC-PH-10004531"/>
    <x v="2"/>
    <x v="7"/>
    <x v="714"/>
    <x v="5707"/>
    <n v="2"/>
    <n v="0.2"/>
    <n v="12.314399999999999"/>
  </r>
  <r>
    <n v="8998"/>
    <s v="CA-2014-122763"/>
    <x v="3"/>
    <x v="177"/>
    <d v="2014-03-21T00:00:00"/>
    <x v="3"/>
    <s v="HG-14845"/>
    <x v="668"/>
    <x v="0"/>
    <s v="United States"/>
    <s v="Houston"/>
    <x v="5"/>
    <n v="77041"/>
    <x v="2"/>
    <s v="OFF-PA-10000474"/>
    <x v="1"/>
    <x v="10"/>
    <x v="33"/>
    <x v="3987"/>
    <n v="2"/>
    <n v="0.2"/>
    <n v="19.137599999999992"/>
  </r>
  <r>
    <n v="8999"/>
    <s v="CA-2014-122763"/>
    <x v="3"/>
    <x v="177"/>
    <d v="2014-03-21T00:00:00"/>
    <x v="3"/>
    <s v="HG-14845"/>
    <x v="668"/>
    <x v="0"/>
    <s v="United States"/>
    <s v="Houston"/>
    <x v="5"/>
    <n v="77041"/>
    <x v="2"/>
    <s v="OFF-PA-10002377"/>
    <x v="1"/>
    <x v="10"/>
    <x v="127"/>
    <x v="5708"/>
    <n v="7"/>
    <n v="0.2"/>
    <n v="102.77399999999999"/>
  </r>
  <r>
    <n v="9000"/>
    <s v="CA-2014-137785"/>
    <x v="3"/>
    <x v="726"/>
    <d v="2014-05-18T00:00:00"/>
    <x v="1"/>
    <s v="MH-18115"/>
    <x v="414"/>
    <x v="2"/>
    <s v="United States"/>
    <s v="Philadelphia"/>
    <x v="9"/>
    <n v="19140"/>
    <x v="3"/>
    <s v="FUR-CH-10001482"/>
    <x v="0"/>
    <x v="1"/>
    <x v="536"/>
    <x v="4237"/>
    <n v="5"/>
    <n v="0.3"/>
    <n v="-124.431"/>
  </r>
  <r>
    <n v="9001"/>
    <s v="CA-2011-133389"/>
    <x v="2"/>
    <x v="169"/>
    <d v="2011-06-22T00:00:00"/>
    <x v="3"/>
    <s v="TB-21280"/>
    <x v="509"/>
    <x v="0"/>
    <s v="United States"/>
    <s v="Phoenix"/>
    <x v="16"/>
    <n v="85023"/>
    <x v="1"/>
    <s v="OFF-BI-10001553"/>
    <x v="1"/>
    <x v="8"/>
    <x v="1293"/>
    <x v="2281"/>
    <n v="3"/>
    <n v="0.7"/>
    <n v="-6.0323999999999991"/>
  </r>
  <r>
    <n v="9002"/>
    <s v="CA-2011-103807"/>
    <x v="2"/>
    <x v="266"/>
    <d v="2011-12-09T00:00:00"/>
    <x v="1"/>
    <s v="EM-13825"/>
    <x v="605"/>
    <x v="1"/>
    <s v="United States"/>
    <s v="Sandy Springs"/>
    <x v="32"/>
    <n v="30328"/>
    <x v="0"/>
    <s v="TEC-AC-10000199"/>
    <x v="2"/>
    <x v="11"/>
    <x v="1609"/>
    <x v="5709"/>
    <n v="1"/>
    <n v="0"/>
    <n v="0.83300000000000018"/>
  </r>
  <r>
    <n v="9003"/>
    <s v="CA-2011-103807"/>
    <x v="2"/>
    <x v="266"/>
    <d v="2011-12-09T00:00:00"/>
    <x v="1"/>
    <s v="EM-13825"/>
    <x v="605"/>
    <x v="1"/>
    <s v="United States"/>
    <s v="Sandy Springs"/>
    <x v="32"/>
    <n v="30328"/>
    <x v="0"/>
    <s v="OFF-PA-10002195"/>
    <x v="1"/>
    <x v="10"/>
    <x v="719"/>
    <x v="597"/>
    <n v="3"/>
    <n v="0"/>
    <n v="7.1627999999999998"/>
  </r>
  <r>
    <n v="9004"/>
    <s v="CA-2012-102855"/>
    <x v="1"/>
    <x v="57"/>
    <d v="2012-04-06T00:00:00"/>
    <x v="3"/>
    <s v="JF-15415"/>
    <x v="226"/>
    <x v="0"/>
    <s v="United States"/>
    <s v="Spokane"/>
    <x v="4"/>
    <n v="99207"/>
    <x v="1"/>
    <s v="TEC-AC-10001767"/>
    <x v="2"/>
    <x v="11"/>
    <x v="97"/>
    <x v="5710"/>
    <n v="6"/>
    <n v="0"/>
    <n v="26.393399999999986"/>
  </r>
  <r>
    <n v="9005"/>
    <s v="CA-2012-102855"/>
    <x v="1"/>
    <x v="57"/>
    <d v="2012-04-06T00:00:00"/>
    <x v="3"/>
    <s v="JF-15415"/>
    <x v="226"/>
    <x v="0"/>
    <s v="United States"/>
    <s v="Spokane"/>
    <x v="4"/>
    <n v="99207"/>
    <x v="1"/>
    <s v="OFF-AR-10002467"/>
    <x v="1"/>
    <x v="6"/>
    <x v="1681"/>
    <x v="5711"/>
    <n v="8"/>
    <n v="0"/>
    <n v="6.4368000000000016"/>
  </r>
  <r>
    <n v="9006"/>
    <s v="CA-2014-107825"/>
    <x v="3"/>
    <x v="551"/>
    <d v="2014-11-19T00:00:00"/>
    <x v="3"/>
    <s v="NB-18655"/>
    <x v="240"/>
    <x v="1"/>
    <s v="United States"/>
    <s v="Milwaukee"/>
    <x v="6"/>
    <n v="53209"/>
    <x v="2"/>
    <s v="OFF-ST-10001321"/>
    <x v="1"/>
    <x v="4"/>
    <x v="416"/>
    <x v="451"/>
    <n v="6"/>
    <n v="0"/>
    <n v="24.980400000000007"/>
  </r>
  <r>
    <n v="9007"/>
    <s v="CA-2014-107825"/>
    <x v="3"/>
    <x v="551"/>
    <d v="2014-11-19T00:00:00"/>
    <x v="3"/>
    <s v="NB-18655"/>
    <x v="240"/>
    <x v="1"/>
    <s v="United States"/>
    <s v="Milwaukee"/>
    <x v="6"/>
    <n v="53209"/>
    <x v="2"/>
    <s v="OFF-ST-10000777"/>
    <x v="1"/>
    <x v="4"/>
    <x v="117"/>
    <x v="5712"/>
    <n v="1"/>
    <n v="0"/>
    <n v="10.572800000000001"/>
  </r>
  <r>
    <n v="9008"/>
    <s v="CA-2014-107825"/>
    <x v="3"/>
    <x v="551"/>
    <d v="2014-11-19T00:00:00"/>
    <x v="3"/>
    <s v="NB-18655"/>
    <x v="240"/>
    <x v="1"/>
    <s v="United States"/>
    <s v="Milwaukee"/>
    <x v="6"/>
    <n v="53209"/>
    <x v="2"/>
    <s v="OFF-LA-10003720"/>
    <x v="1"/>
    <x v="2"/>
    <x v="1627"/>
    <x v="1576"/>
    <n v="2"/>
    <n v="0"/>
    <n v="3.4685999999999999"/>
  </r>
  <r>
    <n v="9009"/>
    <s v="CA-2014-107825"/>
    <x v="3"/>
    <x v="551"/>
    <d v="2014-11-19T00:00:00"/>
    <x v="3"/>
    <s v="NB-18655"/>
    <x v="240"/>
    <x v="1"/>
    <s v="United States"/>
    <s v="Milwaukee"/>
    <x v="6"/>
    <n v="53209"/>
    <x v="2"/>
    <s v="FUR-FU-10000206"/>
    <x v="0"/>
    <x v="5"/>
    <x v="392"/>
    <x v="5713"/>
    <n v="2"/>
    <n v="0"/>
    <n v="2.7353999999999998"/>
  </r>
  <r>
    <n v="9010"/>
    <s v="CA-2014-106047"/>
    <x v="3"/>
    <x v="1210"/>
    <d v="2014-07-19T00:00:00"/>
    <x v="1"/>
    <s v="CS-11860"/>
    <x v="750"/>
    <x v="0"/>
    <s v="United States"/>
    <s v="Fairfield"/>
    <x v="24"/>
    <n v="45014"/>
    <x v="3"/>
    <s v="OFF-PA-10000791"/>
    <x v="1"/>
    <x v="10"/>
    <x v="1424"/>
    <x v="5714"/>
    <n v="1"/>
    <n v="0.2"/>
    <n v="1.1924999999999997"/>
  </r>
  <r>
    <n v="9011"/>
    <s v="CA-2014-127803"/>
    <x v="3"/>
    <x v="240"/>
    <d v="2014-05-24T00:00:00"/>
    <x v="1"/>
    <s v="ND-18460"/>
    <x v="540"/>
    <x v="1"/>
    <s v="United States"/>
    <s v="Huntsville"/>
    <x v="19"/>
    <n v="35810"/>
    <x v="0"/>
    <s v="OFF-BI-10001787"/>
    <x v="1"/>
    <x v="8"/>
    <x v="1482"/>
    <x v="5715"/>
    <n v="4"/>
    <n v="0"/>
    <n v="12.8184"/>
  </r>
  <r>
    <n v="9012"/>
    <s v="CA-2012-137071"/>
    <x v="1"/>
    <x v="139"/>
    <d v="2012-12-21T00:00:00"/>
    <x v="2"/>
    <s v="ED-13885"/>
    <x v="525"/>
    <x v="2"/>
    <s v="United States"/>
    <s v="Houston"/>
    <x v="5"/>
    <n v="77036"/>
    <x v="2"/>
    <s v="TEC-AC-10004353"/>
    <x v="2"/>
    <x v="11"/>
    <x v="717"/>
    <x v="4649"/>
    <n v="2"/>
    <n v="0.2"/>
    <n v="21.42"/>
  </r>
  <r>
    <n v="9013"/>
    <s v="CA-2013-121447"/>
    <x v="0"/>
    <x v="823"/>
    <d v="2013-02-22T00:00:00"/>
    <x v="2"/>
    <s v="EA-14035"/>
    <x v="105"/>
    <x v="1"/>
    <s v="United States"/>
    <s v="New York City"/>
    <x v="15"/>
    <n v="10011"/>
    <x v="3"/>
    <s v="FUR-FU-10001861"/>
    <x v="0"/>
    <x v="5"/>
    <x v="272"/>
    <x v="5716"/>
    <n v="7"/>
    <n v="0"/>
    <n v="66.541999999999987"/>
  </r>
  <r>
    <n v="9014"/>
    <s v="CA-2014-143084"/>
    <x v="3"/>
    <x v="257"/>
    <d v="2014-03-23T00:00:00"/>
    <x v="1"/>
    <s v="BP-11050"/>
    <x v="771"/>
    <x v="1"/>
    <s v="United States"/>
    <s v="Los Angeles"/>
    <x v="1"/>
    <n v="90008"/>
    <x v="1"/>
    <s v="OFF-AR-10002766"/>
    <x v="1"/>
    <x v="6"/>
    <x v="1041"/>
    <x v="2255"/>
    <n v="5"/>
    <n v="0"/>
    <n v="3.7529999999999997"/>
  </r>
  <r>
    <n v="9015"/>
    <s v="CA-2014-143084"/>
    <x v="3"/>
    <x v="257"/>
    <d v="2014-03-23T00:00:00"/>
    <x v="1"/>
    <s v="BP-11050"/>
    <x v="771"/>
    <x v="1"/>
    <s v="United States"/>
    <s v="Los Angeles"/>
    <x v="1"/>
    <n v="90008"/>
    <x v="1"/>
    <s v="OFF-EN-10003072"/>
    <x v="1"/>
    <x v="12"/>
    <x v="767"/>
    <x v="5717"/>
    <n v="5"/>
    <n v="0"/>
    <n v="9.3120000000000012"/>
  </r>
  <r>
    <n v="9016"/>
    <s v="CA-2013-131639"/>
    <x v="0"/>
    <x v="907"/>
    <d v="2013-12-24T00:00:00"/>
    <x v="1"/>
    <s v="NS-18640"/>
    <x v="374"/>
    <x v="1"/>
    <s v="United States"/>
    <s v="Carlsbad"/>
    <x v="27"/>
    <n v="88220"/>
    <x v="1"/>
    <s v="OFF-BI-10001636"/>
    <x v="1"/>
    <x v="8"/>
    <x v="668"/>
    <x v="5718"/>
    <n v="2"/>
    <n v="0.2"/>
    <n v="4.3835999999999995"/>
  </r>
  <r>
    <n v="9017"/>
    <s v="CA-2013-131639"/>
    <x v="0"/>
    <x v="907"/>
    <d v="2013-12-24T00:00:00"/>
    <x v="1"/>
    <s v="NS-18640"/>
    <x v="374"/>
    <x v="1"/>
    <s v="United States"/>
    <s v="Carlsbad"/>
    <x v="27"/>
    <n v="88220"/>
    <x v="1"/>
    <s v="OFF-BI-10000948"/>
    <x v="1"/>
    <x v="8"/>
    <x v="1373"/>
    <x v="5719"/>
    <n v="1"/>
    <n v="0.2"/>
    <n v="3.8528999999999991"/>
  </r>
  <r>
    <n v="9018"/>
    <s v="CA-2013-161361"/>
    <x v="0"/>
    <x v="253"/>
    <d v="2013-03-29T00:00:00"/>
    <x v="0"/>
    <s v="MV-17485"/>
    <x v="597"/>
    <x v="0"/>
    <s v="United States"/>
    <s v="Pocatello"/>
    <x v="45"/>
    <n v="83201"/>
    <x v="1"/>
    <s v="OFF-PA-10001838"/>
    <x v="1"/>
    <x v="10"/>
    <x v="999"/>
    <x v="4634"/>
    <n v="3"/>
    <n v="0"/>
    <n v="8.6435999999999993"/>
  </r>
  <r>
    <n v="9019"/>
    <s v="CA-2013-161361"/>
    <x v="0"/>
    <x v="253"/>
    <d v="2013-03-29T00:00:00"/>
    <x v="0"/>
    <s v="MV-17485"/>
    <x v="597"/>
    <x v="0"/>
    <s v="United States"/>
    <s v="Pocatello"/>
    <x v="45"/>
    <n v="83201"/>
    <x v="1"/>
    <s v="OFF-BI-10002215"/>
    <x v="1"/>
    <x v="8"/>
    <x v="20"/>
    <x v="342"/>
    <n v="3"/>
    <n v="0.2"/>
    <n v="5.5379999999999985"/>
  </r>
  <r>
    <n v="9020"/>
    <s v="CA-2011-100706"/>
    <x v="2"/>
    <x v="757"/>
    <d v="2011-12-18T00:00:00"/>
    <x v="0"/>
    <s v="LE-16810"/>
    <x v="97"/>
    <x v="0"/>
    <s v="United States"/>
    <s v="Springfield"/>
    <x v="17"/>
    <n v="22153"/>
    <x v="0"/>
    <s v="TEC-AC-10001314"/>
    <x v="2"/>
    <x v="11"/>
    <x v="943"/>
    <x v="2622"/>
    <n v="2"/>
    <n v="0"/>
    <n v="7.9983999999999895"/>
  </r>
  <r>
    <n v="9021"/>
    <s v="CA-2011-100706"/>
    <x v="2"/>
    <x v="757"/>
    <d v="2011-12-18T00:00:00"/>
    <x v="0"/>
    <s v="LE-16810"/>
    <x v="97"/>
    <x v="0"/>
    <s v="United States"/>
    <s v="Springfield"/>
    <x v="17"/>
    <n v="22153"/>
    <x v="0"/>
    <s v="FUR-FU-10002268"/>
    <x v="0"/>
    <x v="5"/>
    <x v="860"/>
    <x v="2111"/>
    <n v="6"/>
    <n v="0"/>
    <n v="9.7217999999999982"/>
  </r>
  <r>
    <n v="9022"/>
    <s v="CA-2012-129525"/>
    <x v="1"/>
    <x v="219"/>
    <d v="2012-11-20T00:00:00"/>
    <x v="1"/>
    <s v="VP-21760"/>
    <x v="778"/>
    <x v="1"/>
    <s v="United States"/>
    <s v="Toledo"/>
    <x v="24"/>
    <n v="43615"/>
    <x v="3"/>
    <s v="OFF-BI-10002133"/>
    <x v="1"/>
    <x v="8"/>
    <x v="1138"/>
    <x v="5720"/>
    <n v="13"/>
    <n v="0.7"/>
    <n v="-116.84399999999999"/>
  </r>
  <r>
    <n v="9023"/>
    <s v="US-2013-141880"/>
    <x v="0"/>
    <x v="250"/>
    <d v="2013-08-24T00:00:00"/>
    <x v="2"/>
    <s v="TC-21475"/>
    <x v="679"/>
    <x v="2"/>
    <s v="United States"/>
    <s v="Fort Collins"/>
    <x v="22"/>
    <n v="80525"/>
    <x v="1"/>
    <s v="FUR-FU-10001979"/>
    <x v="0"/>
    <x v="5"/>
    <x v="509"/>
    <x v="5721"/>
    <n v="3"/>
    <n v="0.2"/>
    <n v="9.832800000000006"/>
  </r>
  <r>
    <n v="9024"/>
    <s v="CA-2012-165799"/>
    <x v="1"/>
    <x v="685"/>
    <d v="2012-07-02T00:00:00"/>
    <x v="2"/>
    <s v="SG-20470"/>
    <x v="495"/>
    <x v="0"/>
    <s v="United States"/>
    <s v="New York City"/>
    <x v="15"/>
    <n v="10024"/>
    <x v="3"/>
    <s v="FUR-CH-10001482"/>
    <x v="0"/>
    <x v="1"/>
    <x v="536"/>
    <x v="5722"/>
    <n v="1"/>
    <n v="0.1"/>
    <n v="1.3097999999999956"/>
  </r>
  <r>
    <n v="9025"/>
    <s v="CA-2013-102127"/>
    <x v="0"/>
    <x v="190"/>
    <d v="2013-07-03T00:00:00"/>
    <x v="1"/>
    <s v="VP-21760"/>
    <x v="778"/>
    <x v="1"/>
    <s v="United States"/>
    <s v="New York City"/>
    <x v="15"/>
    <n v="10035"/>
    <x v="3"/>
    <s v="TEC-AC-10002018"/>
    <x v="2"/>
    <x v="11"/>
    <x v="1674"/>
    <x v="5723"/>
    <n v="3"/>
    <n v="0"/>
    <n v="9.017100000000001"/>
  </r>
  <r>
    <n v="9026"/>
    <s v="CA-2013-102127"/>
    <x v="0"/>
    <x v="190"/>
    <d v="2013-07-03T00:00:00"/>
    <x v="1"/>
    <s v="VP-21760"/>
    <x v="778"/>
    <x v="1"/>
    <s v="United States"/>
    <s v="New York City"/>
    <x v="15"/>
    <n v="10035"/>
    <x v="3"/>
    <s v="TEC-AC-10000397"/>
    <x v="2"/>
    <x v="11"/>
    <x v="1459"/>
    <x v="5724"/>
    <n v="4"/>
    <n v="0"/>
    <n v="9.7972000000000037"/>
  </r>
  <r>
    <n v="9027"/>
    <s v="CA-2013-102127"/>
    <x v="0"/>
    <x v="190"/>
    <d v="2013-07-03T00:00:00"/>
    <x v="1"/>
    <s v="VP-21760"/>
    <x v="778"/>
    <x v="1"/>
    <s v="United States"/>
    <s v="New York City"/>
    <x v="15"/>
    <n v="10035"/>
    <x v="3"/>
    <s v="FUR-FU-10003976"/>
    <x v="0"/>
    <x v="5"/>
    <x v="964"/>
    <x v="1265"/>
    <n v="3"/>
    <n v="0"/>
    <n v="12.831599999999996"/>
  </r>
  <r>
    <n v="9028"/>
    <s v="US-2013-152415"/>
    <x v="0"/>
    <x v="42"/>
    <d v="2013-09-23T00:00:00"/>
    <x v="1"/>
    <s v="PO-18865"/>
    <x v="22"/>
    <x v="0"/>
    <s v="United States"/>
    <s v="Marlborough"/>
    <x v="31"/>
    <n v="1752"/>
    <x v="3"/>
    <s v="FUR-FU-10002597"/>
    <x v="0"/>
    <x v="5"/>
    <x v="621"/>
    <x v="1471"/>
    <n v="3"/>
    <n v="0"/>
    <n v="6.224400000000001"/>
  </r>
  <r>
    <n v="9029"/>
    <s v="US-2013-152415"/>
    <x v="0"/>
    <x v="42"/>
    <d v="2013-09-23T00:00:00"/>
    <x v="1"/>
    <s v="PO-18865"/>
    <x v="22"/>
    <x v="0"/>
    <s v="United States"/>
    <s v="Marlborough"/>
    <x v="31"/>
    <n v="1752"/>
    <x v="3"/>
    <s v="FUR-FU-10004864"/>
    <x v="0"/>
    <x v="5"/>
    <x v="436"/>
    <x v="1868"/>
    <n v="3"/>
    <n v="0"/>
    <n v="61.382399999999997"/>
  </r>
  <r>
    <n v="9030"/>
    <s v="CA-2011-138198"/>
    <x v="2"/>
    <x v="667"/>
    <d v="2011-07-23T00:00:00"/>
    <x v="1"/>
    <s v="JL-15130"/>
    <x v="691"/>
    <x v="0"/>
    <s v="United States"/>
    <s v="New Rochelle"/>
    <x v="15"/>
    <n v="10801"/>
    <x v="3"/>
    <s v="OFF-BI-10002103"/>
    <x v="1"/>
    <x v="8"/>
    <x v="525"/>
    <x v="1162"/>
    <n v="2"/>
    <n v="0.2"/>
    <n v="4.5187999999999997"/>
  </r>
  <r>
    <n v="9031"/>
    <s v="CA-2014-128041"/>
    <x v="3"/>
    <x v="853"/>
    <d v="2014-09-02T00:00:00"/>
    <x v="3"/>
    <s v="RW-19540"/>
    <x v="459"/>
    <x v="1"/>
    <s v="United States"/>
    <s v="Seattle"/>
    <x v="4"/>
    <n v="98103"/>
    <x v="1"/>
    <s v="OFF-AP-10001005"/>
    <x v="1"/>
    <x v="9"/>
    <x v="1131"/>
    <x v="5725"/>
    <n v="4"/>
    <n v="0"/>
    <n v="103.81799999999998"/>
  </r>
  <r>
    <n v="9032"/>
    <s v="CA-2014-128041"/>
    <x v="3"/>
    <x v="853"/>
    <d v="2014-09-02T00:00:00"/>
    <x v="3"/>
    <s v="RW-19540"/>
    <x v="459"/>
    <x v="1"/>
    <s v="United States"/>
    <s v="Seattle"/>
    <x v="4"/>
    <n v="98103"/>
    <x v="1"/>
    <s v="FUR-TA-10002607"/>
    <x v="0"/>
    <x v="3"/>
    <x v="221"/>
    <x v="5726"/>
    <n v="4"/>
    <n v="0"/>
    <n v="45.36960000000002"/>
  </r>
  <r>
    <n v="9033"/>
    <s v="CA-2014-105823"/>
    <x v="3"/>
    <x v="738"/>
    <d v="2014-06-27T00:00:00"/>
    <x v="1"/>
    <s v="RB-19465"/>
    <x v="46"/>
    <x v="2"/>
    <s v="United States"/>
    <s v="Detroit"/>
    <x v="12"/>
    <n v="48227"/>
    <x v="2"/>
    <s v="FUR-CH-10000454"/>
    <x v="0"/>
    <x v="1"/>
    <x v="1"/>
    <x v="5727"/>
    <n v="2"/>
    <n v="0"/>
    <n v="146.38799999999998"/>
  </r>
  <r>
    <n v="9034"/>
    <s v="CA-2011-152268"/>
    <x v="2"/>
    <x v="814"/>
    <d v="2011-09-07T00:00:00"/>
    <x v="1"/>
    <s v="SC-20095"/>
    <x v="183"/>
    <x v="0"/>
    <s v="United States"/>
    <s v="Fayetteville"/>
    <x v="36"/>
    <n v="72701"/>
    <x v="0"/>
    <s v="OFF-BI-10001359"/>
    <x v="1"/>
    <x v="8"/>
    <x v="1153"/>
    <x v="1639"/>
    <n v="2"/>
    <n v="0"/>
    <n v="843.17059999999992"/>
  </r>
  <r>
    <n v="9035"/>
    <s v="CA-2012-148873"/>
    <x v="1"/>
    <x v="486"/>
    <d v="2012-10-05T00:00:00"/>
    <x v="1"/>
    <s v="EM-13960"/>
    <x v="75"/>
    <x v="0"/>
    <s v="United States"/>
    <s v="Quincy"/>
    <x v="10"/>
    <n v="62301"/>
    <x v="2"/>
    <s v="OFF-BI-10003196"/>
    <x v="1"/>
    <x v="8"/>
    <x v="1367"/>
    <x v="5728"/>
    <n v="4"/>
    <n v="0.8"/>
    <n v="-4.4880000000000013"/>
  </r>
  <r>
    <n v="9036"/>
    <s v="CA-2012-148873"/>
    <x v="1"/>
    <x v="486"/>
    <d v="2012-10-05T00:00:00"/>
    <x v="1"/>
    <s v="EM-13960"/>
    <x v="75"/>
    <x v="0"/>
    <s v="United States"/>
    <s v="Quincy"/>
    <x v="10"/>
    <n v="62301"/>
    <x v="2"/>
    <s v="TEC-AC-10003657"/>
    <x v="2"/>
    <x v="11"/>
    <x v="151"/>
    <x v="5729"/>
    <n v="4"/>
    <n v="0.2"/>
    <n v="2.7191999999999901"/>
  </r>
  <r>
    <n v="9037"/>
    <s v="CA-2012-166492"/>
    <x v="1"/>
    <x v="1003"/>
    <d v="2012-04-10T00:00:00"/>
    <x v="2"/>
    <s v="RP-19390"/>
    <x v="261"/>
    <x v="0"/>
    <s v="United States"/>
    <s v="New York City"/>
    <x v="15"/>
    <n v="10035"/>
    <x v="3"/>
    <s v="OFF-PA-10002262"/>
    <x v="1"/>
    <x v="10"/>
    <x v="992"/>
    <x v="243"/>
    <n v="4"/>
    <n v="0"/>
    <n v="12.441600000000001"/>
  </r>
  <r>
    <n v="9038"/>
    <s v="CA-2012-166492"/>
    <x v="1"/>
    <x v="1003"/>
    <d v="2012-04-10T00:00:00"/>
    <x v="2"/>
    <s v="RP-19390"/>
    <x v="261"/>
    <x v="0"/>
    <s v="United States"/>
    <s v="New York City"/>
    <x v="15"/>
    <n v="10035"/>
    <x v="3"/>
    <s v="OFF-ST-10002214"/>
    <x v="1"/>
    <x v="4"/>
    <x v="994"/>
    <x v="2433"/>
    <n v="2"/>
    <n v="0"/>
    <n v="5.8707999999999991"/>
  </r>
  <r>
    <n v="9039"/>
    <s v="CA-2014-157420"/>
    <x v="3"/>
    <x v="610"/>
    <d v="2014-11-22T00:00:00"/>
    <x v="3"/>
    <s v="HZ-14950"/>
    <x v="521"/>
    <x v="0"/>
    <s v="United States"/>
    <s v="Houston"/>
    <x v="5"/>
    <n v="77095"/>
    <x v="2"/>
    <s v="TEC-PH-10003555"/>
    <x v="2"/>
    <x v="7"/>
    <x v="457"/>
    <x v="498"/>
    <n v="3"/>
    <n v="0.2"/>
    <n v="-12.414599999999997"/>
  </r>
  <r>
    <n v="9040"/>
    <s v="CA-2013-117121"/>
    <x v="0"/>
    <x v="907"/>
    <d v="2013-12-22T00:00:00"/>
    <x v="1"/>
    <s v="AB-10105"/>
    <x v="455"/>
    <x v="0"/>
    <s v="United States"/>
    <s v="Detroit"/>
    <x v="12"/>
    <n v="48205"/>
    <x v="2"/>
    <s v="OFF-BI-10000545"/>
    <x v="1"/>
    <x v="8"/>
    <x v="685"/>
    <x v="5730"/>
    <n v="13"/>
    <n v="0"/>
    <n v="4946.37"/>
  </r>
  <r>
    <n v="9041"/>
    <s v="CA-2011-138177"/>
    <x v="2"/>
    <x v="111"/>
    <d v="2011-09-24T00:00:00"/>
    <x v="1"/>
    <s v="ND-18460"/>
    <x v="540"/>
    <x v="1"/>
    <s v="United States"/>
    <s v="Chandler"/>
    <x v="16"/>
    <n v="85224"/>
    <x v="1"/>
    <s v="FUR-TA-10004607"/>
    <x v="0"/>
    <x v="3"/>
    <x v="1095"/>
    <x v="5731"/>
    <n v="1"/>
    <n v="0.5"/>
    <n v="-45.827300000000008"/>
  </r>
  <r>
    <n v="9042"/>
    <s v="CA-2011-114335"/>
    <x v="2"/>
    <x v="450"/>
    <d v="2011-10-03T00:00:00"/>
    <x v="1"/>
    <s v="XP-21865"/>
    <x v="190"/>
    <x v="0"/>
    <s v="United States"/>
    <s v="Hollywood"/>
    <x v="2"/>
    <n v="33021"/>
    <x v="0"/>
    <s v="FUR-FU-10000277"/>
    <x v="0"/>
    <x v="5"/>
    <x v="1786"/>
    <x v="5732"/>
    <n v="4"/>
    <n v="0.2"/>
    <n v="16.854399999999984"/>
  </r>
  <r>
    <n v="9043"/>
    <s v="CA-2012-168760"/>
    <x v="1"/>
    <x v="357"/>
    <d v="2012-09-26T00:00:00"/>
    <x v="0"/>
    <s v="MM-18280"/>
    <x v="152"/>
    <x v="1"/>
    <s v="United States"/>
    <s v="Los Angeles"/>
    <x v="1"/>
    <n v="90049"/>
    <x v="1"/>
    <s v="OFF-AP-10004532"/>
    <x v="1"/>
    <x v="9"/>
    <x v="559"/>
    <x v="639"/>
    <n v="3"/>
    <n v="0"/>
    <n v="16.588799999999999"/>
  </r>
  <r>
    <n v="9044"/>
    <s v="CA-2013-168830"/>
    <x v="0"/>
    <x v="77"/>
    <d v="2013-11-14T00:00:00"/>
    <x v="1"/>
    <s v="ML-17395"/>
    <x v="504"/>
    <x v="1"/>
    <s v="United States"/>
    <s v="San Francisco"/>
    <x v="1"/>
    <n v="94122"/>
    <x v="1"/>
    <s v="TEC-AC-10003911"/>
    <x v="2"/>
    <x v="11"/>
    <x v="327"/>
    <x v="651"/>
    <n v="3"/>
    <n v="0"/>
    <n v="163.18979999999999"/>
  </r>
  <r>
    <n v="9045"/>
    <s v="CA-2014-137463"/>
    <x v="3"/>
    <x v="819"/>
    <d v="2014-12-21T00:00:00"/>
    <x v="0"/>
    <s v="KM-16225"/>
    <x v="366"/>
    <x v="1"/>
    <s v="United States"/>
    <s v="Sunnyvale"/>
    <x v="1"/>
    <n v="94086"/>
    <x v="1"/>
    <s v="OFF-BI-10003196"/>
    <x v="1"/>
    <x v="8"/>
    <x v="1367"/>
    <x v="4452"/>
    <n v="2"/>
    <n v="0.2"/>
    <n v="2.2439999999999998"/>
  </r>
  <r>
    <n v="9046"/>
    <s v="CA-2014-137463"/>
    <x v="3"/>
    <x v="819"/>
    <d v="2014-12-21T00:00:00"/>
    <x v="0"/>
    <s v="KM-16225"/>
    <x v="366"/>
    <x v="1"/>
    <s v="United States"/>
    <s v="Sunnyvale"/>
    <x v="1"/>
    <n v="94086"/>
    <x v="1"/>
    <s v="TEC-AC-10000358"/>
    <x v="2"/>
    <x v="11"/>
    <x v="1278"/>
    <x v="5733"/>
    <n v="5"/>
    <n v="0"/>
    <n v="45.587999999999994"/>
  </r>
  <r>
    <n v="9047"/>
    <s v="CA-2014-137463"/>
    <x v="3"/>
    <x v="819"/>
    <d v="2014-12-21T00:00:00"/>
    <x v="0"/>
    <s v="KM-16225"/>
    <x v="366"/>
    <x v="1"/>
    <s v="United States"/>
    <s v="Sunnyvale"/>
    <x v="1"/>
    <n v="94086"/>
    <x v="1"/>
    <s v="TEC-AC-10000057"/>
    <x v="2"/>
    <x v="11"/>
    <x v="626"/>
    <x v="179"/>
    <n v="5"/>
    <n v="0"/>
    <n v="31.489499999999992"/>
  </r>
  <r>
    <n v="9048"/>
    <s v="CA-2014-137463"/>
    <x v="3"/>
    <x v="819"/>
    <d v="2014-12-21T00:00:00"/>
    <x v="0"/>
    <s v="KM-16225"/>
    <x v="366"/>
    <x v="1"/>
    <s v="United States"/>
    <s v="Sunnyvale"/>
    <x v="1"/>
    <n v="94086"/>
    <x v="1"/>
    <s v="OFF-AR-10001988"/>
    <x v="1"/>
    <x v="6"/>
    <x v="749"/>
    <x v="5734"/>
    <n v="5"/>
    <n v="0"/>
    <n v="8.6854999999999993"/>
  </r>
  <r>
    <n v="9049"/>
    <s v="CA-2014-137463"/>
    <x v="3"/>
    <x v="819"/>
    <d v="2014-12-21T00:00:00"/>
    <x v="0"/>
    <s v="KM-16225"/>
    <x v="366"/>
    <x v="1"/>
    <s v="United States"/>
    <s v="Sunnyvale"/>
    <x v="1"/>
    <n v="94086"/>
    <x v="1"/>
    <s v="OFF-LA-10003498"/>
    <x v="1"/>
    <x v="2"/>
    <x v="1740"/>
    <x v="1851"/>
    <n v="3"/>
    <n v="0"/>
    <n v="22.200000000000003"/>
  </r>
  <r>
    <n v="9050"/>
    <s v="CA-2011-124513"/>
    <x v="2"/>
    <x v="158"/>
    <d v="2011-09-25T00:00:00"/>
    <x v="1"/>
    <s v="SL-20155"/>
    <x v="359"/>
    <x v="2"/>
    <s v="United States"/>
    <s v="New York City"/>
    <x v="15"/>
    <n v="10011"/>
    <x v="3"/>
    <s v="OFF-AR-10002956"/>
    <x v="1"/>
    <x v="6"/>
    <x v="660"/>
    <x v="5735"/>
    <n v="3"/>
    <n v="0"/>
    <n v="17.1678"/>
  </r>
  <r>
    <n v="9051"/>
    <s v="CA-2012-165554"/>
    <x v="1"/>
    <x v="1211"/>
    <d v="2012-05-22T00:00:00"/>
    <x v="1"/>
    <s v="AJ-10780"/>
    <x v="321"/>
    <x v="1"/>
    <s v="United States"/>
    <s v="Los Angeles"/>
    <x v="1"/>
    <n v="90004"/>
    <x v="1"/>
    <s v="OFF-PA-10003724"/>
    <x v="1"/>
    <x v="10"/>
    <x v="357"/>
    <x v="139"/>
    <n v="2"/>
    <n v="0"/>
    <n v="5.3213999999999997"/>
  </r>
  <r>
    <n v="9052"/>
    <s v="CA-2011-141838"/>
    <x v="2"/>
    <x v="959"/>
    <d v="2011-03-31T00:00:00"/>
    <x v="0"/>
    <s v="DK-12835"/>
    <x v="460"/>
    <x v="1"/>
    <s v="United States"/>
    <s v="San Francisco"/>
    <x v="1"/>
    <n v="94122"/>
    <x v="1"/>
    <s v="OFF-AR-10004272"/>
    <x v="1"/>
    <x v="6"/>
    <x v="1220"/>
    <x v="3636"/>
    <n v="2"/>
    <n v="0"/>
    <n v="0.83999999999999986"/>
  </r>
  <r>
    <n v="9053"/>
    <s v="CA-2011-141838"/>
    <x v="2"/>
    <x v="959"/>
    <d v="2011-03-31T00:00:00"/>
    <x v="0"/>
    <s v="DK-12835"/>
    <x v="460"/>
    <x v="1"/>
    <s v="United States"/>
    <s v="San Francisco"/>
    <x v="1"/>
    <n v="94122"/>
    <x v="1"/>
    <s v="OFF-BI-10003291"/>
    <x v="1"/>
    <x v="8"/>
    <x v="44"/>
    <x v="692"/>
    <n v="4"/>
    <n v="0.2"/>
    <n v="9.4283999999999963"/>
  </r>
  <r>
    <n v="9054"/>
    <s v="CA-2011-141838"/>
    <x v="2"/>
    <x v="959"/>
    <d v="2011-03-31T00:00:00"/>
    <x v="0"/>
    <s v="DK-12835"/>
    <x v="460"/>
    <x v="1"/>
    <s v="United States"/>
    <s v="San Francisco"/>
    <x v="1"/>
    <n v="94122"/>
    <x v="1"/>
    <s v="TEC-PH-10004100"/>
    <x v="2"/>
    <x v="7"/>
    <x v="1743"/>
    <x v="5736"/>
    <n v="2"/>
    <n v="0.2"/>
    <n v="2.878400000000001"/>
  </r>
  <r>
    <n v="9055"/>
    <s v="CA-2014-117009"/>
    <x v="3"/>
    <x v="585"/>
    <d v="2014-09-29T00:00:00"/>
    <x v="1"/>
    <s v="BK-11260"/>
    <x v="318"/>
    <x v="0"/>
    <s v="United States"/>
    <s v="Santa Ana"/>
    <x v="1"/>
    <n v="92704"/>
    <x v="1"/>
    <s v="OFF-SU-10001218"/>
    <x v="1"/>
    <x v="14"/>
    <x v="133"/>
    <x v="2138"/>
    <n v="2"/>
    <n v="0"/>
    <n v="6.1488000000000014"/>
  </r>
  <r>
    <n v="9056"/>
    <s v="CA-2012-128993"/>
    <x v="1"/>
    <x v="811"/>
    <d v="2012-09-17T00:00:00"/>
    <x v="0"/>
    <s v="CC-12670"/>
    <x v="113"/>
    <x v="0"/>
    <s v="United States"/>
    <s v="Seattle"/>
    <x v="4"/>
    <n v="98103"/>
    <x v="1"/>
    <s v="TEC-AC-10004209"/>
    <x v="2"/>
    <x v="11"/>
    <x v="899"/>
    <x v="223"/>
    <n v="2"/>
    <n v="0"/>
    <n v="8.5722000000000005"/>
  </r>
  <r>
    <n v="9057"/>
    <s v="CA-2012-160227"/>
    <x v="1"/>
    <x v="121"/>
    <d v="2012-11-04T00:00:00"/>
    <x v="2"/>
    <s v="ED-13885"/>
    <x v="525"/>
    <x v="2"/>
    <s v="United States"/>
    <s v="New York City"/>
    <x v="15"/>
    <n v="10011"/>
    <x v="3"/>
    <s v="FUR-CH-10002073"/>
    <x v="0"/>
    <x v="1"/>
    <x v="1783"/>
    <x v="5737"/>
    <n v="11"/>
    <n v="0.1"/>
    <n v="553.39019999999982"/>
  </r>
  <r>
    <n v="9058"/>
    <s v="CA-2012-149097"/>
    <x v="1"/>
    <x v="1182"/>
    <d v="2012-10-24T00:00:00"/>
    <x v="1"/>
    <s v="SV-20785"/>
    <x v="647"/>
    <x v="0"/>
    <s v="United States"/>
    <s v="Los Angeles"/>
    <x v="1"/>
    <n v="90045"/>
    <x v="1"/>
    <s v="FUR-FU-10003424"/>
    <x v="0"/>
    <x v="5"/>
    <x v="1659"/>
    <x v="5738"/>
    <n v="7"/>
    <n v="0"/>
    <n v="23.923199999999994"/>
  </r>
  <r>
    <n v="9059"/>
    <s v="CA-2012-149097"/>
    <x v="1"/>
    <x v="1182"/>
    <d v="2012-10-24T00:00:00"/>
    <x v="1"/>
    <s v="SV-20785"/>
    <x v="647"/>
    <x v="0"/>
    <s v="United States"/>
    <s v="Los Angeles"/>
    <x v="1"/>
    <n v="90045"/>
    <x v="1"/>
    <s v="FUR-TA-10001086"/>
    <x v="0"/>
    <x v="3"/>
    <x v="1727"/>
    <x v="5739"/>
    <n v="3"/>
    <n v="0.2"/>
    <n v="27.358200000000011"/>
  </r>
  <r>
    <n v="9060"/>
    <s v="CA-2013-132304"/>
    <x v="0"/>
    <x v="403"/>
    <d v="2013-06-19T00:00:00"/>
    <x v="1"/>
    <s v="AR-10825"/>
    <x v="255"/>
    <x v="1"/>
    <s v="United States"/>
    <s v="Seattle"/>
    <x v="4"/>
    <n v="98103"/>
    <x v="1"/>
    <s v="FUR-TA-10004619"/>
    <x v="0"/>
    <x v="3"/>
    <x v="882"/>
    <x v="5740"/>
    <n v="7"/>
    <n v="0"/>
    <n v="334.55099999999993"/>
  </r>
  <r>
    <n v="9061"/>
    <s v="CA-2012-136420"/>
    <x v="1"/>
    <x v="312"/>
    <d v="2012-11-21T00:00:00"/>
    <x v="2"/>
    <s v="CS-12250"/>
    <x v="294"/>
    <x v="1"/>
    <s v="United States"/>
    <s v="San Diego"/>
    <x v="1"/>
    <n v="92024"/>
    <x v="1"/>
    <s v="OFF-BI-10002854"/>
    <x v="1"/>
    <x v="8"/>
    <x v="895"/>
    <x v="5741"/>
    <n v="4"/>
    <n v="0.2"/>
    <n v="33.635999999999996"/>
  </r>
  <r>
    <n v="9062"/>
    <s v="CA-2012-136420"/>
    <x v="1"/>
    <x v="312"/>
    <d v="2012-11-21T00:00:00"/>
    <x v="2"/>
    <s v="CS-12250"/>
    <x v="294"/>
    <x v="1"/>
    <s v="United States"/>
    <s v="San Diego"/>
    <x v="1"/>
    <n v="92024"/>
    <x v="1"/>
    <s v="OFF-LA-10002762"/>
    <x v="1"/>
    <x v="2"/>
    <x v="49"/>
    <x v="5742"/>
    <n v="4"/>
    <n v="0"/>
    <n v="23.556399999999996"/>
  </r>
  <r>
    <n v="9063"/>
    <s v="CA-2013-101623"/>
    <x v="0"/>
    <x v="1212"/>
    <d v="2013-03-07T00:00:00"/>
    <x v="1"/>
    <s v="RR-19525"/>
    <x v="645"/>
    <x v="1"/>
    <s v="United States"/>
    <s v="New York City"/>
    <x v="15"/>
    <n v="10035"/>
    <x v="3"/>
    <s v="OFF-FA-10003495"/>
    <x v="1"/>
    <x v="13"/>
    <x v="33"/>
    <x v="5743"/>
    <n v="6"/>
    <n v="0"/>
    <n v="18.240000000000002"/>
  </r>
  <r>
    <n v="9064"/>
    <s v="US-2011-151015"/>
    <x v="2"/>
    <x v="1005"/>
    <d v="2011-10-20T00:00:00"/>
    <x v="1"/>
    <s v="BD-11500"/>
    <x v="214"/>
    <x v="0"/>
    <s v="United States"/>
    <s v="Chicago"/>
    <x v="10"/>
    <n v="60653"/>
    <x v="2"/>
    <s v="OFF-PA-10002581"/>
    <x v="1"/>
    <x v="10"/>
    <x v="1300"/>
    <x v="5744"/>
    <n v="13"/>
    <n v="0.2"/>
    <n v="100.68499999999997"/>
  </r>
  <r>
    <n v="9065"/>
    <s v="US-2011-151015"/>
    <x v="2"/>
    <x v="1005"/>
    <d v="2011-10-20T00:00:00"/>
    <x v="1"/>
    <s v="BD-11500"/>
    <x v="214"/>
    <x v="0"/>
    <s v="United States"/>
    <s v="Chicago"/>
    <x v="10"/>
    <n v="60653"/>
    <x v="2"/>
    <s v="OFF-BI-10000343"/>
    <x v="1"/>
    <x v="8"/>
    <x v="184"/>
    <x v="5745"/>
    <n v="3"/>
    <n v="0.8"/>
    <n v="-4.8609000000000009"/>
  </r>
  <r>
    <n v="9066"/>
    <s v="US-2011-151015"/>
    <x v="2"/>
    <x v="1005"/>
    <d v="2011-10-20T00:00:00"/>
    <x v="1"/>
    <s v="BD-11500"/>
    <x v="214"/>
    <x v="0"/>
    <s v="United States"/>
    <s v="Chicago"/>
    <x v="10"/>
    <n v="60653"/>
    <x v="2"/>
    <s v="OFF-PA-10001184"/>
    <x v="1"/>
    <x v="10"/>
    <x v="1307"/>
    <x v="4501"/>
    <n v="4"/>
    <n v="0.2"/>
    <n v="6.9367999999999999"/>
  </r>
  <r>
    <n v="9067"/>
    <s v="CA-2014-152968"/>
    <x v="3"/>
    <x v="1143"/>
    <d v="2014-05-31T00:00:00"/>
    <x v="1"/>
    <s v="BM-11785"/>
    <x v="298"/>
    <x v="0"/>
    <s v="United States"/>
    <s v="Harrisonburg"/>
    <x v="17"/>
    <n v="22801"/>
    <x v="0"/>
    <s v="TEC-AC-10000521"/>
    <x v="2"/>
    <x v="11"/>
    <x v="1557"/>
    <x v="5746"/>
    <n v="2"/>
    <n v="0"/>
    <n v="6.9239999999999995"/>
  </r>
  <r>
    <n v="9068"/>
    <s v="CA-2013-150077"/>
    <x v="0"/>
    <x v="1084"/>
    <d v="2013-02-10T00:00:00"/>
    <x v="1"/>
    <s v="MS-17365"/>
    <x v="333"/>
    <x v="0"/>
    <s v="United States"/>
    <s v="Rockville"/>
    <x v="39"/>
    <n v="20852"/>
    <x v="3"/>
    <s v="TEC-PH-10002890"/>
    <x v="2"/>
    <x v="7"/>
    <x v="1387"/>
    <x v="3658"/>
    <n v="2"/>
    <n v="0"/>
    <n v="23.524799999999999"/>
  </r>
  <r>
    <n v="9069"/>
    <s v="CA-2013-106278"/>
    <x v="0"/>
    <x v="476"/>
    <d v="2013-09-06T00:00:00"/>
    <x v="0"/>
    <s v="BM-11140"/>
    <x v="78"/>
    <x v="0"/>
    <s v="United States"/>
    <s v="Des Moines"/>
    <x v="4"/>
    <n v="98198"/>
    <x v="1"/>
    <s v="FUR-CH-10003061"/>
    <x v="0"/>
    <x v="1"/>
    <x v="51"/>
    <x v="1804"/>
    <n v="3"/>
    <n v="0.2"/>
    <n v="-2.6997000000000355"/>
  </r>
  <r>
    <n v="9070"/>
    <s v="CA-2013-106278"/>
    <x v="0"/>
    <x v="476"/>
    <d v="2013-09-06T00:00:00"/>
    <x v="0"/>
    <s v="BM-11140"/>
    <x v="78"/>
    <x v="0"/>
    <s v="United States"/>
    <s v="Des Moines"/>
    <x v="4"/>
    <n v="98198"/>
    <x v="1"/>
    <s v="OFF-EN-10003567"/>
    <x v="1"/>
    <x v="12"/>
    <x v="1643"/>
    <x v="4353"/>
    <n v="3"/>
    <n v="0"/>
    <n v="30.991800000000001"/>
  </r>
  <r>
    <n v="9071"/>
    <s v="CA-2014-147550"/>
    <x v="3"/>
    <x v="769"/>
    <d v="2014-12-06T00:00:00"/>
    <x v="2"/>
    <s v="KE-16420"/>
    <x v="722"/>
    <x v="1"/>
    <s v="United States"/>
    <s v="Philadelphia"/>
    <x v="9"/>
    <n v="19134"/>
    <x v="3"/>
    <s v="FUR-FU-10001918"/>
    <x v="0"/>
    <x v="5"/>
    <x v="280"/>
    <x v="1382"/>
    <n v="3"/>
    <n v="0.2"/>
    <n v="2.6961000000000008"/>
  </r>
  <r>
    <n v="9072"/>
    <s v="CA-2012-136105"/>
    <x v="1"/>
    <x v="821"/>
    <d v="2012-06-16T00:00:00"/>
    <x v="1"/>
    <s v="SZ-20035"/>
    <x v="449"/>
    <x v="2"/>
    <s v="United States"/>
    <s v="Columbus"/>
    <x v="14"/>
    <n v="47201"/>
    <x v="2"/>
    <s v="OFF-ST-10002444"/>
    <x v="1"/>
    <x v="4"/>
    <x v="571"/>
    <x v="335"/>
    <n v="2"/>
    <n v="0"/>
    <n v="6.8767999999999994"/>
  </r>
  <r>
    <n v="9073"/>
    <s v="CA-2013-142524"/>
    <x v="0"/>
    <x v="913"/>
    <d v="2013-09-09T00:00:00"/>
    <x v="1"/>
    <s v="MB-18085"/>
    <x v="469"/>
    <x v="0"/>
    <s v="United States"/>
    <s v="Springfield"/>
    <x v="25"/>
    <n v="65807"/>
    <x v="2"/>
    <s v="OFF-EN-10003286"/>
    <x v="1"/>
    <x v="12"/>
    <x v="33"/>
    <x v="3416"/>
    <n v="2"/>
    <n v="0"/>
    <n v="7.783199999999999"/>
  </r>
  <r>
    <n v="9074"/>
    <s v="CA-2013-142524"/>
    <x v="0"/>
    <x v="913"/>
    <d v="2013-09-09T00:00:00"/>
    <x v="1"/>
    <s v="MB-18085"/>
    <x v="469"/>
    <x v="0"/>
    <s v="United States"/>
    <s v="Springfield"/>
    <x v="25"/>
    <n v="65807"/>
    <x v="2"/>
    <s v="TEC-AC-10000109"/>
    <x v="2"/>
    <x v="11"/>
    <x v="200"/>
    <x v="5747"/>
    <n v="5"/>
    <n v="0"/>
    <n v="67.188000000000017"/>
  </r>
  <r>
    <n v="9075"/>
    <s v="CA-2011-136336"/>
    <x v="2"/>
    <x v="419"/>
    <d v="2011-04-26T00:00:00"/>
    <x v="1"/>
    <s v="DB-13555"/>
    <x v="587"/>
    <x v="1"/>
    <s v="United States"/>
    <s v="Henderson"/>
    <x v="0"/>
    <n v="42420"/>
    <x v="0"/>
    <s v="OFF-ST-10002574"/>
    <x v="1"/>
    <x v="4"/>
    <x v="926"/>
    <x v="5748"/>
    <n v="6"/>
    <n v="0"/>
    <n v="0"/>
  </r>
  <r>
    <n v="9076"/>
    <s v="US-2012-136259"/>
    <x v="1"/>
    <x v="599"/>
    <d v="2012-11-08T00:00:00"/>
    <x v="2"/>
    <s v="CB-12415"/>
    <x v="558"/>
    <x v="0"/>
    <s v="United States"/>
    <s v="Lakewood"/>
    <x v="24"/>
    <n v="44107"/>
    <x v="3"/>
    <s v="OFF-BI-10000773"/>
    <x v="1"/>
    <x v="8"/>
    <x v="381"/>
    <x v="574"/>
    <n v="3"/>
    <n v="0.7"/>
    <n v="-5.5338000000000012"/>
  </r>
  <r>
    <n v="9077"/>
    <s v="US-2012-136259"/>
    <x v="1"/>
    <x v="599"/>
    <d v="2012-11-08T00:00:00"/>
    <x v="2"/>
    <s v="CB-12415"/>
    <x v="558"/>
    <x v="0"/>
    <s v="United States"/>
    <s v="Lakewood"/>
    <x v="24"/>
    <n v="44107"/>
    <x v="3"/>
    <s v="OFF-SU-10004661"/>
    <x v="1"/>
    <x v="14"/>
    <x v="1748"/>
    <x v="5749"/>
    <n v="4"/>
    <n v="0.2"/>
    <n v="2.0399999999999991"/>
  </r>
  <r>
    <n v="9078"/>
    <s v="US-2011-124625"/>
    <x v="2"/>
    <x v="935"/>
    <d v="2011-11-07T00:00:00"/>
    <x v="1"/>
    <s v="SP-20650"/>
    <x v="70"/>
    <x v="1"/>
    <s v="United States"/>
    <s v="Omaha"/>
    <x v="8"/>
    <n v="68104"/>
    <x v="2"/>
    <s v="TEC-AC-10003280"/>
    <x v="2"/>
    <x v="11"/>
    <x v="1028"/>
    <x v="1324"/>
    <n v="3"/>
    <n v="0"/>
    <n v="18.893699999999995"/>
  </r>
  <r>
    <n v="9079"/>
    <s v="CA-2013-108105"/>
    <x v="0"/>
    <x v="595"/>
    <d v="2013-02-23T00:00:00"/>
    <x v="1"/>
    <s v="GW-14605"/>
    <x v="543"/>
    <x v="0"/>
    <s v="United States"/>
    <s v="Henderson"/>
    <x v="0"/>
    <n v="42420"/>
    <x v="0"/>
    <s v="FUR-FU-10003773"/>
    <x v="0"/>
    <x v="5"/>
    <x v="125"/>
    <x v="5750"/>
    <n v="4"/>
    <n v="0"/>
    <n v="34.988799999999969"/>
  </r>
  <r>
    <n v="9080"/>
    <s v="CA-2013-108105"/>
    <x v="0"/>
    <x v="595"/>
    <d v="2013-02-23T00:00:00"/>
    <x v="1"/>
    <s v="GW-14605"/>
    <x v="543"/>
    <x v="0"/>
    <s v="United States"/>
    <s v="Henderson"/>
    <x v="0"/>
    <n v="42420"/>
    <x v="0"/>
    <s v="OFF-BI-10002412"/>
    <x v="1"/>
    <x v="8"/>
    <x v="323"/>
    <x v="5751"/>
    <n v="1"/>
    <n v="0"/>
    <n v="2.61"/>
  </r>
  <r>
    <n v="9081"/>
    <s v="CA-2014-166898"/>
    <x v="3"/>
    <x v="220"/>
    <d v="2014-09-14T00:00:00"/>
    <x v="0"/>
    <s v="KH-16630"/>
    <x v="175"/>
    <x v="1"/>
    <s v="United States"/>
    <s v="Santa Ana"/>
    <x v="1"/>
    <n v="92704"/>
    <x v="1"/>
    <s v="TEC-PH-10002564"/>
    <x v="2"/>
    <x v="7"/>
    <x v="976"/>
    <x v="2130"/>
    <n v="6"/>
    <n v="0.2"/>
    <n v="17.993999999999978"/>
  </r>
  <r>
    <n v="9082"/>
    <s v="CA-2014-166898"/>
    <x v="3"/>
    <x v="220"/>
    <d v="2014-09-14T00:00:00"/>
    <x v="0"/>
    <s v="KH-16630"/>
    <x v="175"/>
    <x v="1"/>
    <s v="United States"/>
    <s v="Santa Ana"/>
    <x v="1"/>
    <n v="92704"/>
    <x v="1"/>
    <s v="OFF-PA-10002262"/>
    <x v="1"/>
    <x v="10"/>
    <x v="992"/>
    <x v="541"/>
    <n v="3"/>
    <n v="0"/>
    <n v="9.3312000000000008"/>
  </r>
  <r>
    <n v="9083"/>
    <s v="CA-2014-169005"/>
    <x v="3"/>
    <x v="808"/>
    <d v="2014-11-07T00:00:00"/>
    <x v="1"/>
    <s v="BG-11035"/>
    <x v="767"/>
    <x v="0"/>
    <s v="United States"/>
    <s v="Springfield"/>
    <x v="17"/>
    <n v="22153"/>
    <x v="0"/>
    <s v="OFF-AR-10000246"/>
    <x v="1"/>
    <x v="6"/>
    <x v="21"/>
    <x v="348"/>
    <n v="2"/>
    <n v="0"/>
    <n v="1.4455999999999998"/>
  </r>
  <r>
    <n v="9084"/>
    <s v="CA-2012-104038"/>
    <x v="1"/>
    <x v="525"/>
    <d v="2012-02-08T00:00:00"/>
    <x v="2"/>
    <s v="LO-17170"/>
    <x v="628"/>
    <x v="1"/>
    <s v="United States"/>
    <s v="Suffolk"/>
    <x v="17"/>
    <n v="23434"/>
    <x v="0"/>
    <s v="OFF-ST-10002554"/>
    <x v="1"/>
    <x v="4"/>
    <x v="1144"/>
    <x v="64"/>
    <n v="3"/>
    <n v="0"/>
    <n v="2.9346000000000032"/>
  </r>
  <r>
    <n v="9085"/>
    <s v="CA-2012-104038"/>
    <x v="1"/>
    <x v="525"/>
    <d v="2012-02-08T00:00:00"/>
    <x v="2"/>
    <s v="LO-17170"/>
    <x v="628"/>
    <x v="1"/>
    <s v="United States"/>
    <s v="Suffolk"/>
    <x v="17"/>
    <n v="23434"/>
    <x v="0"/>
    <s v="OFF-PA-10002751"/>
    <x v="1"/>
    <x v="10"/>
    <x v="150"/>
    <x v="2744"/>
    <n v="5"/>
    <n v="0"/>
    <n v="13.454999999999998"/>
  </r>
  <r>
    <n v="9086"/>
    <s v="CA-2013-126102"/>
    <x v="0"/>
    <x v="545"/>
    <d v="2013-09-13T00:00:00"/>
    <x v="0"/>
    <s v="DV-13465"/>
    <x v="231"/>
    <x v="0"/>
    <s v="United States"/>
    <s v="Los Angeles"/>
    <x v="1"/>
    <n v="90049"/>
    <x v="1"/>
    <s v="OFF-BI-10004318"/>
    <x v="1"/>
    <x v="8"/>
    <x v="1574"/>
    <x v="4795"/>
    <n v="2"/>
    <n v="0.2"/>
    <n v="89.954799999999992"/>
  </r>
  <r>
    <n v="9087"/>
    <s v="CA-2013-143406"/>
    <x v="0"/>
    <x v="182"/>
    <d v="2013-10-01T00:00:00"/>
    <x v="1"/>
    <s v="LR-17035"/>
    <x v="756"/>
    <x v="1"/>
    <s v="United States"/>
    <s v="Houston"/>
    <x v="5"/>
    <n v="77041"/>
    <x v="2"/>
    <s v="OFF-AP-10001564"/>
    <x v="1"/>
    <x v="9"/>
    <x v="1759"/>
    <x v="5752"/>
    <n v="2"/>
    <n v="0.8"/>
    <n v="-251.18640000000005"/>
  </r>
  <r>
    <n v="9088"/>
    <s v="CA-2013-143406"/>
    <x v="0"/>
    <x v="182"/>
    <d v="2013-10-01T00:00:00"/>
    <x v="1"/>
    <s v="LR-17035"/>
    <x v="756"/>
    <x v="1"/>
    <s v="United States"/>
    <s v="Houston"/>
    <x v="5"/>
    <n v="77041"/>
    <x v="2"/>
    <s v="FUR-CH-10000513"/>
    <x v="0"/>
    <x v="1"/>
    <x v="70"/>
    <x v="5753"/>
    <n v="5"/>
    <n v="0.3"/>
    <n v="-136.48950000000002"/>
  </r>
  <r>
    <n v="9089"/>
    <s v="CA-2012-150308"/>
    <x v="1"/>
    <x v="83"/>
    <d v="2012-12-20T00:00:00"/>
    <x v="1"/>
    <s v="RR-19525"/>
    <x v="645"/>
    <x v="1"/>
    <s v="United States"/>
    <s v="Cary"/>
    <x v="3"/>
    <n v="27511"/>
    <x v="0"/>
    <s v="TEC-PH-10001433"/>
    <x v="2"/>
    <x v="7"/>
    <x v="237"/>
    <x v="2166"/>
    <n v="3"/>
    <n v="0.2"/>
    <n v="21.539699999999996"/>
  </r>
  <r>
    <n v="9090"/>
    <s v="CA-2013-131093"/>
    <x v="0"/>
    <x v="42"/>
    <d v="2013-09-21T00:00:00"/>
    <x v="0"/>
    <s v="TS-21610"/>
    <x v="59"/>
    <x v="0"/>
    <s v="United States"/>
    <s v="Springfield"/>
    <x v="24"/>
    <n v="45503"/>
    <x v="3"/>
    <s v="OFF-ST-10002790"/>
    <x v="1"/>
    <x v="4"/>
    <x v="233"/>
    <x v="5754"/>
    <n v="5"/>
    <n v="0.2"/>
    <n v="-62.772499999999965"/>
  </r>
  <r>
    <n v="9091"/>
    <s v="US-2014-148831"/>
    <x v="3"/>
    <x v="119"/>
    <d v="2014-10-16T00:00:00"/>
    <x v="2"/>
    <s v="AH-10210"/>
    <x v="117"/>
    <x v="0"/>
    <s v="United States"/>
    <s v="Louisville"/>
    <x v="0"/>
    <n v="40214"/>
    <x v="0"/>
    <s v="OFF-ST-10002974"/>
    <x v="1"/>
    <x v="4"/>
    <x v="123"/>
    <x v="5755"/>
    <n v="8"/>
    <n v="0"/>
    <n v="104.56799999999998"/>
  </r>
  <r>
    <n v="9092"/>
    <s v="CA-2012-162950"/>
    <x v="1"/>
    <x v="1141"/>
    <d v="2012-07-03T00:00:00"/>
    <x v="0"/>
    <s v="DW-13585"/>
    <x v="61"/>
    <x v="1"/>
    <s v="United States"/>
    <s v="Troy"/>
    <x v="24"/>
    <n v="45373"/>
    <x v="3"/>
    <s v="OFF-PA-10003177"/>
    <x v="1"/>
    <x v="10"/>
    <x v="89"/>
    <x v="12"/>
    <n v="3"/>
    <n v="0.2"/>
    <n v="5.4432"/>
  </r>
  <r>
    <n v="9093"/>
    <s v="CA-2012-162950"/>
    <x v="1"/>
    <x v="1141"/>
    <d v="2012-07-03T00:00:00"/>
    <x v="0"/>
    <s v="DW-13585"/>
    <x v="61"/>
    <x v="1"/>
    <s v="United States"/>
    <s v="Troy"/>
    <x v="24"/>
    <n v="45373"/>
    <x v="3"/>
    <s v="FUR-BO-10001918"/>
    <x v="0"/>
    <x v="0"/>
    <x v="1140"/>
    <x v="5756"/>
    <n v="6"/>
    <n v="0.5"/>
    <n v="-376.69319999999999"/>
  </r>
  <r>
    <n v="9094"/>
    <s v="US-2012-132836"/>
    <x v="1"/>
    <x v="932"/>
    <d v="2012-06-05T00:00:00"/>
    <x v="1"/>
    <s v="AJ-10945"/>
    <x v="219"/>
    <x v="0"/>
    <s v="United States"/>
    <s v="Detroit"/>
    <x v="12"/>
    <n v="48227"/>
    <x v="2"/>
    <s v="TEC-PH-10001299"/>
    <x v="2"/>
    <x v="7"/>
    <x v="1480"/>
    <x v="3749"/>
    <n v="2"/>
    <n v="0"/>
    <n v="83.994400000000013"/>
  </r>
  <r>
    <n v="9095"/>
    <s v="US-2012-132836"/>
    <x v="1"/>
    <x v="932"/>
    <d v="2012-06-05T00:00:00"/>
    <x v="1"/>
    <s v="AJ-10945"/>
    <x v="219"/>
    <x v="0"/>
    <s v="United States"/>
    <s v="Detroit"/>
    <x v="12"/>
    <n v="48227"/>
    <x v="2"/>
    <s v="OFF-BI-10004224"/>
    <x v="1"/>
    <x v="8"/>
    <x v="1061"/>
    <x v="5757"/>
    <n v="6"/>
    <n v="0"/>
    <n v="181.65599999999998"/>
  </r>
  <r>
    <n v="9096"/>
    <s v="US-2012-132836"/>
    <x v="1"/>
    <x v="932"/>
    <d v="2012-06-05T00:00:00"/>
    <x v="1"/>
    <s v="AJ-10945"/>
    <x v="219"/>
    <x v="0"/>
    <s v="United States"/>
    <s v="Detroit"/>
    <x v="12"/>
    <n v="48227"/>
    <x v="2"/>
    <s v="TEC-PH-10001300"/>
    <x v="2"/>
    <x v="7"/>
    <x v="1002"/>
    <x v="365"/>
    <n v="2"/>
    <n v="0"/>
    <n v="11.731999999999999"/>
  </r>
  <r>
    <n v="9097"/>
    <s v="US-2012-132836"/>
    <x v="1"/>
    <x v="932"/>
    <d v="2012-06-05T00:00:00"/>
    <x v="1"/>
    <s v="AJ-10945"/>
    <x v="219"/>
    <x v="0"/>
    <s v="United States"/>
    <s v="Detroit"/>
    <x v="12"/>
    <n v="48227"/>
    <x v="2"/>
    <s v="OFF-LA-10004178"/>
    <x v="1"/>
    <x v="2"/>
    <x v="1700"/>
    <x v="1316"/>
    <n v="7"/>
    <n v="0"/>
    <n v="13.2986"/>
  </r>
  <r>
    <n v="9098"/>
    <s v="US-2011-158365"/>
    <x v="2"/>
    <x v="791"/>
    <d v="2011-04-17T00:00:00"/>
    <x v="1"/>
    <s v="SV-20785"/>
    <x v="647"/>
    <x v="0"/>
    <s v="United States"/>
    <s v="Bloomington"/>
    <x v="14"/>
    <n v="47401"/>
    <x v="2"/>
    <s v="OFF-PA-10000289"/>
    <x v="1"/>
    <x v="10"/>
    <x v="722"/>
    <x v="56"/>
    <n v="5"/>
    <n v="0"/>
    <n v="15.552000000000001"/>
  </r>
  <r>
    <n v="9099"/>
    <s v="CA-2014-152933"/>
    <x v="3"/>
    <x v="386"/>
    <d v="2014-10-17T00:00:00"/>
    <x v="1"/>
    <s v="MG-17650"/>
    <x v="377"/>
    <x v="2"/>
    <s v="United States"/>
    <s v="Dallas"/>
    <x v="5"/>
    <n v="75081"/>
    <x v="2"/>
    <s v="TEC-PH-10002085"/>
    <x v="2"/>
    <x v="7"/>
    <x v="659"/>
    <x v="4235"/>
    <n v="7"/>
    <n v="0.2"/>
    <n v="27.71580000000003"/>
  </r>
  <r>
    <n v="9100"/>
    <s v="CA-2014-152933"/>
    <x v="3"/>
    <x v="386"/>
    <d v="2014-10-17T00:00:00"/>
    <x v="1"/>
    <s v="MG-17650"/>
    <x v="377"/>
    <x v="2"/>
    <s v="United States"/>
    <s v="Dallas"/>
    <x v="5"/>
    <n v="75081"/>
    <x v="2"/>
    <s v="OFF-PA-10001934"/>
    <x v="1"/>
    <x v="10"/>
    <x v="543"/>
    <x v="563"/>
    <n v="2"/>
    <n v="0.2"/>
    <n v="3.7584"/>
  </r>
  <r>
    <n v="9101"/>
    <s v="CA-2014-152933"/>
    <x v="3"/>
    <x v="386"/>
    <d v="2014-10-17T00:00:00"/>
    <x v="1"/>
    <s v="MG-17650"/>
    <x v="377"/>
    <x v="2"/>
    <s v="United States"/>
    <s v="Dallas"/>
    <x v="5"/>
    <n v="75081"/>
    <x v="2"/>
    <s v="TEC-AC-10003033"/>
    <x v="2"/>
    <x v="11"/>
    <x v="756"/>
    <x v="5758"/>
    <n v="3"/>
    <n v="0.2"/>
    <n v="128.68049999999994"/>
  </r>
  <r>
    <n v="9102"/>
    <s v="CA-2012-163181"/>
    <x v="1"/>
    <x v="209"/>
    <d v="2012-11-12T00:00:00"/>
    <x v="1"/>
    <s v="AB-10105"/>
    <x v="455"/>
    <x v="0"/>
    <s v="United States"/>
    <s v="Houston"/>
    <x v="5"/>
    <n v="77041"/>
    <x v="2"/>
    <s v="OFF-AR-10001683"/>
    <x v="1"/>
    <x v="6"/>
    <x v="32"/>
    <x v="5759"/>
    <n v="3"/>
    <n v="0.2"/>
    <n v="5.3190000000000008"/>
  </r>
  <r>
    <n v="9103"/>
    <s v="CA-2012-163181"/>
    <x v="1"/>
    <x v="209"/>
    <d v="2012-11-12T00:00:00"/>
    <x v="1"/>
    <s v="AB-10105"/>
    <x v="455"/>
    <x v="0"/>
    <s v="United States"/>
    <s v="Houston"/>
    <x v="5"/>
    <n v="77041"/>
    <x v="2"/>
    <s v="OFF-ST-10001713"/>
    <x v="1"/>
    <x v="4"/>
    <x v="45"/>
    <x v="560"/>
    <n v="2"/>
    <n v="0.2"/>
    <n v="-16.956800000000005"/>
  </r>
  <r>
    <n v="9104"/>
    <s v="CA-2012-163181"/>
    <x v="1"/>
    <x v="209"/>
    <d v="2012-11-12T00:00:00"/>
    <x v="1"/>
    <s v="AB-10105"/>
    <x v="455"/>
    <x v="0"/>
    <s v="United States"/>
    <s v="Houston"/>
    <x v="5"/>
    <n v="77041"/>
    <x v="2"/>
    <s v="FUR-FU-10000193"/>
    <x v="0"/>
    <x v="5"/>
    <x v="1503"/>
    <x v="647"/>
    <n v="5"/>
    <n v="0.6"/>
    <n v="-84.447999999999993"/>
  </r>
  <r>
    <n v="9105"/>
    <s v="CA-2012-163181"/>
    <x v="1"/>
    <x v="209"/>
    <d v="2012-11-12T00:00:00"/>
    <x v="1"/>
    <s v="AB-10105"/>
    <x v="455"/>
    <x v="0"/>
    <s v="United States"/>
    <s v="Houston"/>
    <x v="5"/>
    <n v="77041"/>
    <x v="2"/>
    <s v="OFF-BI-10000474"/>
    <x v="1"/>
    <x v="8"/>
    <x v="27"/>
    <x v="5760"/>
    <n v="10"/>
    <n v="0.8"/>
    <n v="-51.296000000000006"/>
  </r>
  <r>
    <n v="9106"/>
    <s v="CA-2012-163181"/>
    <x v="1"/>
    <x v="209"/>
    <d v="2012-11-12T00:00:00"/>
    <x v="1"/>
    <s v="AB-10105"/>
    <x v="455"/>
    <x v="0"/>
    <s v="United States"/>
    <s v="Houston"/>
    <x v="5"/>
    <n v="77041"/>
    <x v="2"/>
    <s v="OFF-ST-10000129"/>
    <x v="1"/>
    <x v="4"/>
    <x v="1646"/>
    <x v="5761"/>
    <n v="2"/>
    <n v="0.2"/>
    <n v="-28.867800000000017"/>
  </r>
  <r>
    <n v="9107"/>
    <s v="CA-2012-163181"/>
    <x v="1"/>
    <x v="209"/>
    <d v="2012-11-12T00:00:00"/>
    <x v="1"/>
    <s v="AB-10105"/>
    <x v="455"/>
    <x v="0"/>
    <s v="United States"/>
    <s v="Houston"/>
    <x v="5"/>
    <n v="77041"/>
    <x v="2"/>
    <s v="TEC-MA-10001016"/>
    <x v="2"/>
    <x v="15"/>
    <x v="1598"/>
    <x v="3110"/>
    <n v="3"/>
    <n v="0.4"/>
    <n v="33.589499999999987"/>
  </r>
  <r>
    <n v="9108"/>
    <s v="CA-2012-132941"/>
    <x v="1"/>
    <x v="442"/>
    <d v="2012-05-28T00:00:00"/>
    <x v="2"/>
    <s v="MM-18280"/>
    <x v="152"/>
    <x v="1"/>
    <s v="United States"/>
    <s v="Haltom City"/>
    <x v="5"/>
    <n v="76117"/>
    <x v="2"/>
    <s v="OFF-SU-10002557"/>
    <x v="1"/>
    <x v="14"/>
    <x v="1329"/>
    <x v="4"/>
    <n v="2"/>
    <n v="0.2"/>
    <n v="1.6776"/>
  </r>
  <r>
    <n v="9109"/>
    <s v="CA-2012-132941"/>
    <x v="1"/>
    <x v="442"/>
    <d v="2012-05-28T00:00:00"/>
    <x v="2"/>
    <s v="MM-18280"/>
    <x v="152"/>
    <x v="1"/>
    <s v="United States"/>
    <s v="Haltom City"/>
    <x v="5"/>
    <n v="76117"/>
    <x v="2"/>
    <s v="OFF-PA-10002160"/>
    <x v="1"/>
    <x v="10"/>
    <x v="1190"/>
    <x v="5762"/>
    <n v="7"/>
    <n v="0.2"/>
    <n v="11.733400000000001"/>
  </r>
  <r>
    <n v="9110"/>
    <s v="CA-2012-132941"/>
    <x v="1"/>
    <x v="442"/>
    <d v="2012-05-28T00:00:00"/>
    <x v="2"/>
    <s v="MM-18280"/>
    <x v="152"/>
    <x v="1"/>
    <s v="United States"/>
    <s v="Haltom City"/>
    <x v="5"/>
    <n v="76117"/>
    <x v="2"/>
    <s v="TEC-AC-10003095"/>
    <x v="2"/>
    <x v="11"/>
    <x v="1277"/>
    <x v="3683"/>
    <n v="2"/>
    <n v="0.2"/>
    <n v="36.397199999999998"/>
  </r>
  <r>
    <n v="9111"/>
    <s v="CA-2011-132010"/>
    <x v="2"/>
    <x v="303"/>
    <d v="2011-10-15T00:00:00"/>
    <x v="2"/>
    <s v="MA-17995"/>
    <x v="671"/>
    <x v="2"/>
    <s v="United States"/>
    <s v="Richmond"/>
    <x v="17"/>
    <n v="23223"/>
    <x v="0"/>
    <s v="OFF-EN-10003160"/>
    <x v="1"/>
    <x v="12"/>
    <x v="1027"/>
    <x v="3441"/>
    <n v="5"/>
    <n v="0"/>
    <n v="17.472000000000001"/>
  </r>
  <r>
    <n v="9112"/>
    <s v="CA-2011-132010"/>
    <x v="2"/>
    <x v="303"/>
    <d v="2011-10-15T00:00:00"/>
    <x v="2"/>
    <s v="MA-17995"/>
    <x v="671"/>
    <x v="2"/>
    <s v="United States"/>
    <s v="Richmond"/>
    <x v="17"/>
    <n v="23223"/>
    <x v="0"/>
    <s v="TEC-AC-10001542"/>
    <x v="2"/>
    <x v="11"/>
    <x v="1669"/>
    <x v="1113"/>
    <n v="2"/>
    <n v="0"/>
    <n v="4.3623999999999974"/>
  </r>
  <r>
    <n v="9113"/>
    <s v="CA-2011-132010"/>
    <x v="2"/>
    <x v="303"/>
    <d v="2011-10-15T00:00:00"/>
    <x v="2"/>
    <s v="MA-17995"/>
    <x v="671"/>
    <x v="2"/>
    <s v="United States"/>
    <s v="Richmond"/>
    <x v="17"/>
    <n v="23223"/>
    <x v="0"/>
    <s v="OFF-ST-10003641"/>
    <x v="1"/>
    <x v="4"/>
    <x v="1799"/>
    <x v="5763"/>
    <n v="4"/>
    <n v="0"/>
    <n v="6.3040000000000305"/>
  </r>
  <r>
    <n v="9114"/>
    <s v="CA-2011-132010"/>
    <x v="2"/>
    <x v="303"/>
    <d v="2011-10-15T00:00:00"/>
    <x v="2"/>
    <s v="MA-17995"/>
    <x v="671"/>
    <x v="2"/>
    <s v="United States"/>
    <s v="Richmond"/>
    <x v="17"/>
    <n v="23223"/>
    <x v="0"/>
    <s v="OFF-BI-10002432"/>
    <x v="1"/>
    <x v="8"/>
    <x v="866"/>
    <x v="5764"/>
    <n v="3"/>
    <n v="0"/>
    <n v="7.1345999999999989"/>
  </r>
  <r>
    <n v="9115"/>
    <s v="CA-2013-135461"/>
    <x v="0"/>
    <x v="569"/>
    <d v="2013-02-10T00:00:00"/>
    <x v="0"/>
    <s v="EB-13975"/>
    <x v="424"/>
    <x v="1"/>
    <s v="United States"/>
    <s v="Los Angeles"/>
    <x v="1"/>
    <n v="90049"/>
    <x v="1"/>
    <s v="TEC-PH-10004094"/>
    <x v="2"/>
    <x v="7"/>
    <x v="1788"/>
    <x v="4723"/>
    <n v="5"/>
    <n v="0.2"/>
    <n v="38.997500000000002"/>
  </r>
  <r>
    <n v="9116"/>
    <s v="CA-2014-153045"/>
    <x v="3"/>
    <x v="617"/>
    <d v="2014-01-25T00:00:00"/>
    <x v="0"/>
    <s v="NS-18505"/>
    <x v="515"/>
    <x v="0"/>
    <s v="United States"/>
    <s v="Philadelphia"/>
    <x v="9"/>
    <n v="19140"/>
    <x v="3"/>
    <s v="TEC-PH-10001817"/>
    <x v="2"/>
    <x v="7"/>
    <x v="1097"/>
    <x v="5765"/>
    <n v="2"/>
    <n v="0.4"/>
    <n v="-93.079999999999984"/>
  </r>
  <r>
    <n v="9117"/>
    <s v="CA-2014-153045"/>
    <x v="3"/>
    <x v="617"/>
    <d v="2014-01-25T00:00:00"/>
    <x v="0"/>
    <s v="NS-18505"/>
    <x v="515"/>
    <x v="0"/>
    <s v="United States"/>
    <s v="Philadelphia"/>
    <x v="9"/>
    <n v="19140"/>
    <x v="3"/>
    <s v="FUR-FU-10002759"/>
    <x v="0"/>
    <x v="5"/>
    <x v="555"/>
    <x v="1318"/>
    <n v="2"/>
    <n v="0.2"/>
    <n v="6.3935999999999993"/>
  </r>
  <r>
    <n v="9118"/>
    <s v="CA-2014-153045"/>
    <x v="3"/>
    <x v="617"/>
    <d v="2014-01-25T00:00:00"/>
    <x v="0"/>
    <s v="NS-18505"/>
    <x v="515"/>
    <x v="0"/>
    <s v="United States"/>
    <s v="Philadelphia"/>
    <x v="9"/>
    <n v="19140"/>
    <x v="3"/>
    <s v="FUR-CH-10000309"/>
    <x v="0"/>
    <x v="1"/>
    <x v="765"/>
    <x v="5052"/>
    <n v="3"/>
    <n v="0.3"/>
    <n v="-63.376499999999965"/>
  </r>
  <r>
    <n v="9119"/>
    <s v="CA-2014-153045"/>
    <x v="3"/>
    <x v="617"/>
    <d v="2014-01-25T00:00:00"/>
    <x v="0"/>
    <s v="NS-18505"/>
    <x v="515"/>
    <x v="0"/>
    <s v="United States"/>
    <s v="Philadelphia"/>
    <x v="9"/>
    <n v="19140"/>
    <x v="3"/>
    <s v="OFF-PA-10003673"/>
    <x v="1"/>
    <x v="10"/>
    <x v="971"/>
    <x v="5766"/>
    <n v="4"/>
    <n v="0.2"/>
    <n v="7.0511999999999988"/>
  </r>
  <r>
    <n v="9120"/>
    <s v="US-2013-155971"/>
    <x v="0"/>
    <x v="112"/>
    <d v="2013-06-13T00:00:00"/>
    <x v="1"/>
    <s v="RB-19795"/>
    <x v="176"/>
    <x v="2"/>
    <s v="United States"/>
    <s v="Los Angeles"/>
    <x v="1"/>
    <n v="90036"/>
    <x v="1"/>
    <s v="OFF-LA-10000452"/>
    <x v="1"/>
    <x v="2"/>
    <x v="804"/>
    <x v="424"/>
    <n v="7"/>
    <n v="0"/>
    <n v="10.584"/>
  </r>
  <r>
    <n v="9121"/>
    <s v="US-2013-155971"/>
    <x v="0"/>
    <x v="112"/>
    <d v="2013-06-13T00:00:00"/>
    <x v="1"/>
    <s v="RB-19795"/>
    <x v="176"/>
    <x v="2"/>
    <s v="United States"/>
    <s v="Los Angeles"/>
    <x v="1"/>
    <n v="90036"/>
    <x v="1"/>
    <s v="OFF-PA-10000210"/>
    <x v="1"/>
    <x v="10"/>
    <x v="1828"/>
    <x v="3421"/>
    <n v="5"/>
    <n v="0"/>
    <n v="46.952999999999996"/>
  </r>
  <r>
    <n v="9122"/>
    <s v="CA-2014-122007"/>
    <x v="3"/>
    <x v="257"/>
    <d v="2014-03-21T00:00:00"/>
    <x v="0"/>
    <s v="JK-15325"/>
    <x v="759"/>
    <x v="1"/>
    <s v="United States"/>
    <s v="Los Angeles"/>
    <x v="1"/>
    <n v="90032"/>
    <x v="1"/>
    <s v="OFF-AP-10000358"/>
    <x v="1"/>
    <x v="9"/>
    <x v="95"/>
    <x v="1779"/>
    <n v="7"/>
    <n v="0"/>
    <n v="26.349399999999992"/>
  </r>
  <r>
    <n v="9123"/>
    <s v="CA-2014-162250"/>
    <x v="3"/>
    <x v="221"/>
    <d v="2014-11-25T00:00:00"/>
    <x v="3"/>
    <s v="PR-18880"/>
    <x v="701"/>
    <x v="0"/>
    <s v="United States"/>
    <s v="San Francisco"/>
    <x v="1"/>
    <n v="94109"/>
    <x v="1"/>
    <s v="OFF-PA-10002137"/>
    <x v="1"/>
    <x v="10"/>
    <x v="560"/>
    <x v="4034"/>
    <n v="1"/>
    <n v="0"/>
    <n v="3.5009999999999994"/>
  </r>
  <r>
    <n v="9124"/>
    <s v="US-2013-158288"/>
    <x v="0"/>
    <x v="491"/>
    <d v="2013-11-29T00:00:00"/>
    <x v="0"/>
    <s v="EH-13945"/>
    <x v="13"/>
    <x v="0"/>
    <s v="United States"/>
    <s v="Philadelphia"/>
    <x v="9"/>
    <n v="19120"/>
    <x v="3"/>
    <s v="OFF-BI-10003364"/>
    <x v="1"/>
    <x v="8"/>
    <x v="698"/>
    <x v="5767"/>
    <n v="9"/>
    <n v="0.7"/>
    <n v="-57.75660000000002"/>
  </r>
  <r>
    <n v="9125"/>
    <s v="CA-2013-128916"/>
    <x v="0"/>
    <x v="298"/>
    <d v="2013-08-21T00:00:00"/>
    <x v="0"/>
    <s v="MA-17560"/>
    <x v="15"/>
    <x v="2"/>
    <s v="United States"/>
    <s v="Houston"/>
    <x v="5"/>
    <n v="77070"/>
    <x v="2"/>
    <s v="FUR-FU-10001940"/>
    <x v="0"/>
    <x v="5"/>
    <x v="33"/>
    <x v="1250"/>
    <n v="3"/>
    <n v="0.6"/>
    <n v="-3.8207999999999984"/>
  </r>
  <r>
    <n v="9126"/>
    <s v="CA-2013-128916"/>
    <x v="0"/>
    <x v="298"/>
    <d v="2013-08-21T00:00:00"/>
    <x v="0"/>
    <s v="MA-17560"/>
    <x v="15"/>
    <x v="2"/>
    <s v="United States"/>
    <s v="Houston"/>
    <x v="5"/>
    <n v="77070"/>
    <x v="2"/>
    <s v="FUR-FU-10000320"/>
    <x v="0"/>
    <x v="5"/>
    <x v="1512"/>
    <x v="758"/>
    <n v="4"/>
    <n v="0.6"/>
    <n v="-2.1375999999999991"/>
  </r>
  <r>
    <n v="9127"/>
    <s v="CA-2012-157028"/>
    <x v="1"/>
    <x v="109"/>
    <d v="2012-12-03T00:00:00"/>
    <x v="1"/>
    <s v="MA-17995"/>
    <x v="671"/>
    <x v="2"/>
    <s v="United States"/>
    <s v="Las Cruces"/>
    <x v="27"/>
    <n v="88001"/>
    <x v="1"/>
    <s v="OFF-AR-10004441"/>
    <x v="1"/>
    <x v="6"/>
    <x v="153"/>
    <x v="5768"/>
    <n v="2"/>
    <n v="0"/>
    <n v="3.4775999999999998"/>
  </r>
  <r>
    <n v="9128"/>
    <s v="CA-2014-112473"/>
    <x v="3"/>
    <x v="1126"/>
    <d v="2014-06-02T00:00:00"/>
    <x v="1"/>
    <s v="JL-15505"/>
    <x v="145"/>
    <x v="0"/>
    <s v="United States"/>
    <s v="Houston"/>
    <x v="5"/>
    <n v="77070"/>
    <x v="2"/>
    <s v="OFF-ST-10002182"/>
    <x v="1"/>
    <x v="4"/>
    <x v="1732"/>
    <x v="5769"/>
    <n v="3"/>
    <n v="0.2"/>
    <n v="-11.2806"/>
  </r>
  <r>
    <n v="9129"/>
    <s v="US-2014-147655"/>
    <x v="3"/>
    <x v="507"/>
    <d v="2014-09-06T00:00:00"/>
    <x v="2"/>
    <s v="AS-10045"/>
    <x v="442"/>
    <x v="1"/>
    <s v="United States"/>
    <s v="Redmond"/>
    <x v="21"/>
    <n v="97756"/>
    <x v="1"/>
    <s v="OFF-BI-10002931"/>
    <x v="1"/>
    <x v="8"/>
    <x v="727"/>
    <x v="5770"/>
    <n v="7"/>
    <n v="0.7"/>
    <n v="-58.71599999999998"/>
  </r>
  <r>
    <n v="9130"/>
    <s v="CA-2013-130911"/>
    <x v="0"/>
    <x v="830"/>
    <d v="2013-03-27T00:00:00"/>
    <x v="0"/>
    <s v="DC-12850"/>
    <x v="419"/>
    <x v="0"/>
    <s v="United States"/>
    <s v="Cleveland"/>
    <x v="24"/>
    <n v="44105"/>
    <x v="3"/>
    <s v="FUR-BO-10004357"/>
    <x v="0"/>
    <x v="0"/>
    <x v="1349"/>
    <x v="5771"/>
    <n v="3"/>
    <n v="0.5"/>
    <n v="-241.17600000000002"/>
  </r>
  <r>
    <n v="9131"/>
    <s v="CA-2013-130911"/>
    <x v="0"/>
    <x v="830"/>
    <d v="2013-03-27T00:00:00"/>
    <x v="0"/>
    <s v="DC-12850"/>
    <x v="419"/>
    <x v="0"/>
    <s v="United States"/>
    <s v="Cleveland"/>
    <x v="24"/>
    <n v="44105"/>
    <x v="3"/>
    <s v="OFF-AR-10000475"/>
    <x v="1"/>
    <x v="6"/>
    <x v="1111"/>
    <x v="4067"/>
    <n v="2"/>
    <n v="0.2"/>
    <n v="1.6324000000000014"/>
  </r>
  <r>
    <n v="9132"/>
    <s v="CA-2014-100055"/>
    <x v="3"/>
    <x v="39"/>
    <d v="2014-06-02T00:00:00"/>
    <x v="1"/>
    <s v="MD-17860"/>
    <x v="550"/>
    <x v="1"/>
    <s v="United States"/>
    <s v="Laurel"/>
    <x v="39"/>
    <n v="20707"/>
    <x v="3"/>
    <s v="FUR-FU-10001473"/>
    <x v="0"/>
    <x v="5"/>
    <x v="984"/>
    <x v="1302"/>
    <n v="2"/>
    <n v="0"/>
    <n v="9.8856000000000002"/>
  </r>
  <r>
    <n v="9133"/>
    <s v="CA-2014-100055"/>
    <x v="3"/>
    <x v="39"/>
    <d v="2014-06-02T00:00:00"/>
    <x v="1"/>
    <s v="MD-17860"/>
    <x v="550"/>
    <x v="1"/>
    <s v="United States"/>
    <s v="Laurel"/>
    <x v="39"/>
    <n v="20707"/>
    <x v="3"/>
    <s v="OFF-AP-10001469"/>
    <x v="1"/>
    <x v="9"/>
    <x v="581"/>
    <x v="5772"/>
    <n v="3"/>
    <n v="0"/>
    <n v="36.287699999999987"/>
  </r>
  <r>
    <n v="9134"/>
    <s v="CA-2012-157805"/>
    <x v="1"/>
    <x v="284"/>
    <d v="2012-09-04T00:00:00"/>
    <x v="1"/>
    <s v="RH-19510"/>
    <x v="563"/>
    <x v="2"/>
    <s v="United States"/>
    <s v="San Diego"/>
    <x v="1"/>
    <n v="92037"/>
    <x v="1"/>
    <s v="TEC-PH-10004447"/>
    <x v="2"/>
    <x v="7"/>
    <x v="857"/>
    <x v="5773"/>
    <n v="5"/>
    <n v="0.2"/>
    <n v="41.697000000000003"/>
  </r>
  <r>
    <n v="9135"/>
    <s v="CA-2013-124254"/>
    <x v="0"/>
    <x v="408"/>
    <d v="2013-04-18T00:00:00"/>
    <x v="1"/>
    <s v="TB-21175"/>
    <x v="533"/>
    <x v="1"/>
    <s v="United States"/>
    <s v="Wilson"/>
    <x v="3"/>
    <n v="27893"/>
    <x v="0"/>
    <s v="OFF-ST-10001469"/>
    <x v="1"/>
    <x v="4"/>
    <x v="394"/>
    <x v="5222"/>
    <n v="3"/>
    <n v="0.2"/>
    <n v="-22.671600000000005"/>
  </r>
  <r>
    <n v="9136"/>
    <s v="CA-2013-124254"/>
    <x v="0"/>
    <x v="408"/>
    <d v="2013-04-18T00:00:00"/>
    <x v="1"/>
    <s v="TB-21175"/>
    <x v="533"/>
    <x v="1"/>
    <s v="United States"/>
    <s v="Wilson"/>
    <x v="3"/>
    <n v="27893"/>
    <x v="0"/>
    <s v="OFF-ST-10000060"/>
    <x v="1"/>
    <x v="4"/>
    <x v="387"/>
    <x v="5774"/>
    <n v="1"/>
    <n v="0.2"/>
    <n v="-5.1983999999999995"/>
  </r>
  <r>
    <n v="9137"/>
    <s v="CA-2013-124254"/>
    <x v="0"/>
    <x v="408"/>
    <d v="2013-04-18T00:00:00"/>
    <x v="1"/>
    <s v="TB-21175"/>
    <x v="533"/>
    <x v="1"/>
    <s v="United States"/>
    <s v="Wilson"/>
    <x v="3"/>
    <n v="27893"/>
    <x v="0"/>
    <s v="OFF-PA-10000807"/>
    <x v="1"/>
    <x v="10"/>
    <x v="1650"/>
    <x v="1518"/>
    <n v="3"/>
    <n v="0.2"/>
    <n v="3.4668000000000001"/>
  </r>
  <r>
    <n v="9138"/>
    <s v="CA-2011-123400"/>
    <x v="2"/>
    <x v="563"/>
    <d v="2011-02-10T00:00:00"/>
    <x v="1"/>
    <s v="EB-13930"/>
    <x v="518"/>
    <x v="0"/>
    <s v="United States"/>
    <s v="Saint Petersburg"/>
    <x v="2"/>
    <n v="33710"/>
    <x v="0"/>
    <s v="OFF-BI-10000666"/>
    <x v="1"/>
    <x v="8"/>
    <x v="980"/>
    <x v="5775"/>
    <n v="2"/>
    <n v="0.7"/>
    <n v="-12.224"/>
  </r>
  <r>
    <n v="9139"/>
    <s v="CA-2011-123400"/>
    <x v="2"/>
    <x v="563"/>
    <d v="2011-02-10T00:00:00"/>
    <x v="1"/>
    <s v="EB-13930"/>
    <x v="518"/>
    <x v="0"/>
    <s v="United States"/>
    <s v="Saint Petersburg"/>
    <x v="2"/>
    <n v="33710"/>
    <x v="0"/>
    <s v="TEC-PH-10002890"/>
    <x v="2"/>
    <x v="7"/>
    <x v="1387"/>
    <x v="2171"/>
    <n v="5"/>
    <n v="0.2"/>
    <n v="13.571999999999996"/>
  </r>
  <r>
    <n v="9140"/>
    <s v="CA-2011-106971"/>
    <x v="2"/>
    <x v="814"/>
    <d v="2011-09-08T00:00:00"/>
    <x v="1"/>
    <s v="BM-11785"/>
    <x v="298"/>
    <x v="0"/>
    <s v="United States"/>
    <s v="Buffalo Grove"/>
    <x v="10"/>
    <n v="60089"/>
    <x v="2"/>
    <s v="TEC-AC-10000844"/>
    <x v="2"/>
    <x v="11"/>
    <x v="106"/>
    <x v="5519"/>
    <n v="7"/>
    <n v="0.2"/>
    <n v="95.188799999999972"/>
  </r>
  <r>
    <n v="9141"/>
    <s v="CA-2014-123029"/>
    <x v="3"/>
    <x v="1033"/>
    <d v="2014-10-03T00:00:00"/>
    <x v="0"/>
    <s v="BT-11530"/>
    <x v="404"/>
    <x v="2"/>
    <s v="United States"/>
    <s v="Los Angeles"/>
    <x v="1"/>
    <n v="90049"/>
    <x v="1"/>
    <s v="TEC-AC-10002402"/>
    <x v="2"/>
    <x v="11"/>
    <x v="651"/>
    <x v="460"/>
    <n v="2"/>
    <n v="0"/>
    <n v="47.993999999999986"/>
  </r>
  <r>
    <n v="9142"/>
    <s v="CA-2013-139409"/>
    <x v="0"/>
    <x v="64"/>
    <d v="2013-09-08T00:00:00"/>
    <x v="2"/>
    <s v="FW-14395"/>
    <x v="783"/>
    <x v="1"/>
    <s v="United States"/>
    <s v="New York City"/>
    <x v="15"/>
    <n v="10011"/>
    <x v="3"/>
    <s v="TEC-PH-10003988"/>
    <x v="2"/>
    <x v="7"/>
    <x v="47"/>
    <x v="3582"/>
    <n v="4"/>
    <n v="0"/>
    <n v="12.208000000000002"/>
  </r>
  <r>
    <n v="9143"/>
    <s v="US-2014-166688"/>
    <x v="3"/>
    <x v="968"/>
    <d v="2014-05-27T00:00:00"/>
    <x v="1"/>
    <s v="RD-19480"/>
    <x v="502"/>
    <x v="0"/>
    <s v="United States"/>
    <s v="Las Vegas"/>
    <x v="33"/>
    <n v="89115"/>
    <x v="1"/>
    <s v="OFF-BI-10004040"/>
    <x v="1"/>
    <x v="8"/>
    <x v="1478"/>
    <x v="1838"/>
    <n v="2"/>
    <n v="0.2"/>
    <n v="3.0043999999999995"/>
  </r>
  <r>
    <n v="9144"/>
    <s v="US-2014-166688"/>
    <x v="3"/>
    <x v="968"/>
    <d v="2014-05-27T00:00:00"/>
    <x v="1"/>
    <s v="RD-19480"/>
    <x v="502"/>
    <x v="0"/>
    <s v="United States"/>
    <s v="Las Vegas"/>
    <x v="33"/>
    <n v="89115"/>
    <x v="1"/>
    <s v="TEC-PH-10004094"/>
    <x v="2"/>
    <x v="7"/>
    <x v="1788"/>
    <x v="5776"/>
    <n v="9"/>
    <n v="0.2"/>
    <n v="70.195499999999981"/>
  </r>
  <r>
    <n v="9145"/>
    <s v="US-2014-166688"/>
    <x v="3"/>
    <x v="968"/>
    <d v="2014-05-27T00:00:00"/>
    <x v="1"/>
    <s v="RD-19480"/>
    <x v="502"/>
    <x v="0"/>
    <s v="United States"/>
    <s v="Las Vegas"/>
    <x v="33"/>
    <n v="89115"/>
    <x v="1"/>
    <s v="OFF-AP-10000358"/>
    <x v="1"/>
    <x v="9"/>
    <x v="95"/>
    <x v="5777"/>
    <n v="5"/>
    <n v="0"/>
    <n v="18.820999999999994"/>
  </r>
  <r>
    <n v="9146"/>
    <s v="CA-2012-126970"/>
    <x v="1"/>
    <x v="1181"/>
    <d v="2012-09-24T00:00:00"/>
    <x v="1"/>
    <s v="TP-21130"/>
    <x v="236"/>
    <x v="0"/>
    <s v="United States"/>
    <s v="Naperville"/>
    <x v="10"/>
    <n v="60540"/>
    <x v="2"/>
    <s v="OFF-BI-10000138"/>
    <x v="1"/>
    <x v="8"/>
    <x v="600"/>
    <x v="5778"/>
    <n v="3"/>
    <n v="0.8"/>
    <n v="-4.492799999999999"/>
  </r>
  <r>
    <n v="9147"/>
    <s v="US-2013-165505"/>
    <x v="0"/>
    <x v="1156"/>
    <d v="2013-01-27T00:00:00"/>
    <x v="1"/>
    <s v="CB-12535"/>
    <x v="118"/>
    <x v="1"/>
    <s v="United States"/>
    <s v="Burlington"/>
    <x v="42"/>
    <s v="05408"/>
    <x v="3"/>
    <s v="TEC-AC-10002926"/>
    <x v="2"/>
    <x v="11"/>
    <x v="1114"/>
    <x v="2622"/>
    <n v="2"/>
    <n v="0"/>
    <n v="42.991400000000006"/>
  </r>
  <r>
    <n v="9148"/>
    <s v="US-2013-165505"/>
    <x v="0"/>
    <x v="1156"/>
    <d v="2013-01-27T00:00:00"/>
    <x v="1"/>
    <s v="CB-12535"/>
    <x v="118"/>
    <x v="1"/>
    <s v="United States"/>
    <s v="Burlington"/>
    <x v="42"/>
    <s v="05408"/>
    <x v="3"/>
    <s v="OFF-AR-10003477"/>
    <x v="1"/>
    <x v="6"/>
    <x v="1829"/>
    <x v="5779"/>
    <n v="6"/>
    <n v="0"/>
    <n v="2.7336"/>
  </r>
  <r>
    <n v="9149"/>
    <s v="US-2013-165505"/>
    <x v="0"/>
    <x v="1156"/>
    <d v="2013-01-27T00:00:00"/>
    <x v="1"/>
    <s v="CB-12535"/>
    <x v="118"/>
    <x v="1"/>
    <s v="United States"/>
    <s v="Burlington"/>
    <x v="42"/>
    <s v="05408"/>
    <x v="3"/>
    <s v="OFF-ST-10001526"/>
    <x v="1"/>
    <x v="4"/>
    <x v="764"/>
    <x v="5780"/>
    <n v="13"/>
    <n v="0"/>
    <n v="406.71539999999993"/>
  </r>
  <r>
    <n v="9150"/>
    <s v="US-2011-157070"/>
    <x v="2"/>
    <x v="106"/>
    <d v="2011-06-06T00:00:00"/>
    <x v="1"/>
    <s v="QJ-19255"/>
    <x v="425"/>
    <x v="1"/>
    <s v="United States"/>
    <s v="Detroit"/>
    <x v="12"/>
    <n v="48234"/>
    <x v="2"/>
    <s v="OFF-BI-10001765"/>
    <x v="1"/>
    <x v="8"/>
    <x v="985"/>
    <x v="5781"/>
    <n v="4"/>
    <n v="0"/>
    <n v="66.508799999999994"/>
  </r>
  <r>
    <n v="9151"/>
    <s v="US-2011-157070"/>
    <x v="2"/>
    <x v="106"/>
    <d v="2011-06-06T00:00:00"/>
    <x v="1"/>
    <s v="QJ-19255"/>
    <x v="425"/>
    <x v="1"/>
    <s v="United States"/>
    <s v="Detroit"/>
    <x v="12"/>
    <n v="48234"/>
    <x v="2"/>
    <s v="OFF-AP-10004859"/>
    <x v="1"/>
    <x v="9"/>
    <x v="921"/>
    <x v="5782"/>
    <n v="5"/>
    <n v="0.1"/>
    <n v="12.376000000000001"/>
  </r>
  <r>
    <n v="9152"/>
    <s v="US-2012-106873"/>
    <x v="1"/>
    <x v="496"/>
    <d v="2012-09-29T00:00:00"/>
    <x v="0"/>
    <s v="KM-16720"/>
    <x v="27"/>
    <x v="0"/>
    <s v="United States"/>
    <s v="Avondale"/>
    <x v="16"/>
    <n v="85323"/>
    <x v="1"/>
    <s v="OFF-AR-10003179"/>
    <x v="1"/>
    <x v="6"/>
    <x v="1565"/>
    <x v="4769"/>
    <n v="2"/>
    <n v="0.2"/>
    <n v="2.3685999999999989"/>
  </r>
  <r>
    <n v="9153"/>
    <s v="US-2012-106873"/>
    <x v="1"/>
    <x v="496"/>
    <d v="2012-09-29T00:00:00"/>
    <x v="0"/>
    <s v="KM-16720"/>
    <x v="27"/>
    <x v="0"/>
    <s v="United States"/>
    <s v="Avondale"/>
    <x v="16"/>
    <n v="85323"/>
    <x v="1"/>
    <s v="TEC-AC-10002345"/>
    <x v="2"/>
    <x v="11"/>
    <x v="173"/>
    <x v="5783"/>
    <n v="2"/>
    <n v="0.2"/>
    <n v="1.4499999999999993"/>
  </r>
  <r>
    <n v="9154"/>
    <s v="US-2012-106873"/>
    <x v="1"/>
    <x v="496"/>
    <d v="2012-09-29T00:00:00"/>
    <x v="0"/>
    <s v="KM-16720"/>
    <x v="27"/>
    <x v="0"/>
    <s v="United States"/>
    <s v="Avondale"/>
    <x v="16"/>
    <n v="85323"/>
    <x v="1"/>
    <s v="OFF-AR-10001246"/>
    <x v="1"/>
    <x v="6"/>
    <x v="450"/>
    <x v="2309"/>
    <n v="7"/>
    <n v="0.2"/>
    <n v="1.852199999999999"/>
  </r>
  <r>
    <n v="9155"/>
    <s v="CA-2013-132990"/>
    <x v="0"/>
    <x v="1147"/>
    <d v="2013-08-04T00:00:00"/>
    <x v="0"/>
    <s v="KM-16660"/>
    <x v="730"/>
    <x v="0"/>
    <s v="United States"/>
    <s v="Philadelphia"/>
    <x v="9"/>
    <n v="19140"/>
    <x v="3"/>
    <s v="FUR-FU-10004864"/>
    <x v="0"/>
    <x v="5"/>
    <x v="1710"/>
    <x v="5784"/>
    <n v="2"/>
    <n v="0.2"/>
    <n v="3.1382000000000003"/>
  </r>
  <r>
    <n v="9156"/>
    <s v="CA-2011-102645"/>
    <x v="2"/>
    <x v="1213"/>
    <d v="2011-01-29T00:00:00"/>
    <x v="1"/>
    <s v="IM-15055"/>
    <x v="780"/>
    <x v="0"/>
    <s v="United States"/>
    <s v="Las Vegas"/>
    <x v="33"/>
    <n v="89115"/>
    <x v="1"/>
    <s v="OFF-PA-10001804"/>
    <x v="1"/>
    <x v="10"/>
    <x v="128"/>
    <x v="1598"/>
    <n v="6"/>
    <n v="0"/>
    <n v="19.238399999999999"/>
  </r>
  <r>
    <n v="9157"/>
    <s v="CA-2011-134215"/>
    <x v="2"/>
    <x v="472"/>
    <d v="2011-08-08T00:00:00"/>
    <x v="1"/>
    <s v="ML-17395"/>
    <x v="504"/>
    <x v="1"/>
    <s v="United States"/>
    <s v="Bangor"/>
    <x v="43"/>
    <n v="4401"/>
    <x v="3"/>
    <s v="OFF-AP-10001271"/>
    <x v="1"/>
    <x v="9"/>
    <x v="469"/>
    <x v="5785"/>
    <n v="2"/>
    <n v="0"/>
    <n v="27.529200000000003"/>
  </r>
  <r>
    <n v="9158"/>
    <s v="CA-2011-134215"/>
    <x v="2"/>
    <x v="472"/>
    <d v="2011-08-08T00:00:00"/>
    <x v="1"/>
    <s v="ML-17395"/>
    <x v="504"/>
    <x v="1"/>
    <s v="United States"/>
    <s v="Bangor"/>
    <x v="43"/>
    <n v="4401"/>
    <x v="3"/>
    <s v="OFF-PA-10004353"/>
    <x v="1"/>
    <x v="10"/>
    <x v="1652"/>
    <x v="5786"/>
    <n v="13"/>
    <n v="0"/>
    <n v="124.6752"/>
  </r>
  <r>
    <n v="9159"/>
    <s v="CA-2011-134215"/>
    <x v="2"/>
    <x v="472"/>
    <d v="2011-08-08T00:00:00"/>
    <x v="1"/>
    <s v="ML-17395"/>
    <x v="504"/>
    <x v="1"/>
    <s v="United States"/>
    <s v="Bangor"/>
    <x v="43"/>
    <n v="4401"/>
    <x v="3"/>
    <s v="TEC-AC-10002473"/>
    <x v="2"/>
    <x v="11"/>
    <x v="713"/>
    <x v="5787"/>
    <n v="9"/>
    <n v="0"/>
    <n v="104.7222"/>
  </r>
  <r>
    <n v="9160"/>
    <s v="CA-2013-118934"/>
    <x v="0"/>
    <x v="888"/>
    <d v="2013-08-15T00:00:00"/>
    <x v="1"/>
    <s v="GH-14410"/>
    <x v="689"/>
    <x v="2"/>
    <s v="United States"/>
    <s v="Hendersonville"/>
    <x v="18"/>
    <n v="37075"/>
    <x v="0"/>
    <s v="OFF-BI-10003314"/>
    <x v="1"/>
    <x v="8"/>
    <x v="305"/>
    <x v="5788"/>
    <n v="3"/>
    <n v="0.7"/>
    <n v="-3.0366"/>
  </r>
  <r>
    <n v="9161"/>
    <s v="CA-2013-118934"/>
    <x v="0"/>
    <x v="888"/>
    <d v="2013-08-15T00:00:00"/>
    <x v="1"/>
    <s v="GH-14410"/>
    <x v="689"/>
    <x v="2"/>
    <s v="United States"/>
    <s v="Hendersonville"/>
    <x v="18"/>
    <n v="37075"/>
    <x v="0"/>
    <s v="OFF-BI-10004465"/>
    <x v="1"/>
    <x v="8"/>
    <x v="732"/>
    <x v="5789"/>
    <n v="5"/>
    <n v="0.7"/>
    <n v="-7.9199999999999982"/>
  </r>
  <r>
    <n v="9162"/>
    <s v="CA-2013-160108"/>
    <x v="0"/>
    <x v="16"/>
    <d v="2013-12-13T00:00:00"/>
    <x v="1"/>
    <s v="AG-10900"/>
    <x v="151"/>
    <x v="0"/>
    <s v="United States"/>
    <s v="Eau Claire"/>
    <x v="6"/>
    <n v="54703"/>
    <x v="2"/>
    <s v="FUR-BO-10003450"/>
    <x v="0"/>
    <x v="0"/>
    <x v="1344"/>
    <x v="5790"/>
    <n v="7"/>
    <n v="0"/>
    <n v="32.46879999999998"/>
  </r>
  <r>
    <n v="9163"/>
    <s v="CA-2013-160108"/>
    <x v="0"/>
    <x v="16"/>
    <d v="2013-12-13T00:00:00"/>
    <x v="1"/>
    <s v="AG-10900"/>
    <x v="151"/>
    <x v="0"/>
    <s v="United States"/>
    <s v="Eau Claire"/>
    <x v="6"/>
    <n v="54703"/>
    <x v="2"/>
    <s v="FUR-CH-10002335"/>
    <x v="0"/>
    <x v="1"/>
    <x v="623"/>
    <x v="5791"/>
    <n v="3"/>
    <n v="0"/>
    <n v="176.80260000000001"/>
  </r>
  <r>
    <n v="9164"/>
    <s v="CA-2012-164007"/>
    <x v="1"/>
    <x v="1214"/>
    <d v="2012-06-12T00:00:00"/>
    <x v="1"/>
    <s v="MG-17695"/>
    <x v="726"/>
    <x v="0"/>
    <s v="United States"/>
    <s v="Chicago"/>
    <x v="10"/>
    <n v="60610"/>
    <x v="2"/>
    <s v="TEC-AC-10003433"/>
    <x v="2"/>
    <x v="11"/>
    <x v="1409"/>
    <x v="480"/>
    <n v="3"/>
    <n v="0.2"/>
    <n v="0.74249999999999994"/>
  </r>
  <r>
    <n v="9165"/>
    <s v="CA-2012-164007"/>
    <x v="1"/>
    <x v="1214"/>
    <d v="2012-06-12T00:00:00"/>
    <x v="1"/>
    <s v="MG-17695"/>
    <x v="726"/>
    <x v="0"/>
    <s v="United States"/>
    <s v="Chicago"/>
    <x v="10"/>
    <n v="60610"/>
    <x v="2"/>
    <s v="OFF-AP-10003849"/>
    <x v="1"/>
    <x v="9"/>
    <x v="833"/>
    <x v="5792"/>
    <n v="2"/>
    <n v="0.8"/>
    <n v="-393.60200000000009"/>
  </r>
  <r>
    <n v="9166"/>
    <s v="CA-2013-100300"/>
    <x v="0"/>
    <x v="890"/>
    <d v="2013-06-27T00:00:00"/>
    <x v="0"/>
    <s v="MJ-17740"/>
    <x v="77"/>
    <x v="0"/>
    <s v="United States"/>
    <s v="San Diego"/>
    <x v="1"/>
    <n v="92037"/>
    <x v="1"/>
    <s v="TEC-MA-10000984"/>
    <x v="2"/>
    <x v="15"/>
    <x v="1811"/>
    <x v="5793"/>
    <n v="4"/>
    <n v="0.2"/>
    <n v="503.63999999999965"/>
  </r>
  <r>
    <n v="9167"/>
    <s v="CA-2013-100300"/>
    <x v="0"/>
    <x v="890"/>
    <d v="2013-06-27T00:00:00"/>
    <x v="0"/>
    <s v="MJ-17740"/>
    <x v="77"/>
    <x v="0"/>
    <s v="United States"/>
    <s v="San Diego"/>
    <x v="1"/>
    <n v="92037"/>
    <x v="1"/>
    <s v="OFF-PA-10000418"/>
    <x v="1"/>
    <x v="10"/>
    <x v="961"/>
    <x v="2840"/>
    <n v="1"/>
    <n v="0"/>
    <n v="50.327999999999996"/>
  </r>
  <r>
    <n v="9168"/>
    <s v="CA-2013-100300"/>
    <x v="0"/>
    <x v="890"/>
    <d v="2013-06-27T00:00:00"/>
    <x v="0"/>
    <s v="MJ-17740"/>
    <x v="77"/>
    <x v="0"/>
    <s v="United States"/>
    <s v="San Diego"/>
    <x v="1"/>
    <n v="92037"/>
    <x v="1"/>
    <s v="OFF-AP-10001242"/>
    <x v="1"/>
    <x v="9"/>
    <x v="1408"/>
    <x v="2624"/>
    <n v="3"/>
    <n v="0"/>
    <n v="72.431999999999988"/>
  </r>
  <r>
    <n v="9169"/>
    <s v="CA-2013-140571"/>
    <x v="0"/>
    <x v="543"/>
    <d v="2013-03-20T00:00:00"/>
    <x v="1"/>
    <s v="SJ-20125"/>
    <x v="319"/>
    <x v="2"/>
    <s v="United States"/>
    <s v="Jackson"/>
    <x v="35"/>
    <n v="39212"/>
    <x v="0"/>
    <s v="OFF-PA-10001954"/>
    <x v="1"/>
    <x v="10"/>
    <x v="595"/>
    <x v="5794"/>
    <n v="14"/>
    <n v="0"/>
    <n v="147.08959999999999"/>
  </r>
  <r>
    <n v="9170"/>
    <s v="CA-2013-140571"/>
    <x v="0"/>
    <x v="543"/>
    <d v="2013-03-20T00:00:00"/>
    <x v="1"/>
    <s v="SJ-20125"/>
    <x v="319"/>
    <x v="2"/>
    <s v="United States"/>
    <s v="Jackson"/>
    <x v="35"/>
    <n v="39212"/>
    <x v="0"/>
    <s v="OFF-PA-10001954"/>
    <x v="1"/>
    <x v="10"/>
    <x v="595"/>
    <x v="1846"/>
    <n v="2"/>
    <n v="0"/>
    <n v="21.012799999999999"/>
  </r>
  <r>
    <n v="9171"/>
    <s v="US-2013-155768"/>
    <x v="0"/>
    <x v="49"/>
    <d v="2013-12-02T00:00:00"/>
    <x v="3"/>
    <s v="LB-16795"/>
    <x v="697"/>
    <x v="2"/>
    <s v="United States"/>
    <s v="Oxnard"/>
    <x v="1"/>
    <n v="93030"/>
    <x v="1"/>
    <s v="FUR-FU-10000448"/>
    <x v="0"/>
    <x v="5"/>
    <x v="464"/>
    <x v="5795"/>
    <n v="2"/>
    <n v="0"/>
    <n v="1.597999999999999"/>
  </r>
  <r>
    <n v="9172"/>
    <s v="US-2013-155768"/>
    <x v="0"/>
    <x v="49"/>
    <d v="2013-12-02T00:00:00"/>
    <x v="3"/>
    <s v="LB-16795"/>
    <x v="697"/>
    <x v="2"/>
    <s v="United States"/>
    <s v="Oxnard"/>
    <x v="1"/>
    <n v="93030"/>
    <x v="1"/>
    <s v="OFF-PA-10001357"/>
    <x v="1"/>
    <x v="10"/>
    <x v="1032"/>
    <x v="3642"/>
    <n v="1"/>
    <n v="0"/>
    <n v="22.991999999999997"/>
  </r>
  <r>
    <n v="9173"/>
    <s v="US-2013-155768"/>
    <x v="0"/>
    <x v="49"/>
    <d v="2013-12-02T00:00:00"/>
    <x v="3"/>
    <s v="LB-16795"/>
    <x v="697"/>
    <x v="2"/>
    <s v="United States"/>
    <s v="Oxnard"/>
    <x v="1"/>
    <n v="93030"/>
    <x v="1"/>
    <s v="OFF-ST-10002292"/>
    <x v="1"/>
    <x v="4"/>
    <x v="863"/>
    <x v="5796"/>
    <n v="3"/>
    <n v="0"/>
    <n v="222.58799999999991"/>
  </r>
  <r>
    <n v="9174"/>
    <s v="US-2013-155768"/>
    <x v="0"/>
    <x v="49"/>
    <d v="2013-12-02T00:00:00"/>
    <x v="3"/>
    <s v="LB-16795"/>
    <x v="697"/>
    <x v="2"/>
    <s v="United States"/>
    <s v="Oxnard"/>
    <x v="1"/>
    <n v="93030"/>
    <x v="1"/>
    <s v="OFF-EN-10001219"/>
    <x v="1"/>
    <x v="12"/>
    <x v="583"/>
    <x v="996"/>
    <n v="3"/>
    <n v="0"/>
    <n v="11.230799999999999"/>
  </r>
  <r>
    <n v="9175"/>
    <s v="CA-2014-119424"/>
    <x v="3"/>
    <x v="492"/>
    <d v="2014-06-15T00:00:00"/>
    <x v="0"/>
    <s v="SB-20185"/>
    <x v="766"/>
    <x v="0"/>
    <s v="United States"/>
    <s v="Kent"/>
    <x v="4"/>
    <n v="98031"/>
    <x v="1"/>
    <s v="TEC-PH-10002564"/>
    <x v="2"/>
    <x v="7"/>
    <x v="976"/>
    <x v="981"/>
    <n v="3"/>
    <n v="0.2"/>
    <n v="8.9969999999999892"/>
  </r>
  <r>
    <n v="9176"/>
    <s v="CA-2014-119424"/>
    <x v="3"/>
    <x v="492"/>
    <d v="2014-06-15T00:00:00"/>
    <x v="0"/>
    <s v="SB-20185"/>
    <x v="766"/>
    <x v="0"/>
    <s v="United States"/>
    <s v="Kent"/>
    <x v="4"/>
    <n v="98031"/>
    <x v="1"/>
    <s v="OFF-PA-10001639"/>
    <x v="1"/>
    <x v="10"/>
    <x v="972"/>
    <x v="541"/>
    <n v="3"/>
    <n v="0"/>
    <n v="9.3312000000000008"/>
  </r>
  <r>
    <n v="9177"/>
    <s v="CA-2013-118178"/>
    <x v="0"/>
    <x v="690"/>
    <d v="2013-03-25T00:00:00"/>
    <x v="1"/>
    <s v="CC-12610"/>
    <x v="566"/>
    <x v="1"/>
    <s v="United States"/>
    <s v="Nashville"/>
    <x v="18"/>
    <n v="37211"/>
    <x v="0"/>
    <s v="OFF-BI-10001153"/>
    <x v="1"/>
    <x v="8"/>
    <x v="300"/>
    <x v="762"/>
    <n v="3"/>
    <n v="0.7"/>
    <n v="-20.72399999999999"/>
  </r>
  <r>
    <n v="9178"/>
    <s v="CA-2013-166618"/>
    <x v="0"/>
    <x v="696"/>
    <d v="2013-11-19T00:00:00"/>
    <x v="1"/>
    <s v="DP-13000"/>
    <x v="24"/>
    <x v="0"/>
    <s v="United States"/>
    <s v="New York City"/>
    <x v="15"/>
    <n v="10035"/>
    <x v="3"/>
    <s v="TEC-PH-10003356"/>
    <x v="2"/>
    <x v="7"/>
    <x v="1689"/>
    <x v="62"/>
    <n v="2"/>
    <n v="0"/>
    <n v="3.9144000000000005"/>
  </r>
  <r>
    <n v="9179"/>
    <s v="CA-2013-166618"/>
    <x v="0"/>
    <x v="696"/>
    <d v="2013-11-19T00:00:00"/>
    <x v="1"/>
    <s v="DP-13000"/>
    <x v="24"/>
    <x v="0"/>
    <s v="United States"/>
    <s v="New York City"/>
    <x v="15"/>
    <n v="10035"/>
    <x v="3"/>
    <s v="OFF-AR-10001725"/>
    <x v="1"/>
    <x v="6"/>
    <x v="1540"/>
    <x v="5797"/>
    <n v="1"/>
    <n v="0"/>
    <n v="6.1490000000000009"/>
  </r>
  <r>
    <n v="9180"/>
    <s v="CA-2014-156776"/>
    <x v="3"/>
    <x v="783"/>
    <d v="2014-08-12T00:00:00"/>
    <x v="1"/>
    <s v="JL-15505"/>
    <x v="145"/>
    <x v="0"/>
    <s v="United States"/>
    <s v="Westminster"/>
    <x v="1"/>
    <n v="92683"/>
    <x v="1"/>
    <s v="TEC-PH-10002415"/>
    <x v="2"/>
    <x v="7"/>
    <x v="1517"/>
    <x v="5798"/>
    <n v="3"/>
    <n v="0.2"/>
    <n v="44.242500000000035"/>
  </r>
  <r>
    <n v="9181"/>
    <s v="CA-2014-156776"/>
    <x v="3"/>
    <x v="783"/>
    <d v="2014-08-12T00:00:00"/>
    <x v="1"/>
    <s v="JL-15505"/>
    <x v="145"/>
    <x v="0"/>
    <s v="United States"/>
    <s v="Westminster"/>
    <x v="1"/>
    <n v="92683"/>
    <x v="1"/>
    <s v="OFF-BI-10003355"/>
    <x v="1"/>
    <x v="8"/>
    <x v="586"/>
    <x v="1655"/>
    <n v="3"/>
    <n v="0.2"/>
    <n v="4.1832000000000003"/>
  </r>
  <r>
    <n v="9182"/>
    <s v="CA-2014-156776"/>
    <x v="3"/>
    <x v="783"/>
    <d v="2014-08-12T00:00:00"/>
    <x v="1"/>
    <s v="JL-15505"/>
    <x v="145"/>
    <x v="0"/>
    <s v="United States"/>
    <s v="Westminster"/>
    <x v="1"/>
    <n v="92683"/>
    <x v="1"/>
    <s v="OFF-BI-10000216"/>
    <x v="1"/>
    <x v="8"/>
    <x v="1625"/>
    <x v="5799"/>
    <n v="3"/>
    <n v="0.2"/>
    <n v="11.673000000000002"/>
  </r>
  <r>
    <n v="9183"/>
    <s v="CA-2014-156776"/>
    <x v="3"/>
    <x v="783"/>
    <d v="2014-08-12T00:00:00"/>
    <x v="1"/>
    <s v="JL-15505"/>
    <x v="145"/>
    <x v="0"/>
    <s v="United States"/>
    <s v="Westminster"/>
    <x v="1"/>
    <n v="92683"/>
    <x v="1"/>
    <s v="TEC-AC-10004803"/>
    <x v="2"/>
    <x v="11"/>
    <x v="1756"/>
    <x v="5800"/>
    <n v="4"/>
    <n v="0"/>
    <n v="7.8064000000000036"/>
  </r>
  <r>
    <n v="9184"/>
    <s v="CA-2014-156776"/>
    <x v="3"/>
    <x v="783"/>
    <d v="2014-08-12T00:00:00"/>
    <x v="1"/>
    <s v="JL-15505"/>
    <x v="145"/>
    <x v="0"/>
    <s v="United States"/>
    <s v="Westminster"/>
    <x v="1"/>
    <n v="92683"/>
    <x v="1"/>
    <s v="OFF-PA-10001970"/>
    <x v="1"/>
    <x v="10"/>
    <x v="311"/>
    <x v="335"/>
    <n v="2"/>
    <n v="0"/>
    <n v="11.543199999999999"/>
  </r>
  <r>
    <n v="9185"/>
    <s v="CA-2014-156776"/>
    <x v="3"/>
    <x v="783"/>
    <d v="2014-08-12T00:00:00"/>
    <x v="1"/>
    <s v="JL-15505"/>
    <x v="145"/>
    <x v="0"/>
    <s v="United States"/>
    <s v="Westminster"/>
    <x v="1"/>
    <n v="92683"/>
    <x v="1"/>
    <s v="FUR-FU-10004848"/>
    <x v="0"/>
    <x v="5"/>
    <x v="28"/>
    <x v="2678"/>
    <n v="1"/>
    <n v="0"/>
    <n v="15.524999999999999"/>
  </r>
  <r>
    <n v="9186"/>
    <s v="CA-2014-156776"/>
    <x v="3"/>
    <x v="783"/>
    <d v="2014-08-12T00:00:00"/>
    <x v="1"/>
    <s v="JL-15505"/>
    <x v="145"/>
    <x v="0"/>
    <s v="United States"/>
    <s v="Westminster"/>
    <x v="1"/>
    <n v="92683"/>
    <x v="1"/>
    <s v="FUR-CH-10002317"/>
    <x v="0"/>
    <x v="1"/>
    <x v="1830"/>
    <x v="5801"/>
    <n v="1"/>
    <n v="0.2"/>
    <n v="25.897999999999982"/>
  </r>
  <r>
    <n v="9187"/>
    <s v="CA-2014-156776"/>
    <x v="3"/>
    <x v="783"/>
    <d v="2014-08-12T00:00:00"/>
    <x v="1"/>
    <s v="JL-15505"/>
    <x v="145"/>
    <x v="0"/>
    <s v="United States"/>
    <s v="Westminster"/>
    <x v="1"/>
    <n v="92683"/>
    <x v="1"/>
    <s v="OFF-AP-10002534"/>
    <x v="1"/>
    <x v="9"/>
    <x v="1193"/>
    <x v="5802"/>
    <n v="5"/>
    <n v="0"/>
    <n v="412.46800000000007"/>
  </r>
  <r>
    <n v="9188"/>
    <s v="US-2012-130512"/>
    <x v="1"/>
    <x v="291"/>
    <d v="2012-08-25T00:00:00"/>
    <x v="1"/>
    <s v="SM-20320"/>
    <x v="598"/>
    <x v="2"/>
    <s v="United States"/>
    <s v="Allentown"/>
    <x v="9"/>
    <n v="18103"/>
    <x v="3"/>
    <s v="OFF-SU-10001935"/>
    <x v="1"/>
    <x v="14"/>
    <x v="33"/>
    <x v="4273"/>
    <n v="2"/>
    <n v="0.2"/>
    <n v="-0.69760000000000066"/>
  </r>
  <r>
    <n v="9189"/>
    <s v="US-2012-130512"/>
    <x v="1"/>
    <x v="291"/>
    <d v="2012-08-25T00:00:00"/>
    <x v="1"/>
    <s v="SM-20320"/>
    <x v="598"/>
    <x v="2"/>
    <s v="United States"/>
    <s v="Allentown"/>
    <x v="9"/>
    <n v="18103"/>
    <x v="3"/>
    <s v="TEC-AC-10000290"/>
    <x v="2"/>
    <x v="11"/>
    <x v="232"/>
    <x v="5018"/>
    <n v="4"/>
    <n v="0.2"/>
    <n v="3.8024000000000004"/>
  </r>
  <r>
    <n v="9190"/>
    <s v="US-2012-130512"/>
    <x v="1"/>
    <x v="291"/>
    <d v="2012-08-25T00:00:00"/>
    <x v="1"/>
    <s v="SM-20320"/>
    <x v="598"/>
    <x v="2"/>
    <s v="United States"/>
    <s v="Allentown"/>
    <x v="9"/>
    <n v="18103"/>
    <x v="3"/>
    <s v="OFF-ST-10002574"/>
    <x v="1"/>
    <x v="4"/>
    <x v="926"/>
    <x v="5803"/>
    <n v="6"/>
    <n v="0.2"/>
    <n v="-165.768"/>
  </r>
  <r>
    <n v="9191"/>
    <s v="US-2012-130512"/>
    <x v="1"/>
    <x v="291"/>
    <d v="2012-08-25T00:00:00"/>
    <x v="1"/>
    <s v="SM-20320"/>
    <x v="598"/>
    <x v="2"/>
    <s v="United States"/>
    <s v="Allentown"/>
    <x v="9"/>
    <n v="18103"/>
    <x v="3"/>
    <s v="OFF-BI-10004519"/>
    <x v="1"/>
    <x v="8"/>
    <x v="880"/>
    <x v="5804"/>
    <n v="2"/>
    <n v="0.7"/>
    <n v="-82.989999999999981"/>
  </r>
  <r>
    <n v="9192"/>
    <s v="US-2012-130512"/>
    <x v="1"/>
    <x v="291"/>
    <d v="2012-08-25T00:00:00"/>
    <x v="1"/>
    <s v="SM-20320"/>
    <x v="598"/>
    <x v="2"/>
    <s v="United States"/>
    <s v="Allentown"/>
    <x v="9"/>
    <n v="18103"/>
    <x v="3"/>
    <s v="OFF-PA-10003625"/>
    <x v="1"/>
    <x v="10"/>
    <x v="750"/>
    <x v="2000"/>
    <n v="2"/>
    <n v="0.2"/>
    <n v="15.489999999999997"/>
  </r>
  <r>
    <n v="9193"/>
    <s v="CA-2012-141810"/>
    <x v="1"/>
    <x v="121"/>
    <d v="2012-11-07T00:00:00"/>
    <x v="1"/>
    <s v="BB-10990"/>
    <x v="121"/>
    <x v="1"/>
    <s v="United States"/>
    <s v="San Antonio"/>
    <x v="5"/>
    <n v="78207"/>
    <x v="2"/>
    <s v="OFF-BI-10001524"/>
    <x v="1"/>
    <x v="8"/>
    <x v="298"/>
    <x v="5805"/>
    <n v="7"/>
    <n v="0.8"/>
    <n v="-46.995200000000025"/>
  </r>
  <r>
    <n v="9194"/>
    <s v="CA-2012-141810"/>
    <x v="1"/>
    <x v="121"/>
    <d v="2012-11-07T00:00:00"/>
    <x v="1"/>
    <s v="BB-10990"/>
    <x v="121"/>
    <x v="1"/>
    <s v="United States"/>
    <s v="San Antonio"/>
    <x v="5"/>
    <n v="78207"/>
    <x v="2"/>
    <s v="TEC-PH-10002200"/>
    <x v="2"/>
    <x v="7"/>
    <x v="1471"/>
    <x v="3532"/>
    <n v="2"/>
    <n v="0.2"/>
    <n v="38.779199999999989"/>
  </r>
  <r>
    <n v="9195"/>
    <s v="CA-2011-146843"/>
    <x v="2"/>
    <x v="953"/>
    <d v="2011-12-06T00:00:00"/>
    <x v="1"/>
    <s v="PB-19150"/>
    <x v="171"/>
    <x v="0"/>
    <s v="United States"/>
    <s v="Avondale"/>
    <x v="16"/>
    <n v="85323"/>
    <x v="1"/>
    <s v="OFF-SU-10001664"/>
    <x v="1"/>
    <x v="14"/>
    <x v="1232"/>
    <x v="2758"/>
    <n v="7"/>
    <n v="0.2"/>
    <n v="3.5993999999999993"/>
  </r>
  <r>
    <n v="9196"/>
    <s v="CA-2011-146843"/>
    <x v="2"/>
    <x v="953"/>
    <d v="2011-12-06T00:00:00"/>
    <x v="1"/>
    <s v="PB-19150"/>
    <x v="171"/>
    <x v="0"/>
    <s v="United States"/>
    <s v="Avondale"/>
    <x v="16"/>
    <n v="85323"/>
    <x v="1"/>
    <s v="TEC-AC-10002550"/>
    <x v="2"/>
    <x v="11"/>
    <x v="1539"/>
    <x v="5806"/>
    <n v="4"/>
    <n v="0.2"/>
    <n v="-16.614000000000004"/>
  </r>
  <r>
    <n v="9197"/>
    <s v="CA-2011-103310"/>
    <x v="2"/>
    <x v="1025"/>
    <d v="2011-05-15T00:00:00"/>
    <x v="1"/>
    <s v="GM-14680"/>
    <x v="411"/>
    <x v="0"/>
    <s v="United States"/>
    <s v="San Jose"/>
    <x v="1"/>
    <n v="95123"/>
    <x v="1"/>
    <s v="OFF-PA-10004353"/>
    <x v="1"/>
    <x v="10"/>
    <x v="1652"/>
    <x v="792"/>
    <n v="2"/>
    <n v="0"/>
    <n v="19.180800000000001"/>
  </r>
  <r>
    <n v="9198"/>
    <s v="CA-2011-103310"/>
    <x v="2"/>
    <x v="1025"/>
    <d v="2011-05-15T00:00:00"/>
    <x v="1"/>
    <s v="GM-14680"/>
    <x v="411"/>
    <x v="0"/>
    <s v="United States"/>
    <s v="San Jose"/>
    <x v="1"/>
    <n v="95123"/>
    <x v="1"/>
    <s v="TEC-PH-10001817"/>
    <x v="2"/>
    <x v="7"/>
    <x v="1097"/>
    <x v="5807"/>
    <n v="5"/>
    <n v="0.2"/>
    <n v="125.30000000000007"/>
  </r>
  <r>
    <n v="9199"/>
    <s v="CA-2011-103310"/>
    <x v="2"/>
    <x v="1025"/>
    <d v="2011-05-15T00:00:00"/>
    <x v="1"/>
    <s v="GM-14680"/>
    <x v="411"/>
    <x v="0"/>
    <s v="United States"/>
    <s v="San Jose"/>
    <x v="1"/>
    <n v="95123"/>
    <x v="1"/>
    <s v="OFF-SU-10004737"/>
    <x v="1"/>
    <x v="14"/>
    <x v="1704"/>
    <x v="5808"/>
    <n v="6"/>
    <n v="0"/>
    <n v="11.0808"/>
  </r>
  <r>
    <n v="9200"/>
    <s v="CA-2011-103310"/>
    <x v="2"/>
    <x v="1025"/>
    <d v="2011-05-15T00:00:00"/>
    <x v="1"/>
    <s v="GM-14680"/>
    <x v="411"/>
    <x v="0"/>
    <s v="United States"/>
    <s v="San Jose"/>
    <x v="1"/>
    <n v="95123"/>
    <x v="1"/>
    <s v="FUR-CH-10002320"/>
    <x v="0"/>
    <x v="1"/>
    <x v="1454"/>
    <x v="5809"/>
    <n v="1"/>
    <n v="0.2"/>
    <n v="32.097999999999971"/>
  </r>
  <r>
    <n v="9201"/>
    <s v="CA-2013-152688"/>
    <x v="0"/>
    <x v="508"/>
    <d v="2013-10-21T00:00:00"/>
    <x v="2"/>
    <s v="NR-18550"/>
    <x v="749"/>
    <x v="0"/>
    <s v="United States"/>
    <s v="Perth Amboy"/>
    <x v="30"/>
    <n v="8861"/>
    <x v="3"/>
    <s v="FUR-BO-10001337"/>
    <x v="0"/>
    <x v="0"/>
    <x v="425"/>
    <x v="5810"/>
    <n v="1"/>
    <n v="0"/>
    <n v="12.097999999999999"/>
  </r>
  <r>
    <n v="9202"/>
    <s v="CA-2013-152688"/>
    <x v="0"/>
    <x v="508"/>
    <d v="2013-10-21T00:00:00"/>
    <x v="2"/>
    <s v="NR-18550"/>
    <x v="749"/>
    <x v="0"/>
    <s v="United States"/>
    <s v="Perth Amboy"/>
    <x v="30"/>
    <n v="8861"/>
    <x v="3"/>
    <s v="OFF-BI-10004584"/>
    <x v="1"/>
    <x v="8"/>
    <x v="378"/>
    <x v="5811"/>
    <n v="1"/>
    <n v="0"/>
    <n v="148.51060000000001"/>
  </r>
  <r>
    <n v="9203"/>
    <s v="CA-2013-153836"/>
    <x v="0"/>
    <x v="859"/>
    <d v="2013-11-04T00:00:00"/>
    <x v="1"/>
    <s v="EH-13765"/>
    <x v="553"/>
    <x v="1"/>
    <s v="United States"/>
    <s v="New York City"/>
    <x v="15"/>
    <n v="10011"/>
    <x v="3"/>
    <s v="OFF-BI-10004817"/>
    <x v="1"/>
    <x v="8"/>
    <x v="1199"/>
    <x v="1528"/>
    <n v="3"/>
    <n v="0.2"/>
    <n v="10.0632"/>
  </r>
  <r>
    <n v="9204"/>
    <s v="CA-2013-153836"/>
    <x v="0"/>
    <x v="859"/>
    <d v="2013-11-04T00:00:00"/>
    <x v="1"/>
    <s v="EH-13765"/>
    <x v="553"/>
    <x v="1"/>
    <s v="United States"/>
    <s v="New York City"/>
    <x v="15"/>
    <n v="10011"/>
    <x v="3"/>
    <s v="OFF-AR-10004602"/>
    <x v="1"/>
    <x v="6"/>
    <x v="1217"/>
    <x v="1164"/>
    <n v="5"/>
    <n v="0"/>
    <n v="32.186000000000007"/>
  </r>
  <r>
    <n v="9205"/>
    <s v="CA-2013-104689"/>
    <x v="0"/>
    <x v="49"/>
    <d v="2013-12-06T00:00:00"/>
    <x v="1"/>
    <s v="FH-14365"/>
    <x v="92"/>
    <x v="1"/>
    <s v="United States"/>
    <s v="Los Angeles"/>
    <x v="1"/>
    <n v="90004"/>
    <x v="1"/>
    <s v="OFF-AR-10001149"/>
    <x v="1"/>
    <x v="6"/>
    <x v="130"/>
    <x v="4173"/>
    <n v="8"/>
    <n v="0"/>
    <n v="6.911999999999999"/>
  </r>
  <r>
    <n v="9206"/>
    <s v="CA-2013-146423"/>
    <x v="0"/>
    <x v="438"/>
    <d v="2013-04-22T00:00:00"/>
    <x v="3"/>
    <s v="BT-11680"/>
    <x v="537"/>
    <x v="0"/>
    <s v="United States"/>
    <s v="Milford"/>
    <x v="29"/>
    <n v="6460"/>
    <x v="3"/>
    <s v="OFF-AR-10004817"/>
    <x v="1"/>
    <x v="6"/>
    <x v="906"/>
    <x v="1154"/>
    <n v="3"/>
    <n v="0"/>
    <n v="4.4891999999999985"/>
  </r>
  <r>
    <n v="9207"/>
    <s v="CA-2013-146423"/>
    <x v="0"/>
    <x v="438"/>
    <d v="2013-04-22T00:00:00"/>
    <x v="3"/>
    <s v="BT-11680"/>
    <x v="537"/>
    <x v="0"/>
    <s v="United States"/>
    <s v="Milford"/>
    <x v="29"/>
    <n v="6460"/>
    <x v="3"/>
    <s v="OFF-PA-10003797"/>
    <x v="1"/>
    <x v="10"/>
    <x v="1701"/>
    <x v="187"/>
    <n v="8"/>
    <n v="0"/>
    <n v="24.883200000000002"/>
  </r>
  <r>
    <n v="9208"/>
    <s v="CA-2014-140781"/>
    <x v="3"/>
    <x v="646"/>
    <d v="2014-08-08T00:00:00"/>
    <x v="1"/>
    <s v="AB-10105"/>
    <x v="455"/>
    <x v="0"/>
    <s v="United States"/>
    <s v="Bloomington"/>
    <x v="10"/>
    <n v="61701"/>
    <x v="2"/>
    <s v="TEC-AC-10000682"/>
    <x v="2"/>
    <x v="11"/>
    <x v="1327"/>
    <x v="5812"/>
    <n v="3"/>
    <n v="0.2"/>
    <n v="7.4654999999999987"/>
  </r>
  <r>
    <n v="9209"/>
    <s v="CA-2014-141747"/>
    <x v="3"/>
    <x v="646"/>
    <d v="2014-08-09T00:00:00"/>
    <x v="0"/>
    <s v="SC-20230"/>
    <x v="554"/>
    <x v="1"/>
    <s v="United States"/>
    <s v="Seattle"/>
    <x v="4"/>
    <n v="98105"/>
    <x v="1"/>
    <s v="OFF-ST-10003996"/>
    <x v="1"/>
    <x v="4"/>
    <x v="1203"/>
    <x v="5813"/>
    <n v="1"/>
    <n v="0"/>
    <n v="4.1755999999999993"/>
  </r>
  <r>
    <n v="9210"/>
    <s v="CA-2014-142776"/>
    <x v="3"/>
    <x v="157"/>
    <d v="2014-12-15T00:00:00"/>
    <x v="0"/>
    <s v="RS-19870"/>
    <x v="789"/>
    <x v="2"/>
    <s v="United States"/>
    <s v="Burlington"/>
    <x v="23"/>
    <n v="52601"/>
    <x v="2"/>
    <s v="OFF-EN-10003160"/>
    <x v="1"/>
    <x v="12"/>
    <x v="1027"/>
    <x v="6"/>
    <n v="1"/>
    <n v="0"/>
    <n v="3.4944000000000002"/>
  </r>
  <r>
    <n v="9211"/>
    <s v="CA-2014-142776"/>
    <x v="3"/>
    <x v="157"/>
    <d v="2014-12-15T00:00:00"/>
    <x v="0"/>
    <s v="RS-19870"/>
    <x v="789"/>
    <x v="2"/>
    <s v="United States"/>
    <s v="Burlington"/>
    <x v="23"/>
    <n v="52601"/>
    <x v="2"/>
    <s v="OFF-BI-10002012"/>
    <x v="1"/>
    <x v="8"/>
    <x v="742"/>
    <x v="5592"/>
    <n v="3"/>
    <n v="0"/>
    <n v="2.5920000000000001"/>
  </r>
  <r>
    <n v="9212"/>
    <s v="CA-2012-167479"/>
    <x v="1"/>
    <x v="948"/>
    <d v="2012-03-19T00:00:00"/>
    <x v="1"/>
    <s v="AI-10855"/>
    <x v="482"/>
    <x v="0"/>
    <s v="United States"/>
    <s v="Roseville"/>
    <x v="1"/>
    <n v="95661"/>
    <x v="1"/>
    <s v="OFF-PA-10002105"/>
    <x v="1"/>
    <x v="10"/>
    <x v="269"/>
    <x v="541"/>
    <n v="3"/>
    <n v="0"/>
    <n v="9.3312000000000008"/>
  </r>
  <r>
    <n v="9213"/>
    <s v="CA-2011-144071"/>
    <x v="2"/>
    <x v="589"/>
    <d v="2011-12-15T00:00:00"/>
    <x v="1"/>
    <s v="DJ-13420"/>
    <x v="249"/>
    <x v="1"/>
    <s v="United States"/>
    <s v="San Francisco"/>
    <x v="1"/>
    <n v="94110"/>
    <x v="1"/>
    <s v="FUR-FU-10000397"/>
    <x v="0"/>
    <x v="5"/>
    <x v="63"/>
    <x v="1155"/>
    <n v="2"/>
    <n v="0"/>
    <n v="11.166400000000003"/>
  </r>
  <r>
    <n v="9214"/>
    <s v="CA-2011-144071"/>
    <x v="2"/>
    <x v="589"/>
    <d v="2011-12-15T00:00:00"/>
    <x v="1"/>
    <s v="DJ-13420"/>
    <x v="249"/>
    <x v="1"/>
    <s v="United States"/>
    <s v="San Francisco"/>
    <x v="1"/>
    <n v="94110"/>
    <x v="1"/>
    <s v="FUR-FU-10000758"/>
    <x v="0"/>
    <x v="5"/>
    <x v="1073"/>
    <x v="4092"/>
    <n v="3"/>
    <n v="0"/>
    <n v="28.598399999999994"/>
  </r>
  <r>
    <n v="9215"/>
    <s v="US-2014-120908"/>
    <x v="3"/>
    <x v="1033"/>
    <d v="2014-10-03T00:00:00"/>
    <x v="2"/>
    <s v="BF-10975"/>
    <x v="541"/>
    <x v="1"/>
    <s v="United States"/>
    <s v="Philadelphia"/>
    <x v="9"/>
    <n v="19120"/>
    <x v="3"/>
    <s v="OFF-LA-10004677"/>
    <x v="1"/>
    <x v="2"/>
    <x v="1831"/>
    <x v="5814"/>
    <n v="7"/>
    <n v="0.2"/>
    <n v="6.9741"/>
  </r>
  <r>
    <n v="9216"/>
    <s v="CA-2013-152646"/>
    <x v="0"/>
    <x v="831"/>
    <d v="2013-11-27T00:00:00"/>
    <x v="1"/>
    <s v="TH-21235"/>
    <x v="260"/>
    <x v="1"/>
    <s v="United States"/>
    <s v="Los Angeles"/>
    <x v="1"/>
    <n v="90049"/>
    <x v="1"/>
    <s v="OFF-PA-10004451"/>
    <x v="1"/>
    <x v="10"/>
    <x v="493"/>
    <x v="56"/>
    <n v="5"/>
    <n v="0"/>
    <n v="15.552000000000001"/>
  </r>
  <r>
    <n v="9217"/>
    <s v="CA-2014-103765"/>
    <x v="3"/>
    <x v="221"/>
    <d v="2014-12-01T00:00:00"/>
    <x v="1"/>
    <s v="JG-15310"/>
    <x v="684"/>
    <x v="1"/>
    <s v="United States"/>
    <s v="Odessa"/>
    <x v="5"/>
    <n v="79762"/>
    <x v="2"/>
    <s v="OFF-AP-10002311"/>
    <x v="1"/>
    <x v="9"/>
    <x v="14"/>
    <x v="5815"/>
    <n v="1"/>
    <n v="0.8"/>
    <n v="-24.771599999999999"/>
  </r>
  <r>
    <n v="9218"/>
    <s v="US-2014-118157"/>
    <x v="3"/>
    <x v="237"/>
    <d v="2014-11-18T00:00:00"/>
    <x v="2"/>
    <s v="AW-10930"/>
    <x v="585"/>
    <x v="2"/>
    <s v="United States"/>
    <s v="Minneapolis"/>
    <x v="11"/>
    <n v="55407"/>
    <x v="2"/>
    <s v="OFF-EN-10004459"/>
    <x v="1"/>
    <x v="12"/>
    <x v="655"/>
    <x v="770"/>
    <n v="2"/>
    <n v="0"/>
    <n v="7.4871999999999996"/>
  </r>
  <r>
    <n v="9219"/>
    <s v="US-2012-164238"/>
    <x v="1"/>
    <x v="748"/>
    <d v="2012-08-20T00:00:00"/>
    <x v="1"/>
    <s v="JW-15955"/>
    <x v="527"/>
    <x v="0"/>
    <s v="United States"/>
    <s v="Philadelphia"/>
    <x v="9"/>
    <n v="19120"/>
    <x v="3"/>
    <s v="OFF-ST-10002352"/>
    <x v="1"/>
    <x v="4"/>
    <x v="847"/>
    <x v="5219"/>
    <n v="7"/>
    <n v="0.2"/>
    <n v="3.3515999999999977"/>
  </r>
  <r>
    <n v="9220"/>
    <s v="US-2012-164238"/>
    <x v="1"/>
    <x v="748"/>
    <d v="2012-08-20T00:00:00"/>
    <x v="1"/>
    <s v="JW-15955"/>
    <x v="527"/>
    <x v="0"/>
    <s v="United States"/>
    <s v="Philadelphia"/>
    <x v="9"/>
    <n v="19120"/>
    <x v="3"/>
    <s v="FUR-BO-10000780"/>
    <x v="0"/>
    <x v="0"/>
    <x v="1309"/>
    <x v="5771"/>
    <n v="3"/>
    <n v="0.5"/>
    <n v="-204.99959999999996"/>
  </r>
  <r>
    <n v="9221"/>
    <s v="CA-2014-103212"/>
    <x v="3"/>
    <x v="119"/>
    <d v="2014-10-15T00:00:00"/>
    <x v="2"/>
    <s v="MH-18025"/>
    <x v="659"/>
    <x v="0"/>
    <s v="United States"/>
    <s v="Lafayette"/>
    <x v="28"/>
    <n v="70506"/>
    <x v="0"/>
    <s v="OFF-LA-10000248"/>
    <x v="1"/>
    <x v="2"/>
    <x v="1212"/>
    <x v="469"/>
    <n v="3"/>
    <n v="0"/>
    <n v="5.2028999999999996"/>
  </r>
  <r>
    <n v="9222"/>
    <s v="CA-2014-103212"/>
    <x v="3"/>
    <x v="119"/>
    <d v="2014-10-15T00:00:00"/>
    <x v="2"/>
    <s v="MH-18025"/>
    <x v="659"/>
    <x v="0"/>
    <s v="United States"/>
    <s v="Lafayette"/>
    <x v="28"/>
    <n v="70506"/>
    <x v="0"/>
    <s v="FUR-TA-10003473"/>
    <x v="0"/>
    <x v="3"/>
    <x v="214"/>
    <x v="5816"/>
    <n v="4"/>
    <n v="0"/>
    <n v="346.03960000000006"/>
  </r>
  <r>
    <n v="9223"/>
    <s v="CA-2014-103212"/>
    <x v="3"/>
    <x v="119"/>
    <d v="2014-10-15T00:00:00"/>
    <x v="2"/>
    <s v="MH-18025"/>
    <x v="659"/>
    <x v="0"/>
    <s v="United States"/>
    <s v="Lafayette"/>
    <x v="28"/>
    <n v="70506"/>
    <x v="0"/>
    <s v="OFF-PA-10004355"/>
    <x v="1"/>
    <x v="10"/>
    <x v="1094"/>
    <x v="243"/>
    <n v="4"/>
    <n v="0"/>
    <n v="12.441600000000001"/>
  </r>
  <r>
    <n v="9224"/>
    <s v="CA-2014-121160"/>
    <x v="3"/>
    <x v="259"/>
    <d v="2014-11-05T00:00:00"/>
    <x v="3"/>
    <s v="FM-14290"/>
    <x v="86"/>
    <x v="2"/>
    <s v="United States"/>
    <s v="Bryan"/>
    <x v="5"/>
    <n v="77803"/>
    <x v="2"/>
    <s v="OFF-BI-10001308"/>
    <x v="1"/>
    <x v="8"/>
    <x v="1351"/>
    <x v="5817"/>
    <n v="6"/>
    <n v="0.8"/>
    <n v="-13.188000000000009"/>
  </r>
  <r>
    <n v="9225"/>
    <s v="CA-2014-121160"/>
    <x v="3"/>
    <x v="259"/>
    <d v="2014-11-05T00:00:00"/>
    <x v="3"/>
    <s v="FM-14290"/>
    <x v="86"/>
    <x v="2"/>
    <s v="United States"/>
    <s v="Bryan"/>
    <x v="5"/>
    <n v="77803"/>
    <x v="2"/>
    <s v="OFF-BI-10003094"/>
    <x v="1"/>
    <x v="8"/>
    <x v="647"/>
    <x v="5818"/>
    <n v="2"/>
    <n v="0.8"/>
    <n v="-2.3232000000000008"/>
  </r>
  <r>
    <n v="9226"/>
    <s v="CA-2014-121160"/>
    <x v="3"/>
    <x v="259"/>
    <d v="2014-11-05T00:00:00"/>
    <x v="3"/>
    <s v="FM-14290"/>
    <x v="86"/>
    <x v="2"/>
    <s v="United States"/>
    <s v="Bryan"/>
    <x v="5"/>
    <n v="77803"/>
    <x v="2"/>
    <s v="OFF-BI-10004040"/>
    <x v="1"/>
    <x v="8"/>
    <x v="1478"/>
    <x v="5819"/>
    <n v="4"/>
    <n v="0.8"/>
    <n v="-6.4232000000000014"/>
  </r>
  <r>
    <n v="9227"/>
    <s v="CA-2014-121160"/>
    <x v="3"/>
    <x v="259"/>
    <d v="2014-11-05T00:00:00"/>
    <x v="3"/>
    <s v="FM-14290"/>
    <x v="86"/>
    <x v="2"/>
    <s v="United States"/>
    <s v="Bryan"/>
    <x v="5"/>
    <n v="77803"/>
    <x v="2"/>
    <s v="OFF-ST-10002485"/>
    <x v="1"/>
    <x v="4"/>
    <x v="209"/>
    <x v="5820"/>
    <n v="3"/>
    <n v="0.2"/>
    <n v="-12.528600000000001"/>
  </r>
  <r>
    <n v="9228"/>
    <s v="CA-2014-140515"/>
    <x v="3"/>
    <x v="498"/>
    <d v="2014-03-25T00:00:00"/>
    <x v="1"/>
    <s v="GZ-14545"/>
    <x v="433"/>
    <x v="1"/>
    <s v="United States"/>
    <s v="Los Angeles"/>
    <x v="1"/>
    <n v="90008"/>
    <x v="1"/>
    <s v="OFF-AP-10001205"/>
    <x v="1"/>
    <x v="9"/>
    <x v="1285"/>
    <x v="5821"/>
    <n v="7"/>
    <n v="0"/>
    <n v="106.78080000000003"/>
  </r>
  <r>
    <n v="9229"/>
    <s v="CA-2011-153619"/>
    <x v="2"/>
    <x v="935"/>
    <d v="2011-11-03T00:00:00"/>
    <x v="3"/>
    <s v="TC-21535"/>
    <x v="426"/>
    <x v="2"/>
    <s v="United States"/>
    <s v="Los Angeles"/>
    <x v="1"/>
    <n v="90049"/>
    <x v="1"/>
    <s v="OFF-AR-10001868"/>
    <x v="1"/>
    <x v="6"/>
    <x v="59"/>
    <x v="1336"/>
    <n v="4"/>
    <n v="0"/>
    <n v="3.36"/>
  </r>
  <r>
    <n v="9230"/>
    <s v="CA-2014-133718"/>
    <x v="3"/>
    <x v="283"/>
    <d v="2014-07-27T00:00:00"/>
    <x v="2"/>
    <s v="TB-21520"/>
    <x v="14"/>
    <x v="0"/>
    <s v="United States"/>
    <s v="Los Angeles"/>
    <x v="1"/>
    <n v="90045"/>
    <x v="1"/>
    <s v="OFF-BI-10003429"/>
    <x v="1"/>
    <x v="8"/>
    <x v="844"/>
    <x v="5822"/>
    <n v="3"/>
    <n v="0.2"/>
    <n v="5.5070999999999994"/>
  </r>
  <r>
    <n v="9231"/>
    <s v="CA-2014-133718"/>
    <x v="3"/>
    <x v="283"/>
    <d v="2014-07-27T00:00:00"/>
    <x v="2"/>
    <s v="TB-21520"/>
    <x v="14"/>
    <x v="0"/>
    <s v="United States"/>
    <s v="Los Angeles"/>
    <x v="1"/>
    <n v="90045"/>
    <x v="1"/>
    <s v="OFF-PA-10002689"/>
    <x v="1"/>
    <x v="10"/>
    <x v="1057"/>
    <x v="713"/>
    <n v="9"/>
    <n v="0"/>
    <n v="27.993600000000001"/>
  </r>
  <r>
    <n v="9232"/>
    <s v="CA-2011-148383"/>
    <x v="2"/>
    <x v="422"/>
    <d v="2011-12-31T00:00:00"/>
    <x v="1"/>
    <s v="RP-19390"/>
    <x v="261"/>
    <x v="0"/>
    <s v="United States"/>
    <s v="Phoenix"/>
    <x v="16"/>
    <n v="85023"/>
    <x v="1"/>
    <s v="OFF-BI-10003650"/>
    <x v="1"/>
    <x v="8"/>
    <x v="115"/>
    <x v="5823"/>
    <n v="6"/>
    <n v="0.7"/>
    <n v="-694.29359999999997"/>
  </r>
  <r>
    <n v="9233"/>
    <s v="CA-2013-126732"/>
    <x v="0"/>
    <x v="476"/>
    <d v="2013-09-07T00:00:00"/>
    <x v="1"/>
    <s v="LR-16915"/>
    <x v="235"/>
    <x v="0"/>
    <s v="United States"/>
    <s v="Los Angeles"/>
    <x v="1"/>
    <n v="90036"/>
    <x v="1"/>
    <s v="FUR-FU-10001889"/>
    <x v="0"/>
    <x v="5"/>
    <x v="1149"/>
    <x v="5824"/>
    <n v="9"/>
    <n v="0"/>
    <n v="31.244399999999995"/>
  </r>
  <r>
    <n v="9234"/>
    <s v="CA-2013-126732"/>
    <x v="0"/>
    <x v="476"/>
    <d v="2013-09-07T00:00:00"/>
    <x v="1"/>
    <s v="LR-16915"/>
    <x v="235"/>
    <x v="0"/>
    <s v="United States"/>
    <s v="Los Angeles"/>
    <x v="1"/>
    <n v="90036"/>
    <x v="1"/>
    <s v="OFF-ST-10000321"/>
    <x v="1"/>
    <x v="4"/>
    <x v="1534"/>
    <x v="5825"/>
    <n v="3"/>
    <n v="0"/>
    <n v="0.94679999999999698"/>
  </r>
  <r>
    <n v="9235"/>
    <s v="CA-2013-126732"/>
    <x v="0"/>
    <x v="476"/>
    <d v="2013-09-07T00:00:00"/>
    <x v="1"/>
    <s v="LR-16915"/>
    <x v="235"/>
    <x v="0"/>
    <s v="United States"/>
    <s v="Los Angeles"/>
    <x v="1"/>
    <n v="90036"/>
    <x v="1"/>
    <s v="TEC-PH-10001530"/>
    <x v="2"/>
    <x v="7"/>
    <x v="632"/>
    <x v="2707"/>
    <n v="4"/>
    <n v="0.2"/>
    <n v="68.197999999999979"/>
  </r>
  <r>
    <n v="9236"/>
    <s v="CA-2013-126732"/>
    <x v="0"/>
    <x v="476"/>
    <d v="2013-09-07T00:00:00"/>
    <x v="1"/>
    <s v="LR-16915"/>
    <x v="235"/>
    <x v="0"/>
    <s v="United States"/>
    <s v="Los Angeles"/>
    <x v="1"/>
    <n v="90036"/>
    <x v="1"/>
    <s v="OFF-AR-10004752"/>
    <x v="1"/>
    <x v="6"/>
    <x v="1105"/>
    <x v="5476"/>
    <n v="7"/>
    <n v="0"/>
    <n v="5.2332000000000001"/>
  </r>
  <r>
    <n v="9237"/>
    <s v="CA-2013-126732"/>
    <x v="0"/>
    <x v="476"/>
    <d v="2013-09-07T00:00:00"/>
    <x v="1"/>
    <s v="LR-16915"/>
    <x v="235"/>
    <x v="0"/>
    <s v="United States"/>
    <s v="Los Angeles"/>
    <x v="1"/>
    <n v="90036"/>
    <x v="1"/>
    <s v="FUR-TA-10001539"/>
    <x v="0"/>
    <x v="3"/>
    <x v="10"/>
    <x v="2675"/>
    <n v="3"/>
    <n v="0.2"/>
    <n v="28.436399999999935"/>
  </r>
  <r>
    <n v="9238"/>
    <s v="CA-2013-126732"/>
    <x v="0"/>
    <x v="476"/>
    <d v="2013-09-07T00:00:00"/>
    <x v="1"/>
    <s v="LR-16915"/>
    <x v="235"/>
    <x v="0"/>
    <s v="United States"/>
    <s v="Los Angeles"/>
    <x v="1"/>
    <n v="90036"/>
    <x v="1"/>
    <s v="OFF-BI-10001553"/>
    <x v="1"/>
    <x v="8"/>
    <x v="1293"/>
    <x v="1775"/>
    <n v="1"/>
    <n v="0.2"/>
    <n v="2.5591999999999997"/>
  </r>
  <r>
    <n v="9239"/>
    <s v="CA-2014-138156"/>
    <x v="3"/>
    <x v="512"/>
    <d v="2014-02-15T00:00:00"/>
    <x v="2"/>
    <s v="MM-17260"/>
    <x v="570"/>
    <x v="0"/>
    <s v="United States"/>
    <s v="Columbus"/>
    <x v="24"/>
    <n v="43229"/>
    <x v="3"/>
    <s v="FUR-FU-10003601"/>
    <x v="0"/>
    <x v="5"/>
    <x v="729"/>
    <x v="5826"/>
    <n v="2"/>
    <n v="0.2"/>
    <n v="-3.6892000000000067"/>
  </r>
  <r>
    <n v="9240"/>
    <s v="CA-2014-110310"/>
    <x v="3"/>
    <x v="855"/>
    <d v="2014-11-03T00:00:00"/>
    <x v="1"/>
    <s v="NB-18655"/>
    <x v="240"/>
    <x v="1"/>
    <s v="United States"/>
    <s v="Tallahassee"/>
    <x v="2"/>
    <n v="32303"/>
    <x v="0"/>
    <s v="OFF-PA-10001685"/>
    <x v="1"/>
    <x v="10"/>
    <x v="33"/>
    <x v="5827"/>
    <n v="7"/>
    <n v="0.2"/>
    <n v="20.584200000000003"/>
  </r>
  <r>
    <n v="9241"/>
    <s v="CA-2014-110310"/>
    <x v="3"/>
    <x v="855"/>
    <d v="2014-11-03T00:00:00"/>
    <x v="1"/>
    <s v="NB-18655"/>
    <x v="240"/>
    <x v="1"/>
    <s v="United States"/>
    <s v="Tallahassee"/>
    <x v="2"/>
    <n v="32303"/>
    <x v="0"/>
    <s v="OFF-BI-10001097"/>
    <x v="1"/>
    <x v="8"/>
    <x v="789"/>
    <x v="1564"/>
    <n v="3"/>
    <n v="0.7"/>
    <n v="-3.9248999999999974"/>
  </r>
  <r>
    <n v="9242"/>
    <s v="CA-2014-110310"/>
    <x v="3"/>
    <x v="855"/>
    <d v="2014-11-03T00:00:00"/>
    <x v="1"/>
    <s v="NB-18655"/>
    <x v="240"/>
    <x v="1"/>
    <s v="United States"/>
    <s v="Tallahassee"/>
    <x v="2"/>
    <n v="32303"/>
    <x v="0"/>
    <s v="OFF-AR-10001662"/>
    <x v="1"/>
    <x v="6"/>
    <x v="443"/>
    <x v="5828"/>
    <n v="3"/>
    <n v="0.2"/>
    <n v="0.57540000000000058"/>
  </r>
  <r>
    <n v="9243"/>
    <s v="CA-2011-113271"/>
    <x v="2"/>
    <x v="868"/>
    <d v="2011-07-14T00:00:00"/>
    <x v="1"/>
    <s v="DS-13030"/>
    <x v="284"/>
    <x v="2"/>
    <s v="United States"/>
    <s v="San Francisco"/>
    <x v="1"/>
    <n v="94122"/>
    <x v="1"/>
    <s v="OFF-BI-10002609"/>
    <x v="1"/>
    <x v="8"/>
    <x v="98"/>
    <x v="1494"/>
    <n v="6"/>
    <n v="0.2"/>
    <n v="4.6487999999999987"/>
  </r>
  <r>
    <n v="9244"/>
    <s v="CA-2011-113271"/>
    <x v="2"/>
    <x v="868"/>
    <d v="2011-07-14T00:00:00"/>
    <x v="1"/>
    <s v="DS-13030"/>
    <x v="284"/>
    <x v="2"/>
    <s v="United States"/>
    <s v="San Francisco"/>
    <x v="1"/>
    <n v="94122"/>
    <x v="1"/>
    <s v="FUR-BO-10004218"/>
    <x v="0"/>
    <x v="0"/>
    <x v="1584"/>
    <x v="1005"/>
    <n v="1"/>
    <n v="0.15"/>
    <n v="7.0489999999999995"/>
  </r>
  <r>
    <n v="9245"/>
    <s v="CA-2011-113271"/>
    <x v="2"/>
    <x v="868"/>
    <d v="2011-07-14T00:00:00"/>
    <x v="1"/>
    <s v="DS-13030"/>
    <x v="284"/>
    <x v="2"/>
    <s v="United States"/>
    <s v="San Francisco"/>
    <x v="1"/>
    <n v="94122"/>
    <x v="1"/>
    <s v="OFF-AR-10003251"/>
    <x v="1"/>
    <x v="6"/>
    <x v="1041"/>
    <x v="348"/>
    <n v="2"/>
    <n v="0"/>
    <n v="2.2239999999999998"/>
  </r>
  <r>
    <n v="9246"/>
    <s v="CA-2011-113271"/>
    <x v="2"/>
    <x v="868"/>
    <d v="2011-07-14T00:00:00"/>
    <x v="1"/>
    <s v="DS-13030"/>
    <x v="284"/>
    <x v="2"/>
    <s v="United States"/>
    <s v="San Francisco"/>
    <x v="1"/>
    <n v="94122"/>
    <x v="1"/>
    <s v="OFF-PA-10002365"/>
    <x v="1"/>
    <x v="10"/>
    <x v="12"/>
    <x v="56"/>
    <n v="5"/>
    <n v="0"/>
    <n v="15.552000000000001"/>
  </r>
  <r>
    <n v="9247"/>
    <s v="CA-2014-130106"/>
    <x v="3"/>
    <x v="1053"/>
    <d v="2014-05-27T00:00:00"/>
    <x v="1"/>
    <s v="VF-21715"/>
    <x v="665"/>
    <x v="2"/>
    <s v="United States"/>
    <s v="San Francisco"/>
    <x v="1"/>
    <n v="94109"/>
    <x v="1"/>
    <s v="OFF-AR-10003651"/>
    <x v="1"/>
    <x v="6"/>
    <x v="276"/>
    <x v="296"/>
    <n v="3"/>
    <n v="0"/>
    <n v="2.8535999999999988"/>
  </r>
  <r>
    <n v="9248"/>
    <s v="CA-2014-130106"/>
    <x v="3"/>
    <x v="1053"/>
    <d v="2014-05-27T00:00:00"/>
    <x v="1"/>
    <s v="VF-21715"/>
    <x v="665"/>
    <x v="2"/>
    <s v="United States"/>
    <s v="San Francisco"/>
    <x v="1"/>
    <n v="94109"/>
    <x v="1"/>
    <s v="OFF-AR-10003732"/>
    <x v="1"/>
    <x v="6"/>
    <x v="321"/>
    <x v="1104"/>
    <n v="1"/>
    <n v="0"/>
    <n v="0.72279999999999989"/>
  </r>
  <r>
    <n v="9249"/>
    <s v="CA-2013-127761"/>
    <x v="0"/>
    <x v="338"/>
    <d v="2013-11-15T00:00:00"/>
    <x v="1"/>
    <s v="SW-20275"/>
    <x v="349"/>
    <x v="0"/>
    <s v="United States"/>
    <s v="New York City"/>
    <x v="15"/>
    <n v="10009"/>
    <x v="3"/>
    <s v="OFF-BI-10002557"/>
    <x v="1"/>
    <x v="8"/>
    <x v="246"/>
    <x v="1034"/>
    <n v="1"/>
    <n v="0.2"/>
    <n v="1.3649999999999998"/>
  </r>
  <r>
    <n v="9250"/>
    <s v="CA-2013-127761"/>
    <x v="0"/>
    <x v="338"/>
    <d v="2013-11-15T00:00:00"/>
    <x v="1"/>
    <s v="SW-20275"/>
    <x v="349"/>
    <x v="0"/>
    <s v="United States"/>
    <s v="New York City"/>
    <x v="15"/>
    <n v="10009"/>
    <x v="3"/>
    <s v="TEC-PH-10003691"/>
    <x v="2"/>
    <x v="7"/>
    <x v="1398"/>
    <x v="1867"/>
    <n v="7"/>
    <n v="0"/>
    <n v="220.48250000000002"/>
  </r>
  <r>
    <n v="9251"/>
    <s v="CA-2013-105354"/>
    <x v="0"/>
    <x v="499"/>
    <d v="2013-12-07T00:00:00"/>
    <x v="1"/>
    <s v="PW-19030"/>
    <x v="463"/>
    <x v="1"/>
    <s v="United States"/>
    <s v="Marion"/>
    <x v="23"/>
    <n v="52302"/>
    <x v="2"/>
    <s v="OFF-BI-10001107"/>
    <x v="1"/>
    <x v="8"/>
    <x v="492"/>
    <x v="5829"/>
    <n v="8"/>
    <n v="0"/>
    <n v="54.444800000000001"/>
  </r>
  <r>
    <n v="9252"/>
    <s v="CA-2014-155712"/>
    <x v="3"/>
    <x v="580"/>
    <d v="2014-03-09T00:00:00"/>
    <x v="1"/>
    <s v="KD-16615"/>
    <x v="629"/>
    <x v="1"/>
    <s v="United States"/>
    <s v="Los Angeles"/>
    <x v="1"/>
    <n v="90008"/>
    <x v="1"/>
    <s v="OFF-BI-10004224"/>
    <x v="1"/>
    <x v="8"/>
    <x v="1061"/>
    <x v="3850"/>
    <n v="2"/>
    <n v="0.2"/>
    <n v="33.639999999999986"/>
  </r>
  <r>
    <n v="9253"/>
    <s v="CA-2014-102309"/>
    <x v="3"/>
    <x v="397"/>
    <d v="2014-09-26T00:00:00"/>
    <x v="0"/>
    <s v="DO-13645"/>
    <x v="770"/>
    <x v="0"/>
    <s v="United States"/>
    <s v="Pine Bluff"/>
    <x v="36"/>
    <n v="71603"/>
    <x v="0"/>
    <s v="TEC-AC-10001114"/>
    <x v="2"/>
    <x v="11"/>
    <x v="1202"/>
    <x v="1723"/>
    <n v="5"/>
    <n v="0"/>
    <n v="63.983999999999988"/>
  </r>
  <r>
    <n v="9254"/>
    <s v="CA-2014-102309"/>
    <x v="3"/>
    <x v="397"/>
    <d v="2014-09-26T00:00:00"/>
    <x v="0"/>
    <s v="DO-13645"/>
    <x v="770"/>
    <x v="0"/>
    <s v="United States"/>
    <s v="Pine Bluff"/>
    <x v="36"/>
    <n v="71603"/>
    <x v="0"/>
    <s v="OFF-PA-10002005"/>
    <x v="1"/>
    <x v="10"/>
    <x v="505"/>
    <x v="91"/>
    <n v="2"/>
    <n v="0"/>
    <n v="6.2208000000000006"/>
  </r>
  <r>
    <n v="9255"/>
    <s v="CA-2011-168368"/>
    <x v="2"/>
    <x v="1058"/>
    <d v="2011-02-16T00:00:00"/>
    <x v="0"/>
    <s v="GA-14725"/>
    <x v="315"/>
    <x v="0"/>
    <s v="United States"/>
    <s v="Columbia"/>
    <x v="25"/>
    <n v="65203"/>
    <x v="2"/>
    <s v="FUR-CH-10001146"/>
    <x v="0"/>
    <x v="1"/>
    <x v="64"/>
    <x v="5830"/>
    <n v="1"/>
    <n v="0"/>
    <n v="15.222499999999997"/>
  </r>
  <r>
    <n v="9256"/>
    <s v="CA-2011-168368"/>
    <x v="2"/>
    <x v="1058"/>
    <d v="2011-02-16T00:00:00"/>
    <x v="0"/>
    <s v="GA-14725"/>
    <x v="315"/>
    <x v="0"/>
    <s v="United States"/>
    <s v="Columbia"/>
    <x v="25"/>
    <n v="65203"/>
    <x v="2"/>
    <s v="OFF-LA-10004853"/>
    <x v="1"/>
    <x v="2"/>
    <x v="683"/>
    <x v="1830"/>
    <n v="3"/>
    <n v="0"/>
    <n v="6.8723999999999998"/>
  </r>
  <r>
    <n v="9257"/>
    <s v="CA-2011-168368"/>
    <x v="2"/>
    <x v="1058"/>
    <d v="2011-02-16T00:00:00"/>
    <x v="0"/>
    <s v="GA-14725"/>
    <x v="315"/>
    <x v="0"/>
    <s v="United States"/>
    <s v="Columbia"/>
    <x v="25"/>
    <n v="65203"/>
    <x v="2"/>
    <s v="OFF-BI-10004728"/>
    <x v="1"/>
    <x v="8"/>
    <x v="539"/>
    <x v="1328"/>
    <n v="2"/>
    <n v="0"/>
    <n v="4.4344000000000001"/>
  </r>
  <r>
    <n v="9258"/>
    <s v="CA-2011-168368"/>
    <x v="2"/>
    <x v="1058"/>
    <d v="2011-02-16T00:00:00"/>
    <x v="0"/>
    <s v="GA-14725"/>
    <x v="315"/>
    <x v="0"/>
    <s v="United States"/>
    <s v="Columbia"/>
    <x v="25"/>
    <n v="65203"/>
    <x v="2"/>
    <s v="FUR-FU-10002298"/>
    <x v="0"/>
    <x v="5"/>
    <x v="1296"/>
    <x v="743"/>
    <n v="3"/>
    <n v="0"/>
    <n v="53.270399999999995"/>
  </r>
  <r>
    <n v="9259"/>
    <s v="CA-2011-168368"/>
    <x v="2"/>
    <x v="1058"/>
    <d v="2011-02-16T00:00:00"/>
    <x v="0"/>
    <s v="GA-14725"/>
    <x v="315"/>
    <x v="0"/>
    <s v="United States"/>
    <s v="Columbia"/>
    <x v="25"/>
    <n v="65203"/>
    <x v="2"/>
    <s v="OFF-BI-10004654"/>
    <x v="1"/>
    <x v="8"/>
    <x v="1444"/>
    <x v="5831"/>
    <n v="3"/>
    <n v="0"/>
    <n v="24.393000000000001"/>
  </r>
  <r>
    <n v="9260"/>
    <s v="CA-2011-168368"/>
    <x v="2"/>
    <x v="1058"/>
    <d v="2011-02-16T00:00:00"/>
    <x v="0"/>
    <s v="GA-14725"/>
    <x v="315"/>
    <x v="0"/>
    <s v="United States"/>
    <s v="Columbia"/>
    <x v="25"/>
    <n v="65203"/>
    <x v="2"/>
    <s v="OFF-ST-10002583"/>
    <x v="1"/>
    <x v="4"/>
    <x v="566"/>
    <x v="647"/>
    <n v="2"/>
    <n v="0"/>
    <n v="2.598399999999998"/>
  </r>
  <r>
    <n v="9261"/>
    <s v="CA-2014-167976"/>
    <x v="3"/>
    <x v="343"/>
    <d v="2014-11-15T00:00:00"/>
    <x v="0"/>
    <s v="JL-15505"/>
    <x v="145"/>
    <x v="0"/>
    <s v="United States"/>
    <s v="Aberdeen"/>
    <x v="44"/>
    <n v="57401"/>
    <x v="2"/>
    <s v="OFF-SU-10004661"/>
    <x v="1"/>
    <x v="14"/>
    <x v="1748"/>
    <x v="4198"/>
    <n v="3"/>
    <n v="0"/>
    <n v="6.63"/>
  </r>
  <r>
    <n v="9262"/>
    <s v="CA-2014-111388"/>
    <x v="3"/>
    <x v="264"/>
    <d v="2014-09-03T00:00:00"/>
    <x v="3"/>
    <s v="SU-20665"/>
    <x v="711"/>
    <x v="2"/>
    <s v="United States"/>
    <s v="Seattle"/>
    <x v="4"/>
    <n v="98103"/>
    <x v="1"/>
    <s v="FUR-CH-10003061"/>
    <x v="0"/>
    <x v="1"/>
    <x v="51"/>
    <x v="1804"/>
    <n v="3"/>
    <n v="0.2"/>
    <n v="-2.6997000000000355"/>
  </r>
  <r>
    <n v="9263"/>
    <s v="CA-2012-124499"/>
    <x v="1"/>
    <x v="330"/>
    <d v="2012-10-13T00:00:00"/>
    <x v="1"/>
    <s v="FM-14380"/>
    <x v="248"/>
    <x v="0"/>
    <s v="United States"/>
    <s v="Detroit"/>
    <x v="12"/>
    <n v="48227"/>
    <x v="2"/>
    <s v="FUR-CH-10000513"/>
    <x v="0"/>
    <x v="1"/>
    <x v="70"/>
    <x v="1948"/>
    <n v="3"/>
    <n v="0"/>
    <n v="35.097300000000004"/>
  </r>
  <r>
    <n v="9264"/>
    <s v="CA-2012-124499"/>
    <x v="1"/>
    <x v="330"/>
    <d v="2012-10-13T00:00:00"/>
    <x v="1"/>
    <s v="FM-14380"/>
    <x v="248"/>
    <x v="0"/>
    <s v="United States"/>
    <s v="Detroit"/>
    <x v="12"/>
    <n v="48227"/>
    <x v="2"/>
    <s v="OFF-AP-10002191"/>
    <x v="1"/>
    <x v="9"/>
    <x v="800"/>
    <x v="5832"/>
    <n v="5"/>
    <n v="0.1"/>
    <n v="53.982000000000006"/>
  </r>
  <r>
    <n v="9265"/>
    <s v="US-2014-128118"/>
    <x v="3"/>
    <x v="221"/>
    <d v="2014-12-02T00:00:00"/>
    <x v="1"/>
    <s v="MY-17380"/>
    <x v="199"/>
    <x v="1"/>
    <s v="United States"/>
    <s v="Memphis"/>
    <x v="18"/>
    <n v="38109"/>
    <x v="0"/>
    <s v="OFF-BI-10000216"/>
    <x v="1"/>
    <x v="8"/>
    <x v="1625"/>
    <x v="3266"/>
    <n v="3"/>
    <n v="0.7"/>
    <n v="-7.782"/>
  </r>
  <r>
    <n v="9266"/>
    <s v="US-2014-128118"/>
    <x v="3"/>
    <x v="221"/>
    <d v="2014-12-02T00:00:00"/>
    <x v="1"/>
    <s v="MY-17380"/>
    <x v="199"/>
    <x v="1"/>
    <s v="United States"/>
    <s v="Memphis"/>
    <x v="18"/>
    <n v="38109"/>
    <x v="0"/>
    <s v="OFF-EN-10003448"/>
    <x v="1"/>
    <x v="12"/>
    <x v="1702"/>
    <x v="5833"/>
    <n v="7"/>
    <n v="0.2"/>
    <n v="24.317999999999998"/>
  </r>
  <r>
    <n v="9267"/>
    <s v="CA-2011-125759"/>
    <x v="2"/>
    <x v="1215"/>
    <d v="2011-02-10T00:00:00"/>
    <x v="2"/>
    <s v="NM-18445"/>
    <x v="134"/>
    <x v="2"/>
    <s v="United States"/>
    <s v="North Las Vegas"/>
    <x v="33"/>
    <n v="89031"/>
    <x v="1"/>
    <s v="FUR-FU-10002111"/>
    <x v="0"/>
    <x v="5"/>
    <x v="1656"/>
    <x v="58"/>
    <n v="2"/>
    <n v="0"/>
    <n v="5.5327999999999999"/>
  </r>
  <r>
    <n v="9268"/>
    <s v="CA-2012-151869"/>
    <x v="1"/>
    <x v="12"/>
    <d v="2012-09-25T00:00:00"/>
    <x v="3"/>
    <s v="CS-11950"/>
    <x v="229"/>
    <x v="0"/>
    <s v="United States"/>
    <s v="Freeport"/>
    <x v="15"/>
    <n v="11520"/>
    <x v="3"/>
    <s v="FUR-CH-10001545"/>
    <x v="0"/>
    <x v="1"/>
    <x v="1737"/>
    <x v="5834"/>
    <n v="1"/>
    <n v="0.1"/>
    <n v="6.8388000000000009"/>
  </r>
  <r>
    <n v="9269"/>
    <s v="CA-2012-151869"/>
    <x v="1"/>
    <x v="12"/>
    <d v="2012-09-25T00:00:00"/>
    <x v="3"/>
    <s v="CS-11950"/>
    <x v="229"/>
    <x v="0"/>
    <s v="United States"/>
    <s v="Freeport"/>
    <x v="15"/>
    <n v="11520"/>
    <x v="3"/>
    <s v="OFF-PA-10002947"/>
    <x v="1"/>
    <x v="10"/>
    <x v="703"/>
    <x v="130"/>
    <n v="3"/>
    <n v="0"/>
    <n v="9.6191999999999993"/>
  </r>
  <r>
    <n v="9270"/>
    <s v="US-2014-102183"/>
    <x v="3"/>
    <x v="170"/>
    <d v="2014-08-29T00:00:00"/>
    <x v="1"/>
    <s v="PK-19075"/>
    <x v="7"/>
    <x v="0"/>
    <s v="United States"/>
    <s v="New York City"/>
    <x v="15"/>
    <n v="10035"/>
    <x v="3"/>
    <s v="OFF-BI-10003476"/>
    <x v="1"/>
    <x v="8"/>
    <x v="1526"/>
    <x v="5835"/>
    <n v="7"/>
    <n v="0.2"/>
    <n v="11.2308"/>
  </r>
  <r>
    <n v="9271"/>
    <s v="US-2014-102183"/>
    <x v="3"/>
    <x v="170"/>
    <d v="2014-08-29T00:00:00"/>
    <x v="1"/>
    <s v="PK-19075"/>
    <x v="7"/>
    <x v="0"/>
    <s v="United States"/>
    <s v="New York City"/>
    <x v="15"/>
    <n v="10035"/>
    <x v="3"/>
    <s v="OFF-BI-10001359"/>
    <x v="1"/>
    <x v="8"/>
    <x v="1153"/>
    <x v="5836"/>
    <n v="6"/>
    <n v="0.2"/>
    <n v="1453.1237999999996"/>
  </r>
  <r>
    <n v="9272"/>
    <s v="CA-2013-100510"/>
    <x v="0"/>
    <x v="536"/>
    <d v="2013-05-18T00:00:00"/>
    <x v="1"/>
    <s v="HM-14860"/>
    <x v="447"/>
    <x v="1"/>
    <s v="United States"/>
    <s v="New York City"/>
    <x v="15"/>
    <n v="10024"/>
    <x v="3"/>
    <s v="FUR-FU-10000320"/>
    <x v="0"/>
    <x v="5"/>
    <x v="1512"/>
    <x v="4807"/>
    <n v="3"/>
    <n v="0"/>
    <n v="4.4088000000000012"/>
  </r>
  <r>
    <n v="9273"/>
    <s v="CA-2013-100510"/>
    <x v="0"/>
    <x v="536"/>
    <d v="2013-05-18T00:00:00"/>
    <x v="1"/>
    <s v="HM-14860"/>
    <x v="447"/>
    <x v="1"/>
    <s v="United States"/>
    <s v="New York City"/>
    <x v="15"/>
    <n v="10024"/>
    <x v="3"/>
    <s v="TEC-PH-10001835"/>
    <x v="2"/>
    <x v="7"/>
    <x v="1333"/>
    <x v="2087"/>
    <n v="4"/>
    <n v="0"/>
    <n v="303.3408"/>
  </r>
  <r>
    <n v="9274"/>
    <s v="CA-2014-146983"/>
    <x v="3"/>
    <x v="264"/>
    <d v="2014-09-07T00:00:00"/>
    <x v="1"/>
    <s v="AH-10210"/>
    <x v="117"/>
    <x v="0"/>
    <s v="United States"/>
    <s v="Henderson"/>
    <x v="0"/>
    <n v="42420"/>
    <x v="0"/>
    <s v="OFF-BI-10003650"/>
    <x v="1"/>
    <x v="8"/>
    <x v="115"/>
    <x v="2829"/>
    <n v="3"/>
    <n v="0"/>
    <n v="757.41120000000001"/>
  </r>
  <r>
    <n v="9275"/>
    <s v="US-2011-134054"/>
    <x v="2"/>
    <x v="982"/>
    <d v="2011-10-10T00:00:00"/>
    <x v="3"/>
    <s v="FC-14335"/>
    <x v="712"/>
    <x v="1"/>
    <s v="United States"/>
    <s v="Albuquerque"/>
    <x v="27"/>
    <n v="87105"/>
    <x v="1"/>
    <s v="OFF-AR-10000937"/>
    <x v="1"/>
    <x v="6"/>
    <x v="1812"/>
    <x v="5837"/>
    <n v="7"/>
    <n v="0"/>
    <n v="112.57400000000001"/>
  </r>
  <r>
    <n v="9276"/>
    <s v="CA-2013-113236"/>
    <x v="0"/>
    <x v="439"/>
    <d v="2013-05-30T00:00:00"/>
    <x v="0"/>
    <s v="CP-12085"/>
    <x v="434"/>
    <x v="1"/>
    <s v="United States"/>
    <s v="Delray Beach"/>
    <x v="2"/>
    <n v="33445"/>
    <x v="0"/>
    <s v="OFF-ST-10000532"/>
    <x v="1"/>
    <x v="4"/>
    <x v="1403"/>
    <x v="5838"/>
    <n v="6"/>
    <n v="0.2"/>
    <n v="13.852799999999995"/>
  </r>
  <r>
    <n v="9277"/>
    <s v="CA-2013-113236"/>
    <x v="0"/>
    <x v="439"/>
    <d v="2013-05-30T00:00:00"/>
    <x v="0"/>
    <s v="CP-12085"/>
    <x v="434"/>
    <x v="1"/>
    <s v="United States"/>
    <s v="Delray Beach"/>
    <x v="2"/>
    <n v="33445"/>
    <x v="0"/>
    <s v="TEC-AC-10001267"/>
    <x v="2"/>
    <x v="11"/>
    <x v="533"/>
    <x v="5839"/>
    <n v="2"/>
    <n v="0.2"/>
    <n v="11.98"/>
  </r>
  <r>
    <n v="9278"/>
    <s v="CA-2014-122539"/>
    <x v="3"/>
    <x v="96"/>
    <d v="2014-12-06T00:00:00"/>
    <x v="1"/>
    <s v="SC-20305"/>
    <x v="253"/>
    <x v="0"/>
    <s v="United States"/>
    <s v="Philadelphia"/>
    <x v="9"/>
    <n v="19140"/>
    <x v="3"/>
    <s v="OFF-LA-10004853"/>
    <x v="1"/>
    <x v="2"/>
    <x v="683"/>
    <x v="801"/>
    <n v="4"/>
    <n v="0.2"/>
    <n v="5.1791999999999998"/>
  </r>
  <r>
    <n v="9279"/>
    <s v="CA-2014-122539"/>
    <x v="3"/>
    <x v="96"/>
    <d v="2014-12-06T00:00:00"/>
    <x v="1"/>
    <s v="SC-20305"/>
    <x v="253"/>
    <x v="0"/>
    <s v="United States"/>
    <s v="Philadelphia"/>
    <x v="9"/>
    <n v="19140"/>
    <x v="3"/>
    <s v="OFF-BI-10001759"/>
    <x v="1"/>
    <x v="8"/>
    <x v="725"/>
    <x v="5840"/>
    <n v="7"/>
    <n v="0.7"/>
    <n v="-5.6006999999999962"/>
  </r>
  <r>
    <n v="9280"/>
    <s v="CA-2014-122539"/>
    <x v="3"/>
    <x v="96"/>
    <d v="2014-12-06T00:00:00"/>
    <x v="1"/>
    <s v="SC-20305"/>
    <x v="253"/>
    <x v="0"/>
    <s v="United States"/>
    <s v="Philadelphia"/>
    <x v="9"/>
    <n v="19140"/>
    <x v="3"/>
    <s v="FUR-CH-10003379"/>
    <x v="0"/>
    <x v="1"/>
    <x v="459"/>
    <x v="5841"/>
    <n v="2"/>
    <n v="0.3"/>
    <n v="-28.49799999999999"/>
  </r>
  <r>
    <n v="9281"/>
    <s v="CA-2013-166772"/>
    <x v="0"/>
    <x v="873"/>
    <d v="2013-09-25T00:00:00"/>
    <x v="1"/>
    <s v="HJ-14875"/>
    <x v="707"/>
    <x v="2"/>
    <s v="United States"/>
    <s v="Seattle"/>
    <x v="4"/>
    <n v="98105"/>
    <x v="1"/>
    <s v="FUR-BO-10002853"/>
    <x v="0"/>
    <x v="0"/>
    <x v="1613"/>
    <x v="3514"/>
    <n v="2"/>
    <n v="0"/>
    <n v="40.97"/>
  </r>
  <r>
    <n v="9282"/>
    <s v="US-2014-152898"/>
    <x v="3"/>
    <x v="220"/>
    <d v="2014-09-16T00:00:00"/>
    <x v="1"/>
    <s v="CB-12025"/>
    <x v="90"/>
    <x v="0"/>
    <s v="United States"/>
    <s v="Richmond"/>
    <x v="17"/>
    <n v="23223"/>
    <x v="0"/>
    <s v="OFF-AP-10000027"/>
    <x v="1"/>
    <x v="9"/>
    <x v="1804"/>
    <x v="4672"/>
    <n v="5"/>
    <n v="0"/>
    <n v="20.369999999999997"/>
  </r>
  <r>
    <n v="9283"/>
    <s v="CA-2013-160486"/>
    <x v="0"/>
    <x v="945"/>
    <d v="2014-01-05T00:00:00"/>
    <x v="1"/>
    <s v="EH-14185"/>
    <x v="699"/>
    <x v="0"/>
    <s v="United States"/>
    <s v="West Palm Beach"/>
    <x v="2"/>
    <n v="33407"/>
    <x v="0"/>
    <s v="OFF-PA-10002421"/>
    <x v="1"/>
    <x v="10"/>
    <x v="1416"/>
    <x v="5842"/>
    <n v="4"/>
    <n v="0.2"/>
    <n v="25.278400000000001"/>
  </r>
  <r>
    <n v="9284"/>
    <s v="CA-2014-102218"/>
    <x v="3"/>
    <x v="264"/>
    <d v="2014-09-05T00:00:00"/>
    <x v="0"/>
    <s v="LW-17215"/>
    <x v="560"/>
    <x v="0"/>
    <s v="United States"/>
    <s v="Fort Collins"/>
    <x v="22"/>
    <n v="80525"/>
    <x v="1"/>
    <s v="OFF-LA-10002475"/>
    <x v="1"/>
    <x v="2"/>
    <x v="148"/>
    <x v="3280"/>
    <n v="2"/>
    <n v="0.2"/>
    <n v="3.9473999999999996"/>
  </r>
  <r>
    <n v="9285"/>
    <s v="CA-2011-161032"/>
    <x v="2"/>
    <x v="728"/>
    <d v="2011-11-23T00:00:00"/>
    <x v="1"/>
    <s v="MK-17905"/>
    <x v="149"/>
    <x v="1"/>
    <s v="United States"/>
    <s v="Franklin"/>
    <x v="6"/>
    <n v="53132"/>
    <x v="2"/>
    <s v="FUR-CH-10001482"/>
    <x v="0"/>
    <x v="1"/>
    <x v="536"/>
    <x v="604"/>
    <n v="3"/>
    <n v="0"/>
    <n v="43.223399999999984"/>
  </r>
  <r>
    <n v="9286"/>
    <s v="CA-2012-102778"/>
    <x v="1"/>
    <x v="82"/>
    <d v="2012-11-24T00:00:00"/>
    <x v="2"/>
    <s v="JH-15820"/>
    <x v="581"/>
    <x v="0"/>
    <s v="United States"/>
    <s v="Monroe"/>
    <x v="3"/>
    <n v="28110"/>
    <x v="0"/>
    <s v="FUR-FU-10000087"/>
    <x v="0"/>
    <x v="5"/>
    <x v="204"/>
    <x v="269"/>
    <n v="1"/>
    <n v="0.2"/>
    <n v="4.7712000000000012"/>
  </r>
  <r>
    <n v="9287"/>
    <s v="CA-2014-154011"/>
    <x v="3"/>
    <x v="249"/>
    <d v="2014-06-27T00:00:00"/>
    <x v="1"/>
    <s v="DB-13270"/>
    <x v="489"/>
    <x v="2"/>
    <s v="United States"/>
    <s v="Dallas"/>
    <x v="5"/>
    <n v="75081"/>
    <x v="2"/>
    <s v="OFF-BI-10003166"/>
    <x v="1"/>
    <x v="8"/>
    <x v="1405"/>
    <x v="5843"/>
    <n v="3"/>
    <n v="0.8"/>
    <n v="-11.020800000000005"/>
  </r>
  <r>
    <n v="9288"/>
    <s v="CA-2014-154011"/>
    <x v="3"/>
    <x v="249"/>
    <d v="2014-06-27T00:00:00"/>
    <x v="1"/>
    <s v="DB-13270"/>
    <x v="489"/>
    <x v="2"/>
    <s v="United States"/>
    <s v="Dallas"/>
    <x v="5"/>
    <n v="75081"/>
    <x v="2"/>
    <s v="FUR-TA-10000688"/>
    <x v="0"/>
    <x v="3"/>
    <x v="556"/>
    <x v="5844"/>
    <n v="3"/>
    <n v="0.3"/>
    <n v="-84.961500000000029"/>
  </r>
  <r>
    <n v="9289"/>
    <s v="US-2014-165456"/>
    <x v="3"/>
    <x v="329"/>
    <d v="2014-12-04T00:00:00"/>
    <x v="2"/>
    <s v="TB-21625"/>
    <x v="577"/>
    <x v="0"/>
    <s v="United States"/>
    <s v="Philadelphia"/>
    <x v="9"/>
    <n v="19134"/>
    <x v="3"/>
    <s v="FUR-CH-10003981"/>
    <x v="0"/>
    <x v="1"/>
    <x v="1166"/>
    <x v="5845"/>
    <n v="6"/>
    <n v="0.3"/>
    <n v="-15.418800000000203"/>
  </r>
  <r>
    <n v="9290"/>
    <s v="CA-2011-111857"/>
    <x v="2"/>
    <x v="488"/>
    <d v="2011-04-26T00:00:00"/>
    <x v="0"/>
    <s v="NM-18445"/>
    <x v="134"/>
    <x v="2"/>
    <s v="United States"/>
    <s v="San Francisco"/>
    <x v="1"/>
    <n v="94109"/>
    <x v="1"/>
    <s v="OFF-PA-10001878"/>
    <x v="1"/>
    <x v="10"/>
    <x v="1161"/>
    <x v="5846"/>
    <n v="1"/>
    <n v="0"/>
    <n v="22.987699999999997"/>
  </r>
  <r>
    <n v="9291"/>
    <s v="CA-2011-163650"/>
    <x v="2"/>
    <x v="865"/>
    <d v="2011-09-25T00:00:00"/>
    <x v="2"/>
    <s v="TT-21220"/>
    <x v="627"/>
    <x v="0"/>
    <s v="United States"/>
    <s v="Dover"/>
    <x v="13"/>
    <n v="19901"/>
    <x v="3"/>
    <s v="OFF-AR-10002375"/>
    <x v="1"/>
    <x v="6"/>
    <x v="823"/>
    <x v="296"/>
    <n v="3"/>
    <n v="0"/>
    <n v="2.8535999999999988"/>
  </r>
  <r>
    <n v="9292"/>
    <s v="CA-2011-163650"/>
    <x v="2"/>
    <x v="865"/>
    <d v="2011-09-25T00:00:00"/>
    <x v="2"/>
    <s v="TT-21220"/>
    <x v="627"/>
    <x v="0"/>
    <s v="United States"/>
    <s v="Dover"/>
    <x v="13"/>
    <n v="19901"/>
    <x v="3"/>
    <s v="OFF-BI-10004965"/>
    <x v="1"/>
    <x v="8"/>
    <x v="1005"/>
    <x v="1339"/>
    <n v="3"/>
    <n v="0"/>
    <n v="15.524999999999999"/>
  </r>
  <r>
    <n v="9293"/>
    <s v="CA-2014-124114"/>
    <x v="3"/>
    <x v="580"/>
    <d v="2014-03-03T00:00:00"/>
    <x v="3"/>
    <s v="RS-19765"/>
    <x v="276"/>
    <x v="1"/>
    <s v="United States"/>
    <s v="Waco"/>
    <x v="5"/>
    <n v="76706"/>
    <x v="2"/>
    <s v="OFF-BI-10004022"/>
    <x v="1"/>
    <x v="8"/>
    <x v="748"/>
    <x v="5847"/>
    <n v="1"/>
    <n v="0.8"/>
    <n v="-0.94520000000000004"/>
  </r>
  <r>
    <n v="9294"/>
    <s v="US-2014-116505"/>
    <x v="3"/>
    <x v="701"/>
    <d v="2014-11-22T00:00:00"/>
    <x v="0"/>
    <s v="TB-21625"/>
    <x v="577"/>
    <x v="0"/>
    <s v="United States"/>
    <s v="Hagerstown"/>
    <x v="39"/>
    <n v="21740"/>
    <x v="3"/>
    <s v="OFF-BI-10000050"/>
    <x v="1"/>
    <x v="8"/>
    <x v="343"/>
    <x v="1875"/>
    <n v="6"/>
    <n v="0"/>
    <n v="20.585999999999999"/>
  </r>
  <r>
    <n v="9295"/>
    <s v="CA-2014-161340"/>
    <x v="3"/>
    <x v="39"/>
    <d v="2014-06-02T00:00:00"/>
    <x v="1"/>
    <s v="AM-10360"/>
    <x v="87"/>
    <x v="1"/>
    <s v="United States"/>
    <s v="Cleveland"/>
    <x v="24"/>
    <n v="44105"/>
    <x v="3"/>
    <s v="OFF-PA-10002464"/>
    <x v="1"/>
    <x v="10"/>
    <x v="993"/>
    <x v="853"/>
    <n v="3"/>
    <n v="0.2"/>
    <n v="5.0286000000000008"/>
  </r>
  <r>
    <n v="9296"/>
    <s v="CA-2014-161340"/>
    <x v="3"/>
    <x v="39"/>
    <d v="2014-06-02T00:00:00"/>
    <x v="1"/>
    <s v="AM-10360"/>
    <x v="87"/>
    <x v="1"/>
    <s v="United States"/>
    <s v="Cleveland"/>
    <x v="24"/>
    <n v="44105"/>
    <x v="3"/>
    <s v="FUR-BO-10004709"/>
    <x v="0"/>
    <x v="0"/>
    <x v="263"/>
    <x v="4701"/>
    <n v="4"/>
    <n v="0.5"/>
    <n v="-64.937599999999989"/>
  </r>
  <r>
    <n v="9297"/>
    <s v="US-2012-163433"/>
    <x v="1"/>
    <x v="24"/>
    <d v="2012-04-22T00:00:00"/>
    <x v="0"/>
    <s v="MP-17965"/>
    <x v="172"/>
    <x v="1"/>
    <s v="United States"/>
    <s v="Mcallen"/>
    <x v="5"/>
    <n v="78501"/>
    <x v="2"/>
    <s v="TEC-AC-10003590"/>
    <x v="2"/>
    <x v="11"/>
    <x v="1093"/>
    <x v="2967"/>
    <n v="2"/>
    <n v="0.2"/>
    <n v="8.2847999999999971"/>
  </r>
  <r>
    <n v="9298"/>
    <s v="US-2012-163433"/>
    <x v="1"/>
    <x v="24"/>
    <d v="2012-04-22T00:00:00"/>
    <x v="0"/>
    <s v="MP-17965"/>
    <x v="172"/>
    <x v="1"/>
    <s v="United States"/>
    <s v="Mcallen"/>
    <x v="5"/>
    <n v="78501"/>
    <x v="2"/>
    <s v="TEC-PH-10003357"/>
    <x v="2"/>
    <x v="7"/>
    <x v="1062"/>
    <x v="4494"/>
    <n v="4"/>
    <n v="0.2"/>
    <n v="24.476800000000004"/>
  </r>
  <r>
    <n v="9299"/>
    <s v="US-2012-163433"/>
    <x v="1"/>
    <x v="24"/>
    <d v="2012-04-22T00:00:00"/>
    <x v="0"/>
    <s v="MP-17965"/>
    <x v="172"/>
    <x v="1"/>
    <s v="United States"/>
    <s v="Mcallen"/>
    <x v="5"/>
    <n v="78501"/>
    <x v="2"/>
    <s v="OFF-AR-10003373"/>
    <x v="1"/>
    <x v="6"/>
    <x v="287"/>
    <x v="1355"/>
    <n v="3"/>
    <n v="0.2"/>
    <n v="6.5057999999999971"/>
  </r>
  <r>
    <n v="9300"/>
    <s v="US-2012-163433"/>
    <x v="1"/>
    <x v="24"/>
    <d v="2012-04-22T00:00:00"/>
    <x v="0"/>
    <s v="MP-17965"/>
    <x v="172"/>
    <x v="1"/>
    <s v="United States"/>
    <s v="Mcallen"/>
    <x v="5"/>
    <n v="78501"/>
    <x v="2"/>
    <s v="OFF-BI-10003676"/>
    <x v="1"/>
    <x v="8"/>
    <x v="816"/>
    <x v="3176"/>
    <n v="2"/>
    <n v="0.8"/>
    <n v="-6.8992000000000022"/>
  </r>
  <r>
    <n v="9301"/>
    <s v="US-2012-163433"/>
    <x v="1"/>
    <x v="24"/>
    <d v="2012-04-22T00:00:00"/>
    <x v="0"/>
    <s v="MP-17965"/>
    <x v="172"/>
    <x v="1"/>
    <s v="United States"/>
    <s v="Mcallen"/>
    <x v="5"/>
    <n v="78501"/>
    <x v="2"/>
    <s v="FUR-CH-10000225"/>
    <x v="0"/>
    <x v="1"/>
    <x v="401"/>
    <x v="4350"/>
    <n v="1"/>
    <n v="0.3"/>
    <n v="-20.245000000000008"/>
  </r>
  <r>
    <n v="9302"/>
    <s v="US-2012-163433"/>
    <x v="1"/>
    <x v="24"/>
    <d v="2012-04-22T00:00:00"/>
    <x v="0"/>
    <s v="MP-17965"/>
    <x v="172"/>
    <x v="1"/>
    <s v="United States"/>
    <s v="Mcallen"/>
    <x v="5"/>
    <n v="78501"/>
    <x v="2"/>
    <s v="TEC-PH-10001870"/>
    <x v="2"/>
    <x v="7"/>
    <x v="1731"/>
    <x v="5848"/>
    <n v="2"/>
    <n v="0.2"/>
    <n v="6.122999999999994"/>
  </r>
  <r>
    <n v="9303"/>
    <s v="US-2012-163433"/>
    <x v="1"/>
    <x v="24"/>
    <d v="2012-04-22T00:00:00"/>
    <x v="0"/>
    <s v="MP-17965"/>
    <x v="172"/>
    <x v="1"/>
    <s v="United States"/>
    <s v="Mcallen"/>
    <x v="5"/>
    <n v="78501"/>
    <x v="2"/>
    <s v="OFF-AR-10003481"/>
    <x v="1"/>
    <x v="6"/>
    <x v="1591"/>
    <x v="964"/>
    <n v="3"/>
    <n v="0.2"/>
    <n v="0.88559999999999883"/>
  </r>
  <r>
    <n v="9304"/>
    <s v="US-2012-163433"/>
    <x v="1"/>
    <x v="24"/>
    <d v="2012-04-22T00:00:00"/>
    <x v="0"/>
    <s v="MP-17965"/>
    <x v="172"/>
    <x v="1"/>
    <s v="United States"/>
    <s v="Mcallen"/>
    <x v="5"/>
    <n v="78501"/>
    <x v="2"/>
    <s v="OFF-PA-10003936"/>
    <x v="1"/>
    <x v="10"/>
    <x v="1283"/>
    <x v="12"/>
    <n v="3"/>
    <n v="0.2"/>
    <n v="5.4432"/>
  </r>
  <r>
    <n v="9305"/>
    <s v="US-2012-163433"/>
    <x v="1"/>
    <x v="24"/>
    <d v="2012-04-22T00:00:00"/>
    <x v="0"/>
    <s v="MP-17965"/>
    <x v="172"/>
    <x v="1"/>
    <s v="United States"/>
    <s v="Mcallen"/>
    <x v="5"/>
    <n v="78501"/>
    <x v="2"/>
    <s v="OFF-BI-10000320"/>
    <x v="1"/>
    <x v="8"/>
    <x v="768"/>
    <x v="5849"/>
    <n v="1"/>
    <n v="0.8"/>
    <n v="-2.2877999999999998"/>
  </r>
  <r>
    <n v="9306"/>
    <s v="CA-2012-137603"/>
    <x v="1"/>
    <x v="444"/>
    <d v="2012-09-24T00:00:00"/>
    <x v="1"/>
    <s v="MH-17290"/>
    <x v="762"/>
    <x v="2"/>
    <s v="United States"/>
    <s v="Santa Fe"/>
    <x v="27"/>
    <n v="87505"/>
    <x v="1"/>
    <s v="OFF-AR-10001972"/>
    <x v="1"/>
    <x v="6"/>
    <x v="1623"/>
    <x v="3681"/>
    <n v="5"/>
    <n v="0"/>
    <n v="2.1840000000000002"/>
  </r>
  <r>
    <n v="9307"/>
    <s v="CA-2011-128237"/>
    <x v="2"/>
    <x v="727"/>
    <d v="2011-03-30T00:00:00"/>
    <x v="1"/>
    <s v="CA-12265"/>
    <x v="244"/>
    <x v="0"/>
    <s v="United States"/>
    <s v="San Francisco"/>
    <x v="1"/>
    <n v="94110"/>
    <x v="1"/>
    <s v="OFF-AR-10003829"/>
    <x v="1"/>
    <x v="6"/>
    <x v="934"/>
    <x v="2637"/>
    <n v="2"/>
    <n v="0"/>
    <n v="1.9023999999999992"/>
  </r>
  <r>
    <n v="9308"/>
    <s v="CA-2011-128237"/>
    <x v="2"/>
    <x v="727"/>
    <d v="2011-03-30T00:00:00"/>
    <x v="1"/>
    <s v="CA-12265"/>
    <x v="244"/>
    <x v="0"/>
    <s v="United States"/>
    <s v="San Francisco"/>
    <x v="1"/>
    <n v="94110"/>
    <x v="1"/>
    <s v="OFF-AR-10003338"/>
    <x v="1"/>
    <x v="6"/>
    <x v="1430"/>
    <x v="3659"/>
    <n v="2"/>
    <n v="0"/>
    <n v="3.7200000000000006"/>
  </r>
  <r>
    <n v="9309"/>
    <s v="CA-2011-128237"/>
    <x v="2"/>
    <x v="727"/>
    <d v="2011-03-30T00:00:00"/>
    <x v="1"/>
    <s v="CA-12265"/>
    <x v="244"/>
    <x v="0"/>
    <s v="United States"/>
    <s v="San Francisco"/>
    <x v="1"/>
    <n v="94110"/>
    <x v="1"/>
    <s v="TEC-AC-10002558"/>
    <x v="2"/>
    <x v="11"/>
    <x v="1546"/>
    <x v="5850"/>
    <n v="4"/>
    <n v="0"/>
    <n v="15.917999999999999"/>
  </r>
  <r>
    <n v="9310"/>
    <s v="CA-2011-128237"/>
    <x v="2"/>
    <x v="727"/>
    <d v="2011-03-30T00:00:00"/>
    <x v="1"/>
    <s v="CA-12265"/>
    <x v="244"/>
    <x v="0"/>
    <s v="United States"/>
    <s v="San Francisco"/>
    <x v="1"/>
    <n v="94110"/>
    <x v="1"/>
    <s v="OFF-AR-10000034"/>
    <x v="1"/>
    <x v="6"/>
    <x v="744"/>
    <x v="2370"/>
    <n v="6"/>
    <n v="0"/>
    <n v="9.9215999999999998"/>
  </r>
  <r>
    <n v="9311"/>
    <s v="US-2013-102141"/>
    <x v="0"/>
    <x v="370"/>
    <d v="2013-09-01T00:00:00"/>
    <x v="1"/>
    <s v="KD-16615"/>
    <x v="629"/>
    <x v="1"/>
    <s v="United States"/>
    <s v="New York City"/>
    <x v="15"/>
    <n v="10024"/>
    <x v="3"/>
    <s v="OFF-BI-10001510"/>
    <x v="1"/>
    <x v="8"/>
    <x v="702"/>
    <x v="5851"/>
    <n v="8"/>
    <n v="0.2"/>
    <n v="45.839999999999996"/>
  </r>
  <r>
    <n v="9312"/>
    <s v="CA-2014-148642"/>
    <x v="3"/>
    <x v="904"/>
    <d v="2014-03-13T00:00:00"/>
    <x v="1"/>
    <s v="DW-13540"/>
    <x v="386"/>
    <x v="0"/>
    <s v="United States"/>
    <s v="Dallas"/>
    <x v="5"/>
    <n v="75220"/>
    <x v="2"/>
    <s v="OFF-LA-10000134"/>
    <x v="1"/>
    <x v="2"/>
    <x v="85"/>
    <x v="1268"/>
    <n v="2"/>
    <n v="0.2"/>
    <n v="1.7247999999999997"/>
  </r>
  <r>
    <n v="9313"/>
    <s v="CA-2014-148642"/>
    <x v="3"/>
    <x v="904"/>
    <d v="2014-03-13T00:00:00"/>
    <x v="1"/>
    <s v="DW-13540"/>
    <x v="386"/>
    <x v="0"/>
    <s v="United States"/>
    <s v="Dallas"/>
    <x v="5"/>
    <n v="75220"/>
    <x v="2"/>
    <s v="OFF-AR-10000588"/>
    <x v="1"/>
    <x v="6"/>
    <x v="393"/>
    <x v="5852"/>
    <n v="4"/>
    <n v="0.2"/>
    <n v="4.7616000000000014"/>
  </r>
  <r>
    <n v="9314"/>
    <s v="CA-2012-111948"/>
    <x v="1"/>
    <x v="1216"/>
    <d v="2012-11-11T00:00:00"/>
    <x v="3"/>
    <s v="AG-10495"/>
    <x v="122"/>
    <x v="1"/>
    <s v="United States"/>
    <s v="Detroit"/>
    <x v="12"/>
    <n v="48234"/>
    <x v="2"/>
    <s v="OFF-ST-10003282"/>
    <x v="1"/>
    <x v="4"/>
    <x v="42"/>
    <x v="5853"/>
    <n v="7"/>
    <n v="0"/>
    <n v="117.12960000000004"/>
  </r>
  <r>
    <n v="9315"/>
    <s v="CA-2012-111948"/>
    <x v="1"/>
    <x v="1216"/>
    <d v="2012-11-11T00:00:00"/>
    <x v="3"/>
    <s v="AG-10495"/>
    <x v="122"/>
    <x v="1"/>
    <s v="United States"/>
    <s v="Detroit"/>
    <x v="12"/>
    <n v="48234"/>
    <x v="2"/>
    <s v="OFF-AP-10002311"/>
    <x v="1"/>
    <x v="9"/>
    <x v="14"/>
    <x v="5854"/>
    <n v="2"/>
    <n v="0.1"/>
    <n v="46.790800000000004"/>
  </r>
  <r>
    <n v="9316"/>
    <s v="CA-2013-161907"/>
    <x v="0"/>
    <x v="41"/>
    <d v="2013-04-10T00:00:00"/>
    <x v="1"/>
    <s v="JH-16180"/>
    <x v="423"/>
    <x v="0"/>
    <s v="United States"/>
    <s v="Philadelphia"/>
    <x v="9"/>
    <n v="19140"/>
    <x v="3"/>
    <s v="TEC-PH-10000141"/>
    <x v="2"/>
    <x v="7"/>
    <x v="1303"/>
    <x v="965"/>
    <n v="3"/>
    <n v="0.4"/>
    <n v="-27.715799999999994"/>
  </r>
  <r>
    <n v="9317"/>
    <s v="CA-2013-161907"/>
    <x v="0"/>
    <x v="41"/>
    <d v="2013-04-10T00:00:00"/>
    <x v="1"/>
    <s v="JH-16180"/>
    <x v="423"/>
    <x v="0"/>
    <s v="United States"/>
    <s v="Philadelphia"/>
    <x v="9"/>
    <n v="19140"/>
    <x v="3"/>
    <s v="OFF-SU-10000646"/>
    <x v="1"/>
    <x v="14"/>
    <x v="259"/>
    <x v="5855"/>
    <n v="4"/>
    <n v="0.2"/>
    <n v="-163.45159999999996"/>
  </r>
  <r>
    <n v="9318"/>
    <s v="CA-2014-124940"/>
    <x v="3"/>
    <x v="1217"/>
    <d v="2014-02-27T00:00:00"/>
    <x v="1"/>
    <s v="DK-13090"/>
    <x v="54"/>
    <x v="0"/>
    <s v="United States"/>
    <s v="Carrollton"/>
    <x v="5"/>
    <n v="75007"/>
    <x v="2"/>
    <s v="TEC-AC-10002076"/>
    <x v="2"/>
    <x v="11"/>
    <x v="329"/>
    <x v="5856"/>
    <n v="1"/>
    <n v="0.2"/>
    <n v="-2.9940000000000015"/>
  </r>
  <r>
    <n v="9319"/>
    <s v="US-2014-108343"/>
    <x v="3"/>
    <x v="228"/>
    <d v="2014-07-26T00:00:00"/>
    <x v="1"/>
    <s v="AR-10825"/>
    <x v="255"/>
    <x v="1"/>
    <s v="United States"/>
    <s v="New York City"/>
    <x v="15"/>
    <n v="10009"/>
    <x v="3"/>
    <s v="OFF-PA-10000743"/>
    <x v="1"/>
    <x v="10"/>
    <x v="573"/>
    <x v="522"/>
    <n v="2"/>
    <n v="0"/>
    <n v="6.4127999999999998"/>
  </r>
  <r>
    <n v="9320"/>
    <s v="US-2014-108343"/>
    <x v="3"/>
    <x v="228"/>
    <d v="2014-07-26T00:00:00"/>
    <x v="1"/>
    <s v="AR-10825"/>
    <x v="255"/>
    <x v="1"/>
    <s v="United States"/>
    <s v="New York City"/>
    <x v="15"/>
    <n v="10009"/>
    <x v="3"/>
    <s v="FUR-CH-10002780"/>
    <x v="0"/>
    <x v="1"/>
    <x v="1832"/>
    <x v="5857"/>
    <n v="2"/>
    <n v="0.1"/>
    <n v="25.474399999999999"/>
  </r>
  <r>
    <n v="9321"/>
    <s v="US-2014-108343"/>
    <x v="3"/>
    <x v="228"/>
    <d v="2014-07-26T00:00:00"/>
    <x v="1"/>
    <s v="AR-10825"/>
    <x v="255"/>
    <x v="1"/>
    <s v="United States"/>
    <s v="New York City"/>
    <x v="15"/>
    <n v="10009"/>
    <x v="3"/>
    <s v="FUR-FU-10000747"/>
    <x v="0"/>
    <x v="5"/>
    <x v="1742"/>
    <x v="5858"/>
    <n v="4"/>
    <n v="0"/>
    <n v="31.266399999999976"/>
  </r>
  <r>
    <n v="9322"/>
    <s v="US-2013-111563"/>
    <x v="0"/>
    <x v="254"/>
    <d v="2013-11-09T00:00:00"/>
    <x v="1"/>
    <s v="SM-20005"/>
    <x v="325"/>
    <x v="0"/>
    <s v="United States"/>
    <s v="Houston"/>
    <x v="5"/>
    <n v="77041"/>
    <x v="2"/>
    <s v="FUR-FU-10002445"/>
    <x v="0"/>
    <x v="5"/>
    <x v="1439"/>
    <x v="5859"/>
    <n v="3"/>
    <n v="0.6"/>
    <n v="-5.6879999999999988"/>
  </r>
  <r>
    <n v="9323"/>
    <s v="US-2013-111563"/>
    <x v="0"/>
    <x v="254"/>
    <d v="2013-11-09T00:00:00"/>
    <x v="1"/>
    <s v="SM-20005"/>
    <x v="325"/>
    <x v="0"/>
    <s v="United States"/>
    <s v="Houston"/>
    <x v="5"/>
    <n v="77041"/>
    <x v="2"/>
    <s v="FUR-FU-10000723"/>
    <x v="0"/>
    <x v="5"/>
    <x v="475"/>
    <x v="520"/>
    <n v="4"/>
    <n v="0.6"/>
    <n v="-84.292799999999986"/>
  </r>
  <r>
    <n v="9324"/>
    <s v="CA-2014-121853"/>
    <x v="3"/>
    <x v="397"/>
    <d v="2014-09-30T00:00:00"/>
    <x v="1"/>
    <s v="DB-13660"/>
    <x v="551"/>
    <x v="0"/>
    <s v="United States"/>
    <s v="Los Angeles"/>
    <x v="1"/>
    <n v="90036"/>
    <x v="1"/>
    <s v="OFF-PA-10003641"/>
    <x v="1"/>
    <x v="10"/>
    <x v="938"/>
    <x v="5860"/>
    <n v="8"/>
    <n v="0"/>
    <n v="97.078399999999988"/>
  </r>
  <r>
    <n v="9325"/>
    <s v="CA-2014-121853"/>
    <x v="3"/>
    <x v="397"/>
    <d v="2014-09-30T00:00:00"/>
    <x v="1"/>
    <s v="DB-13660"/>
    <x v="551"/>
    <x v="0"/>
    <s v="United States"/>
    <s v="Los Angeles"/>
    <x v="1"/>
    <n v="90036"/>
    <x v="1"/>
    <s v="FUR-CH-10003973"/>
    <x v="0"/>
    <x v="1"/>
    <x v="858"/>
    <x v="5861"/>
    <n v="2"/>
    <n v="0.2"/>
    <n v="59.481600000000014"/>
  </r>
  <r>
    <n v="9326"/>
    <s v="CA-2014-121853"/>
    <x v="3"/>
    <x v="397"/>
    <d v="2014-09-30T00:00:00"/>
    <x v="1"/>
    <s v="DB-13660"/>
    <x v="551"/>
    <x v="0"/>
    <s v="United States"/>
    <s v="Los Angeles"/>
    <x v="1"/>
    <n v="90036"/>
    <x v="1"/>
    <s v="OFF-BI-10000977"/>
    <x v="1"/>
    <x v="8"/>
    <x v="982"/>
    <x v="5862"/>
    <n v="3"/>
    <n v="0.2"/>
    <n v="23.711999999999996"/>
  </r>
  <r>
    <n v="9327"/>
    <s v="US-2014-130687"/>
    <x v="3"/>
    <x v="210"/>
    <d v="2014-09-11T00:00:00"/>
    <x v="2"/>
    <s v="PF-19225"/>
    <x v="418"/>
    <x v="0"/>
    <s v="United States"/>
    <s v="Edmonds"/>
    <x v="4"/>
    <n v="98026"/>
    <x v="1"/>
    <s v="FUR-FU-10004053"/>
    <x v="0"/>
    <x v="5"/>
    <x v="1633"/>
    <x v="4165"/>
    <n v="4"/>
    <n v="0"/>
    <n v="34.812800000000003"/>
  </r>
  <r>
    <n v="9328"/>
    <s v="US-2014-130687"/>
    <x v="3"/>
    <x v="210"/>
    <d v="2014-09-11T00:00:00"/>
    <x v="2"/>
    <s v="PF-19225"/>
    <x v="418"/>
    <x v="0"/>
    <s v="United States"/>
    <s v="Edmonds"/>
    <x v="4"/>
    <n v="98026"/>
    <x v="1"/>
    <s v="TEC-PH-10002033"/>
    <x v="2"/>
    <x v="7"/>
    <x v="11"/>
    <x v="5863"/>
    <n v="2"/>
    <n v="0.2"/>
    <n v="34.178400000000011"/>
  </r>
  <r>
    <n v="9329"/>
    <s v="US-2014-130687"/>
    <x v="3"/>
    <x v="210"/>
    <d v="2014-09-11T00:00:00"/>
    <x v="2"/>
    <s v="PF-19225"/>
    <x v="418"/>
    <x v="0"/>
    <s v="United States"/>
    <s v="Edmonds"/>
    <x v="4"/>
    <n v="98026"/>
    <x v="1"/>
    <s v="OFF-AR-10004260"/>
    <x v="1"/>
    <x v="6"/>
    <x v="1481"/>
    <x v="2275"/>
    <n v="1"/>
    <n v="0"/>
    <n v="7.2744"/>
  </r>
  <r>
    <n v="9330"/>
    <s v="CA-2012-164497"/>
    <x v="1"/>
    <x v="109"/>
    <d v="2012-11-30T00:00:00"/>
    <x v="2"/>
    <s v="AJ-10945"/>
    <x v="219"/>
    <x v="0"/>
    <s v="United States"/>
    <s v="San Francisco"/>
    <x v="1"/>
    <n v="94110"/>
    <x v="1"/>
    <s v="OFF-AP-10004655"/>
    <x v="1"/>
    <x v="9"/>
    <x v="1607"/>
    <x v="5864"/>
    <n v="4"/>
    <n v="0"/>
    <n v="15.395199999999999"/>
  </r>
  <r>
    <n v="9331"/>
    <s v="US-2012-153283"/>
    <x v="1"/>
    <x v="768"/>
    <d v="2012-11-18T00:00:00"/>
    <x v="1"/>
    <s v="EB-14110"/>
    <x v="686"/>
    <x v="0"/>
    <s v="United States"/>
    <s v="New York City"/>
    <x v="15"/>
    <n v="10035"/>
    <x v="3"/>
    <s v="OFF-EN-10001539"/>
    <x v="1"/>
    <x v="12"/>
    <x v="33"/>
    <x v="2560"/>
    <n v="2"/>
    <n v="0"/>
    <n v="7.3132000000000001"/>
  </r>
  <r>
    <n v="9332"/>
    <s v="CA-2013-108056"/>
    <x v="0"/>
    <x v="321"/>
    <d v="2013-10-04T00:00:00"/>
    <x v="1"/>
    <s v="ES-14080"/>
    <x v="20"/>
    <x v="1"/>
    <s v="United States"/>
    <s v="Springfield"/>
    <x v="21"/>
    <n v="97477"/>
    <x v="1"/>
    <s v="TEC-PH-10001817"/>
    <x v="2"/>
    <x v="7"/>
    <x v="1097"/>
    <x v="4253"/>
    <n v="3"/>
    <n v="0.2"/>
    <n v="75.180000000000064"/>
  </r>
  <r>
    <n v="9333"/>
    <s v="CA-2014-127726"/>
    <x v="3"/>
    <x v="220"/>
    <d v="2014-09-14T00:00:00"/>
    <x v="0"/>
    <s v="SS-20410"/>
    <x v="757"/>
    <x v="0"/>
    <s v="United States"/>
    <s v="Georgetown"/>
    <x v="0"/>
    <n v="40324"/>
    <x v="0"/>
    <s v="OFF-AP-10002578"/>
    <x v="1"/>
    <x v="9"/>
    <x v="409"/>
    <x v="5865"/>
    <n v="4"/>
    <n v="0"/>
    <n v="50.876800000000003"/>
  </r>
  <r>
    <n v="9334"/>
    <s v="CA-2014-127726"/>
    <x v="3"/>
    <x v="220"/>
    <d v="2014-09-14T00:00:00"/>
    <x v="0"/>
    <s v="SS-20410"/>
    <x v="757"/>
    <x v="0"/>
    <s v="United States"/>
    <s v="Georgetown"/>
    <x v="0"/>
    <n v="40324"/>
    <x v="0"/>
    <s v="OFF-FA-10000992"/>
    <x v="1"/>
    <x v="13"/>
    <x v="1033"/>
    <x v="3210"/>
    <n v="4"/>
    <n v="0"/>
    <n v="6.6739999999999995"/>
  </r>
  <r>
    <n v="9335"/>
    <s v="CA-2014-110198"/>
    <x v="3"/>
    <x v="927"/>
    <d v="2014-05-03T00:00:00"/>
    <x v="2"/>
    <s v="AG-10900"/>
    <x v="151"/>
    <x v="0"/>
    <s v="United States"/>
    <s v="Coral Springs"/>
    <x v="2"/>
    <n v="33065"/>
    <x v="0"/>
    <s v="FUR-BO-10001798"/>
    <x v="0"/>
    <x v="0"/>
    <x v="0"/>
    <x v="2361"/>
    <n v="3"/>
    <n v="0.2"/>
    <n v="-15.71759999999999"/>
  </r>
  <r>
    <n v="9336"/>
    <s v="CA-2014-110198"/>
    <x v="3"/>
    <x v="927"/>
    <d v="2014-05-03T00:00:00"/>
    <x v="2"/>
    <s v="AG-10900"/>
    <x v="151"/>
    <x v="0"/>
    <s v="United States"/>
    <s v="Coral Springs"/>
    <x v="2"/>
    <n v="33065"/>
    <x v="0"/>
    <s v="OFF-LA-10004409"/>
    <x v="1"/>
    <x v="2"/>
    <x v="1550"/>
    <x v="877"/>
    <n v="2"/>
    <n v="0.2"/>
    <n v="1.4975999999999996"/>
  </r>
  <r>
    <n v="9337"/>
    <s v="CA-2014-130715"/>
    <x v="3"/>
    <x v="118"/>
    <d v="2014-09-21T00:00:00"/>
    <x v="1"/>
    <s v="CY-12745"/>
    <x v="388"/>
    <x v="1"/>
    <s v="United States"/>
    <s v="San Francisco"/>
    <x v="1"/>
    <n v="94110"/>
    <x v="1"/>
    <s v="OFF-FA-10000621"/>
    <x v="1"/>
    <x v="13"/>
    <x v="110"/>
    <x v="1511"/>
    <n v="5"/>
    <n v="0"/>
    <n v="8.7710000000000008"/>
  </r>
  <r>
    <n v="9338"/>
    <s v="CA-2011-155264"/>
    <x v="2"/>
    <x v="538"/>
    <d v="2011-10-22T00:00:00"/>
    <x v="0"/>
    <s v="RP-19270"/>
    <x v="345"/>
    <x v="1"/>
    <s v="United States"/>
    <s v="San Francisco"/>
    <x v="1"/>
    <n v="94110"/>
    <x v="1"/>
    <s v="OFF-BI-10003196"/>
    <x v="1"/>
    <x v="8"/>
    <x v="1367"/>
    <x v="5866"/>
    <n v="1"/>
    <n v="0.2"/>
    <n v="1.1219999999999999"/>
  </r>
  <r>
    <n v="9339"/>
    <s v="CA-2011-155264"/>
    <x v="2"/>
    <x v="538"/>
    <d v="2011-10-22T00:00:00"/>
    <x v="0"/>
    <s v="RP-19270"/>
    <x v="345"/>
    <x v="1"/>
    <s v="United States"/>
    <s v="San Francisco"/>
    <x v="1"/>
    <n v="94110"/>
    <x v="1"/>
    <s v="OFF-BI-10003727"/>
    <x v="1"/>
    <x v="8"/>
    <x v="797"/>
    <x v="5867"/>
    <n v="6"/>
    <n v="0.2"/>
    <n v="7.0223999999999993"/>
  </r>
  <r>
    <n v="9340"/>
    <s v="CA-2011-155264"/>
    <x v="2"/>
    <x v="538"/>
    <d v="2011-10-22T00:00:00"/>
    <x v="0"/>
    <s v="RP-19270"/>
    <x v="345"/>
    <x v="1"/>
    <s v="United States"/>
    <s v="San Francisco"/>
    <x v="1"/>
    <n v="94110"/>
    <x v="1"/>
    <s v="OFF-PA-10003228"/>
    <x v="1"/>
    <x v="10"/>
    <x v="1668"/>
    <x v="64"/>
    <n v="3"/>
    <n v="0"/>
    <n v="68.963099999999997"/>
  </r>
  <r>
    <n v="9341"/>
    <s v="CA-2011-155264"/>
    <x v="2"/>
    <x v="538"/>
    <d v="2011-10-22T00:00:00"/>
    <x v="0"/>
    <s v="RP-19270"/>
    <x v="345"/>
    <x v="1"/>
    <s v="United States"/>
    <s v="San Francisco"/>
    <x v="1"/>
    <n v="94110"/>
    <x v="1"/>
    <s v="OFF-LA-10002787"/>
    <x v="1"/>
    <x v="2"/>
    <x v="542"/>
    <x v="2057"/>
    <n v="5"/>
    <n v="0"/>
    <n v="9"/>
  </r>
  <r>
    <n v="9342"/>
    <s v="CA-2011-155264"/>
    <x v="2"/>
    <x v="538"/>
    <d v="2011-10-22T00:00:00"/>
    <x v="0"/>
    <s v="RP-19270"/>
    <x v="345"/>
    <x v="1"/>
    <s v="United States"/>
    <s v="San Francisco"/>
    <x v="1"/>
    <n v="94110"/>
    <x v="1"/>
    <s v="TEC-PH-10001305"/>
    <x v="2"/>
    <x v="7"/>
    <x v="1671"/>
    <x v="5868"/>
    <n v="3"/>
    <n v="0.2"/>
    <n v="11.757600000000011"/>
  </r>
  <r>
    <n v="9343"/>
    <s v="CA-2013-119123"/>
    <x v="0"/>
    <x v="69"/>
    <d v="2013-03-19T00:00:00"/>
    <x v="1"/>
    <s v="DB-13360"/>
    <x v="748"/>
    <x v="2"/>
    <s v="United States"/>
    <s v="Riverside"/>
    <x v="1"/>
    <n v="92503"/>
    <x v="1"/>
    <s v="OFF-BI-10001036"/>
    <x v="1"/>
    <x v="8"/>
    <x v="618"/>
    <x v="5869"/>
    <n v="7"/>
    <n v="0.2"/>
    <n v="19.193999999999999"/>
  </r>
  <r>
    <n v="9344"/>
    <s v="CA-2014-109085"/>
    <x v="3"/>
    <x v="922"/>
    <d v="2014-02-21T00:00:00"/>
    <x v="2"/>
    <s v="CK-12325"/>
    <x v="278"/>
    <x v="2"/>
    <s v="United States"/>
    <s v="Troy"/>
    <x v="24"/>
    <n v="45373"/>
    <x v="3"/>
    <s v="FUR-TA-10001086"/>
    <x v="0"/>
    <x v="3"/>
    <x v="1727"/>
    <x v="4003"/>
    <n v="5"/>
    <n v="0.4"/>
    <n v="-106.39299999999997"/>
  </r>
  <r>
    <n v="9345"/>
    <s v="CA-2014-109085"/>
    <x v="3"/>
    <x v="922"/>
    <d v="2014-02-21T00:00:00"/>
    <x v="2"/>
    <s v="CK-12325"/>
    <x v="278"/>
    <x v="2"/>
    <s v="United States"/>
    <s v="Troy"/>
    <x v="24"/>
    <n v="45373"/>
    <x v="3"/>
    <s v="OFF-BI-10001525"/>
    <x v="1"/>
    <x v="8"/>
    <x v="31"/>
    <x v="3517"/>
    <n v="5"/>
    <n v="0.7"/>
    <n v="-4.7625000000000011"/>
  </r>
  <r>
    <n v="9346"/>
    <s v="CA-2014-109085"/>
    <x v="3"/>
    <x v="922"/>
    <d v="2014-02-21T00:00:00"/>
    <x v="2"/>
    <s v="CK-12325"/>
    <x v="278"/>
    <x v="2"/>
    <s v="United States"/>
    <s v="Troy"/>
    <x v="24"/>
    <n v="45373"/>
    <x v="3"/>
    <s v="TEC-PH-10000526"/>
    <x v="2"/>
    <x v="7"/>
    <x v="1463"/>
    <x v="5870"/>
    <n v="1"/>
    <n v="0.4"/>
    <n v="-11.518799999999999"/>
  </r>
  <r>
    <n v="9347"/>
    <s v="CA-2014-109085"/>
    <x v="3"/>
    <x v="922"/>
    <d v="2014-02-21T00:00:00"/>
    <x v="2"/>
    <s v="CK-12325"/>
    <x v="278"/>
    <x v="2"/>
    <s v="United States"/>
    <s v="Troy"/>
    <x v="24"/>
    <n v="45373"/>
    <x v="3"/>
    <s v="FUR-FU-10004973"/>
    <x v="0"/>
    <x v="5"/>
    <x v="1134"/>
    <x v="615"/>
    <n v="2"/>
    <n v="0.2"/>
    <n v="8.2896000000000001"/>
  </r>
  <r>
    <n v="9348"/>
    <s v="CA-2014-109085"/>
    <x v="3"/>
    <x v="922"/>
    <d v="2014-02-21T00:00:00"/>
    <x v="2"/>
    <s v="CK-12325"/>
    <x v="278"/>
    <x v="2"/>
    <s v="United States"/>
    <s v="Troy"/>
    <x v="24"/>
    <n v="45373"/>
    <x v="3"/>
    <s v="FUR-CH-10003981"/>
    <x v="0"/>
    <x v="1"/>
    <x v="1166"/>
    <x v="4448"/>
    <n v="5"/>
    <n v="0.3"/>
    <n v="-12.84900000000016"/>
  </r>
  <r>
    <n v="9349"/>
    <s v="CA-2013-114860"/>
    <x v="0"/>
    <x v="596"/>
    <d v="2013-12-29T00:00:00"/>
    <x v="1"/>
    <s v="DN-13690"/>
    <x v="35"/>
    <x v="0"/>
    <s v="United States"/>
    <s v="Moreno Valley"/>
    <x v="1"/>
    <n v="92553"/>
    <x v="1"/>
    <s v="FUR-FU-10000277"/>
    <x v="0"/>
    <x v="5"/>
    <x v="1786"/>
    <x v="5871"/>
    <n v="8"/>
    <n v="0"/>
    <n v="202.25279999999998"/>
  </r>
  <r>
    <n v="9350"/>
    <s v="CA-2013-114860"/>
    <x v="0"/>
    <x v="596"/>
    <d v="2013-12-29T00:00:00"/>
    <x v="1"/>
    <s v="DN-13690"/>
    <x v="35"/>
    <x v="0"/>
    <s v="United States"/>
    <s v="Moreno Valley"/>
    <x v="1"/>
    <n v="92553"/>
    <x v="1"/>
    <s v="FUR-FU-10001934"/>
    <x v="0"/>
    <x v="5"/>
    <x v="107"/>
    <x v="108"/>
    <n v="2"/>
    <n v="0"/>
    <n v="10.909600000000001"/>
  </r>
  <r>
    <n v="9351"/>
    <s v="CA-2013-159009"/>
    <x v="0"/>
    <x v="713"/>
    <d v="2013-09-28T00:00:00"/>
    <x v="1"/>
    <s v="DP-13105"/>
    <x v="317"/>
    <x v="1"/>
    <s v="United States"/>
    <s v="Seattle"/>
    <x v="4"/>
    <n v="98115"/>
    <x v="1"/>
    <s v="OFF-BI-10004970"/>
    <x v="1"/>
    <x v="8"/>
    <x v="908"/>
    <x v="1157"/>
    <n v="4"/>
    <n v="0.2"/>
    <n v="4.4603999999999999"/>
  </r>
  <r>
    <n v="9352"/>
    <s v="CA-2013-159009"/>
    <x v="0"/>
    <x v="713"/>
    <d v="2013-09-28T00:00:00"/>
    <x v="1"/>
    <s v="DP-13105"/>
    <x v="317"/>
    <x v="1"/>
    <s v="United States"/>
    <s v="Seattle"/>
    <x v="4"/>
    <n v="98115"/>
    <x v="1"/>
    <s v="FUR-CH-10003396"/>
    <x v="0"/>
    <x v="1"/>
    <x v="385"/>
    <x v="4236"/>
    <n v="3"/>
    <n v="0.2"/>
    <n v="-20.784600000000012"/>
  </r>
  <r>
    <n v="9353"/>
    <s v="CA-2014-148411"/>
    <x v="3"/>
    <x v="241"/>
    <d v="2014-09-27T00:00:00"/>
    <x v="2"/>
    <s v="RO-19780"/>
    <x v="197"/>
    <x v="0"/>
    <s v="United States"/>
    <s v="Chicago"/>
    <x v="10"/>
    <n v="60623"/>
    <x v="2"/>
    <s v="FUR-CH-10003973"/>
    <x v="0"/>
    <x v="1"/>
    <x v="858"/>
    <x v="3324"/>
    <n v="2"/>
    <n v="0.3"/>
    <n v="-14.870399999999961"/>
  </r>
  <r>
    <n v="9354"/>
    <s v="CA-2014-148411"/>
    <x v="3"/>
    <x v="241"/>
    <d v="2014-09-27T00:00:00"/>
    <x v="2"/>
    <s v="RO-19780"/>
    <x v="197"/>
    <x v="0"/>
    <s v="United States"/>
    <s v="Chicago"/>
    <x v="10"/>
    <n v="60623"/>
    <x v="2"/>
    <s v="OFF-PA-10002109"/>
    <x v="1"/>
    <x v="10"/>
    <x v="1771"/>
    <x v="5872"/>
    <n v="3"/>
    <n v="0.2"/>
    <n v="3.7127999999999988"/>
  </r>
  <r>
    <n v="9355"/>
    <s v="CA-2012-110324"/>
    <x v="1"/>
    <x v="494"/>
    <d v="2012-12-05T00:00:00"/>
    <x v="1"/>
    <s v="MA-17560"/>
    <x v="15"/>
    <x v="2"/>
    <s v="United States"/>
    <s v="Jackson"/>
    <x v="12"/>
    <n v="49201"/>
    <x v="2"/>
    <s v="OFF-PA-10001826"/>
    <x v="1"/>
    <x v="10"/>
    <x v="1750"/>
    <x v="541"/>
    <n v="3"/>
    <n v="0"/>
    <n v="9.3312000000000008"/>
  </r>
  <r>
    <n v="9356"/>
    <s v="CA-2012-110324"/>
    <x v="1"/>
    <x v="494"/>
    <d v="2012-12-05T00:00:00"/>
    <x v="1"/>
    <s v="MA-17560"/>
    <x v="15"/>
    <x v="2"/>
    <s v="United States"/>
    <s v="Jackson"/>
    <x v="12"/>
    <n v="49201"/>
    <x v="2"/>
    <s v="OFF-AR-10000823"/>
    <x v="1"/>
    <x v="6"/>
    <x v="1043"/>
    <x v="1034"/>
    <n v="2"/>
    <n v="0"/>
    <n v="1.0192000000000001"/>
  </r>
  <r>
    <n v="9357"/>
    <s v="CA-2012-110324"/>
    <x v="1"/>
    <x v="494"/>
    <d v="2012-12-05T00:00:00"/>
    <x v="1"/>
    <s v="MA-17560"/>
    <x v="15"/>
    <x v="2"/>
    <s v="United States"/>
    <s v="Jackson"/>
    <x v="12"/>
    <n v="49201"/>
    <x v="2"/>
    <s v="OFF-PA-10001776"/>
    <x v="1"/>
    <x v="10"/>
    <x v="1263"/>
    <x v="1909"/>
    <n v="2"/>
    <n v="0"/>
    <n v="8.7137999999999991"/>
  </r>
  <r>
    <n v="9358"/>
    <s v="CA-2013-168046"/>
    <x v="0"/>
    <x v="967"/>
    <d v="2013-01-28T00:00:00"/>
    <x v="0"/>
    <s v="JD-15895"/>
    <x v="63"/>
    <x v="1"/>
    <s v="United States"/>
    <s v="New York City"/>
    <x v="15"/>
    <n v="10024"/>
    <x v="3"/>
    <s v="OFF-BI-10003676"/>
    <x v="1"/>
    <x v="8"/>
    <x v="816"/>
    <x v="136"/>
    <n v="5"/>
    <n v="0.2"/>
    <n v="15.091999999999995"/>
  </r>
  <r>
    <n v="9359"/>
    <s v="CA-2013-168046"/>
    <x v="0"/>
    <x v="967"/>
    <d v="2013-01-28T00:00:00"/>
    <x v="0"/>
    <s v="JD-15895"/>
    <x v="63"/>
    <x v="1"/>
    <s v="United States"/>
    <s v="New York City"/>
    <x v="15"/>
    <n v="10024"/>
    <x v="3"/>
    <s v="FUR-TA-10001095"/>
    <x v="0"/>
    <x v="3"/>
    <x v="611"/>
    <x v="5873"/>
    <n v="3"/>
    <n v="0.4"/>
    <n v="-99.34529999999998"/>
  </r>
  <r>
    <n v="9360"/>
    <s v="CA-2013-168046"/>
    <x v="0"/>
    <x v="967"/>
    <d v="2013-01-28T00:00:00"/>
    <x v="0"/>
    <s v="JD-15895"/>
    <x v="63"/>
    <x v="1"/>
    <s v="United States"/>
    <s v="New York City"/>
    <x v="15"/>
    <n v="10024"/>
    <x v="3"/>
    <s v="FUR-FU-10000747"/>
    <x v="0"/>
    <x v="5"/>
    <x v="1742"/>
    <x v="44"/>
    <n v="1"/>
    <n v="0"/>
    <n v="7.816599999999994"/>
  </r>
  <r>
    <n v="9361"/>
    <s v="CA-2013-168046"/>
    <x v="0"/>
    <x v="967"/>
    <d v="2013-01-28T00:00:00"/>
    <x v="0"/>
    <s v="JD-15895"/>
    <x v="63"/>
    <x v="1"/>
    <s v="United States"/>
    <s v="New York City"/>
    <x v="15"/>
    <n v="10024"/>
    <x v="3"/>
    <s v="OFF-ST-10004337"/>
    <x v="1"/>
    <x v="4"/>
    <x v="839"/>
    <x v="5874"/>
    <n v="7"/>
    <n v="0"/>
    <n v="0"/>
  </r>
  <r>
    <n v="9362"/>
    <s v="CA-2014-111591"/>
    <x v="3"/>
    <x v="708"/>
    <d v="2014-03-26T00:00:00"/>
    <x v="1"/>
    <s v="PS-18970"/>
    <x v="28"/>
    <x v="2"/>
    <s v="United States"/>
    <s v="Seattle"/>
    <x v="4"/>
    <n v="98105"/>
    <x v="1"/>
    <s v="OFF-BI-10004410"/>
    <x v="1"/>
    <x v="8"/>
    <x v="48"/>
    <x v="5875"/>
    <n v="6"/>
    <n v="0.2"/>
    <n v="10.3194"/>
  </r>
  <r>
    <n v="9363"/>
    <s v="CA-2014-111591"/>
    <x v="3"/>
    <x v="708"/>
    <d v="2014-03-26T00:00:00"/>
    <x v="1"/>
    <s v="PS-18970"/>
    <x v="28"/>
    <x v="2"/>
    <s v="United States"/>
    <s v="Seattle"/>
    <x v="4"/>
    <n v="98105"/>
    <x v="1"/>
    <s v="OFF-FA-10004838"/>
    <x v="1"/>
    <x v="13"/>
    <x v="792"/>
    <x v="5876"/>
    <n v="7"/>
    <n v="0"/>
    <n v="0.3906000000000005"/>
  </r>
  <r>
    <n v="9364"/>
    <s v="CA-2014-111591"/>
    <x v="3"/>
    <x v="708"/>
    <d v="2014-03-26T00:00:00"/>
    <x v="1"/>
    <s v="PS-18970"/>
    <x v="28"/>
    <x v="2"/>
    <s v="United States"/>
    <s v="Seattle"/>
    <x v="4"/>
    <n v="98105"/>
    <x v="1"/>
    <s v="FUR-FU-10002364"/>
    <x v="0"/>
    <x v="5"/>
    <x v="1231"/>
    <x v="3077"/>
    <n v="3"/>
    <n v="0"/>
    <n v="6.4205999999999976"/>
  </r>
  <r>
    <n v="9365"/>
    <s v="CA-2014-111591"/>
    <x v="3"/>
    <x v="708"/>
    <d v="2014-03-26T00:00:00"/>
    <x v="1"/>
    <s v="PS-18970"/>
    <x v="28"/>
    <x v="2"/>
    <s v="United States"/>
    <s v="Seattle"/>
    <x v="4"/>
    <n v="98105"/>
    <x v="1"/>
    <s v="OFF-ST-10001809"/>
    <x v="1"/>
    <x v="4"/>
    <x v="430"/>
    <x v="704"/>
    <n v="4"/>
    <n v="0"/>
    <n v="7.1863999999999919"/>
  </r>
  <r>
    <n v="9366"/>
    <s v="US-2011-166828"/>
    <x v="2"/>
    <x v="963"/>
    <d v="2011-08-25T00:00:00"/>
    <x v="2"/>
    <s v="JF-15415"/>
    <x v="226"/>
    <x v="0"/>
    <s v="United States"/>
    <s v="Saint Charles"/>
    <x v="25"/>
    <n v="63301"/>
    <x v="2"/>
    <s v="OFF-PA-10001846"/>
    <x v="1"/>
    <x v="10"/>
    <x v="1807"/>
    <x v="1057"/>
    <n v="2"/>
    <n v="0"/>
    <n v="5.6644000000000005"/>
  </r>
  <r>
    <n v="9367"/>
    <s v="CA-2011-108147"/>
    <x v="2"/>
    <x v="785"/>
    <d v="2011-06-13T00:00:00"/>
    <x v="1"/>
    <s v="RD-19480"/>
    <x v="502"/>
    <x v="0"/>
    <s v="United States"/>
    <s v="Long Beach"/>
    <x v="15"/>
    <n v="11561"/>
    <x v="3"/>
    <s v="OFF-BI-10003876"/>
    <x v="1"/>
    <x v="8"/>
    <x v="1617"/>
    <x v="5877"/>
    <n v="2"/>
    <n v="0.2"/>
    <n v="25.679999999999996"/>
  </r>
  <r>
    <n v="9368"/>
    <s v="CA-2011-108147"/>
    <x v="2"/>
    <x v="785"/>
    <d v="2011-06-13T00:00:00"/>
    <x v="1"/>
    <s v="RD-19480"/>
    <x v="502"/>
    <x v="0"/>
    <s v="United States"/>
    <s v="Long Beach"/>
    <x v="15"/>
    <n v="11561"/>
    <x v="3"/>
    <s v="OFF-ST-10003470"/>
    <x v="1"/>
    <x v="4"/>
    <x v="1339"/>
    <x v="5878"/>
    <n v="6"/>
    <n v="0"/>
    <n v="83.843999999999937"/>
  </r>
  <r>
    <n v="9369"/>
    <s v="CA-2013-154998"/>
    <x v="0"/>
    <x v="281"/>
    <d v="2013-04-10T00:00:00"/>
    <x v="2"/>
    <s v="ES-14080"/>
    <x v="20"/>
    <x v="1"/>
    <s v="United States"/>
    <s v="Lakewood"/>
    <x v="30"/>
    <n v="8701"/>
    <x v="3"/>
    <s v="OFF-PA-10004243"/>
    <x v="1"/>
    <x v="10"/>
    <x v="271"/>
    <x v="2479"/>
    <n v="2"/>
    <n v="0"/>
    <n v="18.211199999999998"/>
  </r>
  <r>
    <n v="9370"/>
    <s v="CA-2014-113460"/>
    <x v="3"/>
    <x v="659"/>
    <d v="2014-11-10T00:00:00"/>
    <x v="0"/>
    <s v="KN-16390"/>
    <x v="471"/>
    <x v="1"/>
    <s v="United States"/>
    <s v="Clinton"/>
    <x v="39"/>
    <n v="20735"/>
    <x v="3"/>
    <s v="FUR-CH-10000422"/>
    <x v="0"/>
    <x v="1"/>
    <x v="1432"/>
    <x v="5879"/>
    <n v="3"/>
    <n v="0"/>
    <n v="43.675200000000018"/>
  </r>
  <r>
    <n v="9371"/>
    <s v="CA-2012-111339"/>
    <x v="1"/>
    <x v="352"/>
    <d v="2012-05-31T00:00:00"/>
    <x v="2"/>
    <s v="VP-21760"/>
    <x v="778"/>
    <x v="1"/>
    <s v="United States"/>
    <s v="Columbus"/>
    <x v="24"/>
    <n v="43229"/>
    <x v="3"/>
    <s v="FUR-FU-10002506"/>
    <x v="0"/>
    <x v="5"/>
    <x v="1802"/>
    <x v="2185"/>
    <n v="4"/>
    <n v="0.2"/>
    <n v="-4.1568000000000023"/>
  </r>
  <r>
    <n v="9372"/>
    <s v="CA-2012-111339"/>
    <x v="1"/>
    <x v="352"/>
    <d v="2012-05-31T00:00:00"/>
    <x v="2"/>
    <s v="VP-21760"/>
    <x v="778"/>
    <x v="1"/>
    <s v="United States"/>
    <s v="Columbus"/>
    <x v="24"/>
    <n v="43229"/>
    <x v="3"/>
    <s v="FUR-CH-10000863"/>
    <x v="0"/>
    <x v="1"/>
    <x v="83"/>
    <x v="2613"/>
    <n v="3"/>
    <n v="0.3"/>
    <n v="-86.058600000000013"/>
  </r>
  <r>
    <n v="9373"/>
    <s v="CA-2012-111339"/>
    <x v="1"/>
    <x v="352"/>
    <d v="2012-05-31T00:00:00"/>
    <x v="2"/>
    <s v="VP-21760"/>
    <x v="778"/>
    <x v="1"/>
    <s v="United States"/>
    <s v="Columbus"/>
    <x v="24"/>
    <n v="43229"/>
    <x v="3"/>
    <s v="OFF-FA-10002988"/>
    <x v="1"/>
    <x v="13"/>
    <x v="131"/>
    <x v="1400"/>
    <n v="5"/>
    <n v="0.2"/>
    <n v="2.9144999999999994"/>
  </r>
  <r>
    <n v="9374"/>
    <s v="CA-2014-102820"/>
    <x v="3"/>
    <x v="917"/>
    <d v="2014-05-12T00:00:00"/>
    <x v="1"/>
    <s v="CS-11950"/>
    <x v="229"/>
    <x v="0"/>
    <s v="United States"/>
    <s v="Pasadena"/>
    <x v="1"/>
    <n v="91104"/>
    <x v="1"/>
    <s v="TEC-PH-10003437"/>
    <x v="2"/>
    <x v="7"/>
    <x v="913"/>
    <x v="1171"/>
    <n v="7"/>
    <n v="0.2"/>
    <n v="52.492999999999967"/>
  </r>
  <r>
    <n v="9375"/>
    <s v="CA-2013-149671"/>
    <x v="0"/>
    <x v="410"/>
    <d v="2013-06-10T00:00:00"/>
    <x v="1"/>
    <s v="KB-16600"/>
    <x v="33"/>
    <x v="1"/>
    <s v="United States"/>
    <s v="Seattle"/>
    <x v="4"/>
    <n v="98105"/>
    <x v="1"/>
    <s v="OFF-SU-10002537"/>
    <x v="1"/>
    <x v="14"/>
    <x v="676"/>
    <x v="5880"/>
    <n v="6"/>
    <n v="0"/>
    <n v="15.958800000000004"/>
  </r>
  <r>
    <n v="9376"/>
    <s v="CA-2012-126347"/>
    <x v="1"/>
    <x v="639"/>
    <d v="2012-12-19T00:00:00"/>
    <x v="0"/>
    <s v="AJ-10945"/>
    <x v="219"/>
    <x v="0"/>
    <s v="United States"/>
    <s v="Los Angeles"/>
    <x v="1"/>
    <n v="90045"/>
    <x v="1"/>
    <s v="TEC-AC-10003063"/>
    <x v="2"/>
    <x v="11"/>
    <x v="1052"/>
    <x v="1424"/>
    <n v="2"/>
    <n v="0"/>
    <n v="10.5"/>
  </r>
  <r>
    <n v="9377"/>
    <s v="CA-2014-108756"/>
    <x v="3"/>
    <x v="53"/>
    <d v="2014-12-30T00:00:00"/>
    <x v="1"/>
    <s v="PO-18865"/>
    <x v="22"/>
    <x v="0"/>
    <s v="United States"/>
    <s v="East Orange"/>
    <x v="30"/>
    <n v="7017"/>
    <x v="3"/>
    <s v="TEC-AC-10003237"/>
    <x v="2"/>
    <x v="11"/>
    <x v="1631"/>
    <x v="5881"/>
    <n v="3"/>
    <n v="0"/>
    <n v="13.674000000000003"/>
  </r>
  <r>
    <n v="9378"/>
    <s v="CA-2014-155362"/>
    <x v="3"/>
    <x v="94"/>
    <d v="2014-12-22T00:00:00"/>
    <x v="1"/>
    <s v="DP-13105"/>
    <x v="317"/>
    <x v="1"/>
    <s v="United States"/>
    <s v="Eau Claire"/>
    <x v="6"/>
    <n v="54703"/>
    <x v="2"/>
    <s v="OFF-ST-10001031"/>
    <x v="1"/>
    <x v="4"/>
    <x v="1551"/>
    <x v="5882"/>
    <n v="2"/>
    <n v="0"/>
    <n v="8.465600000000002"/>
  </r>
  <r>
    <n v="9379"/>
    <s v="CA-2013-117625"/>
    <x v="0"/>
    <x v="1120"/>
    <d v="2013-05-16T00:00:00"/>
    <x v="1"/>
    <s v="GM-14500"/>
    <x v="421"/>
    <x v="0"/>
    <s v="United States"/>
    <s v="Chicago"/>
    <x v="10"/>
    <n v="60610"/>
    <x v="2"/>
    <s v="OFF-EN-10001535"/>
    <x v="1"/>
    <x v="12"/>
    <x v="1833"/>
    <x v="5883"/>
    <n v="2"/>
    <n v="0.2"/>
    <n v="2.3868"/>
  </r>
  <r>
    <n v="9380"/>
    <s v="CA-2011-154158"/>
    <x v="2"/>
    <x v="851"/>
    <d v="2011-12-27T00:00:00"/>
    <x v="0"/>
    <s v="CC-12670"/>
    <x v="113"/>
    <x v="0"/>
    <s v="United States"/>
    <s v="Tampa"/>
    <x v="2"/>
    <n v="33614"/>
    <x v="0"/>
    <s v="OFF-PA-10001295"/>
    <x v="1"/>
    <x v="10"/>
    <x v="1211"/>
    <x v="2817"/>
    <n v="3"/>
    <n v="0.2"/>
    <n v="15.934799999999997"/>
  </r>
  <r>
    <n v="9381"/>
    <s v="CA-2011-154158"/>
    <x v="2"/>
    <x v="851"/>
    <d v="2011-12-27T00:00:00"/>
    <x v="0"/>
    <s v="CC-12670"/>
    <x v="113"/>
    <x v="0"/>
    <s v="United States"/>
    <s v="Tampa"/>
    <x v="2"/>
    <n v="33614"/>
    <x v="0"/>
    <s v="FUR-CH-10004698"/>
    <x v="0"/>
    <x v="1"/>
    <x v="166"/>
    <x v="1466"/>
    <n v="1"/>
    <n v="0.2"/>
    <n v="6.4784000000000042"/>
  </r>
  <r>
    <n v="9382"/>
    <s v="CA-2011-154158"/>
    <x v="2"/>
    <x v="851"/>
    <d v="2011-12-27T00:00:00"/>
    <x v="0"/>
    <s v="CC-12670"/>
    <x v="113"/>
    <x v="0"/>
    <s v="United States"/>
    <s v="Tampa"/>
    <x v="2"/>
    <n v="33614"/>
    <x v="0"/>
    <s v="OFF-ST-10000078"/>
    <x v="1"/>
    <x v="4"/>
    <x v="1218"/>
    <x v="5884"/>
    <n v="2"/>
    <n v="0.2"/>
    <n v="-10.60680000000005"/>
  </r>
  <r>
    <n v="9383"/>
    <s v="CA-2011-154158"/>
    <x v="2"/>
    <x v="851"/>
    <d v="2011-12-27T00:00:00"/>
    <x v="0"/>
    <s v="CC-12670"/>
    <x v="113"/>
    <x v="0"/>
    <s v="United States"/>
    <s v="Tampa"/>
    <x v="2"/>
    <n v="33614"/>
    <x v="0"/>
    <s v="OFF-AR-10001868"/>
    <x v="1"/>
    <x v="6"/>
    <x v="59"/>
    <x v="2956"/>
    <n v="1"/>
    <n v="0.2"/>
    <n v="0.504"/>
  </r>
  <r>
    <n v="9384"/>
    <s v="CA-2011-154158"/>
    <x v="2"/>
    <x v="851"/>
    <d v="2011-12-27T00:00:00"/>
    <x v="0"/>
    <s v="CC-12670"/>
    <x v="113"/>
    <x v="0"/>
    <s v="United States"/>
    <s v="Tampa"/>
    <x v="2"/>
    <n v="33614"/>
    <x v="0"/>
    <s v="OFF-ST-10004950"/>
    <x v="1"/>
    <x v="4"/>
    <x v="1000"/>
    <x v="2067"/>
    <n v="5"/>
    <n v="0.2"/>
    <n v="-1.049000000000003"/>
  </r>
  <r>
    <n v="9385"/>
    <s v="CA-2014-100433"/>
    <x v="3"/>
    <x v="938"/>
    <d v="2014-08-17T00:00:00"/>
    <x v="1"/>
    <s v="SJ-20125"/>
    <x v="319"/>
    <x v="2"/>
    <s v="United States"/>
    <s v="New York City"/>
    <x v="15"/>
    <n v="10009"/>
    <x v="3"/>
    <s v="OFF-PA-10003441"/>
    <x v="1"/>
    <x v="10"/>
    <x v="485"/>
    <x v="243"/>
    <n v="4"/>
    <n v="0"/>
    <n v="12.441600000000001"/>
  </r>
  <r>
    <n v="9386"/>
    <s v="CA-2014-163097"/>
    <x v="3"/>
    <x v="151"/>
    <d v="2014-09-01T00:00:00"/>
    <x v="1"/>
    <s v="SF-20200"/>
    <x v="227"/>
    <x v="0"/>
    <s v="United States"/>
    <s v="Mesa"/>
    <x v="16"/>
    <n v="85204"/>
    <x v="1"/>
    <s v="FUR-FU-10004973"/>
    <x v="0"/>
    <x v="5"/>
    <x v="1134"/>
    <x v="5885"/>
    <n v="8"/>
    <n v="0.2"/>
    <n v="33.1584"/>
  </r>
  <r>
    <n v="9387"/>
    <s v="US-2014-127292"/>
    <x v="3"/>
    <x v="617"/>
    <d v="2014-01-24T00:00:00"/>
    <x v="1"/>
    <s v="RM-19375"/>
    <x v="528"/>
    <x v="0"/>
    <s v="United States"/>
    <s v="Burlington"/>
    <x v="42"/>
    <s v="05408"/>
    <x v="3"/>
    <s v="OFF-PA-10000157"/>
    <x v="1"/>
    <x v="10"/>
    <x v="364"/>
    <x v="710"/>
    <n v="4"/>
    <n v="0"/>
    <n v="37.562399999999997"/>
  </r>
  <r>
    <n v="9388"/>
    <s v="US-2014-127292"/>
    <x v="3"/>
    <x v="617"/>
    <d v="2014-01-24T00:00:00"/>
    <x v="1"/>
    <s v="RM-19375"/>
    <x v="528"/>
    <x v="0"/>
    <s v="United States"/>
    <s v="Burlington"/>
    <x v="42"/>
    <s v="05408"/>
    <x v="3"/>
    <s v="OFF-PA-10001970"/>
    <x v="1"/>
    <x v="10"/>
    <x v="311"/>
    <x v="5886"/>
    <n v="1"/>
    <n v="0"/>
    <n v="5.7715999999999994"/>
  </r>
  <r>
    <n v="9389"/>
    <s v="US-2014-127292"/>
    <x v="3"/>
    <x v="617"/>
    <d v="2014-01-24T00:00:00"/>
    <x v="1"/>
    <s v="RM-19375"/>
    <x v="528"/>
    <x v="0"/>
    <s v="United States"/>
    <s v="Burlington"/>
    <x v="42"/>
    <s v="05408"/>
    <x v="3"/>
    <s v="OFF-AP-10000828"/>
    <x v="1"/>
    <x v="9"/>
    <x v="1087"/>
    <x v="3116"/>
    <n v="3"/>
    <n v="0"/>
    <n v="152.02319999999997"/>
  </r>
  <r>
    <n v="9390"/>
    <s v="US-2014-127292"/>
    <x v="3"/>
    <x v="617"/>
    <d v="2014-01-24T00:00:00"/>
    <x v="1"/>
    <s v="RM-19375"/>
    <x v="528"/>
    <x v="0"/>
    <s v="United States"/>
    <s v="Burlington"/>
    <x v="42"/>
    <s v="05408"/>
    <x v="3"/>
    <s v="OFF-EN-10001509"/>
    <x v="1"/>
    <x v="12"/>
    <x v="29"/>
    <x v="5887"/>
    <n v="1"/>
    <n v="0"/>
    <n v="0.95879999999999987"/>
  </r>
  <r>
    <n v="9391"/>
    <s v="CA-2012-163734"/>
    <x v="1"/>
    <x v="974"/>
    <d v="2012-06-24T00:00:00"/>
    <x v="1"/>
    <s v="KM-16375"/>
    <x v="454"/>
    <x v="2"/>
    <s v="United States"/>
    <s v="Houston"/>
    <x v="5"/>
    <n v="77070"/>
    <x v="2"/>
    <s v="OFF-ST-10003692"/>
    <x v="1"/>
    <x v="4"/>
    <x v="1253"/>
    <x v="1894"/>
    <n v="5"/>
    <n v="0.2"/>
    <n v="14.307499999999997"/>
  </r>
  <r>
    <n v="9392"/>
    <s v="CA-2014-162474"/>
    <x v="3"/>
    <x v="677"/>
    <d v="2014-03-17T00:00:00"/>
    <x v="2"/>
    <s v="FH-14275"/>
    <x v="395"/>
    <x v="1"/>
    <s v="United States"/>
    <s v="Aurora"/>
    <x v="10"/>
    <n v="60505"/>
    <x v="2"/>
    <s v="TEC-PH-10004700"/>
    <x v="2"/>
    <x v="7"/>
    <x v="843"/>
    <x v="465"/>
    <n v="1"/>
    <n v="0.2"/>
    <n v="2.5973999999999995"/>
  </r>
  <r>
    <n v="9393"/>
    <s v="CA-2012-130848"/>
    <x v="1"/>
    <x v="969"/>
    <d v="2012-10-25T00:00:00"/>
    <x v="3"/>
    <s v="DG-13300"/>
    <x v="375"/>
    <x v="1"/>
    <s v="United States"/>
    <s v="Denver"/>
    <x v="22"/>
    <n v="80219"/>
    <x v="1"/>
    <s v="FUR-CH-10000422"/>
    <x v="0"/>
    <x v="1"/>
    <x v="1432"/>
    <x v="5888"/>
    <n v="8"/>
    <n v="0.2"/>
    <n v="-29.116799999999955"/>
  </r>
  <r>
    <n v="9394"/>
    <s v="CA-2011-125997"/>
    <x v="2"/>
    <x v="59"/>
    <d v="2011-09-23T00:00:00"/>
    <x v="2"/>
    <s v="MW-18220"/>
    <x v="596"/>
    <x v="0"/>
    <s v="United States"/>
    <s v="New York City"/>
    <x v="15"/>
    <n v="10011"/>
    <x v="3"/>
    <s v="TEC-PH-10003484"/>
    <x v="2"/>
    <x v="7"/>
    <x v="1530"/>
    <x v="3211"/>
    <n v="5"/>
    <n v="0"/>
    <n v="157.48750000000001"/>
  </r>
  <r>
    <n v="9395"/>
    <s v="CA-2011-125997"/>
    <x v="2"/>
    <x v="59"/>
    <d v="2011-09-23T00:00:00"/>
    <x v="2"/>
    <s v="MW-18220"/>
    <x v="596"/>
    <x v="0"/>
    <s v="United States"/>
    <s v="New York City"/>
    <x v="15"/>
    <n v="10011"/>
    <x v="3"/>
    <s v="FUR-CH-10001394"/>
    <x v="0"/>
    <x v="1"/>
    <x v="648"/>
    <x v="3317"/>
    <n v="2"/>
    <n v="0.1"/>
    <n v="140.39599999999993"/>
  </r>
  <r>
    <n v="9396"/>
    <s v="CA-2011-125997"/>
    <x v="2"/>
    <x v="59"/>
    <d v="2011-09-23T00:00:00"/>
    <x v="2"/>
    <s v="MW-18220"/>
    <x v="596"/>
    <x v="0"/>
    <s v="United States"/>
    <s v="New York City"/>
    <x v="15"/>
    <n v="10011"/>
    <x v="3"/>
    <s v="FUR-BO-10002213"/>
    <x v="0"/>
    <x v="0"/>
    <x v="1223"/>
    <x v="479"/>
    <n v="2"/>
    <n v="0.2"/>
    <n v="-10.019600000000054"/>
  </r>
  <r>
    <n v="9397"/>
    <s v="CA-2011-125997"/>
    <x v="2"/>
    <x v="59"/>
    <d v="2011-09-23T00:00:00"/>
    <x v="2"/>
    <s v="MW-18220"/>
    <x v="596"/>
    <x v="0"/>
    <s v="United States"/>
    <s v="New York City"/>
    <x v="15"/>
    <n v="10011"/>
    <x v="3"/>
    <s v="OFF-LA-10002762"/>
    <x v="1"/>
    <x v="2"/>
    <x v="49"/>
    <x v="50"/>
    <n v="6"/>
    <n v="0"/>
    <n v="35.334599999999995"/>
  </r>
  <r>
    <n v="9398"/>
    <s v="CA-2011-125997"/>
    <x v="2"/>
    <x v="59"/>
    <d v="2011-09-23T00:00:00"/>
    <x v="2"/>
    <s v="MW-18220"/>
    <x v="596"/>
    <x v="0"/>
    <s v="United States"/>
    <s v="New York City"/>
    <x v="15"/>
    <n v="10011"/>
    <x v="3"/>
    <s v="OFF-AP-10003842"/>
    <x v="1"/>
    <x v="9"/>
    <x v="1247"/>
    <x v="4771"/>
    <n v="1"/>
    <n v="0"/>
    <n v="8.0548000000000002"/>
  </r>
  <r>
    <n v="9399"/>
    <s v="CA-2011-125997"/>
    <x v="2"/>
    <x v="59"/>
    <d v="2011-09-23T00:00:00"/>
    <x v="2"/>
    <s v="MW-18220"/>
    <x v="596"/>
    <x v="0"/>
    <s v="United States"/>
    <s v="New York City"/>
    <x v="15"/>
    <n v="10011"/>
    <x v="3"/>
    <s v="TEC-PH-10003072"/>
    <x v="2"/>
    <x v="7"/>
    <x v="1310"/>
    <x v="5889"/>
    <n v="9"/>
    <n v="0"/>
    <n v="661.45590000000004"/>
  </r>
  <r>
    <n v="9400"/>
    <s v="CA-2013-103128"/>
    <x v="0"/>
    <x v="583"/>
    <d v="2013-11-16T00:00:00"/>
    <x v="1"/>
    <s v="SC-20845"/>
    <x v="790"/>
    <x v="0"/>
    <s v="United States"/>
    <s v="Arlington Heights"/>
    <x v="10"/>
    <n v="60004"/>
    <x v="2"/>
    <s v="OFF-AR-10003394"/>
    <x v="1"/>
    <x v="6"/>
    <x v="496"/>
    <x v="5890"/>
    <n v="6"/>
    <n v="0.2"/>
    <n v="1.2348000000000008"/>
  </r>
  <r>
    <n v="9401"/>
    <s v="CA-2012-167696"/>
    <x v="1"/>
    <x v="1218"/>
    <d v="2012-09-21T00:00:00"/>
    <x v="1"/>
    <s v="BD-11500"/>
    <x v="214"/>
    <x v="0"/>
    <s v="United States"/>
    <s v="Newport News"/>
    <x v="17"/>
    <n v="23602"/>
    <x v="0"/>
    <s v="OFF-EN-10001539"/>
    <x v="1"/>
    <x v="12"/>
    <x v="33"/>
    <x v="4995"/>
    <n v="4"/>
    <n v="0"/>
    <n v="14.6264"/>
  </r>
  <r>
    <n v="9402"/>
    <s v="CA-2011-159814"/>
    <x v="2"/>
    <x v="1219"/>
    <d v="2011-06-28T00:00:00"/>
    <x v="1"/>
    <s v="LP-17080"/>
    <x v="221"/>
    <x v="0"/>
    <s v="United States"/>
    <s v="Tucson"/>
    <x v="16"/>
    <n v="85705"/>
    <x v="1"/>
    <s v="FUR-FU-10001731"/>
    <x v="0"/>
    <x v="5"/>
    <x v="1547"/>
    <x v="5891"/>
    <n v="2"/>
    <n v="0.2"/>
    <n v="0.96119999999999983"/>
  </r>
  <r>
    <n v="9403"/>
    <s v="CA-2013-105459"/>
    <x v="0"/>
    <x v="399"/>
    <d v="2013-08-18T00:00:00"/>
    <x v="0"/>
    <s v="NP-18700"/>
    <x v="413"/>
    <x v="0"/>
    <s v="United States"/>
    <s v="New York City"/>
    <x v="15"/>
    <n v="10024"/>
    <x v="3"/>
    <s v="FUR-TA-10001095"/>
    <x v="0"/>
    <x v="3"/>
    <x v="611"/>
    <x v="5892"/>
    <n v="2"/>
    <n v="0.4"/>
    <n v="-66.230199999999996"/>
  </r>
  <r>
    <n v="9404"/>
    <s v="CA-2013-105459"/>
    <x v="0"/>
    <x v="399"/>
    <d v="2013-08-18T00:00:00"/>
    <x v="0"/>
    <s v="NP-18700"/>
    <x v="413"/>
    <x v="0"/>
    <s v="United States"/>
    <s v="New York City"/>
    <x v="15"/>
    <n v="10024"/>
    <x v="3"/>
    <s v="OFF-ST-10000078"/>
    <x v="1"/>
    <x v="4"/>
    <x v="1218"/>
    <x v="5893"/>
    <n v="6"/>
    <n v="0"/>
    <n v="286.38359999999989"/>
  </r>
  <r>
    <n v="9405"/>
    <s v="CA-2014-141663"/>
    <x v="3"/>
    <x v="669"/>
    <d v="2014-04-18T00:00:00"/>
    <x v="1"/>
    <s v="DP-13105"/>
    <x v="317"/>
    <x v="1"/>
    <s v="United States"/>
    <s v="Philadelphia"/>
    <x v="9"/>
    <n v="19134"/>
    <x v="3"/>
    <s v="OFF-FA-10004076"/>
    <x v="1"/>
    <x v="13"/>
    <x v="1213"/>
    <x v="1063"/>
    <n v="5"/>
    <n v="0.2"/>
    <n v="1.6829999999999994"/>
  </r>
  <r>
    <n v="9406"/>
    <s v="CA-2011-152618"/>
    <x v="2"/>
    <x v="619"/>
    <d v="2011-03-17T00:00:00"/>
    <x v="2"/>
    <s v="RB-19465"/>
    <x v="46"/>
    <x v="2"/>
    <s v="United States"/>
    <s v="Chicago"/>
    <x v="10"/>
    <n v="60653"/>
    <x v="2"/>
    <s v="TEC-MA-10003626"/>
    <x v="2"/>
    <x v="15"/>
    <x v="1388"/>
    <x v="5894"/>
    <n v="2"/>
    <n v="0.3"/>
    <n v="156.04699999999997"/>
  </r>
  <r>
    <n v="9407"/>
    <s v="CA-2011-152618"/>
    <x v="2"/>
    <x v="619"/>
    <d v="2011-03-17T00:00:00"/>
    <x v="2"/>
    <s v="RB-19465"/>
    <x v="46"/>
    <x v="2"/>
    <s v="United States"/>
    <s v="Chicago"/>
    <x v="10"/>
    <n v="60653"/>
    <x v="2"/>
    <s v="OFF-PA-10001215"/>
    <x v="1"/>
    <x v="10"/>
    <x v="1717"/>
    <x v="582"/>
    <n v="2"/>
    <n v="0.2"/>
    <n v="2.6399999999999997"/>
  </r>
  <r>
    <n v="9408"/>
    <s v="CA-2014-162789"/>
    <x v="3"/>
    <x v="585"/>
    <d v="2014-09-25T00:00:00"/>
    <x v="0"/>
    <s v="LC-17140"/>
    <x v="95"/>
    <x v="0"/>
    <s v="United States"/>
    <s v="New York City"/>
    <x v="15"/>
    <n v="10035"/>
    <x v="3"/>
    <s v="TEC-AC-10002842"/>
    <x v="2"/>
    <x v="11"/>
    <x v="1176"/>
    <x v="5895"/>
    <n v="9"/>
    <n v="0"/>
    <n v="171.36000000000007"/>
  </r>
  <r>
    <n v="9409"/>
    <s v="CA-2014-162789"/>
    <x v="3"/>
    <x v="585"/>
    <d v="2014-09-25T00:00:00"/>
    <x v="0"/>
    <s v="LC-17140"/>
    <x v="95"/>
    <x v="0"/>
    <s v="United States"/>
    <s v="New York City"/>
    <x v="15"/>
    <n v="10035"/>
    <x v="3"/>
    <s v="FUR-FU-10004864"/>
    <x v="0"/>
    <x v="5"/>
    <x v="1710"/>
    <x v="5896"/>
    <n v="1"/>
    <n v="0"/>
    <n v="3.9831000000000003"/>
  </r>
  <r>
    <n v="9410"/>
    <s v="US-2014-110149"/>
    <x v="3"/>
    <x v="389"/>
    <d v="2014-12-14T00:00:00"/>
    <x v="2"/>
    <s v="WB-21850"/>
    <x v="576"/>
    <x v="0"/>
    <s v="United States"/>
    <s v="Philadelphia"/>
    <x v="9"/>
    <n v="19143"/>
    <x v="3"/>
    <s v="OFF-BI-10000014"/>
    <x v="1"/>
    <x v="8"/>
    <x v="628"/>
    <x v="5897"/>
    <n v="1"/>
    <n v="0.7"/>
    <n v="-2.5092999999999996"/>
  </r>
  <r>
    <n v="9411"/>
    <s v="US-2014-110149"/>
    <x v="3"/>
    <x v="389"/>
    <d v="2014-12-14T00:00:00"/>
    <x v="2"/>
    <s v="WB-21850"/>
    <x v="576"/>
    <x v="0"/>
    <s v="United States"/>
    <s v="Philadelphia"/>
    <x v="9"/>
    <n v="19143"/>
    <x v="3"/>
    <s v="FUR-FU-10001475"/>
    <x v="0"/>
    <x v="5"/>
    <x v="499"/>
    <x v="1190"/>
    <n v="5"/>
    <n v="0.2"/>
    <n v="15.385999999999999"/>
  </r>
  <r>
    <n v="9412"/>
    <s v="CA-2013-108959"/>
    <x v="0"/>
    <x v="612"/>
    <d v="2013-03-15T00:00:00"/>
    <x v="0"/>
    <s v="MH-17785"/>
    <x v="186"/>
    <x v="1"/>
    <s v="United States"/>
    <s v="Glendale"/>
    <x v="16"/>
    <n v="85301"/>
    <x v="1"/>
    <s v="OFF-ST-10001272"/>
    <x v="1"/>
    <x v="4"/>
    <x v="528"/>
    <x v="5898"/>
    <n v="1"/>
    <n v="0.2"/>
    <n v="6.5434999999999981"/>
  </r>
  <r>
    <n v="9413"/>
    <s v="CA-2012-164777"/>
    <x v="1"/>
    <x v="746"/>
    <d v="2012-01-29T00:00:00"/>
    <x v="2"/>
    <s v="SC-20305"/>
    <x v="253"/>
    <x v="0"/>
    <s v="United States"/>
    <s v="Los Angeles"/>
    <x v="1"/>
    <n v="90036"/>
    <x v="1"/>
    <s v="FUR-CH-10002024"/>
    <x v="0"/>
    <x v="1"/>
    <x v="478"/>
    <x v="5355"/>
    <n v="5"/>
    <n v="0.2"/>
    <n v="0"/>
  </r>
  <r>
    <n v="9414"/>
    <s v="CA-2013-132017"/>
    <x v="0"/>
    <x v="182"/>
    <d v="2013-09-28T00:00:00"/>
    <x v="2"/>
    <s v="MH-17620"/>
    <x v="588"/>
    <x v="1"/>
    <s v="United States"/>
    <s v="Houston"/>
    <x v="5"/>
    <n v="77041"/>
    <x v="2"/>
    <s v="OFF-BI-10004001"/>
    <x v="1"/>
    <x v="8"/>
    <x v="810"/>
    <x v="5899"/>
    <n v="2"/>
    <n v="0.8"/>
    <n v="-11.587200000000003"/>
  </r>
  <r>
    <n v="9415"/>
    <s v="CA-2012-127824"/>
    <x v="1"/>
    <x v="1090"/>
    <d v="2012-10-22T00:00:00"/>
    <x v="1"/>
    <s v="JC-15775"/>
    <x v="547"/>
    <x v="0"/>
    <s v="United States"/>
    <s v="Seattle"/>
    <x v="4"/>
    <n v="98115"/>
    <x v="1"/>
    <s v="TEC-PH-10004094"/>
    <x v="2"/>
    <x v="7"/>
    <x v="1788"/>
    <x v="2528"/>
    <n v="2"/>
    <n v="0.2"/>
    <n v="15.598999999999997"/>
  </r>
  <r>
    <n v="9416"/>
    <s v="CA-2012-127824"/>
    <x v="1"/>
    <x v="1090"/>
    <d v="2012-10-22T00:00:00"/>
    <x v="1"/>
    <s v="JC-15775"/>
    <x v="547"/>
    <x v="0"/>
    <s v="United States"/>
    <s v="Seattle"/>
    <x v="4"/>
    <n v="98115"/>
    <x v="1"/>
    <s v="OFF-PA-10001184"/>
    <x v="1"/>
    <x v="10"/>
    <x v="1307"/>
    <x v="1465"/>
    <n v="3"/>
    <n v="0"/>
    <n v="8.7906000000000013"/>
  </r>
  <r>
    <n v="9417"/>
    <s v="CA-2012-127824"/>
    <x v="1"/>
    <x v="1090"/>
    <d v="2012-10-22T00:00:00"/>
    <x v="1"/>
    <s v="JC-15775"/>
    <x v="547"/>
    <x v="0"/>
    <s v="United States"/>
    <s v="Seattle"/>
    <x v="4"/>
    <n v="98115"/>
    <x v="1"/>
    <s v="FUR-FU-10002505"/>
    <x v="0"/>
    <x v="5"/>
    <x v="222"/>
    <x v="3716"/>
    <n v="3"/>
    <n v="0"/>
    <n v="3.2351999999999994"/>
  </r>
  <r>
    <n v="9418"/>
    <s v="CA-2011-148285"/>
    <x v="2"/>
    <x v="1220"/>
    <d v="2011-11-01T00:00:00"/>
    <x v="1"/>
    <s v="RD-19810"/>
    <x v="279"/>
    <x v="2"/>
    <s v="United States"/>
    <s v="Fayetteville"/>
    <x v="3"/>
    <n v="28314"/>
    <x v="0"/>
    <s v="OFF-PA-10001166"/>
    <x v="1"/>
    <x v="10"/>
    <x v="769"/>
    <x v="563"/>
    <n v="2"/>
    <n v="0.2"/>
    <n v="3.6288"/>
  </r>
  <r>
    <n v="9419"/>
    <s v="CA-2011-148285"/>
    <x v="2"/>
    <x v="1220"/>
    <d v="2011-11-01T00:00:00"/>
    <x v="1"/>
    <s v="RD-19810"/>
    <x v="279"/>
    <x v="2"/>
    <s v="United States"/>
    <s v="Fayetteville"/>
    <x v="3"/>
    <n v="28314"/>
    <x v="0"/>
    <s v="OFF-PA-10000349"/>
    <x v="1"/>
    <x v="10"/>
    <x v="33"/>
    <x v="1655"/>
    <n v="3"/>
    <n v="0.2"/>
    <n v="4.0338000000000003"/>
  </r>
  <r>
    <n v="9420"/>
    <s v="CA-2014-152926"/>
    <x v="3"/>
    <x v="280"/>
    <d v="2014-10-05T00:00:00"/>
    <x v="0"/>
    <s v="SC-20695"/>
    <x v="281"/>
    <x v="1"/>
    <s v="United States"/>
    <s v="Houston"/>
    <x v="5"/>
    <n v="77041"/>
    <x v="2"/>
    <s v="OFF-AP-10004708"/>
    <x v="1"/>
    <x v="9"/>
    <x v="508"/>
    <x v="5279"/>
    <n v="2"/>
    <n v="0.8"/>
    <n v="-38.821200000000012"/>
  </r>
  <r>
    <n v="9421"/>
    <s v="CA-2014-152926"/>
    <x v="3"/>
    <x v="280"/>
    <d v="2014-10-05T00:00:00"/>
    <x v="0"/>
    <s v="SC-20695"/>
    <x v="281"/>
    <x v="1"/>
    <s v="United States"/>
    <s v="Houston"/>
    <x v="5"/>
    <n v="77041"/>
    <x v="2"/>
    <s v="OFF-AP-10001947"/>
    <x v="1"/>
    <x v="9"/>
    <x v="1528"/>
    <x v="5900"/>
    <n v="6"/>
    <n v="0.8"/>
    <n v="-56.059200000000011"/>
  </r>
  <r>
    <n v="9422"/>
    <s v="CA-2011-145254"/>
    <x v="2"/>
    <x v="149"/>
    <d v="2011-07-27T00:00:00"/>
    <x v="1"/>
    <s v="NC-18535"/>
    <x v="714"/>
    <x v="1"/>
    <s v="United States"/>
    <s v="San Francisco"/>
    <x v="1"/>
    <n v="94122"/>
    <x v="1"/>
    <s v="TEC-PH-10000441"/>
    <x v="2"/>
    <x v="7"/>
    <x v="1046"/>
    <x v="2821"/>
    <n v="6"/>
    <n v="0.2"/>
    <n v="60.475200000000058"/>
  </r>
  <r>
    <n v="9423"/>
    <s v="CA-2011-145254"/>
    <x v="2"/>
    <x v="149"/>
    <d v="2011-07-27T00:00:00"/>
    <x v="1"/>
    <s v="NC-18535"/>
    <x v="714"/>
    <x v="1"/>
    <s v="United States"/>
    <s v="San Francisco"/>
    <x v="1"/>
    <n v="94122"/>
    <x v="1"/>
    <s v="OFF-SU-10004664"/>
    <x v="1"/>
    <x v="14"/>
    <x v="592"/>
    <x v="5557"/>
    <n v="5"/>
    <n v="0"/>
    <n v="11.802999999999999"/>
  </r>
  <r>
    <n v="9424"/>
    <s v="CA-2011-145254"/>
    <x v="2"/>
    <x v="149"/>
    <d v="2011-07-27T00:00:00"/>
    <x v="1"/>
    <s v="NC-18535"/>
    <x v="714"/>
    <x v="1"/>
    <s v="United States"/>
    <s v="San Francisco"/>
    <x v="1"/>
    <n v="94122"/>
    <x v="1"/>
    <s v="TEC-PH-10004531"/>
    <x v="2"/>
    <x v="7"/>
    <x v="1395"/>
    <x v="214"/>
    <n v="3"/>
    <n v="0.2"/>
    <n v="37.796999999999997"/>
  </r>
  <r>
    <n v="9425"/>
    <s v="CA-2011-145254"/>
    <x v="2"/>
    <x v="149"/>
    <d v="2011-07-27T00:00:00"/>
    <x v="1"/>
    <s v="NC-18535"/>
    <x v="714"/>
    <x v="1"/>
    <s v="United States"/>
    <s v="San Francisco"/>
    <x v="1"/>
    <n v="94122"/>
    <x v="1"/>
    <s v="TEC-AC-10002167"/>
    <x v="2"/>
    <x v="11"/>
    <x v="46"/>
    <x v="47"/>
    <n v="3"/>
    <n v="0"/>
    <n v="4.9500000000000011"/>
  </r>
  <r>
    <n v="9426"/>
    <s v="CA-2011-116246"/>
    <x v="2"/>
    <x v="171"/>
    <d v="2011-09-17T00:00:00"/>
    <x v="0"/>
    <s v="LW-17215"/>
    <x v="560"/>
    <x v="0"/>
    <s v="United States"/>
    <s v="New York City"/>
    <x v="15"/>
    <n v="10035"/>
    <x v="3"/>
    <s v="FUR-CH-10002024"/>
    <x v="0"/>
    <x v="1"/>
    <x v="478"/>
    <x v="5901"/>
    <n v="6"/>
    <n v="0.1"/>
    <n v="420.58800000000019"/>
  </r>
  <r>
    <n v="9427"/>
    <s v="CA-2013-160479"/>
    <x v="0"/>
    <x v="306"/>
    <d v="2013-09-21T00:00:00"/>
    <x v="1"/>
    <s v="AH-10585"/>
    <x v="738"/>
    <x v="0"/>
    <s v="United States"/>
    <s v="Seattle"/>
    <x v="4"/>
    <n v="98105"/>
    <x v="1"/>
    <s v="OFF-AR-10002445"/>
    <x v="1"/>
    <x v="6"/>
    <x v="1637"/>
    <x v="3826"/>
    <n v="5"/>
    <n v="0"/>
    <n v="13.452000000000002"/>
  </r>
  <r>
    <n v="9428"/>
    <s v="CA-2011-167486"/>
    <x v="2"/>
    <x v="501"/>
    <d v="2011-12-01T00:00:00"/>
    <x v="1"/>
    <s v="JO-15145"/>
    <x v="705"/>
    <x v="1"/>
    <s v="United States"/>
    <s v="Buffalo"/>
    <x v="15"/>
    <n v="14215"/>
    <x v="3"/>
    <s v="FUR-FU-10003268"/>
    <x v="0"/>
    <x v="5"/>
    <x v="876"/>
    <x v="3351"/>
    <n v="5"/>
    <n v="0"/>
    <n v="39.97999999999999"/>
  </r>
  <r>
    <n v="9429"/>
    <s v="CA-2011-152100"/>
    <x v="2"/>
    <x v="218"/>
    <d v="2011-05-16T00:00:00"/>
    <x v="1"/>
    <s v="VW-21775"/>
    <x v="100"/>
    <x v="1"/>
    <s v="United States"/>
    <s v="Huntsville"/>
    <x v="5"/>
    <n v="77340"/>
    <x v="2"/>
    <s v="FUR-CH-10000015"/>
    <x v="0"/>
    <x v="1"/>
    <x v="373"/>
    <x v="5902"/>
    <n v="8"/>
    <n v="0.3"/>
    <n v="-69.311999999999898"/>
  </r>
  <r>
    <n v="9430"/>
    <s v="CA-2012-166219"/>
    <x v="1"/>
    <x v="834"/>
    <d v="2012-09-01T00:00:00"/>
    <x v="1"/>
    <s v="BP-11185"/>
    <x v="130"/>
    <x v="1"/>
    <s v="United States"/>
    <s v="Dallas"/>
    <x v="5"/>
    <n v="75081"/>
    <x v="2"/>
    <s v="TEC-PH-10004165"/>
    <x v="2"/>
    <x v="7"/>
    <x v="886"/>
    <x v="1124"/>
    <n v="5"/>
    <n v="0.2"/>
    <n v="82.496999999999957"/>
  </r>
  <r>
    <n v="9431"/>
    <s v="CA-2012-166219"/>
    <x v="1"/>
    <x v="834"/>
    <d v="2012-09-01T00:00:00"/>
    <x v="1"/>
    <s v="BP-11185"/>
    <x v="130"/>
    <x v="1"/>
    <s v="United States"/>
    <s v="Dallas"/>
    <x v="5"/>
    <n v="75081"/>
    <x v="2"/>
    <s v="FUR-TA-10004607"/>
    <x v="0"/>
    <x v="3"/>
    <x v="1095"/>
    <x v="5903"/>
    <n v="1"/>
    <n v="0.3"/>
    <n v="-16.261300000000006"/>
  </r>
  <r>
    <n v="9432"/>
    <s v="CA-2012-111864"/>
    <x v="1"/>
    <x v="974"/>
    <d v="2012-06-19T00:00:00"/>
    <x v="3"/>
    <s v="PP-18955"/>
    <x v="452"/>
    <x v="2"/>
    <s v="United States"/>
    <s v="Philadelphia"/>
    <x v="9"/>
    <n v="19134"/>
    <x v="3"/>
    <s v="OFF-LA-10004677"/>
    <x v="1"/>
    <x v="2"/>
    <x v="1831"/>
    <x v="2184"/>
    <n v="2"/>
    <n v="0.2"/>
    <n v="1.9925999999999999"/>
  </r>
  <r>
    <n v="9433"/>
    <s v="CA-2012-119627"/>
    <x v="1"/>
    <x v="493"/>
    <d v="2012-08-23T00:00:00"/>
    <x v="1"/>
    <s v="SC-20725"/>
    <x v="56"/>
    <x v="0"/>
    <s v="United States"/>
    <s v="Peoria"/>
    <x v="16"/>
    <n v="85345"/>
    <x v="1"/>
    <s v="TEC-AC-10002217"/>
    <x v="2"/>
    <x v="11"/>
    <x v="1178"/>
    <x v="5520"/>
    <n v="2"/>
    <n v="0.2"/>
    <n v="-5.2640000000000002"/>
  </r>
  <r>
    <n v="9434"/>
    <s v="CA-2012-119627"/>
    <x v="1"/>
    <x v="493"/>
    <d v="2012-08-23T00:00:00"/>
    <x v="1"/>
    <s v="SC-20725"/>
    <x v="56"/>
    <x v="0"/>
    <s v="United States"/>
    <s v="Peoria"/>
    <x v="16"/>
    <n v="85345"/>
    <x v="1"/>
    <s v="OFF-PA-10001937"/>
    <x v="1"/>
    <x v="10"/>
    <x v="286"/>
    <x v="1590"/>
    <n v="7"/>
    <n v="0.2"/>
    <n v="12.700800000000001"/>
  </r>
  <r>
    <n v="9435"/>
    <s v="CA-2012-119627"/>
    <x v="1"/>
    <x v="493"/>
    <d v="2012-08-23T00:00:00"/>
    <x v="1"/>
    <s v="SC-20725"/>
    <x v="56"/>
    <x v="0"/>
    <s v="United States"/>
    <s v="Peoria"/>
    <x v="16"/>
    <n v="85345"/>
    <x v="1"/>
    <s v="OFF-AR-10000203"/>
    <x v="1"/>
    <x v="6"/>
    <x v="777"/>
    <x v="1518"/>
    <n v="3"/>
    <n v="0.2"/>
    <n v="1.1555999999999984"/>
  </r>
  <r>
    <n v="9436"/>
    <s v="CA-2012-119627"/>
    <x v="1"/>
    <x v="493"/>
    <d v="2012-08-23T00:00:00"/>
    <x v="1"/>
    <s v="SC-20725"/>
    <x v="56"/>
    <x v="0"/>
    <s v="United States"/>
    <s v="Peoria"/>
    <x v="16"/>
    <n v="85345"/>
    <x v="1"/>
    <s v="TEC-AC-10001142"/>
    <x v="2"/>
    <x v="11"/>
    <x v="546"/>
    <x v="5904"/>
    <n v="4"/>
    <n v="0.2"/>
    <n v="-31.600000000000037"/>
  </r>
  <r>
    <n v="9437"/>
    <s v="CA-2012-160787"/>
    <x v="1"/>
    <x v="12"/>
    <d v="2012-09-25T00:00:00"/>
    <x v="3"/>
    <s v="BM-11785"/>
    <x v="298"/>
    <x v="0"/>
    <s v="United States"/>
    <s v="Philadelphia"/>
    <x v="9"/>
    <n v="19143"/>
    <x v="3"/>
    <s v="OFF-BI-10003712"/>
    <x v="1"/>
    <x v="8"/>
    <x v="689"/>
    <x v="194"/>
    <n v="2"/>
    <n v="0.7"/>
    <n v="-2.0621999999999998"/>
  </r>
  <r>
    <n v="9438"/>
    <s v="CA-2014-107853"/>
    <x v="3"/>
    <x v="1143"/>
    <d v="2014-06-01T00:00:00"/>
    <x v="1"/>
    <s v="CD-11920"/>
    <x v="303"/>
    <x v="0"/>
    <s v="United States"/>
    <s v="Oceanside"/>
    <x v="1"/>
    <n v="92054"/>
    <x v="1"/>
    <s v="OFF-PA-10000520"/>
    <x v="1"/>
    <x v="10"/>
    <x v="1419"/>
    <x v="91"/>
    <n v="2"/>
    <n v="0"/>
    <n v="6.2208000000000006"/>
  </r>
  <r>
    <n v="9439"/>
    <s v="CA-2014-126144"/>
    <x v="3"/>
    <x v="689"/>
    <d v="2014-08-06T00:00:00"/>
    <x v="1"/>
    <s v="GM-14680"/>
    <x v="411"/>
    <x v="0"/>
    <s v="United States"/>
    <s v="Philadelphia"/>
    <x v="9"/>
    <n v="19134"/>
    <x v="3"/>
    <s v="TEC-PH-10001079"/>
    <x v="2"/>
    <x v="7"/>
    <x v="1246"/>
    <x v="5905"/>
    <n v="4"/>
    <n v="0.4"/>
    <n v="-57.115200000000016"/>
  </r>
  <r>
    <n v="9440"/>
    <s v="US-2011-154655"/>
    <x v="2"/>
    <x v="36"/>
    <d v="2011-10-17T00:00:00"/>
    <x v="1"/>
    <s v="BP-11050"/>
    <x v="771"/>
    <x v="1"/>
    <s v="United States"/>
    <s v="Chicago"/>
    <x v="10"/>
    <n v="60623"/>
    <x v="2"/>
    <s v="OFF-SU-10000898"/>
    <x v="1"/>
    <x v="14"/>
    <x v="1181"/>
    <x v="5906"/>
    <n v="2"/>
    <n v="0.2"/>
    <n v="2.5019999999999971"/>
  </r>
  <r>
    <n v="9441"/>
    <s v="CA-2011-100391"/>
    <x v="2"/>
    <x v="594"/>
    <d v="2011-05-29T00:00:00"/>
    <x v="1"/>
    <s v="BW-11065"/>
    <x v="768"/>
    <x v="0"/>
    <s v="United States"/>
    <s v="New York City"/>
    <x v="15"/>
    <n v="10035"/>
    <x v="3"/>
    <s v="OFF-PA-10001471"/>
    <x v="1"/>
    <x v="10"/>
    <x v="1468"/>
    <x v="2"/>
    <n v="2"/>
    <n v="0"/>
    <n v="6.7251999999999992"/>
  </r>
  <r>
    <n v="9442"/>
    <s v="CA-2011-165477"/>
    <x v="2"/>
    <x v="282"/>
    <d v="2011-12-31T00:00:00"/>
    <x v="0"/>
    <s v="RE-19405"/>
    <x v="791"/>
    <x v="0"/>
    <s v="United States"/>
    <s v="Kent"/>
    <x v="24"/>
    <n v="44240"/>
    <x v="3"/>
    <s v="OFF-AP-10003281"/>
    <x v="1"/>
    <x v="9"/>
    <x v="1180"/>
    <x v="5907"/>
    <n v="5"/>
    <n v="0.2"/>
    <n v="6.0449999999999946"/>
  </r>
  <r>
    <n v="9443"/>
    <s v="CA-2014-165904"/>
    <x v="3"/>
    <x v="104"/>
    <d v="2014-04-12T00:00:00"/>
    <x v="1"/>
    <s v="HR-14770"/>
    <x v="367"/>
    <x v="2"/>
    <s v="United States"/>
    <s v="Jacksonville"/>
    <x v="2"/>
    <n v="32216"/>
    <x v="0"/>
    <s v="OFF-AR-10003156"/>
    <x v="1"/>
    <x v="6"/>
    <x v="396"/>
    <x v="5908"/>
    <n v="2"/>
    <n v="0.2"/>
    <n v="1.2192000000000007"/>
  </r>
  <r>
    <n v="9444"/>
    <s v="CA-2014-165904"/>
    <x v="3"/>
    <x v="104"/>
    <d v="2014-04-12T00:00:00"/>
    <x v="1"/>
    <s v="HR-14770"/>
    <x v="367"/>
    <x v="2"/>
    <s v="United States"/>
    <s v="Jacksonville"/>
    <x v="2"/>
    <n v="32216"/>
    <x v="0"/>
    <s v="TEC-PH-10000576"/>
    <x v="2"/>
    <x v="7"/>
    <x v="807"/>
    <x v="985"/>
    <n v="2"/>
    <n v="0.2"/>
    <n v="19.178600000000003"/>
  </r>
  <r>
    <n v="9445"/>
    <s v="CA-2012-104052"/>
    <x v="1"/>
    <x v="1201"/>
    <d v="2012-03-02T00:00:00"/>
    <x v="2"/>
    <s v="TP-21565"/>
    <x v="734"/>
    <x v="1"/>
    <s v="United States"/>
    <s v="Coppell"/>
    <x v="5"/>
    <n v="75019"/>
    <x v="2"/>
    <s v="TEC-PH-10003215"/>
    <x v="2"/>
    <x v="7"/>
    <x v="1602"/>
    <x v="3124"/>
    <n v="4"/>
    <n v="0.2"/>
    <n v="34.741999999999997"/>
  </r>
  <r>
    <n v="9446"/>
    <s v="CA-2012-168277"/>
    <x v="1"/>
    <x v="352"/>
    <d v="2012-06-03T00:00:00"/>
    <x v="1"/>
    <s v="KB-16315"/>
    <x v="41"/>
    <x v="0"/>
    <s v="United States"/>
    <s v="Indianapolis"/>
    <x v="14"/>
    <n v="46203"/>
    <x v="2"/>
    <s v="OFF-LA-10004484"/>
    <x v="1"/>
    <x v="2"/>
    <x v="612"/>
    <x v="714"/>
    <n v="3"/>
    <n v="0"/>
    <n v="5.6993999999999998"/>
  </r>
  <r>
    <n v="9447"/>
    <s v="CA-2013-158617"/>
    <x v="0"/>
    <x v="897"/>
    <d v="2013-09-29T00:00:00"/>
    <x v="1"/>
    <s v="AC-10660"/>
    <x v="663"/>
    <x v="0"/>
    <s v="United States"/>
    <s v="Lawrence"/>
    <x v="14"/>
    <n v="46226"/>
    <x v="2"/>
    <s v="OFF-PA-10002245"/>
    <x v="1"/>
    <x v="10"/>
    <x v="1334"/>
    <x v="1211"/>
    <n v="6"/>
    <n v="0"/>
    <n v="16.146000000000001"/>
  </r>
  <r>
    <n v="9448"/>
    <s v="CA-2014-136882"/>
    <x v="3"/>
    <x v="837"/>
    <d v="2014-06-04T00:00:00"/>
    <x v="1"/>
    <s v="DN-13690"/>
    <x v="35"/>
    <x v="0"/>
    <s v="United States"/>
    <s v="Tulsa"/>
    <x v="26"/>
    <n v="74133"/>
    <x v="2"/>
    <s v="FUR-FU-10003664"/>
    <x v="0"/>
    <x v="5"/>
    <x v="35"/>
    <x v="5909"/>
    <n v="5"/>
    <n v="0"/>
    <n v="138.41699999999997"/>
  </r>
  <r>
    <n v="9449"/>
    <s v="US-2013-148957"/>
    <x v="0"/>
    <x v="42"/>
    <d v="2013-09-24T00:00:00"/>
    <x v="1"/>
    <s v="CC-12430"/>
    <x v="254"/>
    <x v="2"/>
    <s v="United States"/>
    <s v="Redmond"/>
    <x v="4"/>
    <n v="98052"/>
    <x v="1"/>
    <s v="OFF-LA-10002195"/>
    <x v="1"/>
    <x v="2"/>
    <x v="1019"/>
    <x v="5910"/>
    <n v="4"/>
    <n v="0"/>
    <n v="5.9135999999999997"/>
  </r>
  <r>
    <n v="9450"/>
    <s v="CA-2011-140032"/>
    <x v="2"/>
    <x v="78"/>
    <d v="2011-09-13T00:00:00"/>
    <x v="1"/>
    <s v="TS-21340"/>
    <x v="358"/>
    <x v="0"/>
    <s v="United States"/>
    <s v="San Francisco"/>
    <x v="1"/>
    <n v="94109"/>
    <x v="1"/>
    <s v="OFF-BI-10000822"/>
    <x v="1"/>
    <x v="8"/>
    <x v="958"/>
    <x v="5911"/>
    <n v="2"/>
    <n v="0.2"/>
    <n v="3.0127999999999995"/>
  </r>
  <r>
    <n v="9451"/>
    <s v="CA-2014-145506"/>
    <x v="3"/>
    <x v="95"/>
    <d v="2014-06-08T00:00:00"/>
    <x v="1"/>
    <s v="MO-17800"/>
    <x v="246"/>
    <x v="2"/>
    <s v="United States"/>
    <s v="Spokane"/>
    <x v="4"/>
    <n v="99207"/>
    <x v="1"/>
    <s v="OFF-ST-10004963"/>
    <x v="1"/>
    <x v="4"/>
    <x v="460"/>
    <x v="5912"/>
    <n v="9"/>
    <n v="0"/>
    <n v="5.4503999999999913"/>
  </r>
  <r>
    <n v="9452"/>
    <s v="CA-2012-129546"/>
    <x v="1"/>
    <x v="694"/>
    <d v="2012-10-05T00:00:00"/>
    <x v="1"/>
    <s v="RP-19855"/>
    <x v="532"/>
    <x v="1"/>
    <s v="United States"/>
    <s v="Los Angeles"/>
    <x v="1"/>
    <n v="90032"/>
    <x v="1"/>
    <s v="OFF-AP-10002495"/>
    <x v="1"/>
    <x v="9"/>
    <x v="1075"/>
    <x v="5913"/>
    <n v="3"/>
    <n v="0"/>
    <n v="55.844999999999985"/>
  </r>
  <r>
    <n v="9453"/>
    <s v="CA-2012-129546"/>
    <x v="1"/>
    <x v="694"/>
    <d v="2012-10-05T00:00:00"/>
    <x v="1"/>
    <s v="RP-19855"/>
    <x v="532"/>
    <x v="1"/>
    <s v="United States"/>
    <s v="Los Angeles"/>
    <x v="1"/>
    <n v="90032"/>
    <x v="1"/>
    <s v="OFF-BI-10004001"/>
    <x v="1"/>
    <x v="8"/>
    <x v="810"/>
    <x v="5914"/>
    <n v="6"/>
    <n v="0.2"/>
    <n v="26.582399999999986"/>
  </r>
  <r>
    <n v="9454"/>
    <s v="CA-2012-129546"/>
    <x v="1"/>
    <x v="694"/>
    <d v="2012-10-05T00:00:00"/>
    <x v="1"/>
    <s v="RP-19855"/>
    <x v="532"/>
    <x v="1"/>
    <s v="United States"/>
    <s v="Los Angeles"/>
    <x v="1"/>
    <n v="90032"/>
    <x v="1"/>
    <s v="OFF-SU-10004884"/>
    <x v="1"/>
    <x v="14"/>
    <x v="1780"/>
    <x v="5915"/>
    <n v="3"/>
    <n v="0"/>
    <n v="13.685099999999995"/>
  </r>
  <r>
    <n v="9455"/>
    <s v="CA-2012-129546"/>
    <x v="1"/>
    <x v="694"/>
    <d v="2012-10-05T00:00:00"/>
    <x v="1"/>
    <s v="RP-19855"/>
    <x v="532"/>
    <x v="1"/>
    <s v="United States"/>
    <s v="Los Angeles"/>
    <x v="1"/>
    <n v="90032"/>
    <x v="1"/>
    <s v="TEC-PH-10003555"/>
    <x v="2"/>
    <x v="7"/>
    <x v="457"/>
    <x v="2862"/>
    <n v="2"/>
    <n v="0.2"/>
    <n v="-8.2763999999999971"/>
  </r>
  <r>
    <n v="9456"/>
    <s v="CA-2013-140977"/>
    <x v="0"/>
    <x v="950"/>
    <d v="2013-06-20T00:00:00"/>
    <x v="0"/>
    <s v="JL-15175"/>
    <x v="311"/>
    <x v="2"/>
    <s v="United States"/>
    <s v="Chattanooga"/>
    <x v="18"/>
    <n v="37421"/>
    <x v="0"/>
    <s v="TEC-MA-10003493"/>
    <x v="2"/>
    <x v="15"/>
    <x v="1834"/>
    <x v="5916"/>
    <n v="1"/>
    <n v="0.5"/>
    <n v="-1.8294999999999959"/>
  </r>
  <r>
    <n v="9457"/>
    <s v="CA-2014-151855"/>
    <x v="3"/>
    <x v="837"/>
    <d v="2014-06-04T00:00:00"/>
    <x v="1"/>
    <s v="BW-11110"/>
    <x v="308"/>
    <x v="1"/>
    <s v="United States"/>
    <s v="Greensboro"/>
    <x v="3"/>
    <n v="27405"/>
    <x v="0"/>
    <s v="TEC-AC-10002380"/>
    <x v="2"/>
    <x v="11"/>
    <x v="1835"/>
    <x v="5917"/>
    <n v="3"/>
    <n v="0.2"/>
    <n v="0.33989999999999654"/>
  </r>
  <r>
    <n v="9458"/>
    <s v="CA-2014-151855"/>
    <x v="3"/>
    <x v="837"/>
    <d v="2014-06-04T00:00:00"/>
    <x v="1"/>
    <s v="BW-11110"/>
    <x v="308"/>
    <x v="1"/>
    <s v="United States"/>
    <s v="Greensboro"/>
    <x v="3"/>
    <n v="27405"/>
    <x v="0"/>
    <s v="OFF-BI-10004209"/>
    <x v="1"/>
    <x v="8"/>
    <x v="1206"/>
    <x v="5918"/>
    <n v="5"/>
    <n v="0.7"/>
    <n v="-10.050000000000001"/>
  </r>
  <r>
    <n v="9459"/>
    <s v="CA-2011-138240"/>
    <x v="2"/>
    <x v="1148"/>
    <d v="2011-10-14T00:00:00"/>
    <x v="1"/>
    <s v="SJ-20500"/>
    <x v="81"/>
    <x v="0"/>
    <s v="United States"/>
    <s v="San Francisco"/>
    <x v="1"/>
    <n v="94122"/>
    <x v="1"/>
    <s v="OFF-AR-10002135"/>
    <x v="1"/>
    <x v="6"/>
    <x v="278"/>
    <x v="5919"/>
    <n v="3"/>
    <n v="0"/>
    <n v="41.933999999999983"/>
  </r>
  <r>
    <n v="9460"/>
    <s v="CA-2011-138240"/>
    <x v="2"/>
    <x v="1148"/>
    <d v="2011-10-14T00:00:00"/>
    <x v="1"/>
    <s v="SJ-20500"/>
    <x v="81"/>
    <x v="0"/>
    <s v="United States"/>
    <s v="San Francisco"/>
    <x v="1"/>
    <n v="94122"/>
    <x v="1"/>
    <s v="TEC-PH-10002583"/>
    <x v="2"/>
    <x v="7"/>
    <x v="1708"/>
    <x v="314"/>
    <n v="1"/>
    <n v="0.2"/>
    <n v="-2.9985000000000022"/>
  </r>
  <r>
    <n v="9461"/>
    <s v="CA-2011-101833"/>
    <x v="2"/>
    <x v="664"/>
    <d v="2011-11-22T00:00:00"/>
    <x v="0"/>
    <s v="FG-14260"/>
    <x v="435"/>
    <x v="2"/>
    <s v="United States"/>
    <s v="New York City"/>
    <x v="15"/>
    <n v="10024"/>
    <x v="3"/>
    <s v="OFF-PA-10003591"/>
    <x v="1"/>
    <x v="10"/>
    <x v="686"/>
    <x v="805"/>
    <n v="3"/>
    <n v="0"/>
    <n v="17.22"/>
  </r>
  <r>
    <n v="9462"/>
    <s v="CA-2011-100867"/>
    <x v="2"/>
    <x v="538"/>
    <d v="2011-10-24T00:00:00"/>
    <x v="1"/>
    <s v="EH-14125"/>
    <x v="258"/>
    <x v="2"/>
    <s v="United States"/>
    <s v="Lakewood"/>
    <x v="1"/>
    <n v="90712"/>
    <x v="1"/>
    <s v="TEC-PH-10004922"/>
    <x v="2"/>
    <x v="7"/>
    <x v="1067"/>
    <x v="5920"/>
    <n v="6"/>
    <n v="0.2"/>
    <n v="20.097000000000008"/>
  </r>
  <r>
    <n v="9463"/>
    <s v="US-2014-109610"/>
    <x v="3"/>
    <x v="920"/>
    <d v="2014-12-01T00:00:00"/>
    <x v="0"/>
    <s v="BS-11590"/>
    <x v="29"/>
    <x v="1"/>
    <s v="United States"/>
    <s v="Louisville"/>
    <x v="0"/>
    <n v="40214"/>
    <x v="0"/>
    <s v="FUR-CH-10001854"/>
    <x v="0"/>
    <x v="1"/>
    <x v="1110"/>
    <x v="4391"/>
    <n v="2"/>
    <n v="0"/>
    <n v="168.47040000000004"/>
  </r>
  <r>
    <n v="9464"/>
    <s v="CA-2011-156545"/>
    <x v="2"/>
    <x v="1221"/>
    <d v="2011-03-03T00:00:00"/>
    <x v="2"/>
    <s v="JS-16030"/>
    <x v="559"/>
    <x v="0"/>
    <s v="United States"/>
    <s v="Columbus"/>
    <x v="24"/>
    <n v="43229"/>
    <x v="3"/>
    <s v="OFF-AR-10003560"/>
    <x v="1"/>
    <x v="6"/>
    <x v="482"/>
    <x v="530"/>
    <n v="4"/>
    <n v="0.2"/>
    <n v="3.4047999999999981"/>
  </r>
  <r>
    <n v="9465"/>
    <s v="CA-2011-109127"/>
    <x v="2"/>
    <x v="1059"/>
    <d v="2011-12-25T00:00:00"/>
    <x v="1"/>
    <s v="JC-15775"/>
    <x v="547"/>
    <x v="0"/>
    <s v="United States"/>
    <s v="Newark"/>
    <x v="13"/>
    <n v="19711"/>
    <x v="3"/>
    <s v="OFF-LA-10004409"/>
    <x v="1"/>
    <x v="2"/>
    <x v="1550"/>
    <x v="1315"/>
    <n v="6"/>
    <n v="0"/>
    <n v="7.9487999999999985"/>
  </r>
  <r>
    <n v="9466"/>
    <s v="CA-2013-126858"/>
    <x v="0"/>
    <x v="258"/>
    <d v="2013-11-24T00:00:00"/>
    <x v="1"/>
    <s v="JM-15265"/>
    <x v="25"/>
    <x v="1"/>
    <s v="United States"/>
    <s v="Seattle"/>
    <x v="4"/>
    <n v="98115"/>
    <x v="1"/>
    <s v="FUR-FU-10000448"/>
    <x v="0"/>
    <x v="5"/>
    <x v="464"/>
    <x v="5795"/>
    <n v="2"/>
    <n v="0"/>
    <n v="1.597999999999999"/>
  </r>
  <r>
    <n v="9467"/>
    <s v="CA-2014-102925"/>
    <x v="3"/>
    <x v="60"/>
    <d v="2014-11-11T00:00:00"/>
    <x v="0"/>
    <s v="CD-12280"/>
    <x v="512"/>
    <x v="0"/>
    <s v="United States"/>
    <s v="New York City"/>
    <x v="15"/>
    <n v="10024"/>
    <x v="3"/>
    <s v="OFF-BI-10002735"/>
    <x v="1"/>
    <x v="8"/>
    <x v="141"/>
    <x v="5921"/>
    <n v="6"/>
    <n v="0.2"/>
    <n v="55.582200000000007"/>
  </r>
  <r>
    <n v="9468"/>
    <s v="CA-2014-102925"/>
    <x v="3"/>
    <x v="60"/>
    <d v="2014-11-11T00:00:00"/>
    <x v="0"/>
    <s v="CD-12280"/>
    <x v="512"/>
    <x v="0"/>
    <s v="United States"/>
    <s v="New York City"/>
    <x v="15"/>
    <n v="10024"/>
    <x v="3"/>
    <s v="FUR-TA-10003469"/>
    <x v="0"/>
    <x v="3"/>
    <x v="1564"/>
    <x v="4365"/>
    <n v="2"/>
    <n v="0.4"/>
    <n v="-66.599999999999994"/>
  </r>
  <r>
    <n v="9469"/>
    <s v="CA-2014-102925"/>
    <x v="3"/>
    <x v="60"/>
    <d v="2014-11-11T00:00:00"/>
    <x v="0"/>
    <s v="CD-12280"/>
    <x v="512"/>
    <x v="0"/>
    <s v="United States"/>
    <s v="New York City"/>
    <x v="15"/>
    <n v="10024"/>
    <x v="3"/>
    <s v="OFF-PA-10001870"/>
    <x v="1"/>
    <x v="10"/>
    <x v="674"/>
    <x v="91"/>
    <n v="2"/>
    <n v="0"/>
    <n v="6.2208000000000006"/>
  </r>
  <r>
    <n v="9470"/>
    <s v="CA-2014-102925"/>
    <x v="3"/>
    <x v="60"/>
    <d v="2014-11-11T00:00:00"/>
    <x v="0"/>
    <s v="CD-12280"/>
    <x v="512"/>
    <x v="0"/>
    <s v="United States"/>
    <s v="New York City"/>
    <x v="15"/>
    <n v="10024"/>
    <x v="3"/>
    <s v="OFF-PA-10004071"/>
    <x v="1"/>
    <x v="10"/>
    <x v="412"/>
    <x v="168"/>
    <n v="2"/>
    <n v="0"/>
    <n v="53.260799999999996"/>
  </r>
  <r>
    <n v="9471"/>
    <s v="CA-2014-102925"/>
    <x v="3"/>
    <x v="60"/>
    <d v="2014-11-11T00:00:00"/>
    <x v="0"/>
    <s v="CD-12280"/>
    <x v="512"/>
    <x v="0"/>
    <s v="United States"/>
    <s v="New York City"/>
    <x v="15"/>
    <n v="10024"/>
    <x v="3"/>
    <s v="TEC-PH-10001448"/>
    <x v="2"/>
    <x v="7"/>
    <x v="140"/>
    <x v="2622"/>
    <n v="2"/>
    <n v="0"/>
    <n v="3.9991999999999877"/>
  </r>
  <r>
    <n v="9472"/>
    <s v="CA-2014-102925"/>
    <x v="3"/>
    <x v="60"/>
    <d v="2014-11-11T00:00:00"/>
    <x v="0"/>
    <s v="CD-12280"/>
    <x v="512"/>
    <x v="0"/>
    <s v="United States"/>
    <s v="New York City"/>
    <x v="15"/>
    <n v="10024"/>
    <x v="3"/>
    <s v="OFF-BI-10002706"/>
    <x v="1"/>
    <x v="8"/>
    <x v="273"/>
    <x v="5872"/>
    <n v="1"/>
    <n v="0.2"/>
    <n v="3.7127999999999997"/>
  </r>
  <r>
    <n v="9473"/>
    <s v="CA-2014-102925"/>
    <x v="3"/>
    <x v="60"/>
    <d v="2014-11-11T00:00:00"/>
    <x v="0"/>
    <s v="CD-12280"/>
    <x v="512"/>
    <x v="0"/>
    <s v="United States"/>
    <s v="New York City"/>
    <x v="15"/>
    <n v="10024"/>
    <x v="3"/>
    <s v="FUR-CH-10004875"/>
    <x v="0"/>
    <x v="1"/>
    <x v="1436"/>
    <x v="5922"/>
    <n v="2"/>
    <n v="0.1"/>
    <n v="24.2012"/>
  </r>
  <r>
    <n v="9474"/>
    <s v="CA-2014-102925"/>
    <x v="3"/>
    <x v="60"/>
    <d v="2014-11-11T00:00:00"/>
    <x v="0"/>
    <s v="CD-12280"/>
    <x v="512"/>
    <x v="0"/>
    <s v="United States"/>
    <s v="New York City"/>
    <x v="15"/>
    <n v="10024"/>
    <x v="3"/>
    <s v="FUR-FU-10004245"/>
    <x v="0"/>
    <x v="5"/>
    <x v="1738"/>
    <x v="5923"/>
    <n v="5"/>
    <n v="0"/>
    <n v="38.532000000000004"/>
  </r>
  <r>
    <n v="9475"/>
    <s v="CA-2012-100818"/>
    <x v="1"/>
    <x v="70"/>
    <d v="2012-06-05T00:00:00"/>
    <x v="0"/>
    <s v="JM-15265"/>
    <x v="25"/>
    <x v="1"/>
    <s v="United States"/>
    <s v="Chicago"/>
    <x v="10"/>
    <n v="60653"/>
    <x v="2"/>
    <s v="OFF-LA-10000443"/>
    <x v="1"/>
    <x v="2"/>
    <x v="1118"/>
    <x v="2184"/>
    <n v="2"/>
    <n v="0.2"/>
    <n v="1.9925999999999999"/>
  </r>
  <r>
    <n v="9476"/>
    <s v="CA-2012-100818"/>
    <x v="1"/>
    <x v="70"/>
    <d v="2012-06-05T00:00:00"/>
    <x v="0"/>
    <s v="JM-15265"/>
    <x v="25"/>
    <x v="1"/>
    <s v="United States"/>
    <s v="Chicago"/>
    <x v="10"/>
    <n v="60653"/>
    <x v="2"/>
    <s v="OFF-PA-10001125"/>
    <x v="1"/>
    <x v="10"/>
    <x v="1012"/>
    <x v="4259"/>
    <n v="7"/>
    <n v="0.2"/>
    <n v="54.214999999999982"/>
  </r>
  <r>
    <n v="9477"/>
    <s v="CA-2012-100818"/>
    <x v="1"/>
    <x v="70"/>
    <d v="2012-06-05T00:00:00"/>
    <x v="0"/>
    <s v="JM-15265"/>
    <x v="25"/>
    <x v="1"/>
    <s v="United States"/>
    <s v="Chicago"/>
    <x v="10"/>
    <n v="60653"/>
    <x v="2"/>
    <s v="FUR-FU-10002703"/>
    <x v="0"/>
    <x v="5"/>
    <x v="1516"/>
    <x v="5924"/>
    <n v="2"/>
    <n v="0.6"/>
    <n v="-61.872"/>
  </r>
  <r>
    <n v="9478"/>
    <s v="CA-2012-100818"/>
    <x v="1"/>
    <x v="70"/>
    <d v="2012-06-05T00:00:00"/>
    <x v="0"/>
    <s v="JM-15265"/>
    <x v="25"/>
    <x v="1"/>
    <s v="United States"/>
    <s v="Chicago"/>
    <x v="10"/>
    <n v="60653"/>
    <x v="2"/>
    <s v="OFF-BI-10004364"/>
    <x v="1"/>
    <x v="8"/>
    <x v="302"/>
    <x v="3019"/>
    <n v="3"/>
    <n v="0.8"/>
    <n v="-6.2370000000000019"/>
  </r>
  <r>
    <n v="9479"/>
    <s v="CA-2011-126193"/>
    <x v="2"/>
    <x v="557"/>
    <d v="2011-09-14T00:00:00"/>
    <x v="1"/>
    <s v="SS-20410"/>
    <x v="757"/>
    <x v="0"/>
    <s v="United States"/>
    <s v="Oswego"/>
    <x v="10"/>
    <n v="60543"/>
    <x v="2"/>
    <s v="OFF-FA-10000936"/>
    <x v="1"/>
    <x v="13"/>
    <x v="1298"/>
    <x v="5925"/>
    <n v="5"/>
    <n v="0.2"/>
    <n v="4.1124999999999998"/>
  </r>
  <r>
    <n v="9480"/>
    <s v="CA-2011-126193"/>
    <x v="2"/>
    <x v="557"/>
    <d v="2011-09-14T00:00:00"/>
    <x v="1"/>
    <s v="SS-20410"/>
    <x v="757"/>
    <x v="0"/>
    <s v="United States"/>
    <s v="Oswego"/>
    <x v="10"/>
    <n v="60543"/>
    <x v="2"/>
    <s v="OFF-BI-10001249"/>
    <x v="1"/>
    <x v="8"/>
    <x v="1182"/>
    <x v="5926"/>
    <n v="3"/>
    <n v="0.8"/>
    <n v="-6.5076000000000018"/>
  </r>
  <r>
    <n v="9481"/>
    <s v="CA-2011-126193"/>
    <x v="2"/>
    <x v="557"/>
    <d v="2011-09-14T00:00:00"/>
    <x v="1"/>
    <s v="SS-20410"/>
    <x v="757"/>
    <x v="0"/>
    <s v="United States"/>
    <s v="Oswego"/>
    <x v="10"/>
    <n v="60543"/>
    <x v="2"/>
    <s v="OFF-BI-10004632"/>
    <x v="1"/>
    <x v="8"/>
    <x v="564"/>
    <x v="5927"/>
    <n v="5"/>
    <n v="0.8"/>
    <n v="-533.73250000000007"/>
  </r>
  <r>
    <n v="9482"/>
    <s v="CA-2014-150504"/>
    <x v="3"/>
    <x v="44"/>
    <d v="2014-11-13T00:00:00"/>
    <x v="1"/>
    <s v="HG-14845"/>
    <x v="668"/>
    <x v="0"/>
    <s v="United States"/>
    <s v="Dallas"/>
    <x v="5"/>
    <n v="75220"/>
    <x v="2"/>
    <s v="OFF-ST-10000615"/>
    <x v="1"/>
    <x v="4"/>
    <x v="75"/>
    <x v="1333"/>
    <n v="2"/>
    <n v="0.2"/>
    <n v="1.8160000000000016"/>
  </r>
  <r>
    <n v="9483"/>
    <s v="CA-2012-158351"/>
    <x v="1"/>
    <x v="782"/>
    <d v="2012-06-24T00:00:00"/>
    <x v="0"/>
    <s v="BC-11125"/>
    <x v="604"/>
    <x v="2"/>
    <s v="United States"/>
    <s v="Philadelphia"/>
    <x v="9"/>
    <n v="19134"/>
    <x v="3"/>
    <s v="TEC-AC-10001838"/>
    <x v="2"/>
    <x v="11"/>
    <x v="645"/>
    <x v="4570"/>
    <n v="2"/>
    <n v="0.2"/>
    <n v="91.995400000000018"/>
  </r>
  <r>
    <n v="9484"/>
    <s v="CA-2011-122679"/>
    <x v="2"/>
    <x v="192"/>
    <d v="2011-07-28T00:00:00"/>
    <x v="1"/>
    <s v="AB-10255"/>
    <x v="437"/>
    <x v="2"/>
    <s v="United States"/>
    <s v="Los Angeles"/>
    <x v="1"/>
    <n v="90008"/>
    <x v="1"/>
    <s v="OFF-AR-10004757"/>
    <x v="1"/>
    <x v="6"/>
    <x v="342"/>
    <x v="1209"/>
    <n v="6"/>
    <n v="0"/>
    <n v="6.4943999999999988"/>
  </r>
  <r>
    <n v="9485"/>
    <s v="CA-2013-164770"/>
    <x v="0"/>
    <x v="499"/>
    <d v="2013-12-05T00:00:00"/>
    <x v="0"/>
    <s v="MY-18295"/>
    <x v="501"/>
    <x v="1"/>
    <s v="United States"/>
    <s v="Houston"/>
    <x v="5"/>
    <n v="77036"/>
    <x v="2"/>
    <s v="FUR-BO-10003893"/>
    <x v="0"/>
    <x v="0"/>
    <x v="1665"/>
    <x v="5928"/>
    <n v="10"/>
    <n v="0.32"/>
    <n v="-137.97600000000008"/>
  </r>
  <r>
    <n v="9486"/>
    <s v="CA-2013-164770"/>
    <x v="0"/>
    <x v="499"/>
    <d v="2013-12-05T00:00:00"/>
    <x v="0"/>
    <s v="MY-18295"/>
    <x v="501"/>
    <x v="1"/>
    <s v="United States"/>
    <s v="Houston"/>
    <x v="5"/>
    <n v="77036"/>
    <x v="2"/>
    <s v="OFF-PA-10003893"/>
    <x v="1"/>
    <x v="10"/>
    <x v="1096"/>
    <x v="2791"/>
    <n v="9"/>
    <n v="0.2"/>
    <n v="9.6299999999999955"/>
  </r>
  <r>
    <n v="9487"/>
    <s v="CA-2014-130505"/>
    <x v="3"/>
    <x v="386"/>
    <d v="2014-10-13T00:00:00"/>
    <x v="3"/>
    <s v="NF-18385"/>
    <x v="173"/>
    <x v="0"/>
    <s v="United States"/>
    <s v="Wheeling"/>
    <x v="48"/>
    <n v="26003"/>
    <x v="3"/>
    <s v="FUR-TA-10001932"/>
    <x v="0"/>
    <x v="3"/>
    <x v="840"/>
    <x v="5929"/>
    <n v="3"/>
    <n v="0.3"/>
    <n v="-76.953599999999994"/>
  </r>
  <r>
    <n v="9488"/>
    <s v="US-2014-125213"/>
    <x v="3"/>
    <x v="157"/>
    <d v="2014-12-14T00:00:00"/>
    <x v="2"/>
    <s v="NB-18655"/>
    <x v="240"/>
    <x v="1"/>
    <s v="United States"/>
    <s v="Paterson"/>
    <x v="30"/>
    <n v="7501"/>
    <x v="3"/>
    <s v="OFF-FA-10001561"/>
    <x v="1"/>
    <x v="13"/>
    <x v="831"/>
    <x v="2630"/>
    <n v="3"/>
    <n v="0"/>
    <n v="2.1581999999999999"/>
  </r>
  <r>
    <n v="9489"/>
    <s v="CA-2012-156566"/>
    <x v="1"/>
    <x v="486"/>
    <d v="2012-10-04T00:00:00"/>
    <x v="2"/>
    <s v="EM-13960"/>
    <x v="75"/>
    <x v="0"/>
    <s v="United States"/>
    <s v="Portland"/>
    <x v="21"/>
    <n v="97206"/>
    <x v="1"/>
    <s v="TEC-PH-10001817"/>
    <x v="2"/>
    <x v="7"/>
    <x v="1097"/>
    <x v="5930"/>
    <n v="2"/>
    <n v="0.2"/>
    <n v="50.120000000000033"/>
  </r>
  <r>
    <n v="9490"/>
    <s v="US-2013-102232"/>
    <x v="0"/>
    <x v="1222"/>
    <d v="2013-08-12T00:00:00"/>
    <x v="1"/>
    <s v="MF-17665"/>
    <x v="716"/>
    <x v="1"/>
    <s v="United States"/>
    <s v="Huntsville"/>
    <x v="19"/>
    <n v="35810"/>
    <x v="0"/>
    <s v="OFF-AR-10000538"/>
    <x v="1"/>
    <x v="6"/>
    <x v="1245"/>
    <x v="5931"/>
    <n v="7"/>
    <n v="0"/>
    <n v="59.114999999999981"/>
  </r>
  <r>
    <n v="9491"/>
    <s v="CA-2014-111738"/>
    <x v="3"/>
    <x v="1032"/>
    <d v="2014-01-08T00:00:00"/>
    <x v="1"/>
    <s v="CM-12385"/>
    <x v="200"/>
    <x v="0"/>
    <s v="United States"/>
    <s v="San Francisco"/>
    <x v="1"/>
    <n v="94110"/>
    <x v="1"/>
    <s v="OFF-BI-10004584"/>
    <x v="1"/>
    <x v="8"/>
    <x v="378"/>
    <x v="5932"/>
    <n v="8"/>
    <n v="0.2"/>
    <n v="682.5168000000001"/>
  </r>
  <r>
    <n v="9492"/>
    <s v="CA-2014-111738"/>
    <x v="3"/>
    <x v="1032"/>
    <d v="2014-01-08T00:00:00"/>
    <x v="1"/>
    <s v="CM-12385"/>
    <x v="200"/>
    <x v="0"/>
    <s v="United States"/>
    <s v="San Francisco"/>
    <x v="1"/>
    <n v="94110"/>
    <x v="1"/>
    <s v="OFF-AR-10000817"/>
    <x v="1"/>
    <x v="6"/>
    <x v="1255"/>
    <x v="5933"/>
    <n v="3"/>
    <n v="0"/>
    <n v="3.1007999999999996"/>
  </r>
  <r>
    <n v="9493"/>
    <s v="CA-2014-163188"/>
    <x v="3"/>
    <x v="659"/>
    <d v="2014-11-08T00:00:00"/>
    <x v="3"/>
    <s v="EC-14050"/>
    <x v="685"/>
    <x v="0"/>
    <s v="United States"/>
    <s v="Oklahoma City"/>
    <x v="26"/>
    <n v="73120"/>
    <x v="2"/>
    <s v="OFF-BI-10000756"/>
    <x v="1"/>
    <x v="8"/>
    <x v="15"/>
    <x v="5934"/>
    <n v="9"/>
    <n v="0"/>
    <n v="19.080000000000002"/>
  </r>
  <r>
    <n v="9494"/>
    <s v="CA-2013-105207"/>
    <x v="0"/>
    <x v="835"/>
    <d v="2013-01-08T00:00:00"/>
    <x v="1"/>
    <s v="BO-11350"/>
    <x v="635"/>
    <x v="1"/>
    <s v="United States"/>
    <s v="Broken Arrow"/>
    <x v="26"/>
    <n v="74012"/>
    <x v="2"/>
    <s v="FUR-TA-10000617"/>
    <x v="0"/>
    <x v="3"/>
    <x v="338"/>
    <x v="5935"/>
    <n v="7"/>
    <n v="0"/>
    <n v="350.42700000000002"/>
  </r>
  <r>
    <n v="9495"/>
    <s v="CA-2013-105207"/>
    <x v="0"/>
    <x v="835"/>
    <d v="2013-01-08T00:00:00"/>
    <x v="1"/>
    <s v="BO-11350"/>
    <x v="635"/>
    <x v="1"/>
    <s v="United States"/>
    <s v="Broken Arrow"/>
    <x v="26"/>
    <n v="74012"/>
    <x v="2"/>
    <s v="OFF-BI-10004364"/>
    <x v="1"/>
    <x v="8"/>
    <x v="302"/>
    <x v="5516"/>
    <n v="2"/>
    <n v="0"/>
    <n v="5.3460000000000001"/>
  </r>
  <r>
    <n v="9496"/>
    <s v="US-2013-123610"/>
    <x v="0"/>
    <x v="536"/>
    <d v="2013-05-17T00:00:00"/>
    <x v="1"/>
    <s v="VM-21835"/>
    <x v="718"/>
    <x v="0"/>
    <s v="United States"/>
    <s v="Mission Viejo"/>
    <x v="1"/>
    <n v="92691"/>
    <x v="1"/>
    <s v="TEC-AC-10004518"/>
    <x v="2"/>
    <x v="11"/>
    <x v="1803"/>
    <x v="5253"/>
    <n v="6"/>
    <n v="0"/>
    <n v="46.800000000000004"/>
  </r>
  <r>
    <n v="9497"/>
    <s v="US-2013-123610"/>
    <x v="0"/>
    <x v="536"/>
    <d v="2013-05-17T00:00:00"/>
    <x v="1"/>
    <s v="VM-21835"/>
    <x v="718"/>
    <x v="0"/>
    <s v="United States"/>
    <s v="Mission Viejo"/>
    <x v="1"/>
    <n v="92691"/>
    <x v="1"/>
    <s v="OFF-AP-10002222"/>
    <x v="1"/>
    <x v="9"/>
    <x v="33"/>
    <x v="1313"/>
    <n v="1"/>
    <n v="0"/>
    <n v="2.3409000000000004"/>
  </r>
  <r>
    <n v="9498"/>
    <s v="CA-2014-118213"/>
    <x v="3"/>
    <x v="60"/>
    <d v="2014-11-08T00:00:00"/>
    <x v="2"/>
    <s v="AB-10060"/>
    <x v="144"/>
    <x v="2"/>
    <s v="United States"/>
    <s v="Greenwood"/>
    <x v="14"/>
    <n v="46142"/>
    <x v="2"/>
    <s v="OFF-PA-10002615"/>
    <x v="1"/>
    <x v="10"/>
    <x v="247"/>
    <x v="5936"/>
    <n v="1"/>
    <n v="0"/>
    <n v="2.0286"/>
  </r>
  <r>
    <n v="9499"/>
    <s v="CA-2014-118213"/>
    <x v="3"/>
    <x v="60"/>
    <d v="2014-11-08T00:00:00"/>
    <x v="2"/>
    <s v="AB-10060"/>
    <x v="144"/>
    <x v="2"/>
    <s v="United States"/>
    <s v="Greenwood"/>
    <x v="14"/>
    <n v="46142"/>
    <x v="2"/>
    <s v="OFF-PA-10000565"/>
    <x v="1"/>
    <x v="10"/>
    <x v="33"/>
    <x v="3856"/>
    <n v="3"/>
    <n v="0"/>
    <n v="82.290599999999998"/>
  </r>
  <r>
    <n v="9500"/>
    <s v="CA-2014-118213"/>
    <x v="3"/>
    <x v="60"/>
    <d v="2014-11-08T00:00:00"/>
    <x v="2"/>
    <s v="AB-10060"/>
    <x v="144"/>
    <x v="2"/>
    <s v="United States"/>
    <s v="Greenwood"/>
    <x v="14"/>
    <n v="46142"/>
    <x v="2"/>
    <s v="OFF-PA-10003673"/>
    <x v="1"/>
    <x v="10"/>
    <x v="971"/>
    <x v="766"/>
    <n v="10"/>
    <n v="0"/>
    <n v="31.187999999999999"/>
  </r>
  <r>
    <n v="9501"/>
    <s v="CA-2013-149237"/>
    <x v="0"/>
    <x v="439"/>
    <d v="2013-05-31T00:00:00"/>
    <x v="1"/>
    <s v="CM-12235"/>
    <x v="632"/>
    <x v="0"/>
    <s v="United States"/>
    <s v="Milwaukee"/>
    <x v="6"/>
    <n v="53209"/>
    <x v="2"/>
    <s v="FUR-FU-10002088"/>
    <x v="0"/>
    <x v="5"/>
    <x v="1084"/>
    <x v="5937"/>
    <n v="3"/>
    <n v="0"/>
    <n v="11.314800000000002"/>
  </r>
  <r>
    <n v="9502"/>
    <s v="US-2012-158589"/>
    <x v="1"/>
    <x v="312"/>
    <d v="2012-11-24T00:00:00"/>
    <x v="1"/>
    <s v="KW-16570"/>
    <x v="608"/>
    <x v="0"/>
    <s v="United States"/>
    <s v="San Francisco"/>
    <x v="1"/>
    <n v="94109"/>
    <x v="1"/>
    <s v="FUR-FU-10001546"/>
    <x v="0"/>
    <x v="5"/>
    <x v="1423"/>
    <x v="4674"/>
    <n v="3"/>
    <n v="0"/>
    <n v="8.01"/>
  </r>
  <r>
    <n v="9503"/>
    <s v="CA-2013-101329"/>
    <x v="0"/>
    <x v="183"/>
    <d v="2013-04-30T00:00:00"/>
    <x v="1"/>
    <s v="MM-17920"/>
    <x v="462"/>
    <x v="0"/>
    <s v="United States"/>
    <s v="Rome"/>
    <x v="15"/>
    <n v="13440"/>
    <x v="3"/>
    <s v="OFF-AR-10000614"/>
    <x v="1"/>
    <x v="6"/>
    <x v="1722"/>
    <x v="5938"/>
    <n v="9"/>
    <n v="0"/>
    <n v="8.3537999999999997"/>
  </r>
  <r>
    <n v="9504"/>
    <s v="CA-2013-101329"/>
    <x v="0"/>
    <x v="183"/>
    <d v="2013-04-30T00:00:00"/>
    <x v="1"/>
    <s v="MM-17920"/>
    <x v="462"/>
    <x v="0"/>
    <s v="United States"/>
    <s v="Rome"/>
    <x v="15"/>
    <n v="13440"/>
    <x v="3"/>
    <s v="OFF-AR-10003190"/>
    <x v="1"/>
    <x v="6"/>
    <x v="643"/>
    <x v="709"/>
    <n v="1"/>
    <n v="0"/>
    <n v="0.80640000000000001"/>
  </r>
  <r>
    <n v="9505"/>
    <s v="CA-2013-113607"/>
    <x v="0"/>
    <x v="500"/>
    <d v="2013-10-19T00:00:00"/>
    <x v="1"/>
    <s v="PW-19030"/>
    <x v="463"/>
    <x v="1"/>
    <s v="United States"/>
    <s v="New York City"/>
    <x v="15"/>
    <n v="10009"/>
    <x v="3"/>
    <s v="TEC-PH-10004094"/>
    <x v="2"/>
    <x v="7"/>
    <x v="1788"/>
    <x v="5939"/>
    <n v="7"/>
    <n v="0"/>
    <n v="272.98250000000002"/>
  </r>
  <r>
    <n v="9506"/>
    <s v="CA-2013-113607"/>
    <x v="0"/>
    <x v="500"/>
    <d v="2013-10-19T00:00:00"/>
    <x v="1"/>
    <s v="PW-19030"/>
    <x v="463"/>
    <x v="1"/>
    <s v="United States"/>
    <s v="New York City"/>
    <x v="15"/>
    <n v="10009"/>
    <x v="3"/>
    <s v="OFF-PA-10001970"/>
    <x v="1"/>
    <x v="10"/>
    <x v="361"/>
    <x v="1375"/>
    <n v="2"/>
    <n v="0"/>
    <n v="54.860399999999998"/>
  </r>
  <r>
    <n v="9507"/>
    <s v="CA-2011-149104"/>
    <x v="2"/>
    <x v="267"/>
    <d v="2011-04-07T00:00:00"/>
    <x v="0"/>
    <s v="RD-19900"/>
    <x v="76"/>
    <x v="0"/>
    <s v="United States"/>
    <s v="Dearborn Heights"/>
    <x v="12"/>
    <n v="48127"/>
    <x v="2"/>
    <s v="OFF-AR-10002952"/>
    <x v="1"/>
    <x v="6"/>
    <x v="806"/>
    <x v="4327"/>
    <n v="2"/>
    <n v="0"/>
    <n v="7.4759999999999991"/>
  </r>
  <r>
    <n v="9508"/>
    <s v="CA-2011-149104"/>
    <x v="2"/>
    <x v="267"/>
    <d v="2011-04-07T00:00:00"/>
    <x v="0"/>
    <s v="RD-19900"/>
    <x v="76"/>
    <x v="0"/>
    <s v="United States"/>
    <s v="Dearborn Heights"/>
    <x v="12"/>
    <n v="48127"/>
    <x v="2"/>
    <s v="OFF-BI-10004209"/>
    <x v="1"/>
    <x v="8"/>
    <x v="1206"/>
    <x v="5940"/>
    <n v="5"/>
    <n v="0"/>
    <n v="18.089999999999996"/>
  </r>
  <r>
    <n v="9509"/>
    <s v="CA-2011-149104"/>
    <x v="2"/>
    <x v="267"/>
    <d v="2011-04-07T00:00:00"/>
    <x v="0"/>
    <s v="RD-19900"/>
    <x v="76"/>
    <x v="0"/>
    <s v="United States"/>
    <s v="Dearborn Heights"/>
    <x v="12"/>
    <n v="48127"/>
    <x v="2"/>
    <s v="OFF-AR-10004685"/>
    <x v="1"/>
    <x v="6"/>
    <x v="181"/>
    <x v="4808"/>
    <n v="3"/>
    <n v="0"/>
    <n v="4.5836999999999994"/>
  </r>
  <r>
    <n v="9510"/>
    <s v="CA-2011-149104"/>
    <x v="2"/>
    <x v="267"/>
    <d v="2011-04-07T00:00:00"/>
    <x v="0"/>
    <s v="RD-19900"/>
    <x v="76"/>
    <x v="0"/>
    <s v="United States"/>
    <s v="Dearborn Heights"/>
    <x v="12"/>
    <n v="48127"/>
    <x v="2"/>
    <s v="OFF-ST-10000991"/>
    <x v="1"/>
    <x v="4"/>
    <x v="155"/>
    <x v="5941"/>
    <n v="6"/>
    <n v="0"/>
    <n v="20.694600000000008"/>
  </r>
  <r>
    <n v="9511"/>
    <s v="CA-2013-105263"/>
    <x v="0"/>
    <x v="876"/>
    <d v="2013-08-12T00:00:00"/>
    <x v="1"/>
    <s v="LM-17065"/>
    <x v="215"/>
    <x v="0"/>
    <s v="United States"/>
    <s v="New York City"/>
    <x v="15"/>
    <n v="10024"/>
    <x v="3"/>
    <s v="OFF-AR-10002399"/>
    <x v="1"/>
    <x v="6"/>
    <x v="316"/>
    <x v="3747"/>
    <n v="9"/>
    <n v="0"/>
    <n v="15.7194"/>
  </r>
  <r>
    <n v="9512"/>
    <s v="CA-2011-130575"/>
    <x v="2"/>
    <x v="637"/>
    <d v="2011-12-16T00:00:00"/>
    <x v="2"/>
    <s v="CS-11845"/>
    <x v="688"/>
    <x v="1"/>
    <s v="United States"/>
    <s v="Chicago"/>
    <x v="10"/>
    <n v="60623"/>
    <x v="2"/>
    <s v="OFF-BI-10002353"/>
    <x v="1"/>
    <x v="8"/>
    <x v="1068"/>
    <x v="1844"/>
    <n v="3"/>
    <n v="0.8"/>
    <n v="-13.895999999999997"/>
  </r>
  <r>
    <n v="9513"/>
    <s v="CA-2014-142461"/>
    <x v="3"/>
    <x v="1109"/>
    <d v="2014-06-04T00:00:00"/>
    <x v="0"/>
    <s v="KT-16480"/>
    <x v="409"/>
    <x v="0"/>
    <s v="United States"/>
    <s v="Dallas"/>
    <x v="5"/>
    <n v="75217"/>
    <x v="2"/>
    <s v="FUR-BO-10001811"/>
    <x v="0"/>
    <x v="0"/>
    <x v="779"/>
    <x v="5942"/>
    <n v="1"/>
    <n v="0.32"/>
    <n v="-6.0196000000000254"/>
  </r>
  <r>
    <n v="9514"/>
    <s v="CA-2013-125220"/>
    <x v="0"/>
    <x v="500"/>
    <d v="2013-10-20T00:00:00"/>
    <x v="1"/>
    <s v="BE-11410"/>
    <x v="648"/>
    <x v="0"/>
    <s v="United States"/>
    <s v="Appleton"/>
    <x v="6"/>
    <n v="54915"/>
    <x v="2"/>
    <s v="TEC-AC-10003033"/>
    <x v="2"/>
    <x v="11"/>
    <x v="756"/>
    <x v="5943"/>
    <n v="5"/>
    <n v="0"/>
    <n v="544.41749999999979"/>
  </r>
  <r>
    <n v="9515"/>
    <s v="CA-2011-100293"/>
    <x v="2"/>
    <x v="619"/>
    <d v="2011-03-18T00:00:00"/>
    <x v="1"/>
    <s v="NF-18475"/>
    <x v="739"/>
    <x v="2"/>
    <s v="United States"/>
    <s v="Jacksonville"/>
    <x v="2"/>
    <n v="32216"/>
    <x v="0"/>
    <s v="OFF-PA-10000176"/>
    <x v="1"/>
    <x v="10"/>
    <x v="634"/>
    <x v="5944"/>
    <n v="6"/>
    <n v="0.2"/>
    <n v="31.869599999999995"/>
  </r>
  <r>
    <n v="9516"/>
    <s v="CA-2011-154165"/>
    <x v="2"/>
    <x v="1223"/>
    <d v="2011-02-25T00:00:00"/>
    <x v="1"/>
    <s v="DL-13315"/>
    <x v="111"/>
    <x v="0"/>
    <s v="United States"/>
    <s v="Chicago"/>
    <x v="10"/>
    <n v="60653"/>
    <x v="2"/>
    <s v="OFF-AR-10003631"/>
    <x v="1"/>
    <x v="6"/>
    <x v="33"/>
    <x v="5945"/>
    <n v="14"/>
    <n v="0.2"/>
    <n v="8.808799999999998"/>
  </r>
  <r>
    <n v="9517"/>
    <s v="CA-2012-123939"/>
    <x v="1"/>
    <x v="252"/>
    <d v="2012-08-26T00:00:00"/>
    <x v="0"/>
    <s v="MS-17710"/>
    <x v="384"/>
    <x v="0"/>
    <s v="United States"/>
    <s v="Bowling Green"/>
    <x v="24"/>
    <n v="43402"/>
    <x v="3"/>
    <s v="TEC-PH-10000923"/>
    <x v="2"/>
    <x v="7"/>
    <x v="1225"/>
    <x v="5946"/>
    <n v="3"/>
    <n v="0.4"/>
    <n v="4.0472999999999999"/>
  </r>
  <r>
    <n v="9518"/>
    <s v="CA-2012-123939"/>
    <x v="1"/>
    <x v="252"/>
    <d v="2012-08-26T00:00:00"/>
    <x v="0"/>
    <s v="MS-17710"/>
    <x v="384"/>
    <x v="0"/>
    <s v="United States"/>
    <s v="Bowling Green"/>
    <x v="24"/>
    <n v="43402"/>
    <x v="3"/>
    <s v="OFF-LA-10003190"/>
    <x v="1"/>
    <x v="2"/>
    <x v="1163"/>
    <x v="2789"/>
    <n v="3"/>
    <n v="0.2"/>
    <n v="2.5056000000000003"/>
  </r>
  <r>
    <n v="9519"/>
    <s v="CA-2012-123939"/>
    <x v="1"/>
    <x v="252"/>
    <d v="2012-08-26T00:00:00"/>
    <x v="0"/>
    <s v="MS-17710"/>
    <x v="384"/>
    <x v="0"/>
    <s v="United States"/>
    <s v="Bowling Green"/>
    <x v="24"/>
    <n v="43402"/>
    <x v="3"/>
    <s v="OFF-ST-10003208"/>
    <x v="1"/>
    <x v="4"/>
    <x v="243"/>
    <x v="2774"/>
    <n v="3"/>
    <n v="0.2"/>
    <n v="48.994199999999921"/>
  </r>
  <r>
    <n v="9520"/>
    <s v="US-2014-104451"/>
    <x v="3"/>
    <x v="540"/>
    <d v="2014-05-13T00:00:00"/>
    <x v="0"/>
    <s v="MM-18055"/>
    <x v="514"/>
    <x v="0"/>
    <s v="United States"/>
    <s v="San Francisco"/>
    <x v="1"/>
    <n v="94110"/>
    <x v="1"/>
    <s v="OFF-AP-10000692"/>
    <x v="1"/>
    <x v="9"/>
    <x v="1241"/>
    <x v="5947"/>
    <n v="4"/>
    <n v="0"/>
    <n v="22.702400000000004"/>
  </r>
  <r>
    <n v="9521"/>
    <s v="CA-2013-101189"/>
    <x v="0"/>
    <x v="1084"/>
    <d v="2013-02-09T00:00:00"/>
    <x v="1"/>
    <s v="JB-15400"/>
    <x v="80"/>
    <x v="1"/>
    <s v="United States"/>
    <s v="Los Angeles"/>
    <x v="1"/>
    <n v="90049"/>
    <x v="1"/>
    <s v="OFF-ST-10004180"/>
    <x v="1"/>
    <x v="4"/>
    <x v="241"/>
    <x v="5948"/>
    <n v="2"/>
    <n v="0"/>
    <n v="3.720799999999997"/>
  </r>
  <r>
    <n v="9522"/>
    <s v="CA-2011-169446"/>
    <x v="2"/>
    <x v="174"/>
    <d v="2011-12-25T00:00:00"/>
    <x v="1"/>
    <s v="SG-20605"/>
    <x v="611"/>
    <x v="0"/>
    <s v="United States"/>
    <s v="Chicago"/>
    <x v="10"/>
    <n v="60623"/>
    <x v="2"/>
    <s v="TEC-PH-10002817"/>
    <x v="2"/>
    <x v="7"/>
    <x v="1836"/>
    <x v="830"/>
    <n v="3"/>
    <n v="0.2"/>
    <n v="36.44729999999997"/>
  </r>
  <r>
    <n v="9523"/>
    <s v="CA-2011-169446"/>
    <x v="2"/>
    <x v="174"/>
    <d v="2011-12-25T00:00:00"/>
    <x v="1"/>
    <s v="SG-20605"/>
    <x v="611"/>
    <x v="0"/>
    <s v="United States"/>
    <s v="Chicago"/>
    <x v="10"/>
    <n v="60623"/>
    <x v="2"/>
    <s v="OFF-PA-10000295"/>
    <x v="1"/>
    <x v="10"/>
    <x v="1779"/>
    <x v="12"/>
    <n v="3"/>
    <n v="0.2"/>
    <n v="5.4432"/>
  </r>
  <r>
    <n v="9524"/>
    <s v="CA-2011-169446"/>
    <x v="2"/>
    <x v="174"/>
    <d v="2011-12-25T00:00:00"/>
    <x v="1"/>
    <s v="SG-20605"/>
    <x v="611"/>
    <x v="0"/>
    <s v="United States"/>
    <s v="Chicago"/>
    <x v="10"/>
    <n v="60623"/>
    <x v="2"/>
    <s v="OFF-ST-10000419"/>
    <x v="1"/>
    <x v="4"/>
    <x v="1015"/>
    <x v="5949"/>
    <n v="3"/>
    <n v="0.2"/>
    <n v="-7.7406000000000006"/>
  </r>
  <r>
    <n v="9525"/>
    <s v="CA-2014-156958"/>
    <x v="3"/>
    <x v="256"/>
    <d v="2014-12-07T00:00:00"/>
    <x v="2"/>
    <s v="PB-18805"/>
    <x v="583"/>
    <x v="2"/>
    <s v="United States"/>
    <s v="Seattle"/>
    <x v="4"/>
    <n v="98115"/>
    <x v="1"/>
    <s v="OFF-BI-10001524"/>
    <x v="1"/>
    <x v="8"/>
    <x v="298"/>
    <x v="2067"/>
    <n v="5"/>
    <n v="0.2"/>
    <n v="29.371999999999993"/>
  </r>
  <r>
    <n v="9526"/>
    <s v="CA-2014-156958"/>
    <x v="3"/>
    <x v="256"/>
    <d v="2014-12-07T00:00:00"/>
    <x v="2"/>
    <s v="PB-18805"/>
    <x v="583"/>
    <x v="2"/>
    <s v="United States"/>
    <s v="Seattle"/>
    <x v="4"/>
    <n v="98115"/>
    <x v="1"/>
    <s v="FUR-FU-10003268"/>
    <x v="0"/>
    <x v="5"/>
    <x v="876"/>
    <x v="3351"/>
    <n v="5"/>
    <n v="0"/>
    <n v="39.97999999999999"/>
  </r>
  <r>
    <n v="9527"/>
    <s v="CA-2014-156958"/>
    <x v="3"/>
    <x v="256"/>
    <d v="2014-12-07T00:00:00"/>
    <x v="2"/>
    <s v="PB-18805"/>
    <x v="583"/>
    <x v="2"/>
    <s v="United States"/>
    <s v="Seattle"/>
    <x v="4"/>
    <n v="98115"/>
    <x v="1"/>
    <s v="TEC-PH-10000148"/>
    <x v="2"/>
    <x v="7"/>
    <x v="771"/>
    <x v="5231"/>
    <n v="3"/>
    <n v="0.2"/>
    <n v="-7.0145999999999997"/>
  </r>
  <r>
    <n v="9528"/>
    <s v="CA-2014-156958"/>
    <x v="3"/>
    <x v="256"/>
    <d v="2014-12-07T00:00:00"/>
    <x v="2"/>
    <s v="PB-18805"/>
    <x v="583"/>
    <x v="2"/>
    <s v="United States"/>
    <s v="Seattle"/>
    <x v="4"/>
    <n v="98115"/>
    <x v="1"/>
    <s v="OFF-BI-10001543"/>
    <x v="1"/>
    <x v="8"/>
    <x v="375"/>
    <x v="5950"/>
    <n v="6"/>
    <n v="0.2"/>
    <n v="60.463200000000015"/>
  </r>
  <r>
    <n v="9529"/>
    <s v="CA-2014-156958"/>
    <x v="3"/>
    <x v="256"/>
    <d v="2014-12-07T00:00:00"/>
    <x v="2"/>
    <s v="PB-18805"/>
    <x v="583"/>
    <x v="2"/>
    <s v="United States"/>
    <s v="Seattle"/>
    <x v="4"/>
    <n v="98115"/>
    <x v="1"/>
    <s v="OFF-BI-10002071"/>
    <x v="1"/>
    <x v="8"/>
    <x v="692"/>
    <x v="3396"/>
    <n v="2"/>
    <n v="0.2"/>
    <n v="3.0211999999999994"/>
  </r>
  <r>
    <n v="9530"/>
    <s v="CA-2014-101637"/>
    <x v="3"/>
    <x v="668"/>
    <d v="2014-03-26T00:00:00"/>
    <x v="3"/>
    <s v="AC-10615"/>
    <x v="556"/>
    <x v="1"/>
    <s v="United States"/>
    <s v="Beaumont"/>
    <x v="5"/>
    <n v="77705"/>
    <x v="2"/>
    <s v="OFF-ST-10002352"/>
    <x v="1"/>
    <x v="4"/>
    <x v="847"/>
    <x v="2600"/>
    <n v="2"/>
    <n v="0.2"/>
    <n v="0.95759999999999934"/>
  </r>
  <r>
    <n v="9531"/>
    <s v="CA-2014-111759"/>
    <x v="3"/>
    <x v="141"/>
    <d v="2014-07-13T00:00:00"/>
    <x v="1"/>
    <s v="MR-17545"/>
    <x v="280"/>
    <x v="2"/>
    <s v="United States"/>
    <s v="Seattle"/>
    <x v="4"/>
    <n v="98103"/>
    <x v="1"/>
    <s v="OFF-PA-10003127"/>
    <x v="1"/>
    <x v="10"/>
    <x v="33"/>
    <x v="4984"/>
    <n v="2"/>
    <n v="0"/>
    <n v="24.269599999999997"/>
  </r>
  <r>
    <n v="9532"/>
    <s v="CA-2014-102729"/>
    <x v="3"/>
    <x v="40"/>
    <d v="2014-11-01T00:00:00"/>
    <x v="1"/>
    <s v="BF-11215"/>
    <x v="682"/>
    <x v="2"/>
    <s v="United States"/>
    <s v="Dallas"/>
    <x v="5"/>
    <n v="75217"/>
    <x v="2"/>
    <s v="OFF-ST-10000464"/>
    <x v="1"/>
    <x v="4"/>
    <x v="1135"/>
    <x v="5951"/>
    <n v="2"/>
    <n v="0.2"/>
    <n v="5.5616000000000021"/>
  </r>
  <r>
    <n v="9533"/>
    <s v="CA-2013-116596"/>
    <x v="0"/>
    <x v="189"/>
    <d v="2013-11-01T00:00:00"/>
    <x v="1"/>
    <s v="BW-11200"/>
    <x v="572"/>
    <x v="0"/>
    <s v="United States"/>
    <s v="New York City"/>
    <x v="15"/>
    <n v="10011"/>
    <x v="3"/>
    <s v="FUR-CH-10000553"/>
    <x v="0"/>
    <x v="1"/>
    <x v="1248"/>
    <x v="5952"/>
    <n v="14"/>
    <n v="0.1"/>
    <n v="80.777199999999979"/>
  </r>
  <r>
    <n v="9534"/>
    <s v="CA-2013-116596"/>
    <x v="0"/>
    <x v="189"/>
    <d v="2013-11-01T00:00:00"/>
    <x v="1"/>
    <s v="BW-11200"/>
    <x v="572"/>
    <x v="0"/>
    <s v="United States"/>
    <s v="New York City"/>
    <x v="15"/>
    <n v="10011"/>
    <x v="3"/>
    <s v="OFF-FA-10000134"/>
    <x v="1"/>
    <x v="13"/>
    <x v="194"/>
    <x v="5953"/>
    <n v="7"/>
    <n v="0"/>
    <n v="12.607699999999999"/>
  </r>
  <r>
    <n v="9535"/>
    <s v="CA-2013-116596"/>
    <x v="0"/>
    <x v="189"/>
    <d v="2013-11-01T00:00:00"/>
    <x v="1"/>
    <s v="BW-11200"/>
    <x v="572"/>
    <x v="0"/>
    <s v="United States"/>
    <s v="New York City"/>
    <x v="15"/>
    <n v="10011"/>
    <x v="3"/>
    <s v="OFF-ST-10000636"/>
    <x v="1"/>
    <x v="4"/>
    <x v="1744"/>
    <x v="3446"/>
    <n v="2"/>
    <n v="0"/>
    <n v="1.3391999999999982"/>
  </r>
  <r>
    <n v="9536"/>
    <s v="CA-2013-116596"/>
    <x v="0"/>
    <x v="189"/>
    <d v="2013-11-01T00:00:00"/>
    <x v="1"/>
    <s v="BW-11200"/>
    <x v="572"/>
    <x v="0"/>
    <s v="United States"/>
    <s v="New York City"/>
    <x v="15"/>
    <n v="10011"/>
    <x v="3"/>
    <s v="OFF-BI-10002949"/>
    <x v="1"/>
    <x v="8"/>
    <x v="520"/>
    <x v="1276"/>
    <n v="2"/>
    <n v="0.2"/>
    <n v="3.283199999999999"/>
  </r>
  <r>
    <n v="9537"/>
    <s v="CA-2014-124191"/>
    <x v="3"/>
    <x v="492"/>
    <d v="2014-06-15T00:00:00"/>
    <x v="0"/>
    <s v="TS-21610"/>
    <x v="59"/>
    <x v="0"/>
    <s v="United States"/>
    <s v="Chicago"/>
    <x v="10"/>
    <n v="60610"/>
    <x v="2"/>
    <s v="FUR-FU-10002364"/>
    <x v="0"/>
    <x v="5"/>
    <x v="1231"/>
    <x v="3179"/>
    <n v="3"/>
    <n v="0.6"/>
    <n v="-6.8634000000000013"/>
  </r>
  <r>
    <n v="9538"/>
    <s v="CA-2013-148747"/>
    <x v="0"/>
    <x v="477"/>
    <d v="2013-09-28T00:00:00"/>
    <x v="2"/>
    <s v="AS-10045"/>
    <x v="442"/>
    <x v="1"/>
    <s v="United States"/>
    <s v="San Francisco"/>
    <x v="1"/>
    <n v="94110"/>
    <x v="1"/>
    <s v="FUR-BO-10002613"/>
    <x v="0"/>
    <x v="0"/>
    <x v="177"/>
    <x v="5954"/>
    <n v="2"/>
    <n v="0.15"/>
    <n v="84.293999999999969"/>
  </r>
  <r>
    <n v="9539"/>
    <s v="US-2014-169488"/>
    <x v="3"/>
    <x v="210"/>
    <d v="2014-09-10T00:00:00"/>
    <x v="2"/>
    <s v="AA-10375"/>
    <x v="211"/>
    <x v="0"/>
    <s v="United States"/>
    <s v="Providence"/>
    <x v="34"/>
    <n v="2908"/>
    <x v="3"/>
    <s v="OFF-PA-10002659"/>
    <x v="1"/>
    <x v="10"/>
    <x v="922"/>
    <x v="2952"/>
    <n v="5"/>
    <n v="0"/>
    <n v="7.7739999999999991"/>
  </r>
  <r>
    <n v="9540"/>
    <s v="US-2014-169488"/>
    <x v="3"/>
    <x v="210"/>
    <d v="2014-09-10T00:00:00"/>
    <x v="2"/>
    <s v="AA-10375"/>
    <x v="211"/>
    <x v="0"/>
    <s v="United States"/>
    <s v="Providence"/>
    <x v="34"/>
    <n v="2908"/>
    <x v="3"/>
    <s v="OFF-PA-10000157"/>
    <x v="1"/>
    <x v="10"/>
    <x v="364"/>
    <x v="792"/>
    <n v="2"/>
    <n v="0"/>
    <n v="18.781199999999998"/>
  </r>
  <r>
    <n v="9541"/>
    <s v="CA-2012-135727"/>
    <x v="1"/>
    <x v="1224"/>
    <d v="2012-05-16T00:00:00"/>
    <x v="0"/>
    <s v="PS-18970"/>
    <x v="28"/>
    <x v="2"/>
    <s v="United States"/>
    <s v="Phoenix"/>
    <x v="16"/>
    <n v="85023"/>
    <x v="1"/>
    <s v="FUR-CH-10004540"/>
    <x v="0"/>
    <x v="1"/>
    <x v="862"/>
    <x v="3029"/>
    <n v="7"/>
    <n v="0.2"/>
    <n v="16.797200000000004"/>
  </r>
  <r>
    <n v="9542"/>
    <s v="CA-2012-135251"/>
    <x v="1"/>
    <x v="705"/>
    <d v="2012-08-10T00:00:00"/>
    <x v="1"/>
    <s v="RP-19270"/>
    <x v="345"/>
    <x v="1"/>
    <s v="United States"/>
    <s v="Houston"/>
    <x v="5"/>
    <n v="77095"/>
    <x v="2"/>
    <s v="OFF-LA-10004544"/>
    <x v="1"/>
    <x v="2"/>
    <x v="197"/>
    <x v="5955"/>
    <n v="3"/>
    <n v="0.2"/>
    <n v="13.320000000000002"/>
  </r>
  <r>
    <n v="9543"/>
    <s v="CA-2012-135251"/>
    <x v="1"/>
    <x v="705"/>
    <d v="2012-08-10T00:00:00"/>
    <x v="1"/>
    <s v="RP-19270"/>
    <x v="345"/>
    <x v="1"/>
    <s v="United States"/>
    <s v="Houston"/>
    <x v="5"/>
    <n v="77095"/>
    <x v="2"/>
    <s v="OFF-BI-10001097"/>
    <x v="1"/>
    <x v="8"/>
    <x v="789"/>
    <x v="5956"/>
    <n v="5"/>
    <n v="0.8"/>
    <n v="-9.6565000000000047"/>
  </r>
  <r>
    <n v="9544"/>
    <s v="CA-2012-135251"/>
    <x v="1"/>
    <x v="705"/>
    <d v="2012-08-10T00:00:00"/>
    <x v="1"/>
    <s v="RP-19270"/>
    <x v="345"/>
    <x v="1"/>
    <s v="United States"/>
    <s v="Houston"/>
    <x v="5"/>
    <n v="77095"/>
    <x v="2"/>
    <s v="OFF-PA-10003302"/>
    <x v="1"/>
    <x v="10"/>
    <x v="1712"/>
    <x v="3987"/>
    <n v="2"/>
    <n v="0.2"/>
    <n v="19.137599999999992"/>
  </r>
  <r>
    <n v="9545"/>
    <s v="CA-2012-135251"/>
    <x v="1"/>
    <x v="705"/>
    <d v="2012-08-10T00:00:00"/>
    <x v="1"/>
    <s v="RP-19270"/>
    <x v="345"/>
    <x v="1"/>
    <s v="United States"/>
    <s v="Houston"/>
    <x v="5"/>
    <n v="77095"/>
    <x v="2"/>
    <s v="FUR-BO-10003965"/>
    <x v="0"/>
    <x v="0"/>
    <x v="1083"/>
    <x v="5957"/>
    <n v="3"/>
    <n v="0.32"/>
    <n v="-114.01739999999995"/>
  </r>
  <r>
    <n v="9546"/>
    <s v="CA-2011-166590"/>
    <x v="2"/>
    <x v="194"/>
    <d v="2011-11-02T00:00:00"/>
    <x v="1"/>
    <s v="NC-18625"/>
    <x v="544"/>
    <x v="1"/>
    <s v="United States"/>
    <s v="Columbus"/>
    <x v="14"/>
    <n v="47201"/>
    <x v="2"/>
    <s v="TEC-AC-10003433"/>
    <x v="2"/>
    <x v="11"/>
    <x v="1409"/>
    <x v="5237"/>
    <n v="2"/>
    <n v="0"/>
    <n v="0.89100000000000001"/>
  </r>
  <r>
    <n v="9547"/>
    <s v="CA-2011-166590"/>
    <x v="2"/>
    <x v="194"/>
    <d v="2011-11-02T00:00:00"/>
    <x v="1"/>
    <s v="NC-18625"/>
    <x v="544"/>
    <x v="1"/>
    <s v="United States"/>
    <s v="Columbus"/>
    <x v="14"/>
    <n v="47201"/>
    <x v="2"/>
    <s v="OFF-PA-10000482"/>
    <x v="1"/>
    <x v="10"/>
    <x v="67"/>
    <x v="69"/>
    <n v="2"/>
    <n v="0"/>
    <n v="35.663599999999995"/>
  </r>
  <r>
    <n v="9548"/>
    <s v="CA-2013-131744"/>
    <x v="0"/>
    <x v="1133"/>
    <d v="2013-06-21T00:00:00"/>
    <x v="0"/>
    <s v="SC-20770"/>
    <x v="34"/>
    <x v="1"/>
    <s v="United States"/>
    <s v="Philadelphia"/>
    <x v="9"/>
    <n v="19134"/>
    <x v="3"/>
    <s v="OFF-PA-10004610"/>
    <x v="1"/>
    <x v="10"/>
    <x v="1511"/>
    <x v="1312"/>
    <n v="2"/>
    <n v="0.2"/>
    <n v="2.1399999999999992"/>
  </r>
  <r>
    <n v="9549"/>
    <s v="CA-2013-131744"/>
    <x v="0"/>
    <x v="1133"/>
    <d v="2013-06-21T00:00:00"/>
    <x v="0"/>
    <s v="SC-20770"/>
    <x v="34"/>
    <x v="1"/>
    <s v="United States"/>
    <s v="Philadelphia"/>
    <x v="9"/>
    <n v="19134"/>
    <x v="3"/>
    <s v="OFF-BI-10003910"/>
    <x v="1"/>
    <x v="8"/>
    <x v="8"/>
    <x v="5958"/>
    <n v="2"/>
    <n v="0.7"/>
    <n v="-3.8549999999999986"/>
  </r>
  <r>
    <n v="9550"/>
    <s v="CA-2013-131744"/>
    <x v="0"/>
    <x v="1133"/>
    <d v="2013-06-21T00:00:00"/>
    <x v="0"/>
    <s v="SC-20770"/>
    <x v="34"/>
    <x v="1"/>
    <s v="United States"/>
    <s v="Philadelphia"/>
    <x v="9"/>
    <n v="19134"/>
    <x v="3"/>
    <s v="OFF-AP-10001394"/>
    <x v="1"/>
    <x v="9"/>
    <x v="1120"/>
    <x v="5959"/>
    <n v="3"/>
    <n v="0.2"/>
    <n v="90.71999999999997"/>
  </r>
  <r>
    <n v="9551"/>
    <s v="CA-2012-160864"/>
    <x v="1"/>
    <x v="910"/>
    <d v="2012-05-06T00:00:00"/>
    <x v="2"/>
    <s v="NF-18595"/>
    <x v="376"/>
    <x v="2"/>
    <s v="United States"/>
    <s v="San Jose"/>
    <x v="1"/>
    <n v="95123"/>
    <x v="1"/>
    <s v="OFF-BI-10004654"/>
    <x v="1"/>
    <x v="8"/>
    <x v="68"/>
    <x v="5960"/>
    <n v="3"/>
    <n v="0.2"/>
    <n v="5.1929999999999996"/>
  </r>
  <r>
    <n v="9552"/>
    <s v="CA-2012-147690"/>
    <x v="1"/>
    <x v="113"/>
    <d v="2012-11-14T00:00:00"/>
    <x v="1"/>
    <s v="SC-20020"/>
    <x v="710"/>
    <x v="0"/>
    <s v="United States"/>
    <s v="Philadelphia"/>
    <x v="9"/>
    <n v="19140"/>
    <x v="3"/>
    <s v="OFF-ST-10001526"/>
    <x v="1"/>
    <x v="4"/>
    <x v="764"/>
    <x v="5961"/>
    <n v="6"/>
    <n v="0.2"/>
    <n v="43.318799999999953"/>
  </r>
  <r>
    <n v="9553"/>
    <s v="CA-2012-163923"/>
    <x v="1"/>
    <x v="1051"/>
    <d v="2012-06-03T00:00:00"/>
    <x v="1"/>
    <s v="BD-11560"/>
    <x v="786"/>
    <x v="2"/>
    <s v="United States"/>
    <s v="Springfield"/>
    <x v="17"/>
    <n v="22153"/>
    <x v="0"/>
    <s v="TEC-AC-10000358"/>
    <x v="2"/>
    <x v="11"/>
    <x v="1278"/>
    <x v="3025"/>
    <n v="4"/>
    <n v="0"/>
    <n v="36.470399999999998"/>
  </r>
  <r>
    <n v="9554"/>
    <s v="CA-2013-125724"/>
    <x v="0"/>
    <x v="897"/>
    <d v="2013-09-28T00:00:00"/>
    <x v="1"/>
    <s v="SM-20950"/>
    <x v="416"/>
    <x v="1"/>
    <s v="United States"/>
    <s v="Broomfield"/>
    <x v="22"/>
    <n v="80020"/>
    <x v="1"/>
    <s v="FUR-FU-10000246"/>
    <x v="0"/>
    <x v="5"/>
    <x v="386"/>
    <x v="5962"/>
    <n v="7"/>
    <n v="0.2"/>
    <n v="8.5539999999999878"/>
  </r>
  <r>
    <n v="9555"/>
    <s v="CA-2012-111612"/>
    <x v="1"/>
    <x v="109"/>
    <d v="2012-12-02T00:00:00"/>
    <x v="1"/>
    <s v="EB-14110"/>
    <x v="686"/>
    <x v="0"/>
    <s v="United States"/>
    <s v="Columbus"/>
    <x v="24"/>
    <n v="43229"/>
    <x v="3"/>
    <s v="FUR-FU-10003799"/>
    <x v="0"/>
    <x v="5"/>
    <x v="90"/>
    <x v="4192"/>
    <n v="5"/>
    <n v="0.2"/>
    <n v="9.7789999999999964"/>
  </r>
  <r>
    <n v="9556"/>
    <s v="CA-2012-111612"/>
    <x v="1"/>
    <x v="109"/>
    <d v="2012-12-02T00:00:00"/>
    <x v="1"/>
    <s v="EB-14110"/>
    <x v="686"/>
    <x v="0"/>
    <s v="United States"/>
    <s v="Columbus"/>
    <x v="24"/>
    <n v="43229"/>
    <x v="3"/>
    <s v="OFF-FA-10003021"/>
    <x v="1"/>
    <x v="13"/>
    <x v="33"/>
    <x v="5133"/>
    <n v="2"/>
    <n v="0.2"/>
    <n v="0.56399999999999983"/>
  </r>
  <r>
    <n v="9557"/>
    <s v="CA-2012-156853"/>
    <x v="1"/>
    <x v="155"/>
    <d v="2012-12-05T00:00:00"/>
    <x v="0"/>
    <s v="HP-14815"/>
    <x v="6"/>
    <x v="2"/>
    <s v="United States"/>
    <s v="Concord"/>
    <x v="38"/>
    <n v="3301"/>
    <x v="3"/>
    <s v="OFF-PA-10003656"/>
    <x v="1"/>
    <x v="10"/>
    <x v="770"/>
    <x v="2381"/>
    <n v="7"/>
    <n v="0"/>
    <n v="84.943599999999989"/>
  </r>
  <r>
    <n v="9558"/>
    <s v="CA-2011-103086"/>
    <x v="2"/>
    <x v="1136"/>
    <d v="2011-10-19T00:00:00"/>
    <x v="0"/>
    <s v="EB-14170"/>
    <x v="432"/>
    <x v="0"/>
    <s v="United States"/>
    <s v="Houston"/>
    <x v="5"/>
    <n v="77095"/>
    <x v="2"/>
    <s v="FUR-FU-10004586"/>
    <x v="0"/>
    <x v="5"/>
    <x v="1473"/>
    <x v="5963"/>
    <n v="2"/>
    <n v="0.6"/>
    <n v="-1.5935999999999995"/>
  </r>
  <r>
    <n v="9559"/>
    <s v="CA-2013-129280"/>
    <x v="0"/>
    <x v="973"/>
    <d v="2013-05-06T00:00:00"/>
    <x v="2"/>
    <s v="SM-20905"/>
    <x v="792"/>
    <x v="0"/>
    <s v="United States"/>
    <s v="Newark"/>
    <x v="24"/>
    <n v="43055"/>
    <x v="3"/>
    <s v="TEC-AC-10003832"/>
    <x v="2"/>
    <x v="11"/>
    <x v="458"/>
    <x v="5964"/>
    <n v="5"/>
    <n v="0.2"/>
    <n v="34.786500000000004"/>
  </r>
  <r>
    <n v="9560"/>
    <s v="CA-2013-129280"/>
    <x v="0"/>
    <x v="973"/>
    <d v="2013-05-06T00:00:00"/>
    <x v="2"/>
    <s v="SM-20905"/>
    <x v="792"/>
    <x v="0"/>
    <s v="United States"/>
    <s v="Newark"/>
    <x v="24"/>
    <n v="43055"/>
    <x v="3"/>
    <s v="OFF-ST-10002554"/>
    <x v="1"/>
    <x v="4"/>
    <x v="1144"/>
    <x v="3589"/>
    <n v="5"/>
    <n v="0.2"/>
    <n v="-44.018999999999991"/>
  </r>
  <r>
    <n v="9561"/>
    <s v="CA-2013-129280"/>
    <x v="0"/>
    <x v="973"/>
    <d v="2013-05-06T00:00:00"/>
    <x v="2"/>
    <s v="SM-20905"/>
    <x v="792"/>
    <x v="0"/>
    <s v="United States"/>
    <s v="Newark"/>
    <x v="24"/>
    <n v="43055"/>
    <x v="3"/>
    <s v="FUR-FU-10001876"/>
    <x v="0"/>
    <x v="5"/>
    <x v="1394"/>
    <x v="3518"/>
    <n v="2"/>
    <n v="0.2"/>
    <n v="10.393599999999998"/>
  </r>
  <r>
    <n v="9562"/>
    <s v="CA-2013-129280"/>
    <x v="0"/>
    <x v="973"/>
    <d v="2013-05-06T00:00:00"/>
    <x v="2"/>
    <s v="SM-20905"/>
    <x v="792"/>
    <x v="0"/>
    <s v="United States"/>
    <s v="Newark"/>
    <x v="24"/>
    <n v="43055"/>
    <x v="3"/>
    <s v="TEC-AC-10002637"/>
    <x v="2"/>
    <x v="11"/>
    <x v="1308"/>
    <x v="2404"/>
    <n v="3"/>
    <n v="0.2"/>
    <n v="-75.59580000000004"/>
  </r>
  <r>
    <n v="9563"/>
    <s v="CA-2013-129280"/>
    <x v="0"/>
    <x v="973"/>
    <d v="2013-05-06T00:00:00"/>
    <x v="2"/>
    <s v="SM-20905"/>
    <x v="792"/>
    <x v="0"/>
    <s v="United States"/>
    <s v="Newark"/>
    <x v="24"/>
    <n v="43055"/>
    <x v="3"/>
    <s v="TEC-MA-10003589"/>
    <x v="2"/>
    <x v="15"/>
    <x v="1837"/>
    <x v="5965"/>
    <n v="3"/>
    <n v="0.7"/>
    <n v="-164.9538"/>
  </r>
  <r>
    <n v="9564"/>
    <s v="CA-2013-129280"/>
    <x v="0"/>
    <x v="973"/>
    <d v="2013-05-06T00:00:00"/>
    <x v="2"/>
    <s v="SM-20905"/>
    <x v="792"/>
    <x v="0"/>
    <s v="United States"/>
    <s v="Newark"/>
    <x v="24"/>
    <n v="43055"/>
    <x v="3"/>
    <s v="OFF-LA-10000081"/>
    <x v="1"/>
    <x v="2"/>
    <x v="1321"/>
    <x v="1628"/>
    <n v="2"/>
    <n v="0.2"/>
    <n v="2.0999999999999996"/>
  </r>
  <r>
    <n v="9565"/>
    <s v="CA-2012-161242"/>
    <x v="1"/>
    <x v="932"/>
    <d v="2012-06-08T00:00:00"/>
    <x v="1"/>
    <s v="CG-12040"/>
    <x v="344"/>
    <x v="2"/>
    <s v="United States"/>
    <s v="Los Angeles"/>
    <x v="1"/>
    <n v="90045"/>
    <x v="1"/>
    <s v="OFF-PA-10001838"/>
    <x v="1"/>
    <x v="10"/>
    <x v="999"/>
    <x v="2722"/>
    <n v="2"/>
    <n v="0"/>
    <n v="5.7623999999999995"/>
  </r>
  <r>
    <n v="9566"/>
    <s v="CA-2011-130428"/>
    <x v="2"/>
    <x v="691"/>
    <d v="2011-03-31T00:00:00"/>
    <x v="3"/>
    <s v="TG-21640"/>
    <x v="228"/>
    <x v="0"/>
    <s v="United States"/>
    <s v="Tampa"/>
    <x v="2"/>
    <n v="33614"/>
    <x v="0"/>
    <s v="FUR-CH-10002965"/>
    <x v="0"/>
    <x v="1"/>
    <x v="226"/>
    <x v="5966"/>
    <n v="7"/>
    <n v="0.2"/>
    <n v="98.480200000000082"/>
  </r>
  <r>
    <n v="9567"/>
    <s v="CA-2011-130428"/>
    <x v="2"/>
    <x v="691"/>
    <d v="2011-03-31T00:00:00"/>
    <x v="3"/>
    <s v="TG-21640"/>
    <x v="228"/>
    <x v="0"/>
    <s v="United States"/>
    <s v="Tampa"/>
    <x v="2"/>
    <n v="33614"/>
    <x v="0"/>
    <s v="OFF-BI-10001636"/>
    <x v="1"/>
    <x v="8"/>
    <x v="668"/>
    <x v="5967"/>
    <n v="5"/>
    <n v="0.7"/>
    <n v="-10.116"/>
  </r>
  <r>
    <n v="9568"/>
    <s v="CA-2011-130428"/>
    <x v="2"/>
    <x v="691"/>
    <d v="2011-03-31T00:00:00"/>
    <x v="3"/>
    <s v="TG-21640"/>
    <x v="228"/>
    <x v="0"/>
    <s v="United States"/>
    <s v="Tampa"/>
    <x v="2"/>
    <n v="33614"/>
    <x v="0"/>
    <s v="OFF-AR-10004027"/>
    <x v="1"/>
    <x v="6"/>
    <x v="182"/>
    <x v="5968"/>
    <n v="2"/>
    <n v="0.2"/>
    <n v="1.0584000000000002"/>
  </r>
  <r>
    <n v="9569"/>
    <s v="CA-2014-104388"/>
    <x v="3"/>
    <x v="957"/>
    <d v="2014-07-08T00:00:00"/>
    <x v="2"/>
    <s v="DK-12835"/>
    <x v="460"/>
    <x v="1"/>
    <s v="United States"/>
    <s v="Fremont"/>
    <x v="8"/>
    <n v="68025"/>
    <x v="2"/>
    <s v="TEC-PH-10002293"/>
    <x v="2"/>
    <x v="7"/>
    <x v="126"/>
    <x v="1105"/>
    <n v="4"/>
    <n v="0"/>
    <n v="22.388800000000003"/>
  </r>
  <r>
    <n v="9570"/>
    <s v="CA-2012-113131"/>
    <x v="1"/>
    <x v="496"/>
    <d v="2012-09-24T00:00:00"/>
    <x v="3"/>
    <s v="MB-17305"/>
    <x v="93"/>
    <x v="0"/>
    <s v="United States"/>
    <s v="Columbus"/>
    <x v="24"/>
    <n v="43229"/>
    <x v="3"/>
    <s v="OFF-BI-10003196"/>
    <x v="1"/>
    <x v="8"/>
    <x v="1367"/>
    <x v="5969"/>
    <n v="6"/>
    <n v="0.7"/>
    <n v="-4.4879999999999978"/>
  </r>
  <r>
    <n v="9571"/>
    <s v="CA-2012-113131"/>
    <x v="1"/>
    <x v="496"/>
    <d v="2012-09-24T00:00:00"/>
    <x v="3"/>
    <s v="MB-17305"/>
    <x v="93"/>
    <x v="0"/>
    <s v="United States"/>
    <s v="Columbus"/>
    <x v="24"/>
    <n v="43229"/>
    <x v="3"/>
    <s v="OFF-ST-10001172"/>
    <x v="1"/>
    <x v="4"/>
    <x v="1197"/>
    <x v="3295"/>
    <n v="2"/>
    <n v="0.2"/>
    <n v="1.6783999999999981"/>
  </r>
  <r>
    <n v="9572"/>
    <s v="CA-2012-113131"/>
    <x v="1"/>
    <x v="496"/>
    <d v="2012-09-24T00:00:00"/>
    <x v="3"/>
    <s v="MB-17305"/>
    <x v="93"/>
    <x v="0"/>
    <s v="United States"/>
    <s v="Columbus"/>
    <x v="24"/>
    <n v="43229"/>
    <x v="3"/>
    <s v="OFF-EN-10003068"/>
    <x v="1"/>
    <x v="12"/>
    <x v="1632"/>
    <x v="4073"/>
    <n v="2"/>
    <n v="0.2"/>
    <n v="5.5439999999999987"/>
  </r>
  <r>
    <n v="9573"/>
    <s v="CA-2012-113131"/>
    <x v="1"/>
    <x v="496"/>
    <d v="2012-09-24T00:00:00"/>
    <x v="3"/>
    <s v="MB-17305"/>
    <x v="93"/>
    <x v="0"/>
    <s v="United States"/>
    <s v="Columbus"/>
    <x v="24"/>
    <n v="43229"/>
    <x v="3"/>
    <s v="OFF-LA-10003510"/>
    <x v="1"/>
    <x v="2"/>
    <x v="575"/>
    <x v="4529"/>
    <n v="1"/>
    <n v="0.2"/>
    <n v="7.9378000000000002"/>
  </r>
  <r>
    <n v="9574"/>
    <s v="CA-2012-113131"/>
    <x v="1"/>
    <x v="496"/>
    <d v="2012-09-24T00:00:00"/>
    <x v="3"/>
    <s v="MB-17305"/>
    <x v="93"/>
    <x v="0"/>
    <s v="United States"/>
    <s v="Columbus"/>
    <x v="24"/>
    <n v="43229"/>
    <x v="3"/>
    <s v="OFF-AR-10003504"/>
    <x v="1"/>
    <x v="6"/>
    <x v="1026"/>
    <x v="860"/>
    <n v="5"/>
    <n v="0.2"/>
    <n v="1.9259999999999975"/>
  </r>
  <r>
    <n v="9575"/>
    <s v="CA-2012-148495"/>
    <x v="1"/>
    <x v="863"/>
    <d v="2012-08-13T00:00:00"/>
    <x v="3"/>
    <s v="SF-20065"/>
    <x v="11"/>
    <x v="0"/>
    <s v="United States"/>
    <s v="Pomona"/>
    <x v="1"/>
    <n v="91767"/>
    <x v="1"/>
    <s v="FUR-FU-10001889"/>
    <x v="0"/>
    <x v="5"/>
    <x v="1149"/>
    <x v="1629"/>
    <n v="3"/>
    <n v="0"/>
    <n v="10.4148"/>
  </r>
  <r>
    <n v="9576"/>
    <s v="CA-2012-143147"/>
    <x v="1"/>
    <x v="989"/>
    <d v="2012-05-28T00:00:00"/>
    <x v="0"/>
    <s v="PS-18760"/>
    <x v="519"/>
    <x v="0"/>
    <s v="United States"/>
    <s v="San Antonio"/>
    <x v="5"/>
    <n v="78207"/>
    <x v="2"/>
    <s v="FUR-CH-10000863"/>
    <x v="0"/>
    <x v="1"/>
    <x v="83"/>
    <x v="5970"/>
    <n v="1"/>
    <n v="0.3"/>
    <n v="-28.686199999999999"/>
  </r>
  <r>
    <n v="9577"/>
    <s v="CA-2012-143147"/>
    <x v="1"/>
    <x v="989"/>
    <d v="2012-05-28T00:00:00"/>
    <x v="0"/>
    <s v="PS-18760"/>
    <x v="519"/>
    <x v="0"/>
    <s v="United States"/>
    <s v="San Antonio"/>
    <x v="5"/>
    <n v="78207"/>
    <x v="2"/>
    <s v="TEC-MA-10004679"/>
    <x v="2"/>
    <x v="15"/>
    <x v="1074"/>
    <x v="5971"/>
    <n v="2"/>
    <n v="0.4"/>
    <n v="-79.908000000000015"/>
  </r>
  <r>
    <n v="9578"/>
    <s v="CA-2012-143147"/>
    <x v="1"/>
    <x v="989"/>
    <d v="2012-05-28T00:00:00"/>
    <x v="0"/>
    <s v="PS-18760"/>
    <x v="519"/>
    <x v="0"/>
    <s v="United States"/>
    <s v="San Antonio"/>
    <x v="5"/>
    <n v="78207"/>
    <x v="2"/>
    <s v="FUR-CH-10004754"/>
    <x v="0"/>
    <x v="1"/>
    <x v="1123"/>
    <x v="5972"/>
    <n v="5"/>
    <n v="0.3"/>
    <n v="-4.4969999999999999"/>
  </r>
  <r>
    <n v="9579"/>
    <s v="CA-2014-152975"/>
    <x v="3"/>
    <x v="32"/>
    <d v="2014-09-17T00:00:00"/>
    <x v="2"/>
    <s v="RB-19705"/>
    <x v="42"/>
    <x v="2"/>
    <s v="United States"/>
    <s v="New York City"/>
    <x v="15"/>
    <n v="10035"/>
    <x v="3"/>
    <s v="TEC-PH-10004586"/>
    <x v="2"/>
    <x v="7"/>
    <x v="890"/>
    <x v="5973"/>
    <n v="3"/>
    <n v="0"/>
    <n v="323.95499999999993"/>
  </r>
  <r>
    <n v="9580"/>
    <s v="CA-2014-152975"/>
    <x v="3"/>
    <x v="32"/>
    <d v="2014-09-17T00:00:00"/>
    <x v="2"/>
    <s v="RB-19705"/>
    <x v="42"/>
    <x v="2"/>
    <s v="United States"/>
    <s v="New York City"/>
    <x v="15"/>
    <n v="10035"/>
    <x v="3"/>
    <s v="OFF-ST-10001370"/>
    <x v="1"/>
    <x v="4"/>
    <x v="1023"/>
    <x v="558"/>
    <n v="1"/>
    <n v="0"/>
    <n v="3.5489999999999924"/>
  </r>
  <r>
    <n v="9581"/>
    <s v="CA-2014-152975"/>
    <x v="3"/>
    <x v="32"/>
    <d v="2014-09-17T00:00:00"/>
    <x v="2"/>
    <s v="RB-19705"/>
    <x v="42"/>
    <x v="2"/>
    <s v="United States"/>
    <s v="New York City"/>
    <x v="15"/>
    <n v="10035"/>
    <x v="3"/>
    <s v="OFF-AR-10001988"/>
    <x v="1"/>
    <x v="6"/>
    <x v="749"/>
    <x v="5734"/>
    <n v="5"/>
    <n v="0"/>
    <n v="8.6854999999999993"/>
  </r>
  <r>
    <n v="9582"/>
    <s v="CA-2014-152975"/>
    <x v="3"/>
    <x v="32"/>
    <d v="2014-09-17T00:00:00"/>
    <x v="2"/>
    <s v="RB-19705"/>
    <x v="42"/>
    <x v="2"/>
    <s v="United States"/>
    <s v="New York City"/>
    <x v="15"/>
    <n v="10035"/>
    <x v="3"/>
    <s v="FUR-CH-10003298"/>
    <x v="0"/>
    <x v="1"/>
    <x v="1567"/>
    <x v="4464"/>
    <n v="5"/>
    <n v="0.1"/>
    <n v="-6.5490000000000492"/>
  </r>
  <r>
    <n v="9583"/>
    <s v="CA-2013-107475"/>
    <x v="0"/>
    <x v="843"/>
    <d v="2013-06-12T00:00:00"/>
    <x v="1"/>
    <s v="RS-19870"/>
    <x v="789"/>
    <x v="2"/>
    <s v="United States"/>
    <s v="Philadelphia"/>
    <x v="9"/>
    <n v="19120"/>
    <x v="3"/>
    <s v="OFF-FA-10002988"/>
    <x v="1"/>
    <x v="13"/>
    <x v="131"/>
    <x v="5974"/>
    <n v="6"/>
    <n v="0.2"/>
    <n v="3.4973999999999998"/>
  </r>
  <r>
    <n v="9584"/>
    <s v="CA-2014-116127"/>
    <x v="3"/>
    <x v="643"/>
    <d v="2014-06-28T00:00:00"/>
    <x v="0"/>
    <s v="SB-20185"/>
    <x v="766"/>
    <x v="0"/>
    <s v="United States"/>
    <s v="New York City"/>
    <x v="15"/>
    <n v="10024"/>
    <x v="3"/>
    <s v="FUR-BO-10002213"/>
    <x v="0"/>
    <x v="0"/>
    <x v="1223"/>
    <x v="5975"/>
    <n v="1"/>
    <n v="0.2"/>
    <n v="-5.0098000000000269"/>
  </r>
  <r>
    <n v="9585"/>
    <s v="CA-2014-132584"/>
    <x v="3"/>
    <x v="775"/>
    <d v="2014-08-28T00:00:00"/>
    <x v="2"/>
    <s v="HJ-14875"/>
    <x v="707"/>
    <x v="2"/>
    <s v="United States"/>
    <s v="Detroit"/>
    <x v="12"/>
    <n v="48234"/>
    <x v="2"/>
    <s v="OFF-ST-10000344"/>
    <x v="1"/>
    <x v="4"/>
    <x v="1013"/>
    <x v="2099"/>
    <n v="4"/>
    <n v="0"/>
    <n v="13.967199999999998"/>
  </r>
  <r>
    <n v="9586"/>
    <s v="CA-2013-160598"/>
    <x v="0"/>
    <x v="370"/>
    <d v="2013-08-29T00:00:00"/>
    <x v="2"/>
    <s v="SV-20815"/>
    <x v="458"/>
    <x v="1"/>
    <s v="United States"/>
    <s v="Miami"/>
    <x v="2"/>
    <n v="33142"/>
    <x v="0"/>
    <s v="OFF-PA-10002319"/>
    <x v="1"/>
    <x v="10"/>
    <x v="1391"/>
    <x v="5976"/>
    <n v="1"/>
    <n v="0.2"/>
    <n v="11.240400000000001"/>
  </r>
  <r>
    <n v="9587"/>
    <s v="CA-2013-108630"/>
    <x v="0"/>
    <x v="741"/>
    <d v="2013-11-19T00:00:00"/>
    <x v="3"/>
    <s v="BE-11410"/>
    <x v="648"/>
    <x v="0"/>
    <s v="United States"/>
    <s v="Concord"/>
    <x v="1"/>
    <n v="94521"/>
    <x v="1"/>
    <s v="OFF-BI-10002437"/>
    <x v="1"/>
    <x v="8"/>
    <x v="1305"/>
    <x v="5977"/>
    <n v="5"/>
    <n v="0.2"/>
    <n v="22.155999999999999"/>
  </r>
  <r>
    <n v="9588"/>
    <s v="US-2014-129203"/>
    <x v="3"/>
    <x v="827"/>
    <d v="2014-04-23T00:00:00"/>
    <x v="1"/>
    <s v="BM-11575"/>
    <x v="606"/>
    <x v="1"/>
    <s v="United States"/>
    <s v="Chicago"/>
    <x v="10"/>
    <n v="60653"/>
    <x v="2"/>
    <s v="OFF-ST-10001418"/>
    <x v="1"/>
    <x v="4"/>
    <x v="870"/>
    <x v="2468"/>
    <n v="4"/>
    <n v="0.2"/>
    <n v="-43.9056"/>
  </r>
  <r>
    <n v="9589"/>
    <s v="CA-2014-110940"/>
    <x v="3"/>
    <x v="283"/>
    <d v="2014-07-29T00:00:00"/>
    <x v="1"/>
    <s v="AZ-10750"/>
    <x v="616"/>
    <x v="0"/>
    <s v="United States"/>
    <s v="Wheeling"/>
    <x v="10"/>
    <n v="60090"/>
    <x v="2"/>
    <s v="OFF-AR-10000380"/>
    <x v="1"/>
    <x v="6"/>
    <x v="108"/>
    <x v="5978"/>
    <n v="4"/>
    <n v="0.2"/>
    <n v="15.191999999999979"/>
  </r>
  <r>
    <n v="9590"/>
    <s v="CA-2011-119172"/>
    <x v="2"/>
    <x v="218"/>
    <d v="2011-05-15T00:00:00"/>
    <x v="1"/>
    <s v="HD-14785"/>
    <x v="787"/>
    <x v="2"/>
    <s v="United States"/>
    <s v="Chicago"/>
    <x v="10"/>
    <n v="60610"/>
    <x v="2"/>
    <s v="OFF-PA-10003036"/>
    <x v="1"/>
    <x v="10"/>
    <x v="1730"/>
    <x v="1133"/>
    <n v="3"/>
    <n v="0.2"/>
    <n v="5.6783999999999981"/>
  </r>
  <r>
    <n v="9591"/>
    <s v="CA-2011-119172"/>
    <x v="2"/>
    <x v="218"/>
    <d v="2011-05-15T00:00:00"/>
    <x v="1"/>
    <s v="HD-14785"/>
    <x v="787"/>
    <x v="2"/>
    <s v="United States"/>
    <s v="Chicago"/>
    <x v="10"/>
    <n v="60610"/>
    <x v="2"/>
    <s v="OFF-BI-10002026"/>
    <x v="1"/>
    <x v="8"/>
    <x v="903"/>
    <x v="5979"/>
    <n v="9"/>
    <n v="0.8"/>
    <n v="-172.55700000000007"/>
  </r>
  <r>
    <n v="9592"/>
    <s v="US-2013-105452"/>
    <x v="0"/>
    <x v="1062"/>
    <d v="2013-08-02T00:00:00"/>
    <x v="1"/>
    <s v="BF-11005"/>
    <x v="593"/>
    <x v="2"/>
    <s v="United States"/>
    <s v="Pasadena"/>
    <x v="5"/>
    <n v="77506"/>
    <x v="2"/>
    <s v="FUR-FU-10003691"/>
    <x v="0"/>
    <x v="5"/>
    <x v="877"/>
    <x v="3224"/>
    <n v="5"/>
    <n v="0.6"/>
    <n v="-9.8799999999999955"/>
  </r>
  <r>
    <n v="9593"/>
    <s v="US-2013-105452"/>
    <x v="0"/>
    <x v="1062"/>
    <d v="2013-08-02T00:00:00"/>
    <x v="1"/>
    <s v="BF-11005"/>
    <x v="593"/>
    <x v="2"/>
    <s v="United States"/>
    <s v="Pasadena"/>
    <x v="5"/>
    <n v="77506"/>
    <x v="2"/>
    <s v="FUR-FU-10003806"/>
    <x v="0"/>
    <x v="5"/>
    <x v="1795"/>
    <x v="5980"/>
    <n v="5"/>
    <n v="0.6"/>
    <n v="-378.40000000000009"/>
  </r>
  <r>
    <n v="9594"/>
    <s v="CA-2014-108931"/>
    <x v="3"/>
    <x v="32"/>
    <d v="2014-09-20T00:00:00"/>
    <x v="1"/>
    <s v="HZ-14950"/>
    <x v="521"/>
    <x v="0"/>
    <s v="United States"/>
    <s v="New York City"/>
    <x v="15"/>
    <n v="10024"/>
    <x v="3"/>
    <s v="OFF-PA-10002741"/>
    <x v="1"/>
    <x v="10"/>
    <x v="1467"/>
    <x v="18"/>
    <n v="2"/>
    <n v="0"/>
    <n v="3.8519999999999994"/>
  </r>
  <r>
    <n v="9595"/>
    <s v="CA-2014-108931"/>
    <x v="3"/>
    <x v="32"/>
    <d v="2014-09-20T00:00:00"/>
    <x v="1"/>
    <s v="HZ-14950"/>
    <x v="521"/>
    <x v="0"/>
    <s v="United States"/>
    <s v="New York City"/>
    <x v="15"/>
    <n v="10024"/>
    <x v="3"/>
    <s v="OFF-PA-10003845"/>
    <x v="1"/>
    <x v="10"/>
    <x v="367"/>
    <x v="1057"/>
    <n v="2"/>
    <n v="0"/>
    <n v="5.6644000000000005"/>
  </r>
  <r>
    <n v="9596"/>
    <s v="CA-2014-104619"/>
    <x v="3"/>
    <x v="714"/>
    <d v="2014-01-30T00:00:00"/>
    <x v="1"/>
    <s v="KD-16495"/>
    <x v="470"/>
    <x v="1"/>
    <s v="United States"/>
    <s v="San Jose"/>
    <x v="1"/>
    <n v="95123"/>
    <x v="1"/>
    <s v="OFF-AP-10001492"/>
    <x v="1"/>
    <x v="9"/>
    <x v="22"/>
    <x v="3119"/>
    <n v="3"/>
    <n v="0"/>
    <n v="6.7236000000000002"/>
  </r>
  <r>
    <n v="9597"/>
    <s v="CA-2014-104619"/>
    <x v="3"/>
    <x v="714"/>
    <d v="2014-01-30T00:00:00"/>
    <x v="1"/>
    <s v="KD-16495"/>
    <x v="470"/>
    <x v="1"/>
    <s v="United States"/>
    <s v="San Jose"/>
    <x v="1"/>
    <n v="95123"/>
    <x v="1"/>
    <s v="OFF-BI-10004318"/>
    <x v="1"/>
    <x v="8"/>
    <x v="1574"/>
    <x v="4795"/>
    <n v="2"/>
    <n v="0.2"/>
    <n v="89.954799999999992"/>
  </r>
  <r>
    <n v="9598"/>
    <s v="CA-2014-104619"/>
    <x v="3"/>
    <x v="714"/>
    <d v="2014-01-30T00:00:00"/>
    <x v="1"/>
    <s v="KD-16495"/>
    <x v="470"/>
    <x v="1"/>
    <s v="United States"/>
    <s v="San Jose"/>
    <x v="1"/>
    <n v="95123"/>
    <x v="1"/>
    <s v="TEC-PH-10000193"/>
    <x v="2"/>
    <x v="7"/>
    <x v="1655"/>
    <x v="3440"/>
    <n v="3"/>
    <n v="0.2"/>
    <n v="8.2763999999999953"/>
  </r>
  <r>
    <n v="9599"/>
    <s v="CA-2012-149517"/>
    <x v="1"/>
    <x v="444"/>
    <d v="2012-09-23T00:00:00"/>
    <x v="1"/>
    <s v="FC-14245"/>
    <x v="763"/>
    <x v="2"/>
    <s v="United States"/>
    <s v="Sacramento"/>
    <x v="1"/>
    <n v="95823"/>
    <x v="1"/>
    <s v="FUR-FU-10003464"/>
    <x v="0"/>
    <x v="5"/>
    <x v="1470"/>
    <x v="4053"/>
    <n v="3"/>
    <n v="0"/>
    <n v="19.468799999999998"/>
  </r>
  <r>
    <n v="9600"/>
    <s v="CA-2012-116841"/>
    <x v="1"/>
    <x v="1225"/>
    <d v="2012-04-18T00:00:00"/>
    <x v="1"/>
    <s v="TP-21130"/>
    <x v="236"/>
    <x v="0"/>
    <s v="United States"/>
    <s v="Springfield"/>
    <x v="21"/>
    <n v="97477"/>
    <x v="1"/>
    <s v="OFF-AP-10002403"/>
    <x v="1"/>
    <x v="9"/>
    <x v="1302"/>
    <x v="5981"/>
    <n v="1"/>
    <n v="0.2"/>
    <n v="2.6405999999999992"/>
  </r>
  <r>
    <n v="9601"/>
    <s v="CA-2014-107797"/>
    <x v="3"/>
    <x v="540"/>
    <d v="2014-05-12T00:00:00"/>
    <x v="0"/>
    <s v="EB-13705"/>
    <x v="182"/>
    <x v="1"/>
    <s v="United States"/>
    <s v="Mansfield"/>
    <x v="5"/>
    <n v="76063"/>
    <x v="2"/>
    <s v="OFF-PA-10003848"/>
    <x v="1"/>
    <x v="10"/>
    <x v="1442"/>
    <x v="759"/>
    <n v="8"/>
    <n v="0.2"/>
    <n v="14.5152"/>
  </r>
  <r>
    <n v="9602"/>
    <s v="CA-2013-117604"/>
    <x v="0"/>
    <x v="913"/>
    <d v="2013-09-10T00:00:00"/>
    <x v="1"/>
    <s v="JP-15520"/>
    <x v="187"/>
    <x v="0"/>
    <s v="United States"/>
    <s v="Jonesboro"/>
    <x v="36"/>
    <n v="72401"/>
    <x v="0"/>
    <s v="OFF-PA-10001357"/>
    <x v="1"/>
    <x v="10"/>
    <x v="1032"/>
    <x v="5982"/>
    <n v="5"/>
    <n v="0"/>
    <n v="114.95999999999998"/>
  </r>
  <r>
    <n v="9603"/>
    <s v="CA-2011-130155"/>
    <x v="2"/>
    <x v="946"/>
    <d v="2011-05-22T00:00:00"/>
    <x v="2"/>
    <s v="TD-20995"/>
    <x v="143"/>
    <x v="0"/>
    <s v="United States"/>
    <s v="Virginia Beach"/>
    <x v="17"/>
    <n v="23464"/>
    <x v="0"/>
    <s v="OFF-SU-10004737"/>
    <x v="1"/>
    <x v="14"/>
    <x v="1704"/>
    <x v="5983"/>
    <n v="5"/>
    <n v="0"/>
    <n v="9.234"/>
  </r>
  <r>
    <n v="9604"/>
    <s v="CA-2013-129861"/>
    <x v="0"/>
    <x v="26"/>
    <d v="2013-06-24T00:00:00"/>
    <x v="1"/>
    <s v="DM-13345"/>
    <x v="664"/>
    <x v="1"/>
    <s v="United States"/>
    <s v="Rochester"/>
    <x v="15"/>
    <n v="14609"/>
    <x v="3"/>
    <s v="FUR-TA-10003715"/>
    <x v="0"/>
    <x v="3"/>
    <x v="1003"/>
    <x v="5984"/>
    <n v="3"/>
    <n v="0.4"/>
    <n v="-213.55740000000006"/>
  </r>
  <r>
    <n v="9605"/>
    <s v="CA-2012-138625"/>
    <x v="1"/>
    <x v="121"/>
    <d v="2012-11-05T00:00:00"/>
    <x v="2"/>
    <s v="EG-13900"/>
    <x v="283"/>
    <x v="0"/>
    <s v="United States"/>
    <s v="Chesapeake"/>
    <x v="17"/>
    <n v="23320"/>
    <x v="0"/>
    <s v="OFF-AP-10003099"/>
    <x v="1"/>
    <x v="9"/>
    <x v="1838"/>
    <x v="5985"/>
    <n v="4"/>
    <n v="0"/>
    <n v="55.36160000000001"/>
  </r>
  <r>
    <n v="9606"/>
    <s v="US-2014-122672"/>
    <x v="3"/>
    <x v="259"/>
    <d v="2014-11-10T00:00:00"/>
    <x v="1"/>
    <s v="HG-14965"/>
    <x v="428"/>
    <x v="1"/>
    <s v="United States"/>
    <s v="Lancaster"/>
    <x v="24"/>
    <n v="43130"/>
    <x v="3"/>
    <s v="TEC-AC-10002323"/>
    <x v="2"/>
    <x v="11"/>
    <x v="175"/>
    <x v="5986"/>
    <n v="4"/>
    <n v="0.2"/>
    <n v="-6.1879999999999988"/>
  </r>
  <r>
    <n v="9607"/>
    <s v="US-2014-122672"/>
    <x v="3"/>
    <x v="259"/>
    <d v="2014-11-10T00:00:00"/>
    <x v="1"/>
    <s v="HG-14965"/>
    <x v="428"/>
    <x v="1"/>
    <s v="United States"/>
    <s v="Lancaster"/>
    <x v="24"/>
    <n v="43130"/>
    <x v="3"/>
    <s v="OFF-ST-10002344"/>
    <x v="1"/>
    <x v="4"/>
    <x v="856"/>
    <x v="4934"/>
    <n v="3"/>
    <n v="0.2"/>
    <n v="-43.729199999999992"/>
  </r>
  <r>
    <n v="9608"/>
    <s v="CA-2014-117128"/>
    <x v="3"/>
    <x v="256"/>
    <d v="2014-12-09T00:00:00"/>
    <x v="0"/>
    <s v="BF-11080"/>
    <x v="569"/>
    <x v="0"/>
    <s v="United States"/>
    <s v="New York City"/>
    <x v="15"/>
    <n v="10024"/>
    <x v="3"/>
    <s v="OFF-PA-10000007"/>
    <x v="1"/>
    <x v="10"/>
    <x v="1531"/>
    <x v="5987"/>
    <n v="6"/>
    <n v="0"/>
    <n v="9.9359999999999999"/>
  </r>
  <r>
    <n v="9609"/>
    <s v="CA-2014-117128"/>
    <x v="3"/>
    <x v="256"/>
    <d v="2014-12-09T00:00:00"/>
    <x v="0"/>
    <s v="BF-11080"/>
    <x v="569"/>
    <x v="0"/>
    <s v="United States"/>
    <s v="New York City"/>
    <x v="15"/>
    <n v="10024"/>
    <x v="3"/>
    <s v="OFF-LA-10000248"/>
    <x v="1"/>
    <x v="2"/>
    <x v="1212"/>
    <x v="469"/>
    <n v="3"/>
    <n v="0"/>
    <n v="5.2028999999999996"/>
  </r>
  <r>
    <n v="9610"/>
    <s v="CA-2013-130638"/>
    <x v="0"/>
    <x v="458"/>
    <d v="2013-05-20T00:00:00"/>
    <x v="0"/>
    <s v="SC-20095"/>
    <x v="183"/>
    <x v="0"/>
    <s v="United States"/>
    <s v="Los Angeles"/>
    <x v="1"/>
    <n v="90045"/>
    <x v="1"/>
    <s v="FUR-FU-10002116"/>
    <x v="0"/>
    <x v="5"/>
    <x v="1431"/>
    <x v="5988"/>
    <n v="4"/>
    <n v="0"/>
    <n v="19.798799999999972"/>
  </r>
  <r>
    <n v="9611"/>
    <s v="CA-2013-130638"/>
    <x v="0"/>
    <x v="458"/>
    <d v="2013-05-20T00:00:00"/>
    <x v="0"/>
    <s v="SC-20095"/>
    <x v="183"/>
    <x v="0"/>
    <s v="United States"/>
    <s v="Los Angeles"/>
    <x v="1"/>
    <n v="90045"/>
    <x v="1"/>
    <s v="OFF-LA-10002195"/>
    <x v="1"/>
    <x v="2"/>
    <x v="1019"/>
    <x v="1806"/>
    <n v="9"/>
    <n v="0"/>
    <n v="13.3056"/>
  </r>
  <r>
    <n v="9612"/>
    <s v="CA-2014-144365"/>
    <x v="3"/>
    <x v="1200"/>
    <d v="2014-10-31T00:00:00"/>
    <x v="1"/>
    <s v="CS-11950"/>
    <x v="229"/>
    <x v="0"/>
    <s v="United States"/>
    <s v="Jackson"/>
    <x v="35"/>
    <n v="39212"/>
    <x v="0"/>
    <s v="OFF-FA-10000735"/>
    <x v="1"/>
    <x v="13"/>
    <x v="33"/>
    <x v="2643"/>
    <n v="4"/>
    <n v="0"/>
    <n v="5.2559999999999993"/>
  </r>
  <r>
    <n v="9613"/>
    <s v="CA-2013-110086"/>
    <x v="0"/>
    <x v="31"/>
    <d v="2013-09-23T00:00:00"/>
    <x v="1"/>
    <s v="BD-11320"/>
    <x v="217"/>
    <x v="0"/>
    <s v="United States"/>
    <s v="Woodland"/>
    <x v="1"/>
    <n v="95695"/>
    <x v="1"/>
    <s v="TEC-PH-10001299"/>
    <x v="2"/>
    <x v="7"/>
    <x v="1480"/>
    <x v="2562"/>
    <n v="2"/>
    <n v="0.2"/>
    <n v="23.998400000000004"/>
  </r>
  <r>
    <n v="9614"/>
    <s v="CA-2011-128524"/>
    <x v="2"/>
    <x v="7"/>
    <d v="2011-11-13T00:00:00"/>
    <x v="2"/>
    <s v="MZ-17515"/>
    <x v="89"/>
    <x v="1"/>
    <s v="United States"/>
    <s v="Seattle"/>
    <x v="4"/>
    <n v="98115"/>
    <x v="1"/>
    <s v="OFF-AP-10002892"/>
    <x v="1"/>
    <x v="9"/>
    <x v="9"/>
    <x v="5989"/>
    <n v="1"/>
    <n v="0"/>
    <n v="6.8939999999999984"/>
  </r>
  <r>
    <n v="9615"/>
    <s v="CA-2011-128524"/>
    <x v="2"/>
    <x v="7"/>
    <d v="2011-11-13T00:00:00"/>
    <x v="2"/>
    <s v="MZ-17515"/>
    <x v="89"/>
    <x v="1"/>
    <s v="United States"/>
    <s v="Seattle"/>
    <x v="4"/>
    <n v="98115"/>
    <x v="1"/>
    <s v="TEC-AC-10002718"/>
    <x v="2"/>
    <x v="11"/>
    <x v="1183"/>
    <x v="5990"/>
    <n v="7"/>
    <n v="0"/>
    <n v="15.319499999999996"/>
  </r>
  <r>
    <n v="9616"/>
    <s v="CA-2011-128524"/>
    <x v="2"/>
    <x v="7"/>
    <d v="2011-11-13T00:00:00"/>
    <x v="2"/>
    <s v="MZ-17515"/>
    <x v="89"/>
    <x v="1"/>
    <s v="United States"/>
    <s v="Seattle"/>
    <x v="4"/>
    <n v="98115"/>
    <x v="1"/>
    <s v="OFF-BI-10003527"/>
    <x v="1"/>
    <x v="8"/>
    <x v="446"/>
    <x v="5991"/>
    <n v="2"/>
    <n v="0.2"/>
    <n v="762.59400000000005"/>
  </r>
  <r>
    <n v="9617"/>
    <s v="CA-2013-140256"/>
    <x v="0"/>
    <x v="250"/>
    <d v="2013-08-30T00:00:00"/>
    <x v="1"/>
    <s v="PW-19030"/>
    <x v="463"/>
    <x v="1"/>
    <s v="United States"/>
    <s v="Los Angeles"/>
    <x v="1"/>
    <n v="90049"/>
    <x v="1"/>
    <s v="OFF-AR-10002255"/>
    <x v="1"/>
    <x v="6"/>
    <x v="814"/>
    <x v="1784"/>
    <n v="2"/>
    <n v="0"/>
    <n v="1.6703999999999999"/>
  </r>
  <r>
    <n v="9618"/>
    <s v="CA-2014-160633"/>
    <x v="3"/>
    <x v="673"/>
    <d v="2014-11-22T00:00:00"/>
    <x v="1"/>
    <s v="BS-11380"/>
    <x v="510"/>
    <x v="1"/>
    <s v="United States"/>
    <s v="Bowling Green"/>
    <x v="24"/>
    <n v="43402"/>
    <x v="3"/>
    <s v="TEC-CO-10002095"/>
    <x v="2"/>
    <x v="16"/>
    <x v="610"/>
    <x v="5992"/>
    <n v="3"/>
    <n v="0.4"/>
    <n v="74.998499999999922"/>
  </r>
  <r>
    <n v="9619"/>
    <s v="CA-2014-160633"/>
    <x v="3"/>
    <x v="673"/>
    <d v="2014-11-22T00:00:00"/>
    <x v="1"/>
    <s v="BS-11380"/>
    <x v="510"/>
    <x v="1"/>
    <s v="United States"/>
    <s v="Bowling Green"/>
    <x v="24"/>
    <n v="43402"/>
    <x v="3"/>
    <s v="OFF-AR-10004022"/>
    <x v="1"/>
    <x v="6"/>
    <x v="898"/>
    <x v="1146"/>
    <n v="3"/>
    <n v="0.2"/>
    <n v="5.3969999999999914"/>
  </r>
  <r>
    <n v="9620"/>
    <s v="CA-2014-160633"/>
    <x v="3"/>
    <x v="673"/>
    <d v="2014-11-22T00:00:00"/>
    <x v="1"/>
    <s v="BS-11380"/>
    <x v="510"/>
    <x v="1"/>
    <s v="United States"/>
    <s v="Bowling Green"/>
    <x v="24"/>
    <n v="43402"/>
    <x v="3"/>
    <s v="TEC-AC-10002335"/>
    <x v="2"/>
    <x v="11"/>
    <x v="339"/>
    <x v="4089"/>
    <n v="5"/>
    <n v="0.2"/>
    <n v="-1.7495000000000118"/>
  </r>
  <r>
    <n v="9621"/>
    <s v="CA-2011-115133"/>
    <x v="2"/>
    <x v="467"/>
    <d v="2011-09-30T00:00:00"/>
    <x v="1"/>
    <s v="DA-13450"/>
    <x v="526"/>
    <x v="2"/>
    <s v="United States"/>
    <s v="Lancaster"/>
    <x v="24"/>
    <n v="43130"/>
    <x v="3"/>
    <s v="OFF-AP-10001634"/>
    <x v="1"/>
    <x v="9"/>
    <x v="1790"/>
    <x v="5993"/>
    <n v="6"/>
    <n v="0.2"/>
    <n v="1.2527999999999988"/>
  </r>
  <r>
    <n v="9622"/>
    <s v="CA-2011-115133"/>
    <x v="2"/>
    <x v="467"/>
    <d v="2011-09-30T00:00:00"/>
    <x v="1"/>
    <s v="DA-13450"/>
    <x v="526"/>
    <x v="2"/>
    <s v="United States"/>
    <s v="Lancaster"/>
    <x v="24"/>
    <n v="43130"/>
    <x v="3"/>
    <s v="TEC-AC-10002370"/>
    <x v="2"/>
    <x v="11"/>
    <x v="1816"/>
    <x v="5994"/>
    <n v="2"/>
    <n v="0.2"/>
    <n v="0.47279999999999966"/>
  </r>
  <r>
    <n v="9623"/>
    <s v="CA-2011-115133"/>
    <x v="2"/>
    <x v="467"/>
    <d v="2011-09-30T00:00:00"/>
    <x v="1"/>
    <s v="DA-13450"/>
    <x v="526"/>
    <x v="2"/>
    <s v="United States"/>
    <s v="Lancaster"/>
    <x v="24"/>
    <n v="43130"/>
    <x v="3"/>
    <s v="OFF-PA-10000174"/>
    <x v="1"/>
    <x v="10"/>
    <x v="1515"/>
    <x v="2731"/>
    <n v="4"/>
    <n v="0.2"/>
    <n v="11.102399999999996"/>
  </r>
  <r>
    <n v="9624"/>
    <s v="CA-2014-137449"/>
    <x v="3"/>
    <x v="222"/>
    <d v="2014-07-01T00:00:00"/>
    <x v="2"/>
    <s v="ME-17725"/>
    <x v="250"/>
    <x v="0"/>
    <s v="United States"/>
    <s v="Dallas"/>
    <x v="5"/>
    <n v="75220"/>
    <x v="2"/>
    <s v="OFF-AP-10000240"/>
    <x v="1"/>
    <x v="9"/>
    <x v="644"/>
    <x v="5995"/>
    <n v="2"/>
    <n v="0.8"/>
    <n v="-54.549600000000012"/>
  </r>
  <r>
    <n v="9625"/>
    <s v="CA-2014-137449"/>
    <x v="3"/>
    <x v="222"/>
    <d v="2014-07-01T00:00:00"/>
    <x v="2"/>
    <s v="ME-17725"/>
    <x v="250"/>
    <x v="0"/>
    <s v="United States"/>
    <s v="Dallas"/>
    <x v="5"/>
    <n v="75220"/>
    <x v="2"/>
    <s v="FUR-TA-10002855"/>
    <x v="0"/>
    <x v="3"/>
    <x v="1189"/>
    <x v="5996"/>
    <n v="3"/>
    <n v="0.3"/>
    <n v="-39.511800000000036"/>
  </r>
  <r>
    <n v="9626"/>
    <s v="CA-2014-137449"/>
    <x v="3"/>
    <x v="222"/>
    <d v="2014-07-01T00:00:00"/>
    <x v="2"/>
    <s v="ME-17725"/>
    <x v="250"/>
    <x v="0"/>
    <s v="United States"/>
    <s v="Dallas"/>
    <x v="5"/>
    <n v="75220"/>
    <x v="2"/>
    <s v="FUR-BO-10000780"/>
    <x v="0"/>
    <x v="0"/>
    <x v="1309"/>
    <x v="5997"/>
    <n v="3"/>
    <n v="0.32"/>
    <n v="-96.470399999999955"/>
  </r>
  <r>
    <n v="9627"/>
    <s v="CA-2014-103520"/>
    <x v="3"/>
    <x v="397"/>
    <d v="2014-09-26T00:00:00"/>
    <x v="2"/>
    <s v="MH-17785"/>
    <x v="186"/>
    <x v="1"/>
    <s v="United States"/>
    <s v="Lubbock"/>
    <x v="5"/>
    <n v="79424"/>
    <x v="2"/>
    <s v="OFF-PA-10001846"/>
    <x v="1"/>
    <x v="10"/>
    <x v="1807"/>
    <x v="4766"/>
    <n v="2"/>
    <n v="0.2"/>
    <n v="3.3524000000000003"/>
  </r>
  <r>
    <n v="9628"/>
    <s v="CA-2011-139283"/>
    <x v="2"/>
    <x v="533"/>
    <d v="2011-11-27T00:00:00"/>
    <x v="1"/>
    <s v="BT-11440"/>
    <x v="590"/>
    <x v="0"/>
    <s v="United States"/>
    <s v="Detroit"/>
    <x v="12"/>
    <n v="48227"/>
    <x v="2"/>
    <s v="OFF-BI-10002049"/>
    <x v="1"/>
    <x v="8"/>
    <x v="758"/>
    <x v="1865"/>
    <n v="3"/>
    <n v="0"/>
    <n v="6.7481999999999989"/>
  </r>
  <r>
    <n v="9629"/>
    <s v="CA-2011-118192"/>
    <x v="2"/>
    <x v="286"/>
    <d v="2011-01-19T00:00:00"/>
    <x v="1"/>
    <s v="MM-17920"/>
    <x v="462"/>
    <x v="0"/>
    <s v="United States"/>
    <s v="Newark"/>
    <x v="24"/>
    <n v="43055"/>
    <x v="3"/>
    <s v="OFF-PA-10002947"/>
    <x v="1"/>
    <x v="10"/>
    <x v="703"/>
    <x v="5577"/>
    <n v="7"/>
    <n v="0.2"/>
    <n v="13.0928"/>
  </r>
  <r>
    <n v="9630"/>
    <s v="CA-2011-118192"/>
    <x v="2"/>
    <x v="286"/>
    <d v="2011-01-19T00:00:00"/>
    <x v="1"/>
    <s v="MM-17920"/>
    <x v="462"/>
    <x v="0"/>
    <s v="United States"/>
    <s v="Newark"/>
    <x v="24"/>
    <n v="43055"/>
    <x v="3"/>
    <s v="OFF-BI-10003476"/>
    <x v="1"/>
    <x v="8"/>
    <x v="1526"/>
    <x v="5998"/>
    <n v="2"/>
    <n v="0.7"/>
    <n v="-2.5212000000000003"/>
  </r>
  <r>
    <n v="9631"/>
    <s v="CA-2013-168844"/>
    <x v="0"/>
    <x v="1207"/>
    <d v="2013-06-07T00:00:00"/>
    <x v="1"/>
    <s v="NM-18520"/>
    <x v="392"/>
    <x v="0"/>
    <s v="United States"/>
    <s v="New York City"/>
    <x v="15"/>
    <n v="10011"/>
    <x v="3"/>
    <s v="OFF-BI-10002609"/>
    <x v="1"/>
    <x v="8"/>
    <x v="98"/>
    <x v="489"/>
    <n v="3"/>
    <n v="0.2"/>
    <n v="2.3243999999999994"/>
  </r>
  <r>
    <n v="9632"/>
    <s v="CA-2013-168844"/>
    <x v="0"/>
    <x v="1207"/>
    <d v="2013-06-07T00:00:00"/>
    <x v="1"/>
    <s v="NM-18520"/>
    <x v="392"/>
    <x v="0"/>
    <s v="United States"/>
    <s v="New York City"/>
    <x v="15"/>
    <n v="10011"/>
    <x v="3"/>
    <s v="TEC-PH-10003215"/>
    <x v="2"/>
    <x v="7"/>
    <x v="1602"/>
    <x v="5999"/>
    <n v="6"/>
    <n v="0"/>
    <n v="88.052999999999997"/>
  </r>
  <r>
    <n v="9633"/>
    <s v="CA-2014-154809"/>
    <x v="3"/>
    <x v="778"/>
    <d v="2014-02-18T00:00:00"/>
    <x v="1"/>
    <s v="MH-17455"/>
    <x v="708"/>
    <x v="0"/>
    <s v="United States"/>
    <s v="Minneapolis"/>
    <x v="11"/>
    <n v="55407"/>
    <x v="2"/>
    <s v="OFF-AP-10004785"/>
    <x v="1"/>
    <x v="9"/>
    <x v="1177"/>
    <x v="6000"/>
    <n v="8"/>
    <n v="0"/>
    <n v="38.975200000000008"/>
  </r>
  <r>
    <n v="9634"/>
    <s v="CA-2011-151330"/>
    <x v="2"/>
    <x v="1005"/>
    <d v="2011-10-17T00:00:00"/>
    <x v="2"/>
    <s v="TC-21295"/>
    <x v="646"/>
    <x v="0"/>
    <s v="United States"/>
    <s v="Everett"/>
    <x v="31"/>
    <n v="2149"/>
    <x v="3"/>
    <s v="TEC-AC-10000865"/>
    <x v="2"/>
    <x v="11"/>
    <x v="996"/>
    <x v="1322"/>
    <n v="3"/>
    <n v="0"/>
    <n v="30.089999999999982"/>
  </r>
  <r>
    <n v="9635"/>
    <s v="CA-2011-151330"/>
    <x v="2"/>
    <x v="1005"/>
    <d v="2011-10-17T00:00:00"/>
    <x v="2"/>
    <s v="TC-21295"/>
    <x v="646"/>
    <x v="0"/>
    <s v="United States"/>
    <s v="Everett"/>
    <x v="31"/>
    <n v="2149"/>
    <x v="3"/>
    <s v="OFF-ST-10000615"/>
    <x v="1"/>
    <x v="4"/>
    <x v="75"/>
    <x v="6001"/>
    <n v="7"/>
    <n v="0"/>
    <n v="22.246000000000006"/>
  </r>
  <r>
    <n v="9636"/>
    <s v="CA-2011-151330"/>
    <x v="2"/>
    <x v="1005"/>
    <d v="2011-10-17T00:00:00"/>
    <x v="2"/>
    <s v="TC-21295"/>
    <x v="646"/>
    <x v="0"/>
    <s v="United States"/>
    <s v="Everett"/>
    <x v="31"/>
    <n v="2149"/>
    <x v="3"/>
    <s v="FUR-CH-10000749"/>
    <x v="0"/>
    <x v="1"/>
    <x v="1667"/>
    <x v="2356"/>
    <n v="9"/>
    <n v="0"/>
    <n v="260.61120000000017"/>
  </r>
  <r>
    <n v="9637"/>
    <s v="CA-2011-124702"/>
    <x v="2"/>
    <x v="728"/>
    <d v="2011-11-25T00:00:00"/>
    <x v="1"/>
    <s v="MH-17785"/>
    <x v="186"/>
    <x v="1"/>
    <s v="United States"/>
    <s v="Seattle"/>
    <x v="4"/>
    <n v="98105"/>
    <x v="1"/>
    <s v="FUR-FU-10003553"/>
    <x v="0"/>
    <x v="5"/>
    <x v="563"/>
    <x v="6002"/>
    <n v="2"/>
    <n v="0"/>
    <n v="55.016000000000005"/>
  </r>
  <r>
    <n v="9638"/>
    <s v="CA-2011-124702"/>
    <x v="2"/>
    <x v="728"/>
    <d v="2011-11-25T00:00:00"/>
    <x v="1"/>
    <s v="MH-17785"/>
    <x v="186"/>
    <x v="1"/>
    <s v="United States"/>
    <s v="Seattle"/>
    <x v="4"/>
    <n v="98105"/>
    <x v="1"/>
    <s v="FUR-TA-10003008"/>
    <x v="0"/>
    <x v="3"/>
    <x v="946"/>
    <x v="6003"/>
    <n v="4"/>
    <n v="0"/>
    <n v="94.926000000000045"/>
  </r>
  <r>
    <n v="9639"/>
    <s v="US-2014-125808"/>
    <x v="3"/>
    <x v="105"/>
    <d v="2014-11-16T00:00:00"/>
    <x v="0"/>
    <s v="EP-13915"/>
    <x v="212"/>
    <x v="0"/>
    <s v="United States"/>
    <s v="Los Angeles"/>
    <x v="1"/>
    <n v="90032"/>
    <x v="1"/>
    <s v="OFF-PA-10001846"/>
    <x v="1"/>
    <x v="10"/>
    <x v="1807"/>
    <x v="1057"/>
    <n v="2"/>
    <n v="0"/>
    <n v="5.6644000000000005"/>
  </r>
  <r>
    <n v="9640"/>
    <s v="CA-2012-116638"/>
    <x v="1"/>
    <x v="1226"/>
    <d v="2012-01-31T00:00:00"/>
    <x v="0"/>
    <s v="JH-15985"/>
    <x v="98"/>
    <x v="0"/>
    <s v="United States"/>
    <s v="Concord"/>
    <x v="3"/>
    <n v="28027"/>
    <x v="0"/>
    <s v="FUR-TA-10000198"/>
    <x v="0"/>
    <x v="3"/>
    <x v="589"/>
    <x v="6004"/>
    <n v="13"/>
    <n v="0.4"/>
    <n v="-1862.3124000000003"/>
  </r>
  <r>
    <n v="9641"/>
    <s v="CA-2011-104563"/>
    <x v="2"/>
    <x v="1009"/>
    <d v="2011-03-12T00:00:00"/>
    <x v="1"/>
    <s v="CM-12715"/>
    <x v="782"/>
    <x v="1"/>
    <s v="United States"/>
    <s v="Seattle"/>
    <x v="4"/>
    <n v="98103"/>
    <x v="1"/>
    <s v="OFF-AR-10000390"/>
    <x v="1"/>
    <x v="6"/>
    <x v="105"/>
    <x v="2809"/>
    <n v="5"/>
    <n v="0"/>
    <n v="9.4989999999999988"/>
  </r>
  <r>
    <n v="9642"/>
    <s v="CA-2011-104563"/>
    <x v="2"/>
    <x v="1009"/>
    <d v="2011-03-12T00:00:00"/>
    <x v="1"/>
    <s v="CM-12715"/>
    <x v="782"/>
    <x v="1"/>
    <s v="United States"/>
    <s v="Seattle"/>
    <x v="4"/>
    <n v="98103"/>
    <x v="1"/>
    <s v="OFF-ST-10000934"/>
    <x v="1"/>
    <x v="4"/>
    <x v="352"/>
    <x v="6005"/>
    <n v="5"/>
    <n v="0"/>
    <n v="0"/>
  </r>
  <r>
    <n v="9643"/>
    <s v="CA-2011-104563"/>
    <x v="2"/>
    <x v="1009"/>
    <d v="2011-03-12T00:00:00"/>
    <x v="1"/>
    <s v="CM-12715"/>
    <x v="782"/>
    <x v="1"/>
    <s v="United States"/>
    <s v="Seattle"/>
    <x v="4"/>
    <n v="98103"/>
    <x v="1"/>
    <s v="FUR-CH-10002780"/>
    <x v="0"/>
    <x v="1"/>
    <x v="1832"/>
    <x v="5404"/>
    <n v="6"/>
    <n v="0.2"/>
    <n v="21.835199999999986"/>
  </r>
  <r>
    <n v="9644"/>
    <s v="CA-2011-104563"/>
    <x v="2"/>
    <x v="1009"/>
    <d v="2011-03-12T00:00:00"/>
    <x v="1"/>
    <s v="CM-12715"/>
    <x v="782"/>
    <x v="1"/>
    <s v="United States"/>
    <s v="Seattle"/>
    <x v="4"/>
    <n v="98103"/>
    <x v="1"/>
    <s v="FUR-CH-10004495"/>
    <x v="0"/>
    <x v="1"/>
    <x v="1475"/>
    <x v="6006"/>
    <n v="2"/>
    <n v="0.2"/>
    <n v="54.17639999999993"/>
  </r>
  <r>
    <n v="9645"/>
    <s v="US-2014-107979"/>
    <x v="3"/>
    <x v="110"/>
    <d v="2014-06-14T00:00:00"/>
    <x v="1"/>
    <s v="FO-14305"/>
    <x v="383"/>
    <x v="0"/>
    <s v="United States"/>
    <s v="Glendale"/>
    <x v="16"/>
    <n v="85301"/>
    <x v="1"/>
    <s v="TEC-AC-10002006"/>
    <x v="2"/>
    <x v="11"/>
    <x v="1078"/>
    <x v="6007"/>
    <n v="7"/>
    <n v="0.2"/>
    <n v="12.312299999999993"/>
  </r>
  <r>
    <n v="9646"/>
    <s v="US-2014-107979"/>
    <x v="3"/>
    <x v="110"/>
    <d v="2014-06-14T00:00:00"/>
    <x v="1"/>
    <s v="FO-14305"/>
    <x v="383"/>
    <x v="0"/>
    <s v="United States"/>
    <s v="Glendale"/>
    <x v="16"/>
    <n v="85301"/>
    <x v="1"/>
    <s v="OFF-ST-10002485"/>
    <x v="1"/>
    <x v="4"/>
    <x v="209"/>
    <x v="2083"/>
    <n v="2"/>
    <n v="0.2"/>
    <n v="-8.3524000000000012"/>
  </r>
  <r>
    <n v="9647"/>
    <s v="US-2014-107979"/>
    <x v="3"/>
    <x v="110"/>
    <d v="2014-06-14T00:00:00"/>
    <x v="1"/>
    <s v="FO-14305"/>
    <x v="383"/>
    <x v="0"/>
    <s v="United States"/>
    <s v="Glendale"/>
    <x v="16"/>
    <n v="85301"/>
    <x v="1"/>
    <s v="OFF-BI-10000778"/>
    <x v="1"/>
    <x v="8"/>
    <x v="258"/>
    <x v="1270"/>
    <n v="2"/>
    <n v="0.7"/>
    <n v="-48.391999999999982"/>
  </r>
  <r>
    <n v="9648"/>
    <s v="CA-2011-150518"/>
    <x v="2"/>
    <x v="84"/>
    <d v="2011-11-24T00:00:00"/>
    <x v="1"/>
    <s v="MW-18220"/>
    <x v="596"/>
    <x v="0"/>
    <s v="United States"/>
    <s v="Coon Rapids"/>
    <x v="11"/>
    <n v="55433"/>
    <x v="2"/>
    <s v="OFF-ST-10000877"/>
    <x v="1"/>
    <x v="4"/>
    <x v="1104"/>
    <x v="3552"/>
    <n v="4"/>
    <n v="0"/>
    <n v="57.501599999999996"/>
  </r>
  <r>
    <n v="9649"/>
    <s v="CA-2011-150518"/>
    <x v="2"/>
    <x v="84"/>
    <d v="2011-11-24T00:00:00"/>
    <x v="1"/>
    <s v="MW-18220"/>
    <x v="596"/>
    <x v="0"/>
    <s v="United States"/>
    <s v="Coon Rapids"/>
    <x v="11"/>
    <n v="55433"/>
    <x v="2"/>
    <s v="TEC-PH-10002103"/>
    <x v="2"/>
    <x v="7"/>
    <x v="534"/>
    <x v="1694"/>
    <n v="3"/>
    <n v="0"/>
    <n v="78.951599999999999"/>
  </r>
  <r>
    <n v="9650"/>
    <s v="CA-2013-107104"/>
    <x v="0"/>
    <x v="491"/>
    <d v="2013-12-01T00:00:00"/>
    <x v="1"/>
    <s v="MS-17365"/>
    <x v="333"/>
    <x v="0"/>
    <s v="United States"/>
    <s v="Los Angeles"/>
    <x v="1"/>
    <n v="90045"/>
    <x v="1"/>
    <s v="FUR-BO-10002213"/>
    <x v="0"/>
    <x v="0"/>
    <x v="1223"/>
    <x v="6008"/>
    <n v="8"/>
    <n v="0.15"/>
    <n v="160.31359999999984"/>
  </r>
  <r>
    <n v="9651"/>
    <s v="CA-2013-107104"/>
    <x v="0"/>
    <x v="491"/>
    <d v="2013-12-01T00:00:00"/>
    <x v="1"/>
    <s v="MS-17365"/>
    <x v="333"/>
    <x v="0"/>
    <s v="United States"/>
    <s v="Los Angeles"/>
    <x v="1"/>
    <n v="90045"/>
    <x v="1"/>
    <s v="OFF-AR-10004269"/>
    <x v="1"/>
    <x v="6"/>
    <x v="1541"/>
    <x v="5389"/>
    <n v="9"/>
    <n v="0"/>
    <n v="10.4076"/>
  </r>
  <r>
    <n v="9652"/>
    <s v="CA-2013-107104"/>
    <x v="0"/>
    <x v="491"/>
    <d v="2013-12-01T00:00:00"/>
    <x v="1"/>
    <s v="MS-17365"/>
    <x v="333"/>
    <x v="0"/>
    <s v="United States"/>
    <s v="Los Angeles"/>
    <x v="1"/>
    <n v="90045"/>
    <x v="1"/>
    <s v="OFF-AP-10000055"/>
    <x v="1"/>
    <x v="9"/>
    <x v="781"/>
    <x v="647"/>
    <n v="2"/>
    <n v="0"/>
    <n v="19.487999999999992"/>
  </r>
  <r>
    <n v="9653"/>
    <s v="CA-2013-107104"/>
    <x v="0"/>
    <x v="491"/>
    <d v="2013-12-01T00:00:00"/>
    <x v="1"/>
    <s v="MS-17365"/>
    <x v="333"/>
    <x v="0"/>
    <s v="United States"/>
    <s v="Los Angeles"/>
    <x v="1"/>
    <n v="90045"/>
    <x v="1"/>
    <s v="FUR-FU-10002937"/>
    <x v="0"/>
    <x v="5"/>
    <x v="1051"/>
    <x v="1930"/>
    <n v="6"/>
    <n v="0"/>
    <n v="297.69"/>
  </r>
  <r>
    <n v="9654"/>
    <s v="CA-2014-161893"/>
    <x v="3"/>
    <x v="205"/>
    <d v="2014-01-28T00:00:00"/>
    <x v="1"/>
    <s v="HP-14815"/>
    <x v="6"/>
    <x v="2"/>
    <s v="United States"/>
    <s v="Tucson"/>
    <x v="16"/>
    <n v="85705"/>
    <x v="1"/>
    <s v="TEC-AC-10001874"/>
    <x v="2"/>
    <x v="11"/>
    <x v="1562"/>
    <x v="916"/>
    <n v="2"/>
    <n v="0.2"/>
    <n v="11.997999999999998"/>
  </r>
  <r>
    <n v="9655"/>
    <s v="CA-2014-161893"/>
    <x v="3"/>
    <x v="205"/>
    <d v="2014-01-28T00:00:00"/>
    <x v="1"/>
    <s v="HP-14815"/>
    <x v="6"/>
    <x v="2"/>
    <s v="United States"/>
    <s v="Tucson"/>
    <x v="16"/>
    <n v="85705"/>
    <x v="1"/>
    <s v="OFF-BI-10004506"/>
    <x v="1"/>
    <x v="8"/>
    <x v="1238"/>
    <x v="6009"/>
    <n v="2"/>
    <n v="0.7"/>
    <n v="-3.6212"/>
  </r>
  <r>
    <n v="9656"/>
    <s v="CA-2011-156160"/>
    <x v="2"/>
    <x v="358"/>
    <d v="2011-09-29T00:00:00"/>
    <x v="1"/>
    <s v="AS-10090"/>
    <x v="548"/>
    <x v="0"/>
    <s v="United States"/>
    <s v="New York City"/>
    <x v="15"/>
    <n v="10035"/>
    <x v="3"/>
    <s v="FUR-FU-10001876"/>
    <x v="0"/>
    <x v="5"/>
    <x v="1394"/>
    <x v="6010"/>
    <n v="3"/>
    <n v="0"/>
    <n v="35.078399999999995"/>
  </r>
  <r>
    <n v="9657"/>
    <s v="CA-2011-156160"/>
    <x v="2"/>
    <x v="358"/>
    <d v="2011-09-29T00:00:00"/>
    <x v="1"/>
    <s v="AS-10090"/>
    <x v="548"/>
    <x v="0"/>
    <s v="United States"/>
    <s v="New York City"/>
    <x v="15"/>
    <n v="10035"/>
    <x v="3"/>
    <s v="OFF-BI-10003355"/>
    <x v="1"/>
    <x v="8"/>
    <x v="586"/>
    <x v="2217"/>
    <n v="1"/>
    <n v="0.2"/>
    <n v="1.3944000000000001"/>
  </r>
  <r>
    <n v="9658"/>
    <s v="CA-2011-156160"/>
    <x v="2"/>
    <x v="358"/>
    <d v="2011-09-29T00:00:00"/>
    <x v="1"/>
    <s v="AS-10090"/>
    <x v="548"/>
    <x v="0"/>
    <s v="United States"/>
    <s v="New York City"/>
    <x v="15"/>
    <n v="10035"/>
    <x v="3"/>
    <s v="OFF-AR-10003876"/>
    <x v="1"/>
    <x v="6"/>
    <x v="1709"/>
    <x v="6011"/>
    <n v="4"/>
    <n v="0"/>
    <n v="5.7376000000000005"/>
  </r>
  <r>
    <n v="9659"/>
    <s v="CA-2011-156160"/>
    <x v="2"/>
    <x v="358"/>
    <d v="2011-09-29T00:00:00"/>
    <x v="1"/>
    <s v="AS-10090"/>
    <x v="548"/>
    <x v="0"/>
    <s v="United States"/>
    <s v="New York City"/>
    <x v="15"/>
    <n v="10035"/>
    <x v="3"/>
    <s v="FUR-CH-10004983"/>
    <x v="0"/>
    <x v="1"/>
    <x v="1560"/>
    <x v="6012"/>
    <n v="4"/>
    <n v="0.1"/>
    <n v="83.709599999999966"/>
  </r>
  <r>
    <n v="9660"/>
    <s v="CA-2011-100860"/>
    <x v="2"/>
    <x v="959"/>
    <d v="2011-03-30T00:00:00"/>
    <x v="0"/>
    <s v="CS-12505"/>
    <x v="473"/>
    <x v="0"/>
    <s v="United States"/>
    <s v="Pomona"/>
    <x v="1"/>
    <n v="91767"/>
    <x v="1"/>
    <s v="OFF-LA-10001982"/>
    <x v="1"/>
    <x v="2"/>
    <x v="1529"/>
    <x v="2057"/>
    <n v="5"/>
    <n v="0"/>
    <n v="9"/>
  </r>
  <r>
    <n v="9661"/>
    <s v="CA-2013-160717"/>
    <x v="0"/>
    <x v="112"/>
    <d v="2013-06-12T00:00:00"/>
    <x v="1"/>
    <s v="ME-17320"/>
    <x v="467"/>
    <x v="2"/>
    <s v="United States"/>
    <s v="Santa Barbara"/>
    <x v="1"/>
    <n v="93101"/>
    <x v="1"/>
    <s v="TEC-PH-10001459"/>
    <x v="2"/>
    <x v="7"/>
    <x v="1438"/>
    <x v="6013"/>
    <n v="9"/>
    <n v="0.2"/>
    <n v="226.79460000000006"/>
  </r>
  <r>
    <n v="9662"/>
    <s v="CA-2013-160717"/>
    <x v="0"/>
    <x v="112"/>
    <d v="2013-06-12T00:00:00"/>
    <x v="1"/>
    <s v="ME-17320"/>
    <x v="467"/>
    <x v="2"/>
    <s v="United States"/>
    <s v="Santa Barbara"/>
    <x v="1"/>
    <n v="93101"/>
    <x v="1"/>
    <s v="TEC-AC-10002134"/>
    <x v="2"/>
    <x v="11"/>
    <x v="1536"/>
    <x v="1165"/>
    <n v="2"/>
    <n v="0"/>
    <n v="3.7744"/>
  </r>
  <r>
    <n v="9663"/>
    <s v="CA-2013-160717"/>
    <x v="0"/>
    <x v="112"/>
    <d v="2013-06-12T00:00:00"/>
    <x v="1"/>
    <s v="ME-17320"/>
    <x v="467"/>
    <x v="2"/>
    <s v="United States"/>
    <s v="Santa Barbara"/>
    <x v="1"/>
    <n v="93101"/>
    <x v="1"/>
    <s v="TEC-PH-10001760"/>
    <x v="2"/>
    <x v="7"/>
    <x v="254"/>
    <x v="6014"/>
    <n v="3"/>
    <n v="0.2"/>
    <n v="161.19000000000003"/>
  </r>
  <r>
    <n v="9664"/>
    <s v="CA-2014-132619"/>
    <x v="3"/>
    <x v="515"/>
    <d v="2014-09-06T00:00:00"/>
    <x v="1"/>
    <s v="MS-17770"/>
    <x v="474"/>
    <x v="0"/>
    <s v="United States"/>
    <s v="San Francisco"/>
    <x v="1"/>
    <n v="94109"/>
    <x v="1"/>
    <s v="OFF-ST-10001511"/>
    <x v="1"/>
    <x v="4"/>
    <x v="551"/>
    <x v="2714"/>
    <n v="3"/>
    <n v="0"/>
    <n v="9.6974999999999838"/>
  </r>
  <r>
    <n v="9665"/>
    <s v="US-2012-120957"/>
    <x v="1"/>
    <x v="214"/>
    <d v="2012-12-07T00:00:00"/>
    <x v="3"/>
    <s v="KH-16690"/>
    <x v="120"/>
    <x v="1"/>
    <s v="United States"/>
    <s v="Riverside"/>
    <x v="1"/>
    <n v="92503"/>
    <x v="1"/>
    <s v="OFF-PA-10003953"/>
    <x v="1"/>
    <x v="10"/>
    <x v="638"/>
    <x v="91"/>
    <n v="2"/>
    <n v="0"/>
    <n v="6.2208000000000006"/>
  </r>
  <r>
    <n v="9666"/>
    <s v="CA-2014-157448"/>
    <x v="3"/>
    <x v="673"/>
    <d v="2014-11-21T00:00:00"/>
    <x v="1"/>
    <s v="LC-16885"/>
    <x v="62"/>
    <x v="0"/>
    <s v="United States"/>
    <s v="Los Angeles"/>
    <x v="1"/>
    <n v="90049"/>
    <x v="1"/>
    <s v="FUR-FU-10003268"/>
    <x v="0"/>
    <x v="5"/>
    <x v="876"/>
    <x v="5001"/>
    <n v="3"/>
    <n v="0"/>
    <n v="23.987999999999996"/>
  </r>
  <r>
    <n v="9667"/>
    <s v="CA-2014-157448"/>
    <x v="3"/>
    <x v="673"/>
    <d v="2014-11-21T00:00:00"/>
    <x v="1"/>
    <s v="LC-16885"/>
    <x v="62"/>
    <x v="0"/>
    <s v="United States"/>
    <s v="Los Angeles"/>
    <x v="1"/>
    <n v="90049"/>
    <x v="1"/>
    <s v="FUR-FU-10001847"/>
    <x v="0"/>
    <x v="5"/>
    <x v="1355"/>
    <x v="2162"/>
    <n v="3"/>
    <n v="0"/>
    <n v="4.4711999999999996"/>
  </r>
  <r>
    <n v="9668"/>
    <s v="CA-2013-126270"/>
    <x v="0"/>
    <x v="131"/>
    <d v="2013-04-28T00:00:00"/>
    <x v="1"/>
    <s v="AF-10870"/>
    <x v="578"/>
    <x v="0"/>
    <s v="United States"/>
    <s v="San Clemente"/>
    <x v="1"/>
    <n v="92672"/>
    <x v="1"/>
    <s v="OFF-BI-10002764"/>
    <x v="1"/>
    <x v="8"/>
    <x v="502"/>
    <x v="2314"/>
    <n v="7"/>
    <n v="0.2"/>
    <n v="6.5569000000000006"/>
  </r>
  <r>
    <n v="9669"/>
    <s v="CA-2013-126270"/>
    <x v="0"/>
    <x v="131"/>
    <d v="2013-04-28T00:00:00"/>
    <x v="1"/>
    <s v="AF-10870"/>
    <x v="578"/>
    <x v="0"/>
    <s v="United States"/>
    <s v="San Clemente"/>
    <x v="1"/>
    <n v="92672"/>
    <x v="1"/>
    <s v="OFF-EN-10004386"/>
    <x v="1"/>
    <x v="12"/>
    <x v="242"/>
    <x v="2941"/>
    <n v="3"/>
    <n v="0"/>
    <n v="35.984999999999999"/>
  </r>
  <r>
    <n v="9670"/>
    <s v="CA-2014-145275"/>
    <x v="3"/>
    <x v="459"/>
    <d v="2014-04-07T00:00:00"/>
    <x v="1"/>
    <s v="AH-10465"/>
    <x v="733"/>
    <x v="0"/>
    <s v="United States"/>
    <s v="Decatur"/>
    <x v="19"/>
    <n v="35601"/>
    <x v="0"/>
    <s v="OFF-LA-10001569"/>
    <x v="1"/>
    <x v="2"/>
    <x v="633"/>
    <x v="1830"/>
    <n v="3"/>
    <n v="0"/>
    <n v="6.8723999999999998"/>
  </r>
  <r>
    <n v="9671"/>
    <s v="CA-2012-133396"/>
    <x v="1"/>
    <x v="863"/>
    <d v="2012-08-15T00:00:00"/>
    <x v="2"/>
    <s v="GK-14620"/>
    <x v="136"/>
    <x v="1"/>
    <s v="United States"/>
    <s v="Greensboro"/>
    <x v="3"/>
    <n v="27405"/>
    <x v="0"/>
    <s v="OFF-AR-10001446"/>
    <x v="1"/>
    <x v="6"/>
    <x v="1152"/>
    <x v="6015"/>
    <n v="7"/>
    <n v="0.2"/>
    <n v="8.0849999999999973"/>
  </r>
  <r>
    <n v="9672"/>
    <s v="US-2014-140312"/>
    <x v="3"/>
    <x v="38"/>
    <d v="2014-11-20T00:00:00"/>
    <x v="1"/>
    <s v="KL-16645"/>
    <x v="107"/>
    <x v="0"/>
    <s v="United States"/>
    <s v="Dublin"/>
    <x v="1"/>
    <n v="94568"/>
    <x v="1"/>
    <s v="TEC-PH-10003442"/>
    <x v="2"/>
    <x v="7"/>
    <x v="879"/>
    <x v="1114"/>
    <n v="5"/>
    <n v="0.2"/>
    <n v="1.375"/>
  </r>
  <r>
    <n v="9673"/>
    <s v="CA-2013-114867"/>
    <x v="0"/>
    <x v="443"/>
    <d v="2013-12-29T00:00:00"/>
    <x v="1"/>
    <s v="FM-14290"/>
    <x v="86"/>
    <x v="2"/>
    <s v="United States"/>
    <s v="Philadelphia"/>
    <x v="9"/>
    <n v="19143"/>
    <x v="3"/>
    <s v="OFF-PA-10000477"/>
    <x v="1"/>
    <x v="10"/>
    <x v="1205"/>
    <x v="892"/>
    <n v="2"/>
    <n v="0.2"/>
    <n v="2.6892000000000005"/>
  </r>
  <r>
    <n v="9674"/>
    <s v="CA-2013-114867"/>
    <x v="0"/>
    <x v="443"/>
    <d v="2013-12-29T00:00:00"/>
    <x v="1"/>
    <s v="FM-14290"/>
    <x v="86"/>
    <x v="2"/>
    <s v="United States"/>
    <s v="Philadelphia"/>
    <x v="9"/>
    <n v="19143"/>
    <x v="3"/>
    <s v="TEC-PH-10002645"/>
    <x v="2"/>
    <x v="7"/>
    <x v="1839"/>
    <x v="6016"/>
    <n v="5"/>
    <n v="0.4"/>
    <n v="-374.99250000000006"/>
  </r>
  <r>
    <n v="9675"/>
    <s v="US-2011-164644"/>
    <x v="2"/>
    <x v="192"/>
    <d v="2011-07-24T00:00:00"/>
    <x v="0"/>
    <s v="JL-15850"/>
    <x v="139"/>
    <x v="0"/>
    <s v="United States"/>
    <s v="Houston"/>
    <x v="5"/>
    <n v="77095"/>
    <x v="2"/>
    <s v="OFF-ST-10003123"/>
    <x v="1"/>
    <x v="4"/>
    <x v="1268"/>
    <x v="6017"/>
    <n v="1"/>
    <n v="0.2"/>
    <n v="1.331599999999999"/>
  </r>
  <r>
    <n v="9676"/>
    <s v="CA-2013-137393"/>
    <x v="0"/>
    <x v="715"/>
    <d v="2013-05-11T00:00:00"/>
    <x v="1"/>
    <s v="GM-14500"/>
    <x v="421"/>
    <x v="0"/>
    <s v="United States"/>
    <s v="Bakersfield"/>
    <x v="1"/>
    <n v="93309"/>
    <x v="1"/>
    <s v="FUR-FU-10001617"/>
    <x v="0"/>
    <x v="5"/>
    <x v="1141"/>
    <x v="2416"/>
    <n v="4"/>
    <n v="0"/>
    <n v="14.143999999999998"/>
  </r>
  <r>
    <n v="9677"/>
    <s v="US-2011-120145"/>
    <x v="2"/>
    <x v="683"/>
    <d v="2011-12-03T00:00:00"/>
    <x v="1"/>
    <s v="MC-17635"/>
    <x v="637"/>
    <x v="1"/>
    <s v="United States"/>
    <s v="Richmond"/>
    <x v="14"/>
    <n v="47374"/>
    <x v="2"/>
    <s v="OFF-EN-10003862"/>
    <x v="1"/>
    <x v="12"/>
    <x v="753"/>
    <x v="6018"/>
    <n v="6"/>
    <n v="0"/>
    <n v="29.449199999999998"/>
  </r>
  <r>
    <n v="9678"/>
    <s v="CA-2013-144785"/>
    <x v="0"/>
    <x v="724"/>
    <d v="2013-04-24T00:00:00"/>
    <x v="1"/>
    <s v="CS-12490"/>
    <x v="703"/>
    <x v="1"/>
    <s v="United States"/>
    <s v="New York City"/>
    <x v="15"/>
    <n v="10009"/>
    <x v="3"/>
    <s v="OFF-AR-10001573"/>
    <x v="1"/>
    <x v="6"/>
    <x v="368"/>
    <x v="4562"/>
    <n v="3"/>
    <n v="0"/>
    <n v="2.027099999999999"/>
  </r>
  <r>
    <n v="9679"/>
    <s v="CA-2013-144785"/>
    <x v="0"/>
    <x v="724"/>
    <d v="2013-04-24T00:00:00"/>
    <x v="1"/>
    <s v="CS-12490"/>
    <x v="703"/>
    <x v="1"/>
    <s v="United States"/>
    <s v="New York City"/>
    <x v="15"/>
    <n v="10009"/>
    <x v="3"/>
    <s v="OFF-SU-10004290"/>
    <x v="1"/>
    <x v="14"/>
    <x v="1818"/>
    <x v="6019"/>
    <n v="1"/>
    <n v="0"/>
    <n v="1.8468"/>
  </r>
  <r>
    <n v="9680"/>
    <s v="CA-2012-130113"/>
    <x v="1"/>
    <x v="17"/>
    <d v="2012-12-31T00:00:00"/>
    <x v="1"/>
    <s v="AH-10030"/>
    <x v="692"/>
    <x v="1"/>
    <s v="United States"/>
    <s v="San Francisco"/>
    <x v="1"/>
    <n v="94122"/>
    <x v="1"/>
    <s v="OFF-ST-10000046"/>
    <x v="1"/>
    <x v="4"/>
    <x v="757"/>
    <x v="2144"/>
    <n v="2"/>
    <n v="0"/>
    <n v="61.38900000000001"/>
  </r>
  <r>
    <n v="9681"/>
    <s v="CA-2012-130113"/>
    <x v="1"/>
    <x v="17"/>
    <d v="2012-12-31T00:00:00"/>
    <x v="1"/>
    <s v="AH-10030"/>
    <x v="692"/>
    <x v="1"/>
    <s v="United States"/>
    <s v="San Francisco"/>
    <x v="1"/>
    <n v="94122"/>
    <x v="1"/>
    <s v="TEC-PH-10003505"/>
    <x v="2"/>
    <x v="7"/>
    <x v="901"/>
    <x v="6020"/>
    <n v="9"/>
    <n v="0.2"/>
    <n v="75.167999999999921"/>
  </r>
  <r>
    <n v="9682"/>
    <s v="CA-2014-122770"/>
    <x v="3"/>
    <x v="1096"/>
    <d v="2014-12-19T00:00:00"/>
    <x v="1"/>
    <s v="EP-13915"/>
    <x v="212"/>
    <x v="0"/>
    <s v="United States"/>
    <s v="San Francisco"/>
    <x v="1"/>
    <n v="94122"/>
    <x v="1"/>
    <s v="OFF-LA-10004559"/>
    <x v="1"/>
    <x v="2"/>
    <x v="1340"/>
    <x v="880"/>
    <n v="3"/>
    <n v="0"/>
    <n v="4.2336"/>
  </r>
  <r>
    <n v="9683"/>
    <s v="CA-2014-122770"/>
    <x v="3"/>
    <x v="1096"/>
    <d v="2014-12-19T00:00:00"/>
    <x v="1"/>
    <s v="EP-13915"/>
    <x v="212"/>
    <x v="0"/>
    <s v="United States"/>
    <s v="San Francisco"/>
    <x v="1"/>
    <n v="94122"/>
    <x v="1"/>
    <s v="OFF-PA-10003172"/>
    <x v="1"/>
    <x v="10"/>
    <x v="846"/>
    <x v="789"/>
    <n v="6"/>
    <n v="0"/>
    <n v="18.662400000000002"/>
  </r>
  <r>
    <n v="9684"/>
    <s v="CA-2014-122770"/>
    <x v="3"/>
    <x v="1096"/>
    <d v="2014-12-19T00:00:00"/>
    <x v="1"/>
    <s v="EP-13915"/>
    <x v="212"/>
    <x v="0"/>
    <s v="United States"/>
    <s v="San Francisco"/>
    <x v="1"/>
    <n v="94122"/>
    <x v="1"/>
    <s v="FUR-FU-10001473"/>
    <x v="0"/>
    <x v="5"/>
    <x v="1244"/>
    <x v="6021"/>
    <n v="8"/>
    <n v="0"/>
    <n v="54.280799999999999"/>
  </r>
  <r>
    <n v="9685"/>
    <s v="CA-2014-122770"/>
    <x v="3"/>
    <x v="1096"/>
    <d v="2014-12-19T00:00:00"/>
    <x v="1"/>
    <s v="EP-13915"/>
    <x v="212"/>
    <x v="0"/>
    <s v="United States"/>
    <s v="San Francisco"/>
    <x v="1"/>
    <n v="94122"/>
    <x v="1"/>
    <s v="OFF-PA-10000232"/>
    <x v="1"/>
    <x v="10"/>
    <x v="1622"/>
    <x v="91"/>
    <n v="2"/>
    <n v="0"/>
    <n v="6.3504000000000005"/>
  </r>
  <r>
    <n v="9686"/>
    <s v="CA-2014-118668"/>
    <x v="3"/>
    <x v="460"/>
    <d v="2014-01-05T00:00:00"/>
    <x v="0"/>
    <s v="FW-14395"/>
    <x v="783"/>
    <x v="1"/>
    <s v="United States"/>
    <s v="Los Angeles"/>
    <x v="1"/>
    <n v="90032"/>
    <x v="1"/>
    <s v="TEC-AC-10000682"/>
    <x v="2"/>
    <x v="11"/>
    <x v="1327"/>
    <x v="6022"/>
    <n v="1"/>
    <n v="0"/>
    <n v="5.8064999999999998"/>
  </r>
  <r>
    <n v="9687"/>
    <s v="CA-2014-116498"/>
    <x v="3"/>
    <x v="1109"/>
    <d v="2014-06-04T00:00:00"/>
    <x v="1"/>
    <s v="KA-16525"/>
    <x v="567"/>
    <x v="0"/>
    <s v="United States"/>
    <s v="San Diego"/>
    <x v="1"/>
    <n v="92037"/>
    <x v="1"/>
    <s v="OFF-AR-10003405"/>
    <x v="1"/>
    <x v="6"/>
    <x v="622"/>
    <x v="1863"/>
    <n v="6"/>
    <n v="0"/>
    <n v="10.178999999999997"/>
  </r>
  <r>
    <n v="9688"/>
    <s v="US-2014-130603"/>
    <x v="3"/>
    <x v="1033"/>
    <d v="2014-10-07T00:00:00"/>
    <x v="1"/>
    <s v="SC-20050"/>
    <x v="337"/>
    <x v="2"/>
    <s v="United States"/>
    <s v="Arlington"/>
    <x v="5"/>
    <n v="76017"/>
    <x v="2"/>
    <s v="OFF-BI-10000301"/>
    <x v="1"/>
    <x v="8"/>
    <x v="619"/>
    <x v="6023"/>
    <n v="9"/>
    <n v="0.8"/>
    <n v="-17.469000000000005"/>
  </r>
  <r>
    <n v="9689"/>
    <s v="US-2014-135986"/>
    <x v="3"/>
    <x v="308"/>
    <d v="2014-06-28T00:00:00"/>
    <x v="1"/>
    <s v="PG-18895"/>
    <x v="38"/>
    <x v="0"/>
    <s v="United States"/>
    <s v="Richmond"/>
    <x v="17"/>
    <n v="23223"/>
    <x v="0"/>
    <s v="OFF-PA-10001534"/>
    <x v="1"/>
    <x v="10"/>
    <x v="1461"/>
    <x v="56"/>
    <n v="5"/>
    <n v="0"/>
    <n v="15.552000000000001"/>
  </r>
  <r>
    <n v="9690"/>
    <s v="US-2014-135986"/>
    <x v="3"/>
    <x v="308"/>
    <d v="2014-06-28T00:00:00"/>
    <x v="1"/>
    <s v="PG-18895"/>
    <x v="38"/>
    <x v="0"/>
    <s v="United States"/>
    <s v="Richmond"/>
    <x v="17"/>
    <n v="23223"/>
    <x v="0"/>
    <s v="TEC-PH-10003691"/>
    <x v="2"/>
    <x v="7"/>
    <x v="1398"/>
    <x v="178"/>
    <n v="4"/>
    <n v="0"/>
    <n v="125.99000000000001"/>
  </r>
  <r>
    <n v="9691"/>
    <s v="CA-2014-140536"/>
    <x v="3"/>
    <x v="1095"/>
    <d v="2014-04-06T00:00:00"/>
    <x v="2"/>
    <s v="TA-21385"/>
    <x v="638"/>
    <x v="2"/>
    <s v="United States"/>
    <s v="New York City"/>
    <x v="15"/>
    <n v="10035"/>
    <x v="3"/>
    <s v="OFF-AR-10001545"/>
    <x v="1"/>
    <x v="6"/>
    <x v="812"/>
    <x v="991"/>
    <n v="4"/>
    <n v="0"/>
    <n v="2.0415999999999999"/>
  </r>
  <r>
    <n v="9692"/>
    <s v="CA-2012-130183"/>
    <x v="1"/>
    <x v="50"/>
    <d v="2012-11-17T00:00:00"/>
    <x v="1"/>
    <s v="PO-18850"/>
    <x v="138"/>
    <x v="0"/>
    <s v="United States"/>
    <s v="Houston"/>
    <x v="5"/>
    <n v="77041"/>
    <x v="2"/>
    <s v="FUR-BO-10001811"/>
    <x v="0"/>
    <x v="0"/>
    <x v="779"/>
    <x v="6024"/>
    <n v="3"/>
    <n v="0.32"/>
    <n v="-18.058800000000076"/>
  </r>
  <r>
    <n v="9693"/>
    <s v="CA-2012-107902"/>
    <x v="1"/>
    <x v="834"/>
    <d v="2012-09-02T00:00:00"/>
    <x v="1"/>
    <s v="SM-20950"/>
    <x v="416"/>
    <x v="1"/>
    <s v="United States"/>
    <s v="Fairfield"/>
    <x v="29"/>
    <n v="6824"/>
    <x v="3"/>
    <s v="OFF-ST-10001837"/>
    <x v="1"/>
    <x v="4"/>
    <x v="1331"/>
    <x v="6025"/>
    <n v="11"/>
    <n v="0"/>
    <n v="122.2936"/>
  </r>
  <r>
    <n v="9694"/>
    <s v="CA-2014-130148"/>
    <x v="3"/>
    <x v="241"/>
    <d v="2014-09-29T00:00:00"/>
    <x v="0"/>
    <s v="NK-18490"/>
    <x v="71"/>
    <x v="2"/>
    <s v="United States"/>
    <s v="San Francisco"/>
    <x v="1"/>
    <n v="94110"/>
    <x v="1"/>
    <s v="OFF-PA-10000551"/>
    <x v="1"/>
    <x v="10"/>
    <x v="1237"/>
    <x v="4747"/>
    <n v="6"/>
    <n v="0"/>
    <n v="15.229199999999999"/>
  </r>
  <r>
    <n v="9695"/>
    <s v="CA-2014-130148"/>
    <x v="3"/>
    <x v="241"/>
    <d v="2014-09-29T00:00:00"/>
    <x v="0"/>
    <s v="NK-18490"/>
    <x v="71"/>
    <x v="2"/>
    <s v="United States"/>
    <s v="San Francisco"/>
    <x v="1"/>
    <n v="94110"/>
    <x v="1"/>
    <s v="OFF-SU-10001574"/>
    <x v="1"/>
    <x v="14"/>
    <x v="498"/>
    <x v="549"/>
    <n v="2"/>
    <n v="0"/>
    <n v="2.1899999999999995"/>
  </r>
  <r>
    <n v="9696"/>
    <s v="US-2013-151260"/>
    <x v="0"/>
    <x v="25"/>
    <d v="2013-12-15T00:00:00"/>
    <x v="2"/>
    <s v="SC-20695"/>
    <x v="281"/>
    <x v="1"/>
    <s v="United States"/>
    <s v="Springfield"/>
    <x v="24"/>
    <n v="45503"/>
    <x v="3"/>
    <s v="OFF-AP-10002892"/>
    <x v="1"/>
    <x v="9"/>
    <x v="9"/>
    <x v="6026"/>
    <n v="4"/>
    <n v="0.2"/>
    <n v="9.1919999999999931"/>
  </r>
  <r>
    <n v="9697"/>
    <s v="CA-2011-144281"/>
    <x v="2"/>
    <x v="1227"/>
    <d v="2011-06-15T00:00:00"/>
    <x v="0"/>
    <s v="HK-14890"/>
    <x v="96"/>
    <x v="1"/>
    <s v="United States"/>
    <s v="Detroit"/>
    <x v="12"/>
    <n v="48234"/>
    <x v="2"/>
    <s v="OFF-LA-10003930"/>
    <x v="1"/>
    <x v="2"/>
    <x v="503"/>
    <x v="4712"/>
    <n v="5"/>
    <n v="0"/>
    <n v="240.8595"/>
  </r>
  <r>
    <n v="9698"/>
    <s v="CA-2013-122511"/>
    <x v="0"/>
    <x v="21"/>
    <d v="2013-03-12T00:00:00"/>
    <x v="3"/>
    <s v="BT-11485"/>
    <x v="389"/>
    <x v="2"/>
    <s v="United States"/>
    <s v="Philadelphia"/>
    <x v="9"/>
    <n v="19140"/>
    <x v="3"/>
    <s v="FUR-FU-10001037"/>
    <x v="0"/>
    <x v="5"/>
    <x v="1160"/>
    <x v="6027"/>
    <n v="4"/>
    <n v="0.2"/>
    <n v="9.48"/>
  </r>
  <r>
    <n v="9699"/>
    <s v="CA-2014-154116"/>
    <x v="3"/>
    <x v="934"/>
    <d v="2014-12-20T00:00:00"/>
    <x v="1"/>
    <s v="KM-16660"/>
    <x v="730"/>
    <x v="0"/>
    <s v="United States"/>
    <s v="Inglewood"/>
    <x v="1"/>
    <n v="90301"/>
    <x v="1"/>
    <s v="OFF-PA-10004569"/>
    <x v="1"/>
    <x v="10"/>
    <x v="227"/>
    <x v="4861"/>
    <n v="3"/>
    <n v="0"/>
    <n v="10.7301"/>
  </r>
  <r>
    <n v="9700"/>
    <s v="CA-2014-154116"/>
    <x v="3"/>
    <x v="934"/>
    <d v="2014-12-20T00:00:00"/>
    <x v="1"/>
    <s v="KM-16660"/>
    <x v="730"/>
    <x v="0"/>
    <s v="United States"/>
    <s v="Inglewood"/>
    <x v="1"/>
    <n v="90301"/>
    <x v="1"/>
    <s v="OFF-AP-10000027"/>
    <x v="1"/>
    <x v="9"/>
    <x v="1804"/>
    <x v="3287"/>
    <n v="4"/>
    <n v="0"/>
    <n v="16.295999999999999"/>
  </r>
  <r>
    <n v="9701"/>
    <s v="CA-2014-154116"/>
    <x v="3"/>
    <x v="934"/>
    <d v="2014-12-20T00:00:00"/>
    <x v="1"/>
    <s v="KM-16660"/>
    <x v="730"/>
    <x v="0"/>
    <s v="United States"/>
    <s v="Inglewood"/>
    <x v="1"/>
    <n v="90301"/>
    <x v="1"/>
    <s v="TEC-PH-10000675"/>
    <x v="2"/>
    <x v="7"/>
    <x v="1338"/>
    <x v="2103"/>
    <n v="3"/>
    <n v="0.2"/>
    <n v="14.758199999999995"/>
  </r>
  <r>
    <n v="9702"/>
    <s v="CA-2013-105291"/>
    <x v="0"/>
    <x v="859"/>
    <d v="2013-11-05T00:00:00"/>
    <x v="1"/>
    <s v="SP-20920"/>
    <x v="727"/>
    <x v="0"/>
    <s v="United States"/>
    <s v="San Luis Obispo"/>
    <x v="1"/>
    <n v="93405"/>
    <x v="1"/>
    <s v="OFF-FA-10003059"/>
    <x v="1"/>
    <x v="13"/>
    <x v="794"/>
    <x v="3657"/>
    <n v="2"/>
    <n v="0"/>
    <n v="1.1945999999999999"/>
  </r>
  <r>
    <n v="9703"/>
    <s v="CA-2014-147032"/>
    <x v="3"/>
    <x v="689"/>
    <d v="2014-08-05T00:00:00"/>
    <x v="1"/>
    <s v="LB-16795"/>
    <x v="697"/>
    <x v="2"/>
    <s v="United States"/>
    <s v="Wilmington"/>
    <x v="13"/>
    <n v="19805"/>
    <x v="3"/>
    <s v="OFF-PA-10003256"/>
    <x v="1"/>
    <x v="10"/>
    <x v="96"/>
    <x v="1042"/>
    <n v="1"/>
    <n v="0"/>
    <n v="5.5391999999999992"/>
  </r>
  <r>
    <n v="9704"/>
    <s v="CA-2014-147032"/>
    <x v="3"/>
    <x v="689"/>
    <d v="2014-08-05T00:00:00"/>
    <x v="1"/>
    <s v="LB-16795"/>
    <x v="697"/>
    <x v="2"/>
    <s v="United States"/>
    <s v="Wilmington"/>
    <x v="13"/>
    <n v="19805"/>
    <x v="3"/>
    <s v="OFF-BI-10003656"/>
    <x v="1"/>
    <x v="8"/>
    <x v="13"/>
    <x v="6028"/>
    <n v="5"/>
    <n v="0"/>
    <n v="390.97699999999998"/>
  </r>
  <r>
    <n v="9705"/>
    <s v="CA-2014-147032"/>
    <x v="3"/>
    <x v="689"/>
    <d v="2014-08-05T00:00:00"/>
    <x v="1"/>
    <s v="LB-16795"/>
    <x v="697"/>
    <x v="2"/>
    <s v="United States"/>
    <s v="Wilmington"/>
    <x v="13"/>
    <n v="19805"/>
    <x v="3"/>
    <s v="OFF-BI-10002897"/>
    <x v="1"/>
    <x v="8"/>
    <x v="1793"/>
    <x v="6029"/>
    <n v="3"/>
    <n v="0"/>
    <n v="5.3948999999999998"/>
  </r>
  <r>
    <n v="9706"/>
    <s v="CA-2014-125990"/>
    <x v="3"/>
    <x v="15"/>
    <d v="2014-10-24T00:00:00"/>
    <x v="1"/>
    <s v="JS-16030"/>
    <x v="559"/>
    <x v="0"/>
    <s v="United States"/>
    <s v="San Francisco"/>
    <x v="1"/>
    <n v="94122"/>
    <x v="1"/>
    <s v="OFF-BI-10004826"/>
    <x v="1"/>
    <x v="8"/>
    <x v="721"/>
    <x v="5524"/>
    <n v="3"/>
    <n v="0.2"/>
    <n v="13.868400000000001"/>
  </r>
  <r>
    <n v="9707"/>
    <s v="CA-2013-161746"/>
    <x v="0"/>
    <x v="147"/>
    <d v="2013-10-28T00:00:00"/>
    <x v="1"/>
    <s v="CS-11950"/>
    <x v="229"/>
    <x v="0"/>
    <s v="United States"/>
    <s v="Los Angeles"/>
    <x v="1"/>
    <n v="90045"/>
    <x v="1"/>
    <s v="FUR-CH-10004626"/>
    <x v="0"/>
    <x v="1"/>
    <x v="1697"/>
    <x v="6030"/>
    <n v="3"/>
    <n v="0.2"/>
    <n v="12.106799999999993"/>
  </r>
  <r>
    <n v="9708"/>
    <s v="CA-2013-161746"/>
    <x v="0"/>
    <x v="147"/>
    <d v="2013-10-28T00:00:00"/>
    <x v="1"/>
    <s v="CS-11950"/>
    <x v="229"/>
    <x v="0"/>
    <s v="United States"/>
    <s v="Los Angeles"/>
    <x v="1"/>
    <n v="90045"/>
    <x v="1"/>
    <s v="OFF-AR-10000390"/>
    <x v="1"/>
    <x v="6"/>
    <x v="105"/>
    <x v="714"/>
    <n v="3"/>
    <n v="0"/>
    <n v="5.6993999999999998"/>
  </r>
  <r>
    <n v="9709"/>
    <s v="CA-2013-161746"/>
    <x v="0"/>
    <x v="147"/>
    <d v="2013-10-28T00:00:00"/>
    <x v="1"/>
    <s v="CS-11950"/>
    <x v="229"/>
    <x v="0"/>
    <s v="United States"/>
    <s v="Los Angeles"/>
    <x v="1"/>
    <n v="90045"/>
    <x v="1"/>
    <s v="FUR-FU-10003731"/>
    <x v="0"/>
    <x v="5"/>
    <x v="1593"/>
    <x v="3002"/>
    <n v="2"/>
    <n v="0"/>
    <n v="5.5888000000000009"/>
  </r>
  <r>
    <n v="9710"/>
    <s v="CA-2013-161746"/>
    <x v="0"/>
    <x v="147"/>
    <d v="2013-10-28T00:00:00"/>
    <x v="1"/>
    <s v="CS-11950"/>
    <x v="229"/>
    <x v="0"/>
    <s v="United States"/>
    <s v="Los Angeles"/>
    <x v="1"/>
    <n v="90045"/>
    <x v="1"/>
    <s v="OFF-ST-10002743"/>
    <x v="1"/>
    <x v="4"/>
    <x v="413"/>
    <x v="448"/>
    <n v="3"/>
    <n v="0"/>
    <n v="3.4091999999999842"/>
  </r>
  <r>
    <n v="9711"/>
    <s v="CA-2011-114251"/>
    <x v="2"/>
    <x v="1127"/>
    <d v="2011-11-10T00:00:00"/>
    <x v="1"/>
    <s v="MD-17350"/>
    <x v="198"/>
    <x v="0"/>
    <s v="United States"/>
    <s v="Philadelphia"/>
    <x v="9"/>
    <n v="19143"/>
    <x v="3"/>
    <s v="FUR-FU-10001468"/>
    <x v="0"/>
    <x v="5"/>
    <x v="1280"/>
    <x v="6031"/>
    <n v="2"/>
    <n v="0.2"/>
    <n v="-34.196000000000026"/>
  </r>
  <r>
    <n v="9712"/>
    <s v="CA-2011-114251"/>
    <x v="2"/>
    <x v="1127"/>
    <d v="2011-11-10T00:00:00"/>
    <x v="1"/>
    <s v="MD-17350"/>
    <x v="198"/>
    <x v="0"/>
    <s v="United States"/>
    <s v="Philadelphia"/>
    <x v="9"/>
    <n v="19143"/>
    <x v="3"/>
    <s v="OFF-BI-10003684"/>
    <x v="1"/>
    <x v="8"/>
    <x v="707"/>
    <x v="6032"/>
    <n v="2"/>
    <n v="0.7"/>
    <n v="-8.7959999999999958"/>
  </r>
  <r>
    <n v="9713"/>
    <s v="CA-2011-114251"/>
    <x v="2"/>
    <x v="1127"/>
    <d v="2011-11-10T00:00:00"/>
    <x v="1"/>
    <s v="MD-17350"/>
    <x v="198"/>
    <x v="0"/>
    <s v="United States"/>
    <s v="Philadelphia"/>
    <x v="9"/>
    <n v="19143"/>
    <x v="3"/>
    <s v="OFF-ST-10003716"/>
    <x v="1"/>
    <x v="4"/>
    <x v="889"/>
    <x v="6033"/>
    <n v="6"/>
    <n v="0.2"/>
    <n v="-94.508399999999995"/>
  </r>
  <r>
    <n v="9714"/>
    <s v="CA-2011-114251"/>
    <x v="2"/>
    <x v="1127"/>
    <d v="2011-11-10T00:00:00"/>
    <x v="1"/>
    <s v="MD-17350"/>
    <x v="198"/>
    <x v="0"/>
    <s v="United States"/>
    <s v="Philadelphia"/>
    <x v="9"/>
    <n v="19143"/>
    <x v="3"/>
    <s v="TEC-AC-10001101"/>
    <x v="2"/>
    <x v="11"/>
    <x v="547"/>
    <x v="5924"/>
    <n v="5"/>
    <n v="0.2"/>
    <n v="-6.4450000000000021"/>
  </r>
  <r>
    <n v="9715"/>
    <s v="CA-2011-114251"/>
    <x v="2"/>
    <x v="1127"/>
    <d v="2011-11-10T00:00:00"/>
    <x v="1"/>
    <s v="MD-17350"/>
    <x v="198"/>
    <x v="0"/>
    <s v="United States"/>
    <s v="Philadelphia"/>
    <x v="9"/>
    <n v="19143"/>
    <x v="3"/>
    <s v="TEC-AC-10004864"/>
    <x v="2"/>
    <x v="11"/>
    <x v="1289"/>
    <x v="2860"/>
    <n v="2"/>
    <n v="0.2"/>
    <n v="16.794600000000003"/>
  </r>
  <r>
    <n v="9716"/>
    <s v="CA-2013-116379"/>
    <x v="0"/>
    <x v="77"/>
    <d v="2013-11-13T00:00:00"/>
    <x v="1"/>
    <s v="LD-17005"/>
    <x v="436"/>
    <x v="0"/>
    <s v="United States"/>
    <s v="San Francisco"/>
    <x v="1"/>
    <n v="94122"/>
    <x v="1"/>
    <s v="OFF-BI-10001543"/>
    <x v="1"/>
    <x v="8"/>
    <x v="375"/>
    <x v="382"/>
    <n v="2"/>
    <n v="0.2"/>
    <n v="20.154400000000003"/>
  </r>
  <r>
    <n v="9717"/>
    <s v="US-2013-144477"/>
    <x v="0"/>
    <x v="399"/>
    <d v="2013-08-15T00:00:00"/>
    <x v="0"/>
    <s v="DB-13270"/>
    <x v="489"/>
    <x v="2"/>
    <s v="United States"/>
    <s v="Philadelphia"/>
    <x v="9"/>
    <n v="19134"/>
    <x v="3"/>
    <s v="OFF-AR-10000914"/>
    <x v="1"/>
    <x v="6"/>
    <x v="1739"/>
    <x v="6034"/>
    <n v="4"/>
    <n v="0.2"/>
    <n v="2.7984000000000027"/>
  </r>
  <r>
    <n v="9718"/>
    <s v="CA-2013-108210"/>
    <x v="0"/>
    <x v="198"/>
    <d v="2013-06-01T00:00:00"/>
    <x v="3"/>
    <s v="AT-10735"/>
    <x v="247"/>
    <x v="0"/>
    <s v="United States"/>
    <s v="Houston"/>
    <x v="5"/>
    <n v="77041"/>
    <x v="2"/>
    <s v="TEC-PH-10002293"/>
    <x v="2"/>
    <x v="7"/>
    <x v="126"/>
    <x v="1105"/>
    <n v="5"/>
    <n v="0.2"/>
    <n v="7.9960000000000058"/>
  </r>
  <r>
    <n v="9719"/>
    <s v="CA-2013-108210"/>
    <x v="0"/>
    <x v="198"/>
    <d v="2013-06-01T00:00:00"/>
    <x v="3"/>
    <s v="AT-10735"/>
    <x v="247"/>
    <x v="0"/>
    <s v="United States"/>
    <s v="Houston"/>
    <x v="5"/>
    <n v="77041"/>
    <x v="2"/>
    <s v="TEC-AC-10000109"/>
    <x v="2"/>
    <x v="11"/>
    <x v="200"/>
    <x v="1922"/>
    <n v="5"/>
    <n v="0.2"/>
    <n v="11.198000000000015"/>
  </r>
  <r>
    <n v="9720"/>
    <s v="CA-2014-166835"/>
    <x v="3"/>
    <x v="105"/>
    <d v="2014-11-15T00:00:00"/>
    <x v="0"/>
    <s v="DK-13375"/>
    <x v="589"/>
    <x v="0"/>
    <s v="United States"/>
    <s v="Lancaster"/>
    <x v="9"/>
    <n v="17602"/>
    <x v="3"/>
    <s v="OFF-ST-10002574"/>
    <x v="1"/>
    <x v="4"/>
    <x v="926"/>
    <x v="3167"/>
    <n v="2"/>
    <n v="0.2"/>
    <n v="-55.256"/>
  </r>
  <r>
    <n v="9721"/>
    <s v="CA-2013-119641"/>
    <x v="0"/>
    <x v="897"/>
    <d v="2013-09-27T00:00:00"/>
    <x v="1"/>
    <s v="CS-12250"/>
    <x v="294"/>
    <x v="1"/>
    <s v="United States"/>
    <s v="Green Bay"/>
    <x v="6"/>
    <n v="54302"/>
    <x v="2"/>
    <s v="FUR-FU-10002445"/>
    <x v="0"/>
    <x v="5"/>
    <x v="1439"/>
    <x v="1651"/>
    <n v="2"/>
    <n v="0"/>
    <n v="7.5840000000000014"/>
  </r>
  <r>
    <n v="9722"/>
    <s v="CA-2013-105781"/>
    <x v="0"/>
    <x v="595"/>
    <d v="2013-02-20T00:00:00"/>
    <x v="1"/>
    <s v="JF-15565"/>
    <x v="535"/>
    <x v="0"/>
    <s v="United States"/>
    <s v="New York City"/>
    <x v="15"/>
    <n v="10024"/>
    <x v="3"/>
    <s v="FUR-CH-10001802"/>
    <x v="0"/>
    <x v="1"/>
    <x v="1688"/>
    <x v="6035"/>
    <n v="3"/>
    <n v="0.1"/>
    <n v="39.923399999999994"/>
  </r>
  <r>
    <n v="9723"/>
    <s v="CA-2013-105781"/>
    <x v="0"/>
    <x v="595"/>
    <d v="2013-02-20T00:00:00"/>
    <x v="1"/>
    <s v="JF-15565"/>
    <x v="535"/>
    <x v="0"/>
    <s v="United States"/>
    <s v="New York City"/>
    <x v="15"/>
    <n v="10024"/>
    <x v="3"/>
    <s v="TEC-AC-10003628"/>
    <x v="2"/>
    <x v="11"/>
    <x v="244"/>
    <x v="1324"/>
    <n v="3"/>
    <n v="0"/>
    <n v="39.586800000000011"/>
  </r>
  <r>
    <n v="9724"/>
    <s v="CA-2011-101364"/>
    <x v="2"/>
    <x v="1091"/>
    <d v="2011-12-26T00:00:00"/>
    <x v="1"/>
    <s v="TW-21025"/>
    <x v="69"/>
    <x v="2"/>
    <s v="United States"/>
    <s v="New York City"/>
    <x v="15"/>
    <n v="10011"/>
    <x v="3"/>
    <s v="OFF-BI-10003984"/>
    <x v="1"/>
    <x v="8"/>
    <x v="690"/>
    <x v="6036"/>
    <n v="13"/>
    <n v="0.2"/>
    <n v="100.14029999999998"/>
  </r>
  <r>
    <n v="9725"/>
    <s v="CA-2012-117898"/>
    <x v="1"/>
    <x v="901"/>
    <d v="2012-12-11T00:00:00"/>
    <x v="1"/>
    <s v="TB-21250"/>
    <x v="621"/>
    <x v="0"/>
    <s v="United States"/>
    <s v="Bloomington"/>
    <x v="10"/>
    <n v="61701"/>
    <x v="2"/>
    <s v="OFF-EN-10004459"/>
    <x v="1"/>
    <x v="12"/>
    <x v="655"/>
    <x v="2096"/>
    <n v="2"/>
    <n v="0.2"/>
    <n v="4.4311999999999996"/>
  </r>
  <r>
    <n v="9726"/>
    <s v="CA-2014-142293"/>
    <x v="3"/>
    <x v="697"/>
    <d v="2014-09-21T00:00:00"/>
    <x v="2"/>
    <s v="SC-20380"/>
    <x v="618"/>
    <x v="0"/>
    <s v="United States"/>
    <s v="Boise"/>
    <x v="45"/>
    <n v="83704"/>
    <x v="1"/>
    <s v="TEC-AC-10001109"/>
    <x v="2"/>
    <x v="11"/>
    <x v="998"/>
    <x v="1324"/>
    <n v="3"/>
    <n v="0"/>
    <n v="37.787400000000005"/>
  </r>
  <r>
    <n v="9727"/>
    <s v="CA-2014-167395"/>
    <x v="3"/>
    <x v="574"/>
    <d v="2014-12-05T00:00:00"/>
    <x v="2"/>
    <s v="KM-16720"/>
    <x v="27"/>
    <x v="0"/>
    <s v="United States"/>
    <s v="Lowell"/>
    <x v="31"/>
    <n v="1852"/>
    <x v="3"/>
    <s v="OFF-AP-10001293"/>
    <x v="1"/>
    <x v="9"/>
    <x v="1337"/>
    <x v="6037"/>
    <n v="7"/>
    <n v="0"/>
    <n v="80.320799999999991"/>
  </r>
  <r>
    <n v="9728"/>
    <s v="CA-2014-167395"/>
    <x v="3"/>
    <x v="574"/>
    <d v="2014-12-05T00:00:00"/>
    <x v="2"/>
    <s v="KM-16720"/>
    <x v="27"/>
    <x v="0"/>
    <s v="United States"/>
    <s v="Lowell"/>
    <x v="31"/>
    <n v="1852"/>
    <x v="3"/>
    <s v="TEC-PH-10004977"/>
    <x v="2"/>
    <x v="7"/>
    <x v="34"/>
    <x v="508"/>
    <n v="5"/>
    <n v="0"/>
    <n v="284.18549999999993"/>
  </r>
  <r>
    <n v="9729"/>
    <s v="CA-2014-167395"/>
    <x v="3"/>
    <x v="574"/>
    <d v="2014-12-05T00:00:00"/>
    <x v="2"/>
    <s v="KM-16720"/>
    <x v="27"/>
    <x v="0"/>
    <s v="United States"/>
    <s v="Lowell"/>
    <x v="31"/>
    <n v="1852"/>
    <x v="3"/>
    <s v="OFF-SU-10001935"/>
    <x v="1"/>
    <x v="14"/>
    <x v="33"/>
    <x v="1009"/>
    <n v="2"/>
    <n v="0"/>
    <n v="0.17439999999999944"/>
  </r>
  <r>
    <n v="9730"/>
    <s v="CA-2011-111962"/>
    <x v="2"/>
    <x v="411"/>
    <d v="2011-10-04T00:00:00"/>
    <x v="1"/>
    <s v="EB-14170"/>
    <x v="432"/>
    <x v="0"/>
    <s v="United States"/>
    <s v="Seattle"/>
    <x v="4"/>
    <n v="98115"/>
    <x v="1"/>
    <s v="OFF-BI-10001308"/>
    <x v="1"/>
    <x v="8"/>
    <x v="1351"/>
    <x v="3769"/>
    <n v="2"/>
    <n v="0.2"/>
    <n v="3.1399999999999988"/>
  </r>
  <r>
    <n v="9731"/>
    <s v="CA-2011-111962"/>
    <x v="2"/>
    <x v="411"/>
    <d v="2011-10-04T00:00:00"/>
    <x v="1"/>
    <s v="EB-14170"/>
    <x v="432"/>
    <x v="0"/>
    <s v="United States"/>
    <s v="Seattle"/>
    <x v="4"/>
    <n v="98115"/>
    <x v="1"/>
    <s v="OFF-ST-10000046"/>
    <x v="1"/>
    <x v="4"/>
    <x v="757"/>
    <x v="6038"/>
    <n v="5"/>
    <n v="0"/>
    <n v="153.47250000000003"/>
  </r>
  <r>
    <n v="9732"/>
    <s v="CA-2014-124261"/>
    <x v="3"/>
    <x v="237"/>
    <d v="2014-11-20T00:00:00"/>
    <x v="1"/>
    <s v="JE-15715"/>
    <x v="555"/>
    <x v="0"/>
    <s v="United States"/>
    <s v="Los Angeles"/>
    <x v="1"/>
    <n v="90049"/>
    <x v="1"/>
    <s v="OFF-AR-10003504"/>
    <x v="1"/>
    <x v="6"/>
    <x v="1026"/>
    <x v="1369"/>
    <n v="8"/>
    <n v="0"/>
    <n v="9.9295999999999971"/>
  </r>
  <r>
    <n v="9733"/>
    <s v="CA-2011-114321"/>
    <x v="2"/>
    <x v="1071"/>
    <d v="2011-08-25T00:00:00"/>
    <x v="1"/>
    <s v="NC-18535"/>
    <x v="714"/>
    <x v="1"/>
    <s v="United States"/>
    <s v="Hampton"/>
    <x v="17"/>
    <n v="23666"/>
    <x v="0"/>
    <s v="FUR-CH-10001797"/>
    <x v="0"/>
    <x v="1"/>
    <x v="1441"/>
    <x v="6039"/>
    <n v="13"/>
    <n v="0"/>
    <n v="145.06959999999992"/>
  </r>
  <r>
    <n v="9734"/>
    <s v="CA-2011-114321"/>
    <x v="2"/>
    <x v="1071"/>
    <d v="2011-08-25T00:00:00"/>
    <x v="1"/>
    <s v="NC-18535"/>
    <x v="714"/>
    <x v="1"/>
    <s v="United States"/>
    <s v="Hampton"/>
    <x v="17"/>
    <n v="23666"/>
    <x v="0"/>
    <s v="OFF-PA-10000246"/>
    <x v="1"/>
    <x v="10"/>
    <x v="1586"/>
    <x v="6040"/>
    <n v="2"/>
    <n v="0"/>
    <n v="9.2552000000000003"/>
  </r>
  <r>
    <n v="9735"/>
    <s v="CA-2011-114321"/>
    <x v="2"/>
    <x v="1071"/>
    <d v="2011-08-25T00:00:00"/>
    <x v="1"/>
    <s v="NC-18535"/>
    <x v="714"/>
    <x v="1"/>
    <s v="United States"/>
    <s v="Hampton"/>
    <x v="17"/>
    <n v="23666"/>
    <x v="0"/>
    <s v="OFF-BI-10001359"/>
    <x v="1"/>
    <x v="8"/>
    <x v="1153"/>
    <x v="6041"/>
    <n v="1"/>
    <n v="0"/>
    <n v="421.58529999999996"/>
  </r>
  <r>
    <n v="9736"/>
    <s v="CA-2011-128062"/>
    <x v="2"/>
    <x v="84"/>
    <d v="2011-11-22T00:00:00"/>
    <x v="0"/>
    <s v="AD-10180"/>
    <x v="57"/>
    <x v="2"/>
    <s v="United States"/>
    <s v="Philadelphia"/>
    <x v="9"/>
    <n v="19134"/>
    <x v="3"/>
    <s v="OFF-PA-10001583"/>
    <x v="1"/>
    <x v="10"/>
    <x v="1822"/>
    <x v="490"/>
    <n v="1"/>
    <n v="0.2"/>
    <n v="1.9844999999999995"/>
  </r>
  <r>
    <n v="9737"/>
    <s v="US-2012-100069"/>
    <x v="1"/>
    <x v="685"/>
    <d v="2012-07-03T00:00:00"/>
    <x v="1"/>
    <s v="NF-18475"/>
    <x v="739"/>
    <x v="2"/>
    <s v="United States"/>
    <s v="Omaha"/>
    <x v="8"/>
    <n v="68104"/>
    <x v="2"/>
    <s v="TEC-PH-10004667"/>
    <x v="2"/>
    <x v="7"/>
    <x v="519"/>
    <x v="3420"/>
    <n v="2"/>
    <n v="0"/>
    <n v="72.894599999999997"/>
  </r>
  <r>
    <n v="9738"/>
    <s v="CA-2014-129294"/>
    <x v="3"/>
    <x v="633"/>
    <d v="2014-03-22T00:00:00"/>
    <x v="1"/>
    <s v="KD-16615"/>
    <x v="629"/>
    <x v="1"/>
    <s v="United States"/>
    <s v="Los Angeles"/>
    <x v="1"/>
    <n v="90032"/>
    <x v="1"/>
    <s v="OFF-ST-10002615"/>
    <x v="1"/>
    <x v="4"/>
    <x v="1427"/>
    <x v="2385"/>
    <n v="2"/>
    <n v="0"/>
    <n v="80.631200000000007"/>
  </r>
  <r>
    <n v="9739"/>
    <s v="CA-2014-129294"/>
    <x v="3"/>
    <x v="633"/>
    <d v="2014-03-22T00:00:00"/>
    <x v="1"/>
    <s v="KD-16615"/>
    <x v="629"/>
    <x v="1"/>
    <s v="United States"/>
    <s v="Los Angeles"/>
    <x v="1"/>
    <n v="90032"/>
    <x v="1"/>
    <s v="OFF-BI-10004236"/>
    <x v="1"/>
    <x v="8"/>
    <x v="891"/>
    <x v="6042"/>
    <n v="6"/>
    <n v="0.2"/>
    <n v="22.900799999999997"/>
  </r>
  <r>
    <n v="9740"/>
    <s v="CA-2014-129294"/>
    <x v="3"/>
    <x v="633"/>
    <d v="2014-03-22T00:00:00"/>
    <x v="1"/>
    <s v="KD-16615"/>
    <x v="629"/>
    <x v="1"/>
    <s v="United States"/>
    <s v="Los Angeles"/>
    <x v="1"/>
    <n v="90032"/>
    <x v="1"/>
    <s v="OFF-BI-10001757"/>
    <x v="1"/>
    <x v="8"/>
    <x v="1158"/>
    <x v="1209"/>
    <n v="5"/>
    <n v="0.2"/>
    <n v="6.8879999999999981"/>
  </r>
  <r>
    <n v="9741"/>
    <s v="CA-2014-129294"/>
    <x v="3"/>
    <x v="633"/>
    <d v="2014-03-22T00:00:00"/>
    <x v="1"/>
    <s v="KD-16615"/>
    <x v="629"/>
    <x v="1"/>
    <s v="United States"/>
    <s v="Los Angeles"/>
    <x v="1"/>
    <n v="90032"/>
    <x v="1"/>
    <s v="OFF-AP-10001154"/>
    <x v="1"/>
    <x v="9"/>
    <x v="584"/>
    <x v="6043"/>
    <n v="3"/>
    <n v="0"/>
    <n v="54.861300000000007"/>
  </r>
  <r>
    <n v="9742"/>
    <s v="CA-2012-117086"/>
    <x v="1"/>
    <x v="627"/>
    <d v="2012-11-12T00:00:00"/>
    <x v="1"/>
    <s v="QJ-19255"/>
    <x v="425"/>
    <x v="1"/>
    <s v="United States"/>
    <s v="Burlington"/>
    <x v="42"/>
    <s v="05408"/>
    <x v="3"/>
    <s v="FUR-BO-10004834"/>
    <x v="0"/>
    <x v="0"/>
    <x v="26"/>
    <x v="6044"/>
    <n v="5"/>
    <n v="0"/>
    <n v="1013.1270000000001"/>
  </r>
  <r>
    <n v="9743"/>
    <s v="CA-2014-131303"/>
    <x v="3"/>
    <x v="354"/>
    <d v="2014-12-03T00:00:00"/>
    <x v="1"/>
    <s v="EP-13915"/>
    <x v="212"/>
    <x v="0"/>
    <s v="United States"/>
    <s v="San Diego"/>
    <x v="1"/>
    <n v="92037"/>
    <x v="1"/>
    <s v="OFF-LA-10001074"/>
    <x v="1"/>
    <x v="2"/>
    <x v="297"/>
    <x v="6045"/>
    <n v="5"/>
    <n v="0"/>
    <n v="29.445499999999996"/>
  </r>
  <r>
    <n v="9744"/>
    <s v="CA-2013-137127"/>
    <x v="0"/>
    <x v="950"/>
    <d v="2013-06-23T00:00:00"/>
    <x v="1"/>
    <s v="JJ-15445"/>
    <x v="370"/>
    <x v="0"/>
    <s v="United States"/>
    <s v="Newark"/>
    <x v="13"/>
    <n v="19711"/>
    <x v="3"/>
    <s v="OFF-LA-10001641"/>
    <x v="1"/>
    <x v="2"/>
    <x v="1022"/>
    <x v="1242"/>
    <n v="3"/>
    <n v="0"/>
    <n v="4.5359999999999996"/>
  </r>
  <r>
    <n v="9745"/>
    <s v="CA-2014-141782"/>
    <x v="3"/>
    <x v="276"/>
    <d v="2014-01-26T00:00:00"/>
    <x v="1"/>
    <s v="BE-11410"/>
    <x v="648"/>
    <x v="0"/>
    <s v="United States"/>
    <s v="Aurora"/>
    <x v="10"/>
    <n v="60505"/>
    <x v="2"/>
    <s v="OFF-EN-10002230"/>
    <x v="1"/>
    <x v="12"/>
    <x v="550"/>
    <x v="6046"/>
    <n v="4"/>
    <n v="0.2"/>
    <n v="90.64439999999999"/>
  </r>
  <r>
    <n v="9746"/>
    <s v="CA-2014-137505"/>
    <x v="3"/>
    <x v="221"/>
    <d v="2014-11-25T00:00:00"/>
    <x v="3"/>
    <s v="BP-11290"/>
    <x v="443"/>
    <x v="0"/>
    <s v="United States"/>
    <s v="Los Angeles"/>
    <x v="1"/>
    <n v="90008"/>
    <x v="1"/>
    <s v="FUR-TA-10000617"/>
    <x v="0"/>
    <x v="3"/>
    <x v="338"/>
    <x v="6047"/>
    <n v="2"/>
    <n v="0.2"/>
    <n v="9.1020000000000039"/>
  </r>
  <r>
    <n v="9747"/>
    <s v="CA-2014-137505"/>
    <x v="3"/>
    <x v="221"/>
    <d v="2014-11-25T00:00:00"/>
    <x v="3"/>
    <s v="BP-11290"/>
    <x v="443"/>
    <x v="0"/>
    <s v="United States"/>
    <s v="Los Angeles"/>
    <x v="1"/>
    <n v="90008"/>
    <x v="1"/>
    <s v="FUR-TA-10001676"/>
    <x v="0"/>
    <x v="3"/>
    <x v="957"/>
    <x v="4085"/>
    <n v="2"/>
    <n v="0.2"/>
    <n v="-1.7772000000000041"/>
  </r>
  <r>
    <n v="9748"/>
    <s v="US-2011-140914"/>
    <x v="2"/>
    <x v="7"/>
    <d v="2011-11-15T00:00:00"/>
    <x v="1"/>
    <s v="BH-11710"/>
    <x v="3"/>
    <x v="0"/>
    <s v="United States"/>
    <s v="Chicago"/>
    <x v="10"/>
    <n v="60653"/>
    <x v="2"/>
    <s v="FUR-FU-10000175"/>
    <x v="0"/>
    <x v="5"/>
    <x v="1629"/>
    <x v="6048"/>
    <n v="2"/>
    <n v="0.6"/>
    <n v="-7.9634"/>
  </r>
  <r>
    <n v="9749"/>
    <s v="US-2011-140914"/>
    <x v="2"/>
    <x v="7"/>
    <d v="2011-11-15T00:00:00"/>
    <x v="1"/>
    <s v="BH-11710"/>
    <x v="3"/>
    <x v="0"/>
    <s v="United States"/>
    <s v="Chicago"/>
    <x v="10"/>
    <n v="60653"/>
    <x v="2"/>
    <s v="FUR-CH-10003379"/>
    <x v="0"/>
    <x v="1"/>
    <x v="459"/>
    <x v="840"/>
    <n v="4"/>
    <n v="0.3"/>
    <n v="-56.995999999999981"/>
  </r>
  <r>
    <n v="9750"/>
    <s v="CA-2013-158358"/>
    <x v="0"/>
    <x v="758"/>
    <d v="2013-03-09T00:00:00"/>
    <x v="1"/>
    <s v="EM-13810"/>
    <x v="613"/>
    <x v="1"/>
    <s v="United States"/>
    <s v="Dover"/>
    <x v="38"/>
    <n v="3820"/>
    <x v="3"/>
    <s v="TEC-AC-10002567"/>
    <x v="2"/>
    <x v="11"/>
    <x v="423"/>
    <x v="460"/>
    <n v="2"/>
    <n v="0"/>
    <n v="57.592799999999997"/>
  </r>
  <r>
    <n v="9751"/>
    <s v="CA-2013-113390"/>
    <x v="0"/>
    <x v="1228"/>
    <d v="2013-10-16T00:00:00"/>
    <x v="1"/>
    <s v="EP-13915"/>
    <x v="212"/>
    <x v="0"/>
    <s v="United States"/>
    <s v="Chicago"/>
    <x v="10"/>
    <n v="60610"/>
    <x v="2"/>
    <s v="OFF-AR-10003183"/>
    <x v="1"/>
    <x v="6"/>
    <x v="1390"/>
    <x v="758"/>
    <n v="2"/>
    <n v="0.2"/>
    <n v="0.66799999999999948"/>
  </r>
  <r>
    <n v="9752"/>
    <s v="CA-2013-113390"/>
    <x v="0"/>
    <x v="1228"/>
    <d v="2013-10-16T00:00:00"/>
    <x v="1"/>
    <s v="EP-13915"/>
    <x v="212"/>
    <x v="0"/>
    <s v="United States"/>
    <s v="Chicago"/>
    <x v="10"/>
    <n v="60610"/>
    <x v="2"/>
    <s v="OFF-AR-10001446"/>
    <x v="1"/>
    <x v="6"/>
    <x v="1152"/>
    <x v="1806"/>
    <n v="3"/>
    <n v="0.2"/>
    <n v="3.4649999999999999"/>
  </r>
  <r>
    <n v="9753"/>
    <s v="US-2013-158680"/>
    <x v="0"/>
    <x v="949"/>
    <d v="2013-07-03T00:00:00"/>
    <x v="2"/>
    <s v="NZ-18565"/>
    <x v="125"/>
    <x v="2"/>
    <s v="United States"/>
    <s v="Seattle"/>
    <x v="4"/>
    <n v="98115"/>
    <x v="1"/>
    <s v="OFF-BI-10000145"/>
    <x v="1"/>
    <x v="8"/>
    <x v="735"/>
    <x v="6049"/>
    <n v="1"/>
    <n v="0.2"/>
    <n v="0.90479999999999983"/>
  </r>
  <r>
    <n v="9754"/>
    <s v="CA-2014-113705"/>
    <x v="3"/>
    <x v="996"/>
    <d v="2014-03-30T00:00:00"/>
    <x v="0"/>
    <s v="LC-16870"/>
    <x v="48"/>
    <x v="0"/>
    <s v="United States"/>
    <s v="Richmond"/>
    <x v="17"/>
    <n v="23223"/>
    <x v="0"/>
    <s v="OFF-LA-10000476"/>
    <x v="1"/>
    <x v="2"/>
    <x v="1552"/>
    <x v="341"/>
    <n v="2"/>
    <n v="0"/>
    <n v="3.7995999999999999"/>
  </r>
  <r>
    <n v="9755"/>
    <s v="CA-2014-113705"/>
    <x v="3"/>
    <x v="996"/>
    <d v="2014-03-30T00:00:00"/>
    <x v="0"/>
    <s v="LC-16870"/>
    <x v="48"/>
    <x v="0"/>
    <s v="United States"/>
    <s v="Richmond"/>
    <x v="17"/>
    <n v="23223"/>
    <x v="0"/>
    <s v="OFF-BI-10001679"/>
    <x v="1"/>
    <x v="8"/>
    <x v="212"/>
    <x v="2788"/>
    <n v="2"/>
    <n v="0"/>
    <n v="8.8800000000000008"/>
  </r>
  <r>
    <n v="9756"/>
    <s v="CA-2014-113705"/>
    <x v="3"/>
    <x v="996"/>
    <d v="2014-03-30T00:00:00"/>
    <x v="0"/>
    <s v="LC-16870"/>
    <x v="48"/>
    <x v="0"/>
    <s v="United States"/>
    <s v="Richmond"/>
    <x v="17"/>
    <n v="23223"/>
    <x v="0"/>
    <s v="OFF-ST-10001128"/>
    <x v="1"/>
    <x v="4"/>
    <x v="1418"/>
    <x v="743"/>
    <n v="3"/>
    <n v="0"/>
    <n v="9.9882000000000204"/>
  </r>
  <r>
    <n v="9757"/>
    <s v="CA-2014-113705"/>
    <x v="3"/>
    <x v="996"/>
    <d v="2014-03-30T00:00:00"/>
    <x v="0"/>
    <s v="LC-16870"/>
    <x v="48"/>
    <x v="0"/>
    <s v="United States"/>
    <s v="Richmond"/>
    <x v="17"/>
    <n v="23223"/>
    <x v="0"/>
    <s v="FUR-TA-10002533"/>
    <x v="0"/>
    <x v="3"/>
    <x v="274"/>
    <x v="4898"/>
    <n v="2"/>
    <n v="0"/>
    <n v="58.419999999999987"/>
  </r>
  <r>
    <n v="9758"/>
    <s v="CA-2014-113705"/>
    <x v="3"/>
    <x v="996"/>
    <d v="2014-03-30T00:00:00"/>
    <x v="0"/>
    <s v="LC-16870"/>
    <x v="48"/>
    <x v="0"/>
    <s v="United States"/>
    <s v="Richmond"/>
    <x v="17"/>
    <n v="23223"/>
    <x v="0"/>
    <s v="TEC-PH-10004006"/>
    <x v="2"/>
    <x v="7"/>
    <x v="1764"/>
    <x v="6050"/>
    <n v="5"/>
    <n v="0"/>
    <n v="55.647000000000006"/>
  </r>
  <r>
    <n v="9759"/>
    <s v="CA-2014-113705"/>
    <x v="3"/>
    <x v="996"/>
    <d v="2014-03-30T00:00:00"/>
    <x v="0"/>
    <s v="LC-16870"/>
    <x v="48"/>
    <x v="0"/>
    <s v="United States"/>
    <s v="Richmond"/>
    <x v="17"/>
    <n v="23223"/>
    <x v="0"/>
    <s v="OFF-PA-10002615"/>
    <x v="1"/>
    <x v="10"/>
    <x v="247"/>
    <x v="4634"/>
    <n v="4"/>
    <n v="0"/>
    <n v="8.1143999999999998"/>
  </r>
  <r>
    <n v="9760"/>
    <s v="CA-2013-146913"/>
    <x v="0"/>
    <x v="731"/>
    <d v="2013-11-06T00:00:00"/>
    <x v="1"/>
    <s v="SF-20965"/>
    <x v="245"/>
    <x v="1"/>
    <s v="United States"/>
    <s v="San Francisco"/>
    <x v="1"/>
    <n v="94109"/>
    <x v="1"/>
    <s v="FUR-CH-10001854"/>
    <x v="0"/>
    <x v="1"/>
    <x v="1110"/>
    <x v="4707"/>
    <n v="5"/>
    <n v="0.2"/>
    <n v="70.196000000000026"/>
  </r>
  <r>
    <n v="9761"/>
    <s v="CA-2014-159135"/>
    <x v="3"/>
    <x v="259"/>
    <d v="2014-11-09T00:00:00"/>
    <x v="1"/>
    <s v="KM-16375"/>
    <x v="454"/>
    <x v="2"/>
    <s v="United States"/>
    <s v="Springdale"/>
    <x v="36"/>
    <n v="72762"/>
    <x v="0"/>
    <s v="OFF-AR-10000657"/>
    <x v="1"/>
    <x v="6"/>
    <x v="1518"/>
    <x v="6051"/>
    <n v="2"/>
    <n v="0"/>
    <n v="1.4189999999999996"/>
  </r>
  <r>
    <n v="9762"/>
    <s v="CA-2011-121762"/>
    <x v="2"/>
    <x v="1047"/>
    <d v="2011-02-19T00:00:00"/>
    <x v="1"/>
    <s v="ML-17395"/>
    <x v="504"/>
    <x v="1"/>
    <s v="United States"/>
    <s v="Seattle"/>
    <x v="4"/>
    <n v="98103"/>
    <x v="1"/>
    <s v="TEC-AC-10000736"/>
    <x v="2"/>
    <x v="11"/>
    <x v="1085"/>
    <x v="764"/>
    <n v="3"/>
    <n v="0"/>
    <n v="86.389199999999988"/>
  </r>
  <r>
    <n v="9763"/>
    <s v="CA-2011-121762"/>
    <x v="2"/>
    <x v="1047"/>
    <d v="2011-02-19T00:00:00"/>
    <x v="1"/>
    <s v="ML-17395"/>
    <x v="504"/>
    <x v="1"/>
    <s v="United States"/>
    <s v="Seattle"/>
    <x v="4"/>
    <n v="98103"/>
    <x v="1"/>
    <s v="OFF-AP-10001293"/>
    <x v="1"/>
    <x v="9"/>
    <x v="1337"/>
    <x v="3411"/>
    <n v="2"/>
    <n v="0"/>
    <n v="22.948799999999999"/>
  </r>
  <r>
    <n v="9764"/>
    <s v="CA-2011-121762"/>
    <x v="2"/>
    <x v="1047"/>
    <d v="2011-02-19T00:00:00"/>
    <x v="1"/>
    <s v="ML-17395"/>
    <x v="504"/>
    <x v="1"/>
    <s v="United States"/>
    <s v="Seattle"/>
    <x v="4"/>
    <n v="98103"/>
    <x v="1"/>
    <s v="OFF-SU-10000157"/>
    <x v="1"/>
    <x v="14"/>
    <x v="1399"/>
    <x v="4148"/>
    <n v="2"/>
    <n v="0"/>
    <n v="4.7724000000000046"/>
  </r>
  <r>
    <n v="9765"/>
    <s v="CA-2011-123855"/>
    <x v="2"/>
    <x v="1229"/>
    <d v="2011-06-23T00:00:00"/>
    <x v="1"/>
    <s v="MC-18100"/>
    <x v="498"/>
    <x v="0"/>
    <s v="United States"/>
    <s v="Los Angeles"/>
    <x v="1"/>
    <n v="90036"/>
    <x v="1"/>
    <s v="TEC-PH-10000215"/>
    <x v="2"/>
    <x v="7"/>
    <x v="139"/>
    <x v="6052"/>
    <n v="5"/>
    <n v="0.2"/>
    <n v="12.232500000000009"/>
  </r>
  <r>
    <n v="9766"/>
    <s v="CA-2014-101959"/>
    <x v="3"/>
    <x v="1230"/>
    <d v="2014-03-07T00:00:00"/>
    <x v="1"/>
    <s v="DB-13660"/>
    <x v="551"/>
    <x v="0"/>
    <s v="United States"/>
    <s v="Middletown"/>
    <x v="29"/>
    <n v="6457"/>
    <x v="3"/>
    <s v="OFF-BI-10001757"/>
    <x v="1"/>
    <x v="8"/>
    <x v="1158"/>
    <x v="296"/>
    <n v="2"/>
    <n v="0"/>
    <n v="4.7231999999999994"/>
  </r>
  <r>
    <n v="9767"/>
    <s v="CA-2014-101959"/>
    <x v="3"/>
    <x v="1230"/>
    <d v="2014-03-07T00:00:00"/>
    <x v="1"/>
    <s v="DB-13660"/>
    <x v="551"/>
    <x v="0"/>
    <s v="United States"/>
    <s v="Middletown"/>
    <x v="29"/>
    <n v="6457"/>
    <x v="3"/>
    <s v="OFF-PA-10002137"/>
    <x v="1"/>
    <x v="10"/>
    <x v="560"/>
    <x v="4034"/>
    <n v="1"/>
    <n v="0"/>
    <n v="3.5009999999999994"/>
  </r>
  <r>
    <n v="9768"/>
    <s v="CA-2014-102659"/>
    <x v="3"/>
    <x v="34"/>
    <d v="2014-12-16T00:00:00"/>
    <x v="1"/>
    <s v="LW-17215"/>
    <x v="560"/>
    <x v="0"/>
    <s v="United States"/>
    <s v="Grand Rapids"/>
    <x v="12"/>
    <n v="49505"/>
    <x v="2"/>
    <s v="OFF-BI-10000088"/>
    <x v="1"/>
    <x v="8"/>
    <x v="1025"/>
    <x v="2803"/>
    <n v="5"/>
    <n v="0"/>
    <n v="26.901000000000003"/>
  </r>
  <r>
    <n v="9769"/>
    <s v="CA-2014-142328"/>
    <x v="3"/>
    <x v="226"/>
    <d v="2014-12-15T00:00:00"/>
    <x v="1"/>
    <s v="TC-21535"/>
    <x v="426"/>
    <x v="2"/>
    <s v="United States"/>
    <s v="San Francisco"/>
    <x v="1"/>
    <n v="94122"/>
    <x v="1"/>
    <s v="OFF-PA-10000380"/>
    <x v="1"/>
    <x v="10"/>
    <x v="1281"/>
    <x v="6053"/>
    <n v="6"/>
    <n v="0"/>
    <n v="25.02"/>
  </r>
  <r>
    <n v="9770"/>
    <s v="CA-2013-123533"/>
    <x v="0"/>
    <x v="390"/>
    <d v="2013-12-01T00:00:00"/>
    <x v="1"/>
    <s v="SC-20050"/>
    <x v="337"/>
    <x v="2"/>
    <s v="United States"/>
    <s v="Hialeah"/>
    <x v="2"/>
    <n v="33012"/>
    <x v="0"/>
    <s v="FUR-BO-10001619"/>
    <x v="0"/>
    <x v="0"/>
    <x v="599"/>
    <x v="6054"/>
    <n v="5"/>
    <n v="0.2"/>
    <n v="8.4979999999999762"/>
  </r>
  <r>
    <n v="9771"/>
    <s v="CA-2013-123533"/>
    <x v="0"/>
    <x v="390"/>
    <d v="2013-12-01T00:00:00"/>
    <x v="1"/>
    <s v="SC-20050"/>
    <x v="337"/>
    <x v="2"/>
    <s v="United States"/>
    <s v="Hialeah"/>
    <x v="2"/>
    <n v="33012"/>
    <x v="0"/>
    <s v="OFF-PA-10001609"/>
    <x v="1"/>
    <x v="10"/>
    <x v="1107"/>
    <x v="3330"/>
    <n v="4"/>
    <n v="0.2"/>
    <n v="3.4215999999999993"/>
  </r>
  <r>
    <n v="9772"/>
    <s v="CA-2013-123533"/>
    <x v="0"/>
    <x v="390"/>
    <d v="2013-12-01T00:00:00"/>
    <x v="1"/>
    <s v="SC-20050"/>
    <x v="337"/>
    <x v="2"/>
    <s v="United States"/>
    <s v="Hialeah"/>
    <x v="2"/>
    <n v="33012"/>
    <x v="0"/>
    <s v="OFF-AP-10002765"/>
    <x v="1"/>
    <x v="9"/>
    <x v="1252"/>
    <x v="6055"/>
    <n v="2"/>
    <n v="0.2"/>
    <n v="4.2384000000000022"/>
  </r>
  <r>
    <n v="9773"/>
    <s v="CA-2013-104983"/>
    <x v="0"/>
    <x v="894"/>
    <d v="2013-07-04T00:00:00"/>
    <x v="3"/>
    <s v="FM-14215"/>
    <x v="524"/>
    <x v="1"/>
    <s v="United States"/>
    <s v="Philadelphia"/>
    <x v="9"/>
    <n v="19143"/>
    <x v="3"/>
    <s v="OFF-PA-10000167"/>
    <x v="1"/>
    <x v="10"/>
    <x v="1071"/>
    <x v="3971"/>
    <n v="5"/>
    <n v="0.2"/>
    <n v="38.724999999999994"/>
  </r>
  <r>
    <n v="9774"/>
    <s v="CA-2013-160234"/>
    <x v="0"/>
    <x v="190"/>
    <d v="2013-07-04T00:00:00"/>
    <x v="1"/>
    <s v="PF-19225"/>
    <x v="418"/>
    <x v="0"/>
    <s v="United States"/>
    <s v="Atlanta"/>
    <x v="32"/>
    <n v="30318"/>
    <x v="0"/>
    <s v="TEC-PH-10004434"/>
    <x v="2"/>
    <x v="7"/>
    <x v="1604"/>
    <x v="6056"/>
    <n v="1"/>
    <n v="0"/>
    <n v="39.425499999999985"/>
  </r>
  <r>
    <n v="9775"/>
    <s v="CA-2011-169019"/>
    <x v="2"/>
    <x v="711"/>
    <d v="2011-07-30T00:00:00"/>
    <x v="1"/>
    <s v="LF-17185"/>
    <x v="166"/>
    <x v="0"/>
    <s v="United States"/>
    <s v="San Antonio"/>
    <x v="5"/>
    <n v="78207"/>
    <x v="2"/>
    <s v="OFF-BI-10004995"/>
    <x v="1"/>
    <x v="8"/>
    <x v="313"/>
    <x v="6057"/>
    <n v="8"/>
    <n v="0.8"/>
    <n v="-3701.8928000000014"/>
  </r>
  <r>
    <n v="9776"/>
    <s v="CA-2011-169019"/>
    <x v="2"/>
    <x v="711"/>
    <d v="2011-07-30T00:00:00"/>
    <x v="1"/>
    <s v="LF-17185"/>
    <x v="166"/>
    <x v="0"/>
    <s v="United States"/>
    <s v="San Antonio"/>
    <x v="5"/>
    <n v="78207"/>
    <x v="2"/>
    <s v="FUR-FU-10004666"/>
    <x v="0"/>
    <x v="5"/>
    <x v="1452"/>
    <x v="3770"/>
    <n v="3"/>
    <n v="0.6"/>
    <n v="-10.060199999999998"/>
  </r>
  <r>
    <n v="9777"/>
    <s v="CA-2011-169019"/>
    <x v="2"/>
    <x v="711"/>
    <d v="2011-07-30T00:00:00"/>
    <x v="1"/>
    <s v="LF-17185"/>
    <x v="166"/>
    <x v="0"/>
    <s v="United States"/>
    <s v="San Antonio"/>
    <x v="5"/>
    <n v="78207"/>
    <x v="2"/>
    <s v="OFF-BI-10001524"/>
    <x v="1"/>
    <x v="8"/>
    <x v="298"/>
    <x v="6058"/>
    <n v="4"/>
    <n v="0.8"/>
    <n v="-26.854400000000012"/>
  </r>
  <r>
    <n v="9778"/>
    <s v="CA-2011-169019"/>
    <x v="2"/>
    <x v="711"/>
    <d v="2011-07-30T00:00:00"/>
    <x v="1"/>
    <s v="LF-17185"/>
    <x v="166"/>
    <x v="0"/>
    <s v="United States"/>
    <s v="San Antonio"/>
    <x v="5"/>
    <n v="78207"/>
    <x v="2"/>
    <s v="TEC-AC-10002076"/>
    <x v="2"/>
    <x v="11"/>
    <x v="329"/>
    <x v="6059"/>
    <n v="9"/>
    <n v="0.2"/>
    <n v="-26.946000000000012"/>
  </r>
  <r>
    <n v="9779"/>
    <s v="CA-2011-169019"/>
    <x v="2"/>
    <x v="711"/>
    <d v="2011-07-30T00:00:00"/>
    <x v="1"/>
    <s v="LF-17185"/>
    <x v="166"/>
    <x v="0"/>
    <s v="United States"/>
    <s v="San Antonio"/>
    <x v="5"/>
    <n v="78207"/>
    <x v="2"/>
    <s v="OFF-BI-10001679"/>
    <x v="1"/>
    <x v="8"/>
    <x v="212"/>
    <x v="6060"/>
    <n v="5"/>
    <n v="0.8"/>
    <n v="-13.32"/>
  </r>
  <r>
    <n v="9780"/>
    <s v="CA-2011-169019"/>
    <x v="2"/>
    <x v="711"/>
    <d v="2011-07-30T00:00:00"/>
    <x v="1"/>
    <s v="LF-17185"/>
    <x v="166"/>
    <x v="0"/>
    <s v="United States"/>
    <s v="San Antonio"/>
    <x v="5"/>
    <n v="78207"/>
    <x v="2"/>
    <s v="OFF-AP-10003281"/>
    <x v="1"/>
    <x v="9"/>
    <x v="1180"/>
    <x v="6061"/>
    <n v="2"/>
    <n v="0.8"/>
    <n v="-12.090000000000003"/>
  </r>
  <r>
    <n v="9781"/>
    <s v="CA-2013-153178"/>
    <x v="0"/>
    <x v="749"/>
    <d v="2013-09-19T00:00:00"/>
    <x v="1"/>
    <s v="CL-12565"/>
    <x v="52"/>
    <x v="0"/>
    <s v="United States"/>
    <s v="Long Beach"/>
    <x v="15"/>
    <n v="11561"/>
    <x v="3"/>
    <s v="TEC-PH-10001944"/>
    <x v="2"/>
    <x v="7"/>
    <x v="1262"/>
    <x v="1907"/>
    <n v="3"/>
    <n v="0"/>
    <n v="131.35499999999996"/>
  </r>
  <r>
    <n v="9782"/>
    <s v="CA-2013-153178"/>
    <x v="0"/>
    <x v="749"/>
    <d v="2013-09-19T00:00:00"/>
    <x v="1"/>
    <s v="CL-12565"/>
    <x v="52"/>
    <x v="0"/>
    <s v="United States"/>
    <s v="Long Beach"/>
    <x v="15"/>
    <n v="11561"/>
    <x v="3"/>
    <s v="OFF-BI-10004390"/>
    <x v="1"/>
    <x v="8"/>
    <x v="1155"/>
    <x v="1891"/>
    <n v="2"/>
    <n v="0.2"/>
    <n v="252.58799999999999"/>
  </r>
  <r>
    <n v="9783"/>
    <s v="CA-2012-149748"/>
    <x v="1"/>
    <x v="70"/>
    <d v="2012-06-02T00:00:00"/>
    <x v="0"/>
    <s v="EM-13825"/>
    <x v="605"/>
    <x v="1"/>
    <s v="United States"/>
    <s v="Paterson"/>
    <x v="30"/>
    <n v="7501"/>
    <x v="3"/>
    <s v="OFF-PA-10002120"/>
    <x v="1"/>
    <x v="10"/>
    <x v="514"/>
    <x v="4310"/>
    <n v="5"/>
    <n v="0"/>
    <n v="134.65199999999999"/>
  </r>
  <r>
    <n v="9784"/>
    <s v="CA-2012-149748"/>
    <x v="1"/>
    <x v="70"/>
    <d v="2012-06-02T00:00:00"/>
    <x v="0"/>
    <s v="EM-13825"/>
    <x v="605"/>
    <x v="1"/>
    <s v="United States"/>
    <s v="Paterson"/>
    <x v="30"/>
    <n v="7501"/>
    <x v="3"/>
    <s v="OFF-ST-10004340"/>
    <x v="1"/>
    <x v="4"/>
    <x v="809"/>
    <x v="1028"/>
    <n v="1"/>
    <n v="0"/>
    <n v="16.788600000000002"/>
  </r>
  <r>
    <n v="9785"/>
    <s v="CA-2012-149748"/>
    <x v="1"/>
    <x v="70"/>
    <d v="2012-06-02T00:00:00"/>
    <x v="0"/>
    <s v="EM-13825"/>
    <x v="605"/>
    <x v="1"/>
    <s v="United States"/>
    <s v="Paterson"/>
    <x v="30"/>
    <n v="7501"/>
    <x v="3"/>
    <s v="FUR-FU-10001847"/>
    <x v="0"/>
    <x v="5"/>
    <x v="1355"/>
    <x v="5768"/>
    <n v="2"/>
    <n v="0"/>
    <n v="2.9807999999999995"/>
  </r>
  <r>
    <n v="9786"/>
    <s v="CA-2012-155635"/>
    <x v="1"/>
    <x v="1231"/>
    <d v="2012-05-13T00:00:00"/>
    <x v="1"/>
    <s v="ME-17725"/>
    <x v="250"/>
    <x v="0"/>
    <s v="United States"/>
    <s v="Louisville"/>
    <x v="0"/>
    <n v="40214"/>
    <x v="0"/>
    <s v="OFF-BI-10000962"/>
    <x v="1"/>
    <x v="8"/>
    <x v="1504"/>
    <x v="6062"/>
    <n v="3"/>
    <n v="0"/>
    <n v="23.916899999999998"/>
  </r>
  <r>
    <n v="9787"/>
    <s v="US-2011-114377"/>
    <x v="2"/>
    <x v="1127"/>
    <d v="2011-11-05T00:00:00"/>
    <x v="3"/>
    <s v="BG-11035"/>
    <x v="767"/>
    <x v="0"/>
    <s v="United States"/>
    <s v="Hampton"/>
    <x v="17"/>
    <n v="23666"/>
    <x v="0"/>
    <s v="FUR-CH-10004754"/>
    <x v="0"/>
    <x v="1"/>
    <x v="1123"/>
    <x v="6063"/>
    <n v="5"/>
    <n v="0"/>
    <n v="40.472999999999999"/>
  </r>
  <r>
    <n v="9788"/>
    <s v="CA-2014-144491"/>
    <x v="3"/>
    <x v="996"/>
    <d v="2014-04-02T00:00:00"/>
    <x v="1"/>
    <s v="CJ-12010"/>
    <x v="170"/>
    <x v="0"/>
    <s v="United States"/>
    <s v="Houston"/>
    <x v="5"/>
    <n v="77070"/>
    <x v="2"/>
    <s v="FUR-BO-10001811"/>
    <x v="0"/>
    <x v="0"/>
    <x v="779"/>
    <x v="6064"/>
    <n v="5"/>
    <n v="0.32"/>
    <n v="-30.098000000000127"/>
  </r>
  <r>
    <n v="9789"/>
    <s v="CA-2014-144491"/>
    <x v="3"/>
    <x v="996"/>
    <d v="2014-04-02T00:00:00"/>
    <x v="1"/>
    <s v="CJ-12010"/>
    <x v="170"/>
    <x v="0"/>
    <s v="United States"/>
    <s v="Houston"/>
    <x v="5"/>
    <n v="77070"/>
    <x v="2"/>
    <s v="FUR-CH-10004063"/>
    <x v="0"/>
    <x v="1"/>
    <x v="120"/>
    <x v="121"/>
    <n v="3"/>
    <n v="0.3"/>
    <n v="-8.5794000000000779"/>
  </r>
  <r>
    <n v="9790"/>
    <s v="CA-2014-144491"/>
    <x v="3"/>
    <x v="996"/>
    <d v="2014-04-02T00:00:00"/>
    <x v="1"/>
    <s v="CJ-12010"/>
    <x v="170"/>
    <x v="0"/>
    <s v="United States"/>
    <s v="Houston"/>
    <x v="5"/>
    <n v="77070"/>
    <x v="2"/>
    <s v="TEC-AC-10004901"/>
    <x v="2"/>
    <x v="11"/>
    <x v="642"/>
    <x v="3149"/>
    <n v="1"/>
    <n v="0.2"/>
    <n v="6.9985999999999997"/>
  </r>
  <r>
    <n v="9791"/>
    <s v="CA-2014-144491"/>
    <x v="3"/>
    <x v="996"/>
    <d v="2014-04-02T00:00:00"/>
    <x v="1"/>
    <s v="CJ-12010"/>
    <x v="170"/>
    <x v="0"/>
    <s v="United States"/>
    <s v="Houston"/>
    <x v="5"/>
    <n v="77070"/>
    <x v="2"/>
    <s v="FUR-CH-10001714"/>
    <x v="0"/>
    <x v="1"/>
    <x v="1295"/>
    <x v="6065"/>
    <n v="2"/>
    <n v="0.3"/>
    <n v="-66.391599999999983"/>
  </r>
  <r>
    <n v="9792"/>
    <s v="CA-2011-127166"/>
    <x v="2"/>
    <x v="371"/>
    <d v="2011-05-23T00:00:00"/>
    <x v="0"/>
    <s v="KH-16360"/>
    <x v="347"/>
    <x v="0"/>
    <s v="United States"/>
    <s v="Houston"/>
    <x v="5"/>
    <n v="77070"/>
    <x v="2"/>
    <s v="OFF-EN-10003134"/>
    <x v="1"/>
    <x v="12"/>
    <x v="33"/>
    <x v="6066"/>
    <n v="6"/>
    <n v="0.2"/>
    <n v="21.024000000000001"/>
  </r>
  <r>
    <n v="9793"/>
    <s v="CA-2011-127166"/>
    <x v="2"/>
    <x v="371"/>
    <d v="2011-05-23T00:00:00"/>
    <x v="0"/>
    <s v="KH-16360"/>
    <x v="347"/>
    <x v="0"/>
    <s v="United States"/>
    <s v="Houston"/>
    <x v="5"/>
    <n v="77070"/>
    <x v="2"/>
    <s v="FUR-CH-10003396"/>
    <x v="0"/>
    <x v="1"/>
    <x v="385"/>
    <x v="961"/>
    <n v="2"/>
    <n v="0.3"/>
    <n v="-29.252400000000009"/>
  </r>
  <r>
    <n v="9794"/>
    <s v="CA-2011-127166"/>
    <x v="2"/>
    <x v="371"/>
    <d v="2011-05-23T00:00:00"/>
    <x v="0"/>
    <s v="KH-16360"/>
    <x v="347"/>
    <x v="0"/>
    <s v="United States"/>
    <s v="Houston"/>
    <x v="5"/>
    <n v="77070"/>
    <x v="2"/>
    <s v="OFF-PA-10001560"/>
    <x v="1"/>
    <x v="10"/>
    <x v="664"/>
    <x v="6067"/>
    <n v="1"/>
    <n v="0.2"/>
    <n v="1.6307999999999998"/>
  </r>
  <r>
    <n v="9795"/>
    <s v="CA-2011-127166"/>
    <x v="2"/>
    <x v="371"/>
    <d v="2011-05-23T00:00:00"/>
    <x v="0"/>
    <s v="KH-16360"/>
    <x v="347"/>
    <x v="0"/>
    <s v="United States"/>
    <s v="Houston"/>
    <x v="5"/>
    <n v="77070"/>
    <x v="2"/>
    <s v="OFF-BI-10000977"/>
    <x v="1"/>
    <x v="8"/>
    <x v="982"/>
    <x v="6068"/>
    <n v="3"/>
    <n v="0.8"/>
    <n v="-31.00800000000001"/>
  </r>
  <r>
    <n v="9796"/>
    <s v="CA-2013-125920"/>
    <x v="0"/>
    <x v="206"/>
    <d v="2013-05-29T00:00:00"/>
    <x v="1"/>
    <s v="SH-19975"/>
    <x v="64"/>
    <x v="1"/>
    <s v="United States"/>
    <s v="Chicago"/>
    <x v="10"/>
    <n v="60610"/>
    <x v="2"/>
    <s v="OFF-BI-10003429"/>
    <x v="1"/>
    <x v="8"/>
    <x v="844"/>
    <x v="6069"/>
    <n v="3"/>
    <n v="0.8"/>
    <n v="-5.8869000000000007"/>
  </r>
  <r>
    <n v="9797"/>
    <s v="CA-2012-128608"/>
    <x v="1"/>
    <x v="1026"/>
    <d v="2012-01-17T00:00:00"/>
    <x v="1"/>
    <s v="CS-12490"/>
    <x v="703"/>
    <x v="1"/>
    <s v="United States"/>
    <s v="Toledo"/>
    <x v="24"/>
    <n v="43615"/>
    <x v="3"/>
    <s v="OFF-AR-10001374"/>
    <x v="1"/>
    <x v="6"/>
    <x v="310"/>
    <x v="563"/>
    <n v="2"/>
    <n v="0.2"/>
    <n v="1.5551999999999992"/>
  </r>
  <r>
    <n v="9798"/>
    <s v="CA-2012-128608"/>
    <x v="1"/>
    <x v="1026"/>
    <d v="2012-01-17T00:00:00"/>
    <x v="1"/>
    <s v="CS-12490"/>
    <x v="703"/>
    <x v="1"/>
    <s v="United States"/>
    <s v="Toledo"/>
    <x v="24"/>
    <n v="43615"/>
    <x v="3"/>
    <s v="TEC-PH-10004977"/>
    <x v="2"/>
    <x v="7"/>
    <x v="34"/>
    <x v="6070"/>
    <n v="2"/>
    <n v="0.4"/>
    <n v="-43.117800000000045"/>
  </r>
  <r>
    <n v="9799"/>
    <s v="CA-2012-128608"/>
    <x v="1"/>
    <x v="1026"/>
    <d v="2012-01-17T00:00:00"/>
    <x v="1"/>
    <s v="CS-12490"/>
    <x v="703"/>
    <x v="1"/>
    <s v="United States"/>
    <s v="Toledo"/>
    <x v="24"/>
    <n v="43615"/>
    <x v="3"/>
    <s v="TEC-PH-10000912"/>
    <x v="2"/>
    <x v="7"/>
    <x v="1330"/>
    <x v="6071"/>
    <n v="4"/>
    <n v="0.4"/>
    <n v="2.6375999999999991"/>
  </r>
  <r>
    <n v="9800"/>
    <s v="CA-2012-128608"/>
    <x v="1"/>
    <x v="1026"/>
    <d v="2012-01-17T00:00:00"/>
    <x v="1"/>
    <s v="CS-12490"/>
    <x v="703"/>
    <x v="1"/>
    <s v="United States"/>
    <s v="Toledo"/>
    <x v="24"/>
    <n v="43615"/>
    <x v="3"/>
    <s v="TEC-AC-10000487"/>
    <x v="2"/>
    <x v="11"/>
    <x v="1673"/>
    <x v="6072"/>
    <n v="2"/>
    <n v="0.2"/>
    <n v="2.2065999999999999"/>
  </r>
  <r>
    <n v="9801"/>
    <s v="CA-2012-128608"/>
    <x v="1"/>
    <x v="1026"/>
    <d v="2012-01-17T00:00:00"/>
    <x v="1"/>
    <s v="CS-12490"/>
    <x v="703"/>
    <x v="1"/>
    <s v="United States"/>
    <s v="Toledo"/>
    <x v="24"/>
    <n v="43615"/>
    <x v="3"/>
    <s v="TEC-PH-10002262"/>
    <x v="2"/>
    <x v="7"/>
    <x v="472"/>
    <x v="6073"/>
    <n v="3"/>
    <n v="0.4"/>
    <n v="-21.423599999999993"/>
  </r>
  <r>
    <n v="9802"/>
    <s v="CA-2014-137918"/>
    <x v="3"/>
    <x v="365"/>
    <d v="2014-10-07T00:00:00"/>
    <x v="1"/>
    <s v="JK-15730"/>
    <x v="300"/>
    <x v="0"/>
    <s v="United States"/>
    <s v="Lodi"/>
    <x v="1"/>
    <n v="95240"/>
    <x v="1"/>
    <s v="OFF-SU-10000898"/>
    <x v="1"/>
    <x v="14"/>
    <x v="1181"/>
    <x v="6074"/>
    <n v="7"/>
    <n v="0"/>
    <n v="28.216999999999992"/>
  </r>
  <r>
    <n v="9803"/>
    <s v="CA-2012-122973"/>
    <x v="1"/>
    <x v="1074"/>
    <d v="2012-07-20T00:00:00"/>
    <x v="0"/>
    <s v="PJ-19015"/>
    <x v="307"/>
    <x v="0"/>
    <s v="United States"/>
    <s v="New York City"/>
    <x v="15"/>
    <n v="10024"/>
    <x v="3"/>
    <s v="OFF-BI-10004182"/>
    <x v="1"/>
    <x v="8"/>
    <x v="73"/>
    <x v="5353"/>
    <n v="2"/>
    <n v="0.2"/>
    <n v="1.2064000000000001"/>
  </r>
  <r>
    <n v="9804"/>
    <s v="CA-2012-122973"/>
    <x v="1"/>
    <x v="1074"/>
    <d v="2012-07-20T00:00:00"/>
    <x v="0"/>
    <s v="PJ-19015"/>
    <x v="307"/>
    <x v="0"/>
    <s v="United States"/>
    <s v="New York City"/>
    <x v="15"/>
    <n v="10024"/>
    <x v="3"/>
    <s v="TEC-PH-10002468"/>
    <x v="2"/>
    <x v="7"/>
    <x v="1210"/>
    <x v="4472"/>
    <n v="1"/>
    <n v="0"/>
    <n v="36.717300000000009"/>
  </r>
  <r>
    <n v="9805"/>
    <s v="CA-2012-122973"/>
    <x v="1"/>
    <x v="1074"/>
    <d v="2012-07-20T00:00:00"/>
    <x v="0"/>
    <s v="PJ-19015"/>
    <x v="307"/>
    <x v="0"/>
    <s v="United States"/>
    <s v="New York City"/>
    <x v="15"/>
    <n v="10024"/>
    <x v="3"/>
    <s v="FUR-FU-10002364"/>
    <x v="0"/>
    <x v="5"/>
    <x v="1231"/>
    <x v="1576"/>
    <n v="1"/>
    <n v="0"/>
    <n v="2.1401999999999992"/>
  </r>
  <r>
    <n v="9806"/>
    <s v="CA-2013-136322"/>
    <x v="0"/>
    <x v="147"/>
    <d v="2013-10-27T00:00:00"/>
    <x v="1"/>
    <s v="AP-10720"/>
    <x v="399"/>
    <x v="2"/>
    <s v="United States"/>
    <s v="Fort Lauderdale"/>
    <x v="2"/>
    <n v="33311"/>
    <x v="0"/>
    <s v="FUR-FU-10002878"/>
    <x v="0"/>
    <x v="5"/>
    <x v="1125"/>
    <x v="6075"/>
    <n v="2"/>
    <n v="0.2"/>
    <n v="9.6832000000000011"/>
  </r>
  <r>
    <n v="9807"/>
    <s v="CA-2013-136322"/>
    <x v="0"/>
    <x v="147"/>
    <d v="2013-10-27T00:00:00"/>
    <x v="1"/>
    <s v="AP-10720"/>
    <x v="399"/>
    <x v="2"/>
    <s v="United States"/>
    <s v="Fort Lauderdale"/>
    <x v="2"/>
    <n v="33311"/>
    <x v="0"/>
    <s v="OFF-BI-10004817"/>
    <x v="1"/>
    <x v="8"/>
    <x v="1199"/>
    <x v="6076"/>
    <n v="8"/>
    <n v="0.7"/>
    <n v="-21.084799999999994"/>
  </r>
  <r>
    <n v="9808"/>
    <s v="CA-2014-107209"/>
    <x v="3"/>
    <x v="944"/>
    <d v="2014-08-02T00:00:00"/>
    <x v="0"/>
    <s v="JW-15955"/>
    <x v="527"/>
    <x v="0"/>
    <s v="United States"/>
    <s v="Raleigh"/>
    <x v="3"/>
    <n v="27604"/>
    <x v="0"/>
    <s v="FUR-CH-10001146"/>
    <x v="0"/>
    <x v="1"/>
    <x v="64"/>
    <x v="968"/>
    <n v="4"/>
    <n v="0.2"/>
    <n v="12.177999999999983"/>
  </r>
  <r>
    <n v="9809"/>
    <s v="CA-2014-145093"/>
    <x v="3"/>
    <x v="246"/>
    <d v="2014-07-27T00:00:00"/>
    <x v="1"/>
    <s v="PT-19090"/>
    <x v="690"/>
    <x v="0"/>
    <s v="United States"/>
    <s v="Chicago"/>
    <x v="10"/>
    <n v="60623"/>
    <x v="2"/>
    <s v="OFF-BI-10001116"/>
    <x v="1"/>
    <x v="8"/>
    <x v="1066"/>
    <x v="6077"/>
    <n v="2"/>
    <n v="0.8"/>
    <n v="-3.3792"/>
  </r>
  <r>
    <n v="9810"/>
    <s v="US-2011-139640"/>
    <x v="2"/>
    <x v="845"/>
    <d v="2011-11-11T00:00:00"/>
    <x v="0"/>
    <s v="TB-21595"/>
    <x v="180"/>
    <x v="0"/>
    <s v="United States"/>
    <s v="Portland"/>
    <x v="21"/>
    <n v="97206"/>
    <x v="1"/>
    <s v="OFF-PA-10000304"/>
    <x v="1"/>
    <x v="10"/>
    <x v="88"/>
    <x v="233"/>
    <n v="5"/>
    <n v="0.2"/>
    <n v="9.0719999999999992"/>
  </r>
  <r>
    <n v="9811"/>
    <s v="US-2011-139640"/>
    <x v="2"/>
    <x v="845"/>
    <d v="2011-11-11T00:00:00"/>
    <x v="0"/>
    <s v="TB-21595"/>
    <x v="180"/>
    <x v="0"/>
    <s v="United States"/>
    <s v="Portland"/>
    <x v="21"/>
    <n v="97206"/>
    <x v="1"/>
    <s v="OFF-AR-10002240"/>
    <x v="1"/>
    <x v="6"/>
    <x v="962"/>
    <x v="6078"/>
    <n v="4"/>
    <n v="0.2"/>
    <n v="9.0575999999999972"/>
  </r>
  <r>
    <n v="9812"/>
    <s v="CA-2013-117583"/>
    <x v="0"/>
    <x v="581"/>
    <d v="2013-12-01T00:00:00"/>
    <x v="2"/>
    <s v="CB-12025"/>
    <x v="90"/>
    <x v="0"/>
    <s v="United States"/>
    <s v="East Orange"/>
    <x v="30"/>
    <n v="7017"/>
    <x v="3"/>
    <s v="OFF-PA-10001246"/>
    <x v="1"/>
    <x v="10"/>
    <x v="1392"/>
    <x v="243"/>
    <n v="4"/>
    <n v="0"/>
    <n v="12.441600000000001"/>
  </r>
  <r>
    <n v="9813"/>
    <s v="CA-2013-117583"/>
    <x v="0"/>
    <x v="581"/>
    <d v="2013-12-01T00:00:00"/>
    <x v="2"/>
    <s v="CB-12025"/>
    <x v="90"/>
    <x v="0"/>
    <s v="United States"/>
    <s v="East Orange"/>
    <x v="30"/>
    <n v="7017"/>
    <x v="3"/>
    <s v="OFF-AR-10000658"/>
    <x v="1"/>
    <x v="6"/>
    <x v="328"/>
    <x v="1637"/>
    <n v="3"/>
    <n v="0"/>
    <n v="9.702"/>
  </r>
  <r>
    <n v="9814"/>
    <s v="CA-2013-117583"/>
    <x v="0"/>
    <x v="581"/>
    <d v="2013-12-01T00:00:00"/>
    <x v="2"/>
    <s v="CB-12025"/>
    <x v="90"/>
    <x v="0"/>
    <s v="United States"/>
    <s v="East Orange"/>
    <x v="30"/>
    <n v="7017"/>
    <x v="3"/>
    <s v="OFF-PA-10000100"/>
    <x v="1"/>
    <x v="10"/>
    <x v="825"/>
    <x v="2929"/>
    <n v="5"/>
    <n v="0"/>
    <n v="100.4255"/>
  </r>
  <r>
    <n v="9815"/>
    <s v="CA-2013-117583"/>
    <x v="0"/>
    <x v="581"/>
    <d v="2013-12-01T00:00:00"/>
    <x v="2"/>
    <s v="CB-12025"/>
    <x v="90"/>
    <x v="0"/>
    <s v="United States"/>
    <s v="East Orange"/>
    <x v="30"/>
    <n v="7017"/>
    <x v="3"/>
    <s v="OFF-BI-10004233"/>
    <x v="1"/>
    <x v="8"/>
    <x v="1377"/>
    <x v="6079"/>
    <n v="5"/>
    <n v="0"/>
    <n v="38.376000000000005"/>
  </r>
  <r>
    <n v="9816"/>
    <s v="CA-2012-162201"/>
    <x v="1"/>
    <x v="1214"/>
    <d v="2012-06-12T00:00:00"/>
    <x v="1"/>
    <s v="AG-10495"/>
    <x v="122"/>
    <x v="1"/>
    <s v="United States"/>
    <s v="Saint Petersburg"/>
    <x v="2"/>
    <n v="33710"/>
    <x v="0"/>
    <s v="OFF-PA-10002581"/>
    <x v="1"/>
    <x v="10"/>
    <x v="1300"/>
    <x v="4259"/>
    <n v="7"/>
    <n v="0.2"/>
    <n v="54.214999999999982"/>
  </r>
  <r>
    <n v="9817"/>
    <s v="CA-2012-162201"/>
    <x v="1"/>
    <x v="1214"/>
    <d v="2012-06-12T00:00:00"/>
    <x v="1"/>
    <s v="AG-10495"/>
    <x v="122"/>
    <x v="1"/>
    <s v="United States"/>
    <s v="Saint Petersburg"/>
    <x v="2"/>
    <n v="33710"/>
    <x v="0"/>
    <s v="OFF-ST-10000046"/>
    <x v="1"/>
    <x v="4"/>
    <x v="757"/>
    <x v="6080"/>
    <n v="4"/>
    <n v="0.2"/>
    <n v="-6.4619999999999891"/>
  </r>
  <r>
    <n v="9818"/>
    <s v="CA-2012-162201"/>
    <x v="1"/>
    <x v="1214"/>
    <d v="2012-06-12T00:00:00"/>
    <x v="1"/>
    <s v="AG-10495"/>
    <x v="122"/>
    <x v="1"/>
    <s v="United States"/>
    <s v="Saint Petersburg"/>
    <x v="2"/>
    <n v="33710"/>
    <x v="0"/>
    <s v="FUR-FU-10001185"/>
    <x v="0"/>
    <x v="5"/>
    <x v="1414"/>
    <x v="6081"/>
    <n v="7"/>
    <n v="0.2"/>
    <n v="45.467100000000009"/>
  </r>
  <r>
    <n v="9819"/>
    <s v="CA-2012-162201"/>
    <x v="1"/>
    <x v="1214"/>
    <d v="2012-06-12T00:00:00"/>
    <x v="1"/>
    <s v="AG-10495"/>
    <x v="122"/>
    <x v="1"/>
    <s v="United States"/>
    <s v="Saint Petersburg"/>
    <x v="2"/>
    <n v="33710"/>
    <x v="0"/>
    <s v="OFF-AR-10003856"/>
    <x v="1"/>
    <x v="6"/>
    <x v="444"/>
    <x v="3079"/>
    <n v="2"/>
    <n v="0.2"/>
    <n v="0.3335999999999999"/>
  </r>
  <r>
    <n v="9820"/>
    <s v="CA-2012-162201"/>
    <x v="1"/>
    <x v="1214"/>
    <d v="2012-06-12T00:00:00"/>
    <x v="1"/>
    <s v="AG-10495"/>
    <x v="122"/>
    <x v="1"/>
    <s v="United States"/>
    <s v="Saint Petersburg"/>
    <x v="2"/>
    <n v="33710"/>
    <x v="0"/>
    <s v="OFF-LA-10001982"/>
    <x v="1"/>
    <x v="2"/>
    <x v="1529"/>
    <x v="6082"/>
    <n v="3"/>
    <n v="0.2"/>
    <n v="3.1499999999999995"/>
  </r>
  <r>
    <n v="9821"/>
    <s v="CA-2012-162201"/>
    <x v="1"/>
    <x v="1214"/>
    <d v="2012-06-12T00:00:00"/>
    <x v="1"/>
    <s v="AG-10495"/>
    <x v="122"/>
    <x v="1"/>
    <s v="United States"/>
    <s v="Saint Petersburg"/>
    <x v="2"/>
    <n v="33710"/>
    <x v="0"/>
    <s v="OFF-PA-10001215"/>
    <x v="1"/>
    <x v="10"/>
    <x v="1717"/>
    <x v="3085"/>
    <n v="10"/>
    <n v="0.2"/>
    <n v="13.199999999999998"/>
  </r>
  <r>
    <n v="9822"/>
    <s v="CA-2012-162201"/>
    <x v="1"/>
    <x v="1214"/>
    <d v="2012-06-12T00:00:00"/>
    <x v="1"/>
    <s v="AG-10495"/>
    <x v="122"/>
    <x v="1"/>
    <s v="United States"/>
    <s v="Saint Petersburg"/>
    <x v="2"/>
    <n v="33710"/>
    <x v="0"/>
    <s v="OFF-BI-10002429"/>
    <x v="1"/>
    <x v="8"/>
    <x v="467"/>
    <x v="3594"/>
    <n v="2"/>
    <n v="0.7"/>
    <n v="-13.393599999999999"/>
  </r>
  <r>
    <n v="9823"/>
    <s v="US-2011-164406"/>
    <x v="2"/>
    <x v="860"/>
    <d v="2011-08-19T00:00:00"/>
    <x v="1"/>
    <s v="BD-11605"/>
    <x v="205"/>
    <x v="0"/>
    <s v="United States"/>
    <s v="San Francisco"/>
    <x v="1"/>
    <n v="94122"/>
    <x v="1"/>
    <s v="OFF-AP-10003287"/>
    <x v="1"/>
    <x v="9"/>
    <x v="538"/>
    <x v="6083"/>
    <n v="3"/>
    <n v="0"/>
    <n v="42.814799999999998"/>
  </r>
  <r>
    <n v="9824"/>
    <s v="US-2011-164406"/>
    <x v="2"/>
    <x v="860"/>
    <d v="2011-08-19T00:00:00"/>
    <x v="1"/>
    <s v="BD-11605"/>
    <x v="205"/>
    <x v="0"/>
    <s v="United States"/>
    <s v="San Francisco"/>
    <x v="1"/>
    <n v="94122"/>
    <x v="1"/>
    <s v="OFF-PA-10000167"/>
    <x v="1"/>
    <x v="10"/>
    <x v="1071"/>
    <x v="1663"/>
    <n v="3"/>
    <n v="0"/>
    <n v="41.822999999999993"/>
  </r>
  <r>
    <n v="9825"/>
    <s v="US-2011-164406"/>
    <x v="2"/>
    <x v="860"/>
    <d v="2011-08-19T00:00:00"/>
    <x v="1"/>
    <s v="BD-11605"/>
    <x v="205"/>
    <x v="0"/>
    <s v="United States"/>
    <s v="San Francisco"/>
    <x v="1"/>
    <n v="94122"/>
    <x v="1"/>
    <s v="OFF-BI-10002309"/>
    <x v="1"/>
    <x v="8"/>
    <x v="78"/>
    <x v="329"/>
    <n v="4"/>
    <n v="0.2"/>
    <n v="6.2495999999999992"/>
  </r>
  <r>
    <n v="9826"/>
    <s v="US-2011-164406"/>
    <x v="2"/>
    <x v="860"/>
    <d v="2011-08-19T00:00:00"/>
    <x v="1"/>
    <s v="BD-11605"/>
    <x v="205"/>
    <x v="0"/>
    <s v="United States"/>
    <s v="San Francisco"/>
    <x v="1"/>
    <n v="94122"/>
    <x v="1"/>
    <s v="OFF-BI-10003638"/>
    <x v="1"/>
    <x v="8"/>
    <x v="607"/>
    <x v="6084"/>
    <n v="3"/>
    <n v="0.2"/>
    <n v="15.092999999999998"/>
  </r>
  <r>
    <n v="9827"/>
    <s v="US-2011-164406"/>
    <x v="2"/>
    <x v="860"/>
    <d v="2011-08-19T00:00:00"/>
    <x v="1"/>
    <s v="BD-11605"/>
    <x v="205"/>
    <x v="0"/>
    <s v="United States"/>
    <s v="San Francisco"/>
    <x v="1"/>
    <n v="94122"/>
    <x v="1"/>
    <s v="FUR-CH-10003833"/>
    <x v="0"/>
    <x v="1"/>
    <x v="1200"/>
    <x v="2468"/>
    <n v="4"/>
    <n v="0.2"/>
    <n v="-12.196000000000005"/>
  </r>
  <r>
    <n v="9828"/>
    <s v="CA-2014-169999"/>
    <x v="3"/>
    <x v="249"/>
    <d v="2014-06-27T00:00:00"/>
    <x v="1"/>
    <s v="JS-15685"/>
    <x v="40"/>
    <x v="1"/>
    <s v="United States"/>
    <s v="New York City"/>
    <x v="15"/>
    <n v="10035"/>
    <x v="3"/>
    <s v="OFF-ST-10001511"/>
    <x v="1"/>
    <x v="4"/>
    <x v="551"/>
    <x v="2396"/>
    <n v="2"/>
    <n v="0"/>
    <n v="6.4649999999999892"/>
  </r>
  <r>
    <n v="9829"/>
    <s v="CA-2014-169999"/>
    <x v="3"/>
    <x v="249"/>
    <d v="2014-06-27T00:00:00"/>
    <x v="1"/>
    <s v="JS-15685"/>
    <x v="40"/>
    <x v="1"/>
    <s v="United States"/>
    <s v="New York City"/>
    <x v="15"/>
    <n v="10035"/>
    <x v="3"/>
    <s v="OFF-BI-10004728"/>
    <x v="1"/>
    <x v="8"/>
    <x v="539"/>
    <x v="5668"/>
    <n v="3"/>
    <n v="0.2"/>
    <n v="3.7595999999999998"/>
  </r>
  <r>
    <n v="9830"/>
    <s v="US-2014-152842"/>
    <x v="3"/>
    <x v="11"/>
    <d v="2014-07-24T00:00:00"/>
    <x v="1"/>
    <s v="NF-18385"/>
    <x v="173"/>
    <x v="0"/>
    <s v="United States"/>
    <s v="Charlotte"/>
    <x v="3"/>
    <n v="28205"/>
    <x v="0"/>
    <s v="FUR-CH-10004218"/>
    <x v="0"/>
    <x v="1"/>
    <x v="38"/>
    <x v="2516"/>
    <n v="3"/>
    <n v="0.2"/>
    <n v="15.147000000000006"/>
  </r>
  <r>
    <n v="9831"/>
    <s v="CA-2011-113257"/>
    <x v="2"/>
    <x v="757"/>
    <d v="2011-12-18T00:00:00"/>
    <x v="0"/>
    <s v="SC-20305"/>
    <x v="253"/>
    <x v="0"/>
    <s v="United States"/>
    <s v="Beaumont"/>
    <x v="5"/>
    <n v="77705"/>
    <x v="2"/>
    <s v="TEC-AC-10004171"/>
    <x v="2"/>
    <x v="11"/>
    <x v="1312"/>
    <x v="1895"/>
    <n v="4"/>
    <n v="0.2"/>
    <n v="95.990400000000008"/>
  </r>
  <r>
    <n v="9832"/>
    <s v="CA-2011-113257"/>
    <x v="2"/>
    <x v="757"/>
    <d v="2011-12-18T00:00:00"/>
    <x v="0"/>
    <s v="SC-20305"/>
    <x v="253"/>
    <x v="0"/>
    <s v="United States"/>
    <s v="Beaumont"/>
    <x v="5"/>
    <n v="77705"/>
    <x v="2"/>
    <s v="FUR-FU-10001706"/>
    <x v="0"/>
    <x v="5"/>
    <x v="50"/>
    <x v="6085"/>
    <n v="7"/>
    <n v="0.6"/>
    <n v="-2.5872000000000011"/>
  </r>
  <r>
    <n v="9833"/>
    <s v="CA-2011-133963"/>
    <x v="2"/>
    <x v="598"/>
    <d v="2011-05-22T00:00:00"/>
    <x v="0"/>
    <s v="GA-14515"/>
    <x v="654"/>
    <x v="0"/>
    <s v="United States"/>
    <s v="Dallas"/>
    <x v="5"/>
    <n v="75220"/>
    <x v="2"/>
    <s v="OFF-PA-10001526"/>
    <x v="1"/>
    <x v="10"/>
    <x v="1030"/>
    <x v="2217"/>
    <n v="1"/>
    <n v="0.2"/>
    <n v="1.4442000000000004"/>
  </r>
  <r>
    <n v="9834"/>
    <s v="CA-2014-130302"/>
    <x v="3"/>
    <x v="32"/>
    <d v="2014-09-20T00:00:00"/>
    <x v="1"/>
    <s v="CY-12745"/>
    <x v="388"/>
    <x v="1"/>
    <s v="United States"/>
    <s v="Springfield"/>
    <x v="24"/>
    <n v="45503"/>
    <x v="3"/>
    <s v="TEC-AC-10002001"/>
    <x v="2"/>
    <x v="11"/>
    <x v="262"/>
    <x v="6086"/>
    <n v="7"/>
    <n v="0.2"/>
    <n v="190.38810000000001"/>
  </r>
  <r>
    <n v="9835"/>
    <s v="CA-2013-126627"/>
    <x v="0"/>
    <x v="1155"/>
    <d v="2013-10-13T00:00:00"/>
    <x v="2"/>
    <s v="WB-21850"/>
    <x v="576"/>
    <x v="0"/>
    <s v="United States"/>
    <s v="La Porte"/>
    <x v="5"/>
    <n v="77571"/>
    <x v="2"/>
    <s v="FUR-FU-10004963"/>
    <x v="0"/>
    <x v="5"/>
    <x v="1434"/>
    <x v="6087"/>
    <n v="4"/>
    <n v="0.6"/>
    <n v="-6.2999999999999972"/>
  </r>
  <r>
    <n v="9836"/>
    <s v="CA-2013-126627"/>
    <x v="0"/>
    <x v="1155"/>
    <d v="2013-10-13T00:00:00"/>
    <x v="2"/>
    <s v="WB-21850"/>
    <x v="576"/>
    <x v="0"/>
    <s v="United States"/>
    <s v="La Porte"/>
    <x v="5"/>
    <n v="77571"/>
    <x v="2"/>
    <s v="OFF-BI-10001597"/>
    <x v="1"/>
    <x v="8"/>
    <x v="790"/>
    <x v="6088"/>
    <n v="2"/>
    <n v="0.8"/>
    <n v="-26.227200000000003"/>
  </r>
  <r>
    <n v="9837"/>
    <s v="US-2013-125402"/>
    <x v="0"/>
    <x v="477"/>
    <d v="2013-10-02T00:00:00"/>
    <x v="1"/>
    <s v="DL-12865"/>
    <x v="297"/>
    <x v="0"/>
    <s v="United States"/>
    <s v="Long Beach"/>
    <x v="1"/>
    <n v="90805"/>
    <x v="1"/>
    <s v="OFF-PA-10000141"/>
    <x v="1"/>
    <x v="10"/>
    <x v="821"/>
    <x v="2943"/>
    <n v="5"/>
    <n v="0"/>
    <n v="5.1229999999999993"/>
  </r>
  <r>
    <n v="9838"/>
    <s v="US-2013-125402"/>
    <x v="0"/>
    <x v="477"/>
    <d v="2013-10-02T00:00:00"/>
    <x v="1"/>
    <s v="DL-12865"/>
    <x v="297"/>
    <x v="0"/>
    <s v="United States"/>
    <s v="Long Beach"/>
    <x v="1"/>
    <n v="90805"/>
    <x v="1"/>
    <s v="OFF-LA-10003923"/>
    <x v="1"/>
    <x v="2"/>
    <x v="424"/>
    <x v="461"/>
    <n v="2"/>
    <n v="0"/>
    <n v="14.8"/>
  </r>
  <r>
    <n v="9839"/>
    <s v="US-2013-125402"/>
    <x v="0"/>
    <x v="477"/>
    <d v="2013-10-02T00:00:00"/>
    <x v="1"/>
    <s v="DL-12865"/>
    <x v="297"/>
    <x v="0"/>
    <s v="United States"/>
    <s v="Long Beach"/>
    <x v="1"/>
    <n v="90805"/>
    <x v="1"/>
    <s v="OFF-LA-10001771"/>
    <x v="1"/>
    <x v="2"/>
    <x v="1119"/>
    <x v="1393"/>
    <n v="1"/>
    <n v="0"/>
    <n v="2.2907999999999999"/>
  </r>
  <r>
    <n v="9840"/>
    <s v="US-2013-125402"/>
    <x v="0"/>
    <x v="477"/>
    <d v="2013-10-02T00:00:00"/>
    <x v="1"/>
    <s v="DL-12865"/>
    <x v="297"/>
    <x v="0"/>
    <s v="United States"/>
    <s v="Long Beach"/>
    <x v="1"/>
    <n v="90805"/>
    <x v="1"/>
    <s v="TEC-CO-10001943"/>
    <x v="2"/>
    <x v="16"/>
    <x v="1666"/>
    <x v="5478"/>
    <n v="3"/>
    <n v="0.2"/>
    <n v="161.99189999999999"/>
  </r>
  <r>
    <n v="9841"/>
    <s v="US-2013-125402"/>
    <x v="0"/>
    <x v="477"/>
    <d v="2013-10-02T00:00:00"/>
    <x v="1"/>
    <s v="DL-12865"/>
    <x v="297"/>
    <x v="0"/>
    <s v="United States"/>
    <s v="Long Beach"/>
    <x v="1"/>
    <n v="90805"/>
    <x v="1"/>
    <s v="TEC-PH-10003356"/>
    <x v="2"/>
    <x v="7"/>
    <x v="1689"/>
    <x v="6089"/>
    <n v="8"/>
    <n v="0.2"/>
    <n v="4.4736000000000011"/>
  </r>
  <r>
    <n v="9842"/>
    <s v="US-2013-125402"/>
    <x v="0"/>
    <x v="477"/>
    <d v="2013-10-02T00:00:00"/>
    <x v="1"/>
    <s v="DL-12865"/>
    <x v="297"/>
    <x v="0"/>
    <s v="United States"/>
    <s v="Long Beach"/>
    <x v="1"/>
    <n v="90805"/>
    <x v="1"/>
    <s v="OFF-AR-10002255"/>
    <x v="1"/>
    <x v="6"/>
    <x v="814"/>
    <x v="1784"/>
    <n v="2"/>
    <n v="0"/>
    <n v="1.6703999999999999"/>
  </r>
  <r>
    <n v="9843"/>
    <s v="US-2013-125402"/>
    <x v="0"/>
    <x v="477"/>
    <d v="2013-10-02T00:00:00"/>
    <x v="1"/>
    <s v="DL-12865"/>
    <x v="297"/>
    <x v="0"/>
    <s v="United States"/>
    <s v="Long Beach"/>
    <x v="1"/>
    <n v="90805"/>
    <x v="1"/>
    <s v="FUR-CH-10000665"/>
    <x v="0"/>
    <x v="1"/>
    <x v="656"/>
    <x v="5019"/>
    <n v="4"/>
    <n v="0.2"/>
    <n v="60.391999999999939"/>
  </r>
  <r>
    <n v="9844"/>
    <s v="CA-2011-163867"/>
    <x v="2"/>
    <x v="561"/>
    <d v="2011-06-06T00:00:00"/>
    <x v="2"/>
    <s v="RE-19450"/>
    <x v="681"/>
    <x v="0"/>
    <s v="United States"/>
    <s v="Decatur"/>
    <x v="10"/>
    <n v="62521"/>
    <x v="2"/>
    <s v="OFF-LA-10001771"/>
    <x v="1"/>
    <x v="2"/>
    <x v="1119"/>
    <x v="801"/>
    <n v="4"/>
    <n v="0.2"/>
    <n v="5.1791999999999998"/>
  </r>
  <r>
    <n v="9845"/>
    <s v="CA-2011-163867"/>
    <x v="2"/>
    <x v="561"/>
    <d v="2011-06-06T00:00:00"/>
    <x v="2"/>
    <s v="RE-19450"/>
    <x v="681"/>
    <x v="0"/>
    <s v="United States"/>
    <s v="Decatur"/>
    <x v="10"/>
    <n v="62521"/>
    <x v="2"/>
    <s v="FUR-FU-10001475"/>
    <x v="0"/>
    <x v="5"/>
    <x v="499"/>
    <x v="6090"/>
    <n v="7"/>
    <n v="0.6"/>
    <n v="-40.003599999999999"/>
  </r>
  <r>
    <n v="9846"/>
    <s v="CA-2011-163867"/>
    <x v="2"/>
    <x v="561"/>
    <d v="2011-06-06T00:00:00"/>
    <x v="2"/>
    <s v="RE-19450"/>
    <x v="681"/>
    <x v="0"/>
    <s v="United States"/>
    <s v="Decatur"/>
    <x v="10"/>
    <n v="62521"/>
    <x v="2"/>
    <s v="OFF-ST-10000877"/>
    <x v="1"/>
    <x v="4"/>
    <x v="1104"/>
    <x v="6091"/>
    <n v="3"/>
    <n v="0.2"/>
    <n v="9.9521999999999977"/>
  </r>
  <r>
    <n v="9847"/>
    <s v="CA-2014-169327"/>
    <x v="3"/>
    <x v="264"/>
    <d v="2014-09-05T00:00:00"/>
    <x v="0"/>
    <s v="MH-17290"/>
    <x v="762"/>
    <x v="2"/>
    <s v="United States"/>
    <s v="Los Angeles"/>
    <x v="1"/>
    <n v="90008"/>
    <x v="1"/>
    <s v="OFF-AP-10001492"/>
    <x v="1"/>
    <x v="9"/>
    <x v="22"/>
    <x v="2526"/>
    <n v="5"/>
    <n v="0"/>
    <n v="11.206"/>
  </r>
  <r>
    <n v="9848"/>
    <s v="CA-2014-169327"/>
    <x v="3"/>
    <x v="264"/>
    <d v="2014-09-05T00:00:00"/>
    <x v="0"/>
    <s v="MH-17290"/>
    <x v="762"/>
    <x v="2"/>
    <s v="United States"/>
    <s v="Los Angeles"/>
    <x v="1"/>
    <n v="90008"/>
    <x v="1"/>
    <s v="FUR-FU-10004188"/>
    <x v="0"/>
    <x v="5"/>
    <x v="734"/>
    <x v="6092"/>
    <n v="5"/>
    <n v="0"/>
    <n v="132.99"/>
  </r>
  <r>
    <n v="9849"/>
    <s v="CA-2014-169327"/>
    <x v="3"/>
    <x v="264"/>
    <d v="2014-09-05T00:00:00"/>
    <x v="0"/>
    <s v="MH-17290"/>
    <x v="762"/>
    <x v="2"/>
    <s v="United States"/>
    <s v="Los Angeles"/>
    <x v="1"/>
    <n v="90008"/>
    <x v="1"/>
    <s v="OFF-BI-10004330"/>
    <x v="1"/>
    <x v="8"/>
    <x v="795"/>
    <x v="5442"/>
    <n v="5"/>
    <n v="0.2"/>
    <n v="46.224999999999987"/>
  </r>
  <r>
    <n v="9850"/>
    <s v="CA-2011-142979"/>
    <x v="2"/>
    <x v="791"/>
    <d v="2011-04-18T00:00:00"/>
    <x v="1"/>
    <s v="EH-13765"/>
    <x v="553"/>
    <x v="1"/>
    <s v="United States"/>
    <s v="Lodi"/>
    <x v="1"/>
    <n v="95240"/>
    <x v="1"/>
    <s v="OFF-AR-10002987"/>
    <x v="1"/>
    <x v="6"/>
    <x v="1553"/>
    <x v="2010"/>
    <n v="2"/>
    <n v="0"/>
    <n v="16.268800000000002"/>
  </r>
  <r>
    <n v="9851"/>
    <s v="CA-2013-158155"/>
    <x v="0"/>
    <x v="440"/>
    <d v="2013-05-07T00:00:00"/>
    <x v="1"/>
    <s v="EH-13765"/>
    <x v="553"/>
    <x v="1"/>
    <s v="United States"/>
    <s v="New York City"/>
    <x v="15"/>
    <n v="10009"/>
    <x v="3"/>
    <s v="FUR-FU-10000732"/>
    <x v="0"/>
    <x v="5"/>
    <x v="540"/>
    <x v="2391"/>
    <n v="2"/>
    <n v="0"/>
    <n v="4.0191999999999997"/>
  </r>
  <r>
    <n v="9852"/>
    <s v="CA-2013-158155"/>
    <x v="0"/>
    <x v="440"/>
    <d v="2013-05-07T00:00:00"/>
    <x v="1"/>
    <s v="EH-13765"/>
    <x v="553"/>
    <x v="1"/>
    <s v="United States"/>
    <s v="New York City"/>
    <x v="15"/>
    <n v="10009"/>
    <x v="3"/>
    <s v="OFF-BI-10001670"/>
    <x v="1"/>
    <x v="8"/>
    <x v="438"/>
    <x v="3476"/>
    <n v="3"/>
    <n v="0.2"/>
    <n v="33.93"/>
  </r>
  <r>
    <n v="9853"/>
    <s v="CA-2013-158155"/>
    <x v="0"/>
    <x v="440"/>
    <d v="2013-05-07T00:00:00"/>
    <x v="1"/>
    <s v="EH-13765"/>
    <x v="553"/>
    <x v="1"/>
    <s v="United States"/>
    <s v="New York City"/>
    <x v="15"/>
    <n v="10009"/>
    <x v="3"/>
    <s v="OFF-PA-10000533"/>
    <x v="1"/>
    <x v="10"/>
    <x v="1196"/>
    <x v="1733"/>
    <n v="2"/>
    <n v="0"/>
    <n v="6.0167999999999999"/>
  </r>
  <r>
    <n v="9854"/>
    <s v="CA-2013-158155"/>
    <x v="0"/>
    <x v="440"/>
    <d v="2013-05-07T00:00:00"/>
    <x v="1"/>
    <s v="EH-13765"/>
    <x v="553"/>
    <x v="1"/>
    <s v="United States"/>
    <s v="New York City"/>
    <x v="15"/>
    <n v="10009"/>
    <x v="3"/>
    <s v="FUR-FU-10002253"/>
    <x v="0"/>
    <x v="5"/>
    <x v="587"/>
    <x v="6093"/>
    <n v="5"/>
    <n v="0"/>
    <n v="83.733000000000004"/>
  </r>
  <r>
    <n v="9855"/>
    <s v="CA-2014-138870"/>
    <x v="3"/>
    <x v="249"/>
    <d v="2014-06-24T00:00:00"/>
    <x v="1"/>
    <s v="GA-14515"/>
    <x v="654"/>
    <x v="0"/>
    <s v="United States"/>
    <s v="San Francisco"/>
    <x v="1"/>
    <n v="94109"/>
    <x v="1"/>
    <s v="FUR-FU-10002396"/>
    <x v="0"/>
    <x v="5"/>
    <x v="1581"/>
    <x v="6094"/>
    <n v="4"/>
    <n v="0"/>
    <n v="21.134400000000003"/>
  </r>
  <r>
    <n v="9856"/>
    <s v="CA-2014-138870"/>
    <x v="3"/>
    <x v="249"/>
    <d v="2014-06-24T00:00:00"/>
    <x v="1"/>
    <s v="GA-14515"/>
    <x v="654"/>
    <x v="0"/>
    <s v="United States"/>
    <s v="San Francisco"/>
    <x v="1"/>
    <n v="94109"/>
    <x v="1"/>
    <s v="OFF-PA-10004438"/>
    <x v="1"/>
    <x v="10"/>
    <x v="1472"/>
    <x v="335"/>
    <n v="2"/>
    <n v="0"/>
    <n v="11.543199999999999"/>
  </r>
  <r>
    <n v="9857"/>
    <s v="CA-2011-120950"/>
    <x v="2"/>
    <x v="1232"/>
    <d v="2011-11-11T00:00:00"/>
    <x v="1"/>
    <s v="GA-14515"/>
    <x v="654"/>
    <x v="0"/>
    <s v="United States"/>
    <s v="Columbus"/>
    <x v="32"/>
    <n v="31907"/>
    <x v="0"/>
    <s v="OFF-PA-10000587"/>
    <x v="1"/>
    <x v="10"/>
    <x v="57"/>
    <x v="2908"/>
    <n v="6"/>
    <n v="0"/>
    <n v="20.9664"/>
  </r>
  <r>
    <n v="9858"/>
    <s v="CA-2012-164301"/>
    <x v="1"/>
    <x v="514"/>
    <d v="2012-03-30T00:00:00"/>
    <x v="1"/>
    <s v="EB-13840"/>
    <x v="225"/>
    <x v="1"/>
    <s v="United States"/>
    <s v="Seattle"/>
    <x v="4"/>
    <n v="98103"/>
    <x v="1"/>
    <s v="FUR-TA-10001889"/>
    <x v="0"/>
    <x v="3"/>
    <x v="406"/>
    <x v="6095"/>
    <n v="8"/>
    <n v="0"/>
    <n v="610.86239999999998"/>
  </r>
  <r>
    <n v="9859"/>
    <s v="CA-2014-113278"/>
    <x v="3"/>
    <x v="424"/>
    <d v="2014-01-21T00:00:00"/>
    <x v="1"/>
    <s v="HR-14770"/>
    <x v="367"/>
    <x v="2"/>
    <s v="United States"/>
    <s v="Richmond"/>
    <x v="14"/>
    <n v="47374"/>
    <x v="2"/>
    <s v="OFF-ST-10001590"/>
    <x v="1"/>
    <x v="4"/>
    <x v="146"/>
    <x v="4005"/>
    <n v="5"/>
    <n v="0"/>
    <n v="17.523999999999997"/>
  </r>
  <r>
    <n v="9860"/>
    <s v="CA-2014-113278"/>
    <x v="3"/>
    <x v="424"/>
    <d v="2014-01-21T00:00:00"/>
    <x v="1"/>
    <s v="HR-14770"/>
    <x v="367"/>
    <x v="2"/>
    <s v="United States"/>
    <s v="Richmond"/>
    <x v="14"/>
    <n v="47374"/>
    <x v="2"/>
    <s v="OFF-FA-10003472"/>
    <x v="1"/>
    <x v="13"/>
    <x v="240"/>
    <x v="2182"/>
    <n v="2"/>
    <n v="0"/>
    <n v="0.1008"/>
  </r>
  <r>
    <n v="9861"/>
    <s v="CA-2014-113278"/>
    <x v="3"/>
    <x v="424"/>
    <d v="2014-01-21T00:00:00"/>
    <x v="1"/>
    <s v="HR-14770"/>
    <x v="367"/>
    <x v="2"/>
    <s v="United States"/>
    <s v="Richmond"/>
    <x v="14"/>
    <n v="47374"/>
    <x v="2"/>
    <s v="TEC-PH-10000169"/>
    <x v="2"/>
    <x v="7"/>
    <x v="1029"/>
    <x v="766"/>
    <n v="4"/>
    <n v="0"/>
    <n v="1.3559999999999945"/>
  </r>
  <r>
    <n v="9862"/>
    <s v="CA-2014-113278"/>
    <x v="3"/>
    <x v="424"/>
    <d v="2014-01-21T00:00:00"/>
    <x v="1"/>
    <s v="HR-14770"/>
    <x v="367"/>
    <x v="2"/>
    <s v="United States"/>
    <s v="Richmond"/>
    <x v="14"/>
    <n v="47374"/>
    <x v="2"/>
    <s v="OFF-ST-10002562"/>
    <x v="1"/>
    <x v="4"/>
    <x v="33"/>
    <x v="2572"/>
    <n v="2"/>
    <n v="0"/>
    <n v="5.2528000000000006"/>
  </r>
  <r>
    <n v="9863"/>
    <s v="CA-2014-113278"/>
    <x v="3"/>
    <x v="424"/>
    <d v="2014-01-21T00:00:00"/>
    <x v="1"/>
    <s v="HR-14770"/>
    <x v="367"/>
    <x v="2"/>
    <s v="United States"/>
    <s v="Richmond"/>
    <x v="14"/>
    <n v="47374"/>
    <x v="2"/>
    <s v="TEC-AC-10001445"/>
    <x v="2"/>
    <x v="11"/>
    <x v="422"/>
    <x v="6096"/>
    <n v="4"/>
    <n v="0"/>
    <n v="2.5451999999999995"/>
  </r>
  <r>
    <n v="9864"/>
    <s v="CA-2014-113278"/>
    <x v="3"/>
    <x v="424"/>
    <d v="2014-01-21T00:00:00"/>
    <x v="1"/>
    <s v="HR-14770"/>
    <x v="367"/>
    <x v="2"/>
    <s v="United States"/>
    <s v="Richmond"/>
    <x v="14"/>
    <n v="47374"/>
    <x v="2"/>
    <s v="OFF-PA-10004156"/>
    <x v="1"/>
    <x v="10"/>
    <x v="743"/>
    <x v="1189"/>
    <n v="1"/>
    <n v="0"/>
    <n v="5.5565999999999995"/>
  </r>
  <r>
    <n v="9865"/>
    <s v="CA-2014-113278"/>
    <x v="3"/>
    <x v="424"/>
    <d v="2014-01-21T00:00:00"/>
    <x v="1"/>
    <s v="HR-14770"/>
    <x v="367"/>
    <x v="2"/>
    <s v="United States"/>
    <s v="Richmond"/>
    <x v="14"/>
    <n v="47374"/>
    <x v="2"/>
    <s v="TEC-AC-10004469"/>
    <x v="2"/>
    <x v="11"/>
    <x v="238"/>
    <x v="3863"/>
    <n v="4"/>
    <n v="0"/>
    <n v="70.312000000000012"/>
  </r>
  <r>
    <n v="9866"/>
    <s v="CA-2014-113278"/>
    <x v="3"/>
    <x v="424"/>
    <d v="2014-01-21T00:00:00"/>
    <x v="1"/>
    <s v="HR-14770"/>
    <x v="367"/>
    <x v="2"/>
    <s v="United States"/>
    <s v="Richmond"/>
    <x v="14"/>
    <n v="47374"/>
    <x v="2"/>
    <s v="FUR-FU-10001037"/>
    <x v="0"/>
    <x v="5"/>
    <x v="1160"/>
    <x v="1651"/>
    <n v="2"/>
    <n v="0"/>
    <n v="8.532"/>
  </r>
  <r>
    <n v="9867"/>
    <s v="US-2012-116981"/>
    <x v="1"/>
    <x v="514"/>
    <d v="2012-03-28T00:00:00"/>
    <x v="0"/>
    <s v="SM-20950"/>
    <x v="416"/>
    <x v="1"/>
    <s v="United States"/>
    <s v="New York City"/>
    <x v="15"/>
    <n v="10009"/>
    <x v="3"/>
    <s v="OFF-ST-10002615"/>
    <x v="1"/>
    <x v="4"/>
    <x v="1427"/>
    <x v="2969"/>
    <n v="7"/>
    <n v="0"/>
    <n v="282.20920000000001"/>
  </r>
  <r>
    <n v="9868"/>
    <s v="US-2012-116981"/>
    <x v="1"/>
    <x v="514"/>
    <d v="2012-03-28T00:00:00"/>
    <x v="0"/>
    <s v="SM-20950"/>
    <x v="416"/>
    <x v="1"/>
    <s v="United States"/>
    <s v="New York City"/>
    <x v="15"/>
    <n v="10009"/>
    <x v="3"/>
    <s v="OFF-AP-10000595"/>
    <x v="1"/>
    <x v="9"/>
    <x v="1496"/>
    <x v="2638"/>
    <n v="3"/>
    <n v="0"/>
    <n v="3.4086000000000003"/>
  </r>
  <r>
    <n v="9869"/>
    <s v="CA-2011-114195"/>
    <x v="2"/>
    <x v="301"/>
    <d v="2011-11-03T00:00:00"/>
    <x v="2"/>
    <s v="EA-14035"/>
    <x v="105"/>
    <x v="1"/>
    <s v="United States"/>
    <s v="Mason"/>
    <x v="24"/>
    <n v="45040"/>
    <x v="3"/>
    <s v="FUR-FU-10002253"/>
    <x v="0"/>
    <x v="5"/>
    <x v="587"/>
    <x v="4574"/>
    <n v="2"/>
    <n v="0.2"/>
    <n v="16.317200000000003"/>
  </r>
  <r>
    <n v="9870"/>
    <s v="CA-2011-114195"/>
    <x v="2"/>
    <x v="301"/>
    <d v="2011-11-03T00:00:00"/>
    <x v="2"/>
    <s v="EA-14035"/>
    <x v="105"/>
    <x v="1"/>
    <s v="United States"/>
    <s v="Mason"/>
    <x v="24"/>
    <n v="45040"/>
    <x v="3"/>
    <s v="OFF-BI-10000494"/>
    <x v="1"/>
    <x v="8"/>
    <x v="1563"/>
    <x v="2968"/>
    <n v="2"/>
    <n v="0.7"/>
    <n v="-2.6099999999999994"/>
  </r>
  <r>
    <n v="9871"/>
    <s v="CA-2011-114195"/>
    <x v="2"/>
    <x v="301"/>
    <d v="2011-11-03T00:00:00"/>
    <x v="2"/>
    <s v="EA-14035"/>
    <x v="105"/>
    <x v="1"/>
    <s v="United States"/>
    <s v="Mason"/>
    <x v="24"/>
    <n v="45040"/>
    <x v="3"/>
    <s v="OFF-BI-10001658"/>
    <x v="1"/>
    <x v="8"/>
    <x v="439"/>
    <x v="2849"/>
    <n v="3"/>
    <n v="0.7"/>
    <n v="-17.942399999999992"/>
  </r>
  <r>
    <n v="9872"/>
    <s v="CA-2014-146269"/>
    <x v="3"/>
    <x v="833"/>
    <d v="2014-10-07T00:00:00"/>
    <x v="3"/>
    <s v="MH-17455"/>
    <x v="708"/>
    <x v="0"/>
    <s v="United States"/>
    <s v="Chicago"/>
    <x v="10"/>
    <n v="60623"/>
    <x v="2"/>
    <s v="OFF-ST-10003208"/>
    <x v="1"/>
    <x v="4"/>
    <x v="243"/>
    <x v="6097"/>
    <n v="2"/>
    <n v="0.2"/>
    <n v="32.662799999999947"/>
  </r>
  <r>
    <n v="9873"/>
    <s v="CA-2014-146269"/>
    <x v="3"/>
    <x v="833"/>
    <d v="2014-10-07T00:00:00"/>
    <x v="3"/>
    <s v="MH-17455"/>
    <x v="708"/>
    <x v="0"/>
    <s v="United States"/>
    <s v="Chicago"/>
    <x v="10"/>
    <n v="60623"/>
    <x v="2"/>
    <s v="OFF-AR-10004790"/>
    <x v="1"/>
    <x v="6"/>
    <x v="33"/>
    <x v="3764"/>
    <n v="2"/>
    <n v="0.2"/>
    <n v="1.1969999999999992"/>
  </r>
  <r>
    <n v="9874"/>
    <s v="CA-2013-100587"/>
    <x v="0"/>
    <x v="107"/>
    <d v="2013-12-15T00:00:00"/>
    <x v="1"/>
    <s v="SL-20155"/>
    <x v="359"/>
    <x v="2"/>
    <s v="United States"/>
    <s v="New York City"/>
    <x v="15"/>
    <n v="10024"/>
    <x v="3"/>
    <s v="OFF-PA-10004609"/>
    <x v="1"/>
    <x v="10"/>
    <x v="1494"/>
    <x v="90"/>
    <n v="1"/>
    <n v="0"/>
    <n v="3.1104000000000003"/>
  </r>
  <r>
    <n v="9875"/>
    <s v="CA-2013-166653"/>
    <x v="0"/>
    <x v="897"/>
    <d v="2013-09-25T00:00:00"/>
    <x v="0"/>
    <s v="NP-18685"/>
    <x v="472"/>
    <x v="2"/>
    <s v="United States"/>
    <s v="Parma"/>
    <x v="24"/>
    <n v="44134"/>
    <x v="3"/>
    <s v="OFF-EN-10003055"/>
    <x v="1"/>
    <x v="12"/>
    <x v="873"/>
    <x v="1109"/>
    <n v="2"/>
    <n v="0.2"/>
    <n v="19.989999999999995"/>
  </r>
  <r>
    <n v="9876"/>
    <s v="CA-2012-130855"/>
    <x v="1"/>
    <x v="1233"/>
    <d v="2013-01-05T00:00:00"/>
    <x v="1"/>
    <s v="RF-19840"/>
    <x v="167"/>
    <x v="0"/>
    <s v="United States"/>
    <s v="New York City"/>
    <x v="15"/>
    <n v="10035"/>
    <x v="3"/>
    <s v="OFF-SU-10003936"/>
    <x v="1"/>
    <x v="14"/>
    <x v="1826"/>
    <x v="6098"/>
    <n v="2"/>
    <n v="0"/>
    <n v="6.3600000000000101E-2"/>
  </r>
  <r>
    <n v="9877"/>
    <s v="US-2014-166324"/>
    <x v="3"/>
    <x v="693"/>
    <d v="2014-04-22T00:00:00"/>
    <x v="2"/>
    <s v="BE-11455"/>
    <x v="534"/>
    <x v="2"/>
    <s v="United States"/>
    <s v="Cleveland"/>
    <x v="24"/>
    <n v="44105"/>
    <x v="3"/>
    <s v="OFF-ST-10000078"/>
    <x v="1"/>
    <x v="4"/>
    <x v="1218"/>
    <x v="6099"/>
    <n v="4"/>
    <n v="0.2"/>
    <n v="-21.213600000000099"/>
  </r>
  <r>
    <n v="9878"/>
    <s v="US-2014-166324"/>
    <x v="3"/>
    <x v="693"/>
    <d v="2014-04-22T00:00:00"/>
    <x v="2"/>
    <s v="BE-11455"/>
    <x v="534"/>
    <x v="2"/>
    <s v="United States"/>
    <s v="Cleveland"/>
    <x v="24"/>
    <n v="44105"/>
    <x v="3"/>
    <s v="OFF-BI-10000174"/>
    <x v="1"/>
    <x v="8"/>
    <x v="1435"/>
    <x v="6100"/>
    <n v="5"/>
    <n v="0.7"/>
    <n v="-6.379999999999999"/>
  </r>
  <r>
    <n v="9879"/>
    <s v="US-2014-166324"/>
    <x v="3"/>
    <x v="693"/>
    <d v="2014-04-22T00:00:00"/>
    <x v="2"/>
    <s v="BE-11455"/>
    <x v="534"/>
    <x v="2"/>
    <s v="United States"/>
    <s v="Cleveland"/>
    <x v="24"/>
    <n v="44105"/>
    <x v="3"/>
    <s v="TEC-PH-10004080"/>
    <x v="2"/>
    <x v="7"/>
    <x v="1768"/>
    <x v="4457"/>
    <n v="3"/>
    <n v="0.4"/>
    <n v="-24.476399999999998"/>
  </r>
  <r>
    <n v="9880"/>
    <s v="CA-2013-122581"/>
    <x v="0"/>
    <x v="1036"/>
    <d v="2013-08-26T00:00:00"/>
    <x v="1"/>
    <s v="JK-15370"/>
    <x v="271"/>
    <x v="0"/>
    <s v="United States"/>
    <s v="New York City"/>
    <x v="15"/>
    <n v="10035"/>
    <x v="3"/>
    <s v="FUR-CH-10002961"/>
    <x v="0"/>
    <x v="1"/>
    <x v="939"/>
    <x v="6101"/>
    <n v="7"/>
    <n v="0.1"/>
    <n v="63.685999999999979"/>
  </r>
  <r>
    <n v="9881"/>
    <s v="CA-2012-104297"/>
    <x v="1"/>
    <x v="352"/>
    <d v="2012-05-31T00:00:00"/>
    <x v="2"/>
    <s v="CC-12100"/>
    <x v="385"/>
    <x v="2"/>
    <s v="United States"/>
    <s v="Cleveland"/>
    <x v="24"/>
    <n v="44105"/>
    <x v="3"/>
    <s v="OFF-PA-10000474"/>
    <x v="1"/>
    <x v="10"/>
    <x v="33"/>
    <x v="633"/>
    <n v="3"/>
    <n v="0.2"/>
    <n v="28.706399999999991"/>
  </r>
  <r>
    <n v="9882"/>
    <s v="CA-2011-153927"/>
    <x v="2"/>
    <x v="1132"/>
    <d v="2011-08-13T00:00:00"/>
    <x v="2"/>
    <s v="LL-16840"/>
    <x v="328"/>
    <x v="0"/>
    <s v="United States"/>
    <s v="Woodstock"/>
    <x v="32"/>
    <n v="30188"/>
    <x v="0"/>
    <s v="OFF-BI-10000138"/>
    <x v="1"/>
    <x v="8"/>
    <x v="600"/>
    <x v="1230"/>
    <n v="3"/>
    <n v="0"/>
    <n v="6.7392000000000003"/>
  </r>
  <r>
    <n v="9883"/>
    <s v="CA-2011-153927"/>
    <x v="2"/>
    <x v="1132"/>
    <d v="2011-08-13T00:00:00"/>
    <x v="2"/>
    <s v="LL-16840"/>
    <x v="328"/>
    <x v="0"/>
    <s v="United States"/>
    <s v="Woodstock"/>
    <x v="32"/>
    <n v="30188"/>
    <x v="0"/>
    <s v="TEC-AC-10000023"/>
    <x v="2"/>
    <x v="11"/>
    <x v="900"/>
    <x v="6102"/>
    <n v="13"/>
    <n v="0"/>
    <n v="98.139599999999987"/>
  </r>
  <r>
    <n v="9884"/>
    <s v="CA-2011-112291"/>
    <x v="2"/>
    <x v="1234"/>
    <d v="2011-04-08T00:00:00"/>
    <x v="1"/>
    <s v="KE-16420"/>
    <x v="722"/>
    <x v="1"/>
    <s v="United States"/>
    <s v="Los Angeles"/>
    <x v="1"/>
    <n v="90008"/>
    <x v="1"/>
    <s v="OFF-EN-10001415"/>
    <x v="1"/>
    <x v="12"/>
    <x v="33"/>
    <x v="954"/>
    <n v="2"/>
    <n v="0"/>
    <n v="5.58"/>
  </r>
  <r>
    <n v="9885"/>
    <s v="CA-2011-112291"/>
    <x v="2"/>
    <x v="1234"/>
    <d v="2011-04-08T00:00:00"/>
    <x v="1"/>
    <s v="KE-16420"/>
    <x v="722"/>
    <x v="1"/>
    <s v="United States"/>
    <s v="Los Angeles"/>
    <x v="1"/>
    <n v="90008"/>
    <x v="1"/>
    <s v="TEC-AC-10001284"/>
    <x v="2"/>
    <x v="11"/>
    <x v="1172"/>
    <x v="1038"/>
    <n v="3"/>
    <n v="0"/>
    <n v="22.4316"/>
  </r>
  <r>
    <n v="9886"/>
    <s v="CA-2011-112291"/>
    <x v="2"/>
    <x v="1234"/>
    <d v="2011-04-08T00:00:00"/>
    <x v="1"/>
    <s v="KE-16420"/>
    <x v="722"/>
    <x v="1"/>
    <s v="United States"/>
    <s v="Los Angeles"/>
    <x v="1"/>
    <n v="90008"/>
    <x v="1"/>
    <s v="TEC-AC-10000736"/>
    <x v="2"/>
    <x v="11"/>
    <x v="1085"/>
    <x v="460"/>
    <n v="2"/>
    <n v="0"/>
    <n v="57.592799999999997"/>
  </r>
  <r>
    <n v="9887"/>
    <s v="CA-2011-146997"/>
    <x v="2"/>
    <x v="1213"/>
    <d v="2011-01-28T00:00:00"/>
    <x v="1"/>
    <s v="SG-20605"/>
    <x v="611"/>
    <x v="0"/>
    <s v="United States"/>
    <s v="Lafayette"/>
    <x v="14"/>
    <n v="47905"/>
    <x v="2"/>
    <s v="OFF-FA-10003467"/>
    <x v="1"/>
    <x v="13"/>
    <x v="489"/>
    <x v="4095"/>
    <n v="3"/>
    <n v="0"/>
    <n v="0"/>
  </r>
  <r>
    <n v="9888"/>
    <s v="CA-2014-169607"/>
    <x v="3"/>
    <x v="386"/>
    <d v="2014-10-16T00:00:00"/>
    <x v="2"/>
    <s v="CA-12265"/>
    <x v="244"/>
    <x v="0"/>
    <s v="United States"/>
    <s v="New York City"/>
    <x v="15"/>
    <n v="10024"/>
    <x v="3"/>
    <s v="OFF-PA-10000477"/>
    <x v="1"/>
    <x v="10"/>
    <x v="1205"/>
    <x v="745"/>
    <n v="2"/>
    <n v="0"/>
    <n v="4.6812000000000005"/>
  </r>
  <r>
    <n v="9889"/>
    <s v="CA-2012-127544"/>
    <x v="1"/>
    <x v="816"/>
    <d v="2012-08-12T00:00:00"/>
    <x v="1"/>
    <s v="RD-19585"/>
    <x v="361"/>
    <x v="0"/>
    <s v="United States"/>
    <s v="Utica"/>
    <x v="15"/>
    <n v="13501"/>
    <x v="3"/>
    <s v="TEC-AC-10000736"/>
    <x v="2"/>
    <x v="11"/>
    <x v="1085"/>
    <x v="3705"/>
    <n v="1"/>
    <n v="0"/>
    <n v="28.796399999999998"/>
  </r>
  <r>
    <n v="9890"/>
    <s v="CA-2014-166499"/>
    <x v="3"/>
    <x v="498"/>
    <d v="2014-03-21T00:00:00"/>
    <x v="2"/>
    <s v="VG-21805"/>
    <x v="500"/>
    <x v="1"/>
    <s v="United States"/>
    <s v="Lakewood"/>
    <x v="30"/>
    <n v="8701"/>
    <x v="3"/>
    <s v="OFF-AR-10002467"/>
    <x v="1"/>
    <x v="6"/>
    <x v="1681"/>
    <x v="3090"/>
    <n v="3"/>
    <n v="0"/>
    <n v="2.4138000000000006"/>
  </r>
  <r>
    <n v="9891"/>
    <s v="US-2013-115441"/>
    <x v="0"/>
    <x v="197"/>
    <d v="2013-07-29T00:00:00"/>
    <x v="0"/>
    <s v="SH-19975"/>
    <x v="64"/>
    <x v="1"/>
    <s v="United States"/>
    <s v="Milwaukee"/>
    <x v="6"/>
    <n v="53209"/>
    <x v="2"/>
    <s v="OFF-PA-10004996"/>
    <x v="1"/>
    <x v="10"/>
    <x v="1519"/>
    <x v="6103"/>
    <n v="2"/>
    <n v="0"/>
    <n v="9.6913999999999998"/>
  </r>
  <r>
    <n v="9892"/>
    <s v="US-2013-115441"/>
    <x v="0"/>
    <x v="197"/>
    <d v="2013-07-29T00:00:00"/>
    <x v="0"/>
    <s v="SH-19975"/>
    <x v="64"/>
    <x v="1"/>
    <s v="United States"/>
    <s v="Milwaukee"/>
    <x v="6"/>
    <n v="53209"/>
    <x v="2"/>
    <s v="TEC-AC-10003116"/>
    <x v="2"/>
    <x v="11"/>
    <x v="920"/>
    <x v="6104"/>
    <n v="7"/>
    <n v="0"/>
    <n v="48.457499999999996"/>
  </r>
  <r>
    <n v="9893"/>
    <s v="US-2013-115441"/>
    <x v="0"/>
    <x v="197"/>
    <d v="2013-07-29T00:00:00"/>
    <x v="0"/>
    <s v="SH-19975"/>
    <x v="64"/>
    <x v="1"/>
    <s v="United States"/>
    <s v="Milwaukee"/>
    <x v="6"/>
    <n v="53209"/>
    <x v="2"/>
    <s v="TEC-PH-10002262"/>
    <x v="2"/>
    <x v="7"/>
    <x v="472"/>
    <x v="6105"/>
    <n v="5"/>
    <n v="0"/>
    <n v="83.314000000000021"/>
  </r>
  <r>
    <n v="9894"/>
    <s v="US-2013-115441"/>
    <x v="0"/>
    <x v="197"/>
    <d v="2013-07-29T00:00:00"/>
    <x v="0"/>
    <s v="SH-19975"/>
    <x v="64"/>
    <x v="1"/>
    <s v="United States"/>
    <s v="Milwaukee"/>
    <x v="6"/>
    <n v="53209"/>
    <x v="2"/>
    <s v="FUR-CH-10004626"/>
    <x v="0"/>
    <x v="1"/>
    <x v="1697"/>
    <x v="6106"/>
    <n v="4"/>
    <n v="0"/>
    <n v="96.854399999999998"/>
  </r>
  <r>
    <n v="9895"/>
    <s v="US-2013-115441"/>
    <x v="0"/>
    <x v="197"/>
    <d v="2013-07-29T00:00:00"/>
    <x v="0"/>
    <s v="SH-19975"/>
    <x v="64"/>
    <x v="1"/>
    <s v="United States"/>
    <s v="Milwaukee"/>
    <x v="6"/>
    <n v="53209"/>
    <x v="2"/>
    <s v="FUR-FU-10001756"/>
    <x v="0"/>
    <x v="5"/>
    <x v="282"/>
    <x v="6107"/>
    <n v="5"/>
    <n v="0"/>
    <n v="27.60799999999999"/>
  </r>
  <r>
    <n v="9896"/>
    <s v="CA-2011-115049"/>
    <x v="2"/>
    <x v="467"/>
    <d v="2011-10-01T00:00:00"/>
    <x v="1"/>
    <s v="MM-17920"/>
    <x v="462"/>
    <x v="0"/>
    <s v="United States"/>
    <s v="Chicago"/>
    <x v="10"/>
    <n v="60623"/>
    <x v="2"/>
    <s v="TEC-AC-10004859"/>
    <x v="2"/>
    <x v="11"/>
    <x v="1545"/>
    <x v="6108"/>
    <n v="11"/>
    <n v="0.2"/>
    <n v="38.456000000000003"/>
  </r>
  <r>
    <n v="9897"/>
    <s v="CA-2011-156342"/>
    <x v="2"/>
    <x v="1103"/>
    <d v="2011-06-20T00:00:00"/>
    <x v="0"/>
    <s v="JF-15415"/>
    <x v="226"/>
    <x v="0"/>
    <s v="United States"/>
    <s v="Chicago"/>
    <x v="10"/>
    <n v="60653"/>
    <x v="2"/>
    <s v="OFF-PA-10001725"/>
    <x v="1"/>
    <x v="10"/>
    <x v="1648"/>
    <x v="4546"/>
    <n v="2"/>
    <n v="0.2"/>
    <n v="22.480800000000002"/>
  </r>
  <r>
    <n v="9898"/>
    <s v="CA-2013-112830"/>
    <x v="0"/>
    <x v="112"/>
    <d v="2013-06-11T00:00:00"/>
    <x v="1"/>
    <s v="LP-17095"/>
    <x v="431"/>
    <x v="0"/>
    <s v="United States"/>
    <s v="Fairfield"/>
    <x v="24"/>
    <n v="45014"/>
    <x v="3"/>
    <s v="FUR-FU-10004306"/>
    <x v="0"/>
    <x v="5"/>
    <x v="616"/>
    <x v="6109"/>
    <n v="3"/>
    <n v="0.2"/>
    <n v="34.97399999999999"/>
  </r>
  <r>
    <n v="9899"/>
    <s v="CA-2013-112830"/>
    <x v="0"/>
    <x v="112"/>
    <d v="2013-06-11T00:00:00"/>
    <x v="1"/>
    <s v="LP-17095"/>
    <x v="431"/>
    <x v="0"/>
    <s v="United States"/>
    <s v="Fairfield"/>
    <x v="24"/>
    <n v="45014"/>
    <x v="3"/>
    <s v="FUR-FU-10004845"/>
    <x v="0"/>
    <x v="5"/>
    <x v="1684"/>
    <x v="5350"/>
    <n v="2"/>
    <n v="0.2"/>
    <n v="0"/>
  </r>
  <r>
    <n v="9900"/>
    <s v="US-2011-117380"/>
    <x v="2"/>
    <x v="1176"/>
    <d v="2011-04-03T00:00:00"/>
    <x v="1"/>
    <s v="MP-18175"/>
    <x v="486"/>
    <x v="2"/>
    <s v="United States"/>
    <s v="Springfield"/>
    <x v="24"/>
    <n v="45503"/>
    <x v="3"/>
    <s v="FUR-TA-10000198"/>
    <x v="0"/>
    <x v="3"/>
    <x v="589"/>
    <x v="1890"/>
    <n v="1"/>
    <n v="0.4"/>
    <n v="-143.25480000000002"/>
  </r>
  <r>
    <n v="9901"/>
    <s v="CA-2014-117646"/>
    <x v="3"/>
    <x v="170"/>
    <d v="2014-08-26T00:00:00"/>
    <x v="1"/>
    <s v="SC-20845"/>
    <x v="790"/>
    <x v="0"/>
    <s v="United States"/>
    <s v="Louisville"/>
    <x v="22"/>
    <n v="80027"/>
    <x v="1"/>
    <s v="OFF-ST-10000036"/>
    <x v="1"/>
    <x v="4"/>
    <x v="590"/>
    <x v="4974"/>
    <n v="3"/>
    <n v="0.2"/>
    <n v="20.745899999999985"/>
  </r>
  <r>
    <n v="9902"/>
    <s v="CA-2014-117646"/>
    <x v="3"/>
    <x v="170"/>
    <d v="2014-08-26T00:00:00"/>
    <x v="1"/>
    <s v="SC-20845"/>
    <x v="790"/>
    <x v="0"/>
    <s v="United States"/>
    <s v="Louisville"/>
    <x v="22"/>
    <n v="80027"/>
    <x v="1"/>
    <s v="FUR-FU-10001037"/>
    <x v="0"/>
    <x v="5"/>
    <x v="1160"/>
    <x v="4915"/>
    <n v="3"/>
    <n v="0.2"/>
    <n v="7.1099999999999994"/>
  </r>
  <r>
    <n v="9903"/>
    <s v="CA-2014-117646"/>
    <x v="3"/>
    <x v="170"/>
    <d v="2014-08-26T00:00:00"/>
    <x v="1"/>
    <s v="SC-20845"/>
    <x v="790"/>
    <x v="0"/>
    <s v="United States"/>
    <s v="Louisville"/>
    <x v="22"/>
    <n v="80027"/>
    <x v="1"/>
    <s v="OFF-PA-10001950"/>
    <x v="1"/>
    <x v="10"/>
    <x v="144"/>
    <x v="1407"/>
    <n v="1"/>
    <n v="0.2"/>
    <n v="2.0849999999999991"/>
  </r>
  <r>
    <n v="9904"/>
    <s v="CA-2011-122609"/>
    <x v="2"/>
    <x v="607"/>
    <d v="2011-11-18T00:00:00"/>
    <x v="1"/>
    <s v="DP-13000"/>
    <x v="24"/>
    <x v="0"/>
    <s v="United States"/>
    <s v="Carrollton"/>
    <x v="5"/>
    <n v="75007"/>
    <x v="2"/>
    <s v="FUR-FU-10004587"/>
    <x v="0"/>
    <x v="5"/>
    <x v="1353"/>
    <x v="6110"/>
    <n v="3"/>
    <n v="0.6"/>
    <n v="-6.9101999999999997"/>
  </r>
  <r>
    <n v="9905"/>
    <s v="CA-2011-122609"/>
    <x v="2"/>
    <x v="607"/>
    <d v="2011-11-18T00:00:00"/>
    <x v="1"/>
    <s v="DP-13000"/>
    <x v="24"/>
    <x v="0"/>
    <s v="United States"/>
    <s v="Carrollton"/>
    <x v="5"/>
    <n v="75007"/>
    <x v="2"/>
    <s v="TEC-AC-10002567"/>
    <x v="2"/>
    <x v="11"/>
    <x v="423"/>
    <x v="2506"/>
    <n v="2"/>
    <n v="0.2"/>
    <n v="25.596799999999998"/>
  </r>
  <r>
    <n v="9906"/>
    <s v="US-2012-129007"/>
    <x v="1"/>
    <x v="1023"/>
    <d v="2012-09-15T00:00:00"/>
    <x v="2"/>
    <s v="KD-16615"/>
    <x v="629"/>
    <x v="1"/>
    <s v="United States"/>
    <s v="Anaheim"/>
    <x v="1"/>
    <n v="92804"/>
    <x v="1"/>
    <s v="FUR-FU-10004973"/>
    <x v="0"/>
    <x v="5"/>
    <x v="1134"/>
    <x v="6111"/>
    <n v="7"/>
    <n v="0"/>
    <n v="55.389600000000002"/>
  </r>
  <r>
    <n v="9907"/>
    <s v="US-2012-129007"/>
    <x v="1"/>
    <x v="1023"/>
    <d v="2012-09-15T00:00:00"/>
    <x v="2"/>
    <s v="KD-16615"/>
    <x v="629"/>
    <x v="1"/>
    <s v="United States"/>
    <s v="Anaheim"/>
    <x v="1"/>
    <n v="92804"/>
    <x v="1"/>
    <s v="OFF-BI-10001628"/>
    <x v="1"/>
    <x v="8"/>
    <x v="1103"/>
    <x v="3148"/>
    <n v="3"/>
    <n v="0.2"/>
    <n v="7.822499999999998"/>
  </r>
  <r>
    <n v="9908"/>
    <s v="US-2012-129007"/>
    <x v="1"/>
    <x v="1023"/>
    <d v="2012-09-15T00:00:00"/>
    <x v="2"/>
    <s v="KD-16615"/>
    <x v="629"/>
    <x v="1"/>
    <s v="United States"/>
    <s v="Anaheim"/>
    <x v="1"/>
    <n v="92804"/>
    <x v="1"/>
    <s v="FUR-CH-10000155"/>
    <x v="0"/>
    <x v="1"/>
    <x v="1157"/>
    <x v="4829"/>
    <n v="3"/>
    <n v="0.2"/>
    <n v="71.77200000000002"/>
  </r>
  <r>
    <n v="9909"/>
    <s v="US-2012-129007"/>
    <x v="1"/>
    <x v="1023"/>
    <d v="2012-09-15T00:00:00"/>
    <x v="2"/>
    <s v="KD-16615"/>
    <x v="629"/>
    <x v="1"/>
    <s v="United States"/>
    <s v="Anaheim"/>
    <x v="1"/>
    <n v="92804"/>
    <x v="1"/>
    <s v="FUR-FU-10002379"/>
    <x v="0"/>
    <x v="5"/>
    <x v="1462"/>
    <x v="6112"/>
    <n v="5"/>
    <n v="0"/>
    <n v="24.881999999999991"/>
  </r>
  <r>
    <n v="9910"/>
    <s v="US-2012-129007"/>
    <x v="1"/>
    <x v="1023"/>
    <d v="2012-09-15T00:00:00"/>
    <x v="2"/>
    <s v="KD-16615"/>
    <x v="629"/>
    <x v="1"/>
    <s v="United States"/>
    <s v="Anaheim"/>
    <x v="1"/>
    <n v="92804"/>
    <x v="1"/>
    <s v="FUR-FU-10004018"/>
    <x v="0"/>
    <x v="5"/>
    <x v="927"/>
    <x v="3082"/>
    <n v="3"/>
    <n v="0"/>
    <n v="12.060900000000002"/>
  </r>
  <r>
    <n v="9911"/>
    <s v="US-2012-129007"/>
    <x v="1"/>
    <x v="1023"/>
    <d v="2012-09-15T00:00:00"/>
    <x v="2"/>
    <s v="KD-16615"/>
    <x v="629"/>
    <x v="1"/>
    <s v="United States"/>
    <s v="Anaheim"/>
    <x v="1"/>
    <n v="92804"/>
    <x v="1"/>
    <s v="OFF-PA-10000994"/>
    <x v="1"/>
    <x v="10"/>
    <x v="904"/>
    <x v="1441"/>
    <n v="2"/>
    <n v="0"/>
    <n v="100.65599999999999"/>
  </r>
  <r>
    <n v="9912"/>
    <s v="US-2011-157231"/>
    <x v="2"/>
    <x v="267"/>
    <d v="2011-04-09T00:00:00"/>
    <x v="1"/>
    <s v="RP-19855"/>
    <x v="532"/>
    <x v="1"/>
    <s v="United States"/>
    <s v="Richmond"/>
    <x v="0"/>
    <n v="40475"/>
    <x v="0"/>
    <s v="OFF-BI-10002852"/>
    <x v="1"/>
    <x v="8"/>
    <x v="91"/>
    <x v="787"/>
    <n v="7"/>
    <n v="0"/>
    <n v="56.526400000000002"/>
  </r>
  <r>
    <n v="9913"/>
    <s v="CA-2012-132388"/>
    <x v="1"/>
    <x v="998"/>
    <d v="2012-10-12T00:00:00"/>
    <x v="2"/>
    <s v="KN-16390"/>
    <x v="471"/>
    <x v="1"/>
    <s v="United States"/>
    <s v="Santa Barbara"/>
    <x v="1"/>
    <n v="93101"/>
    <x v="1"/>
    <s v="FUR-CH-10001714"/>
    <x v="0"/>
    <x v="1"/>
    <x v="1295"/>
    <x v="6113"/>
    <n v="3"/>
    <n v="0.2"/>
    <n v="-54.320399999999978"/>
  </r>
  <r>
    <n v="9914"/>
    <s v="CA-2012-132388"/>
    <x v="1"/>
    <x v="998"/>
    <d v="2012-10-12T00:00:00"/>
    <x v="2"/>
    <s v="KN-16390"/>
    <x v="471"/>
    <x v="1"/>
    <s v="United States"/>
    <s v="Santa Barbara"/>
    <x v="1"/>
    <n v="93101"/>
    <x v="1"/>
    <s v="OFF-LA-10000414"/>
    <x v="1"/>
    <x v="2"/>
    <x v="1634"/>
    <x v="2551"/>
    <n v="3"/>
    <n v="0"/>
    <n v="14.904"/>
  </r>
  <r>
    <n v="9915"/>
    <s v="CA-2014-160927"/>
    <x v="3"/>
    <x v="926"/>
    <d v="2014-02-01T00:00:00"/>
    <x v="0"/>
    <s v="TM-21010"/>
    <x v="612"/>
    <x v="0"/>
    <s v="United States"/>
    <s v="Marion"/>
    <x v="23"/>
    <n v="52302"/>
    <x v="2"/>
    <s v="OFF-PA-10003848"/>
    <x v="1"/>
    <x v="10"/>
    <x v="1442"/>
    <x v="91"/>
    <n v="2"/>
    <n v="0"/>
    <n v="6.2208000000000006"/>
  </r>
  <r>
    <n v="9916"/>
    <s v="CA-2014-160927"/>
    <x v="3"/>
    <x v="926"/>
    <d v="2014-02-01T00:00:00"/>
    <x v="0"/>
    <s v="TM-21010"/>
    <x v="612"/>
    <x v="0"/>
    <s v="United States"/>
    <s v="Marion"/>
    <x v="23"/>
    <n v="52302"/>
    <x v="2"/>
    <s v="OFF-PA-10000176"/>
    <x v="1"/>
    <x v="10"/>
    <x v="634"/>
    <x v="453"/>
    <n v="5"/>
    <n v="0"/>
    <n v="45.527999999999992"/>
  </r>
  <r>
    <n v="9917"/>
    <s v="CA-2014-160927"/>
    <x v="3"/>
    <x v="926"/>
    <d v="2014-02-01T00:00:00"/>
    <x v="0"/>
    <s v="TM-21010"/>
    <x v="612"/>
    <x v="0"/>
    <s v="United States"/>
    <s v="Marion"/>
    <x v="23"/>
    <n v="52302"/>
    <x v="2"/>
    <s v="OFF-ST-10001590"/>
    <x v="1"/>
    <x v="4"/>
    <x v="146"/>
    <x v="814"/>
    <n v="1"/>
    <n v="0"/>
    <n v="3.5047999999999995"/>
  </r>
  <r>
    <n v="9918"/>
    <s v="CA-2014-160927"/>
    <x v="3"/>
    <x v="926"/>
    <d v="2014-02-01T00:00:00"/>
    <x v="0"/>
    <s v="TM-21010"/>
    <x v="612"/>
    <x v="0"/>
    <s v="United States"/>
    <s v="Marion"/>
    <x v="23"/>
    <n v="52302"/>
    <x v="2"/>
    <s v="FUR-FU-10000010"/>
    <x v="0"/>
    <x v="5"/>
    <x v="522"/>
    <x v="4126"/>
    <n v="3"/>
    <n v="0"/>
    <n v="4.6220999999999997"/>
  </r>
  <r>
    <n v="9919"/>
    <s v="CA-2012-105508"/>
    <x v="1"/>
    <x v="496"/>
    <d v="2012-09-29T00:00:00"/>
    <x v="1"/>
    <s v="JF-15190"/>
    <x v="440"/>
    <x v="0"/>
    <s v="United States"/>
    <s v="New York City"/>
    <x v="15"/>
    <n v="10035"/>
    <x v="3"/>
    <s v="OFF-EN-10003055"/>
    <x v="1"/>
    <x v="12"/>
    <x v="873"/>
    <x v="372"/>
    <n v="1"/>
    <n v="0"/>
    <n v="17.990999999999996"/>
  </r>
  <r>
    <n v="9920"/>
    <s v="CA-2013-149272"/>
    <x v="0"/>
    <x v="543"/>
    <d v="2013-03-20T00:00:00"/>
    <x v="1"/>
    <s v="MY-18295"/>
    <x v="501"/>
    <x v="1"/>
    <s v="United States"/>
    <s v="Bryan"/>
    <x v="5"/>
    <n v="77803"/>
    <x v="2"/>
    <s v="FUR-CH-10000863"/>
    <x v="0"/>
    <x v="1"/>
    <x v="83"/>
    <x v="2568"/>
    <n v="5"/>
    <n v="0.3"/>
    <n v="-143.43099999999998"/>
  </r>
  <r>
    <n v="9921"/>
    <s v="CA-2013-149272"/>
    <x v="0"/>
    <x v="543"/>
    <d v="2013-03-20T00:00:00"/>
    <x v="1"/>
    <s v="MY-18295"/>
    <x v="501"/>
    <x v="1"/>
    <s v="United States"/>
    <s v="Bryan"/>
    <x v="5"/>
    <n v="77803"/>
    <x v="2"/>
    <s v="OFF-BI-10004233"/>
    <x v="1"/>
    <x v="8"/>
    <x v="1377"/>
    <x v="6114"/>
    <n v="7"/>
    <n v="0.8"/>
    <n v="-35.817600000000013"/>
  </r>
  <r>
    <n v="9922"/>
    <s v="CA-2011-111360"/>
    <x v="2"/>
    <x v="156"/>
    <d v="2011-11-30T00:00:00"/>
    <x v="1"/>
    <s v="AT-10435"/>
    <x v="401"/>
    <x v="2"/>
    <s v="United States"/>
    <s v="Akron"/>
    <x v="24"/>
    <n v="44312"/>
    <x v="3"/>
    <s v="OFF-BI-10003350"/>
    <x v="1"/>
    <x v="8"/>
    <x v="834"/>
    <x v="6115"/>
    <n v="3"/>
    <n v="0.7"/>
    <n v="-4.5935999999999986"/>
  </r>
  <r>
    <n v="9923"/>
    <s v="US-2014-162124"/>
    <x v="3"/>
    <x v="636"/>
    <d v="2014-05-11T00:00:00"/>
    <x v="1"/>
    <s v="JF-15490"/>
    <x v="223"/>
    <x v="0"/>
    <s v="United States"/>
    <s v="Chicago"/>
    <x v="10"/>
    <n v="60653"/>
    <x v="2"/>
    <s v="TEC-AC-10001990"/>
    <x v="2"/>
    <x v="11"/>
    <x v="861"/>
    <x v="3029"/>
    <n v="4"/>
    <n v="0.2"/>
    <n v="28.79519999999998"/>
  </r>
  <r>
    <n v="9924"/>
    <s v="CA-2012-159534"/>
    <x v="1"/>
    <x v="305"/>
    <d v="2012-03-23T00:00:00"/>
    <x v="2"/>
    <s v="DH-13075"/>
    <x v="704"/>
    <x v="1"/>
    <s v="United States"/>
    <s v="New York City"/>
    <x v="15"/>
    <n v="10035"/>
    <x v="3"/>
    <s v="OFF-BI-10003982"/>
    <x v="1"/>
    <x v="8"/>
    <x v="346"/>
    <x v="3621"/>
    <n v="3"/>
    <n v="0.2"/>
    <n v="16.823699999999999"/>
  </r>
  <r>
    <n v="9925"/>
    <s v="CA-2012-159534"/>
    <x v="1"/>
    <x v="305"/>
    <d v="2012-03-23T00:00:00"/>
    <x v="2"/>
    <s v="DH-13075"/>
    <x v="704"/>
    <x v="1"/>
    <s v="United States"/>
    <s v="New York City"/>
    <x v="15"/>
    <n v="10035"/>
    <x v="3"/>
    <s v="OFF-EN-10004386"/>
    <x v="1"/>
    <x v="12"/>
    <x v="242"/>
    <x v="1169"/>
    <n v="1"/>
    <n v="0"/>
    <n v="11.994999999999999"/>
  </r>
  <r>
    <n v="9926"/>
    <s v="CA-2012-159534"/>
    <x v="1"/>
    <x v="305"/>
    <d v="2012-03-23T00:00:00"/>
    <x v="2"/>
    <s v="DH-13075"/>
    <x v="704"/>
    <x v="1"/>
    <s v="United States"/>
    <s v="New York City"/>
    <x v="15"/>
    <n v="10035"/>
    <x v="3"/>
    <s v="OFF-BI-10003656"/>
    <x v="1"/>
    <x v="8"/>
    <x v="13"/>
    <x v="6116"/>
    <n v="8"/>
    <n v="0.2"/>
    <n v="353.5791999999999"/>
  </r>
  <r>
    <n v="9927"/>
    <s v="CA-2012-159534"/>
    <x v="1"/>
    <x v="305"/>
    <d v="2012-03-23T00:00:00"/>
    <x v="2"/>
    <s v="DH-13075"/>
    <x v="704"/>
    <x v="1"/>
    <s v="United States"/>
    <s v="New York City"/>
    <x v="15"/>
    <n v="10035"/>
    <x v="3"/>
    <s v="TEC-PH-10002310"/>
    <x v="2"/>
    <x v="7"/>
    <x v="950"/>
    <x v="1664"/>
    <n v="2"/>
    <n v="0"/>
    <n v="53.994599999999991"/>
  </r>
  <r>
    <n v="9928"/>
    <s v="CA-2012-159534"/>
    <x v="1"/>
    <x v="305"/>
    <d v="2012-03-23T00:00:00"/>
    <x v="2"/>
    <s v="DH-13075"/>
    <x v="704"/>
    <x v="1"/>
    <s v="United States"/>
    <s v="New York City"/>
    <x v="15"/>
    <n v="10035"/>
    <x v="3"/>
    <s v="OFF-ST-10001172"/>
    <x v="1"/>
    <x v="4"/>
    <x v="1197"/>
    <x v="202"/>
    <n v="4"/>
    <n v="0"/>
    <n v="20.140799999999999"/>
  </r>
  <r>
    <n v="9929"/>
    <s v="CA-2013-129630"/>
    <x v="0"/>
    <x v="913"/>
    <d v="2013-09-05T00:00:00"/>
    <x v="3"/>
    <s v="IM-15055"/>
    <x v="780"/>
    <x v="0"/>
    <s v="United States"/>
    <s v="San Francisco"/>
    <x v="1"/>
    <n v="94122"/>
    <x v="1"/>
    <s v="FUR-FU-10000260"/>
    <x v="0"/>
    <x v="5"/>
    <x v="74"/>
    <x v="6117"/>
    <n v="3"/>
    <n v="0"/>
    <n v="8.7371999999999996"/>
  </r>
  <r>
    <n v="9930"/>
    <s v="CA-2013-129630"/>
    <x v="0"/>
    <x v="913"/>
    <d v="2013-09-05T00:00:00"/>
    <x v="3"/>
    <s v="IM-15055"/>
    <x v="780"/>
    <x v="0"/>
    <s v="United States"/>
    <s v="San Francisco"/>
    <x v="1"/>
    <n v="94122"/>
    <x v="1"/>
    <s v="TEC-CO-10003763"/>
    <x v="2"/>
    <x v="16"/>
    <x v="1270"/>
    <x v="2481"/>
    <n v="5"/>
    <n v="0.2"/>
    <n v="944.98649999999986"/>
  </r>
  <r>
    <n v="9931"/>
    <s v="CA-2012-104948"/>
    <x v="1"/>
    <x v="50"/>
    <d v="2012-11-17T00:00:00"/>
    <x v="1"/>
    <s v="KH-16510"/>
    <x v="168"/>
    <x v="0"/>
    <s v="United States"/>
    <s v="San Bernardino"/>
    <x v="1"/>
    <n v="92404"/>
    <x v="1"/>
    <s v="OFF-BI-10001267"/>
    <x v="1"/>
    <x v="8"/>
    <x v="1466"/>
    <x v="6118"/>
    <n v="2"/>
    <n v="0.2"/>
    <n v="3.4551999999999996"/>
  </r>
  <r>
    <n v="9932"/>
    <s v="CA-2012-104948"/>
    <x v="1"/>
    <x v="50"/>
    <d v="2012-11-17T00:00:00"/>
    <x v="1"/>
    <s v="KH-16510"/>
    <x v="168"/>
    <x v="0"/>
    <s v="United States"/>
    <s v="San Bernardino"/>
    <x v="1"/>
    <n v="92404"/>
    <x v="1"/>
    <s v="FUR-BO-10004357"/>
    <x v="0"/>
    <x v="0"/>
    <x v="1349"/>
    <x v="6119"/>
    <n v="4"/>
    <n v="0.15"/>
    <n v="-40.196000000000055"/>
  </r>
  <r>
    <n v="9933"/>
    <s v="CA-2012-104948"/>
    <x v="1"/>
    <x v="50"/>
    <d v="2012-11-17T00:00:00"/>
    <x v="1"/>
    <s v="KH-16510"/>
    <x v="168"/>
    <x v="0"/>
    <s v="United States"/>
    <s v="San Bernardino"/>
    <x v="1"/>
    <n v="92404"/>
    <x v="1"/>
    <s v="OFF-PA-10004610"/>
    <x v="1"/>
    <x v="10"/>
    <x v="1511"/>
    <x v="6120"/>
    <n v="7"/>
    <n v="0"/>
    <n v="13.481999999999998"/>
  </r>
  <r>
    <n v="9934"/>
    <s v="CA-2011-166555"/>
    <x v="2"/>
    <x v="384"/>
    <d v="2011-07-14T00:00:00"/>
    <x v="2"/>
    <s v="JK-15205"/>
    <x v="523"/>
    <x v="0"/>
    <s v="United States"/>
    <s v="Niagara Falls"/>
    <x v="15"/>
    <n v="14304"/>
    <x v="3"/>
    <s v="TEC-PH-10004912"/>
    <x v="2"/>
    <x v="7"/>
    <x v="1492"/>
    <x v="6121"/>
    <n v="3"/>
    <n v="0"/>
    <n v="47.806499999999993"/>
  </r>
  <r>
    <n v="9935"/>
    <s v="CA-2013-114405"/>
    <x v="0"/>
    <x v="281"/>
    <d v="2013-04-13T00:00:00"/>
    <x v="1"/>
    <s v="AS-10240"/>
    <x v="238"/>
    <x v="0"/>
    <s v="United States"/>
    <s v="Philadelphia"/>
    <x v="9"/>
    <n v="19120"/>
    <x v="3"/>
    <s v="OFF-AP-10003278"/>
    <x v="1"/>
    <x v="9"/>
    <x v="1784"/>
    <x v="6122"/>
    <n v="3"/>
    <n v="0.2"/>
    <n v="2.5146000000000015"/>
  </r>
  <r>
    <n v="9936"/>
    <s v="CA-2013-114405"/>
    <x v="0"/>
    <x v="281"/>
    <d v="2013-04-13T00:00:00"/>
    <x v="1"/>
    <s v="AS-10240"/>
    <x v="238"/>
    <x v="0"/>
    <s v="United States"/>
    <s v="Philadelphia"/>
    <x v="9"/>
    <n v="19120"/>
    <x v="3"/>
    <s v="OFF-ST-10001627"/>
    <x v="1"/>
    <x v="4"/>
    <x v="1840"/>
    <x v="6123"/>
    <n v="3"/>
    <n v="0.2"/>
    <n v="3.6744000000000039"/>
  </r>
  <r>
    <n v="9937"/>
    <s v="CA-2014-132955"/>
    <x v="3"/>
    <x v="92"/>
    <d v="2014-06-29T00:00:00"/>
    <x v="1"/>
    <s v="SC-20575"/>
    <x v="623"/>
    <x v="0"/>
    <s v="United States"/>
    <s v="Cranston"/>
    <x v="34"/>
    <n v="2920"/>
    <x v="3"/>
    <s v="OFF-BI-10002735"/>
    <x v="1"/>
    <x v="8"/>
    <x v="141"/>
    <x v="4450"/>
    <n v="3"/>
    <n v="0"/>
    <n v="48.377100000000006"/>
  </r>
  <r>
    <n v="9938"/>
    <s v="CA-2013-164889"/>
    <x v="0"/>
    <x v="1235"/>
    <d v="2013-06-07T00:00:00"/>
    <x v="0"/>
    <s v="CP-12340"/>
    <x v="291"/>
    <x v="1"/>
    <s v="United States"/>
    <s v="Los Angeles"/>
    <x v="1"/>
    <n v="90049"/>
    <x v="1"/>
    <s v="FUR-TA-10001676"/>
    <x v="0"/>
    <x v="3"/>
    <x v="957"/>
    <x v="4085"/>
    <n v="2"/>
    <n v="0.2"/>
    <n v="-1.7772000000000041"/>
  </r>
  <r>
    <n v="9939"/>
    <s v="CA-2013-169824"/>
    <x v="0"/>
    <x v="939"/>
    <d v="2013-12-18T00:00:00"/>
    <x v="1"/>
    <s v="NS-18640"/>
    <x v="374"/>
    <x v="1"/>
    <s v="United States"/>
    <s v="New York City"/>
    <x v="15"/>
    <n v="10009"/>
    <x v="3"/>
    <s v="FUR-FU-10004864"/>
    <x v="0"/>
    <x v="5"/>
    <x v="1710"/>
    <x v="6124"/>
    <n v="5"/>
    <n v="0"/>
    <n v="19.915500000000002"/>
  </r>
  <r>
    <n v="9940"/>
    <s v="CA-2013-169824"/>
    <x v="0"/>
    <x v="939"/>
    <d v="2013-12-18T00:00:00"/>
    <x v="1"/>
    <s v="NS-18640"/>
    <x v="374"/>
    <x v="1"/>
    <s v="United States"/>
    <s v="New York City"/>
    <x v="15"/>
    <n v="10009"/>
    <x v="3"/>
    <s v="OFF-SU-10000952"/>
    <x v="1"/>
    <x v="14"/>
    <x v="1256"/>
    <x v="5955"/>
    <n v="4"/>
    <n v="0"/>
    <n v="9.9456000000000024"/>
  </r>
  <r>
    <n v="9941"/>
    <s v="CA-2013-169824"/>
    <x v="0"/>
    <x v="939"/>
    <d v="2013-12-18T00:00:00"/>
    <x v="1"/>
    <s v="NS-18640"/>
    <x v="374"/>
    <x v="1"/>
    <s v="United States"/>
    <s v="New York City"/>
    <x v="15"/>
    <n v="10009"/>
    <x v="3"/>
    <s v="OFF-AR-10000462"/>
    <x v="1"/>
    <x v="6"/>
    <x v="885"/>
    <x v="6125"/>
    <n v="7"/>
    <n v="0"/>
    <n v="4.8160000000000007"/>
  </r>
  <r>
    <n v="9942"/>
    <s v="CA-2014-164028"/>
    <x v="3"/>
    <x v="221"/>
    <d v="2014-12-01T00:00:00"/>
    <x v="1"/>
    <s v="JL-15835"/>
    <x v="252"/>
    <x v="0"/>
    <s v="United States"/>
    <s v="San Francisco"/>
    <x v="1"/>
    <n v="94122"/>
    <x v="1"/>
    <s v="TEC-AC-10001772"/>
    <x v="2"/>
    <x v="11"/>
    <x v="400"/>
    <x v="6126"/>
    <n v="14"/>
    <n v="0"/>
    <n v="87.196200000000005"/>
  </r>
  <r>
    <n v="9943"/>
    <s v="CA-2011-143371"/>
    <x v="2"/>
    <x v="129"/>
    <d v="2012-01-03T00:00:00"/>
    <x v="1"/>
    <s v="MD-17350"/>
    <x v="198"/>
    <x v="0"/>
    <s v="United States"/>
    <s v="Anaheim"/>
    <x v="1"/>
    <n v="92804"/>
    <x v="1"/>
    <s v="OFF-ST-10001128"/>
    <x v="1"/>
    <x v="4"/>
    <x v="1418"/>
    <x v="6127"/>
    <n v="9"/>
    <n v="0"/>
    <n v="29.964600000000061"/>
  </r>
  <r>
    <n v="9944"/>
    <s v="CA-2011-143371"/>
    <x v="2"/>
    <x v="129"/>
    <d v="2012-01-03T00:00:00"/>
    <x v="1"/>
    <s v="MD-17350"/>
    <x v="198"/>
    <x v="0"/>
    <s v="United States"/>
    <s v="Anaheim"/>
    <x v="1"/>
    <n v="92804"/>
    <x v="1"/>
    <s v="OFF-SU-10002537"/>
    <x v="1"/>
    <x v="14"/>
    <x v="676"/>
    <x v="6128"/>
    <n v="5"/>
    <n v="0"/>
    <n v="13.299000000000003"/>
  </r>
  <r>
    <n v="9945"/>
    <s v="CA-2012-145415"/>
    <x v="1"/>
    <x v="1236"/>
    <d v="2012-04-17T00:00:00"/>
    <x v="0"/>
    <s v="RD-19660"/>
    <x v="372"/>
    <x v="2"/>
    <s v="United States"/>
    <s v="Seattle"/>
    <x v="4"/>
    <n v="98103"/>
    <x v="1"/>
    <s v="OFF-ST-10000419"/>
    <x v="1"/>
    <x v="4"/>
    <x v="1015"/>
    <x v="1360"/>
    <n v="3"/>
    <n v="0"/>
    <n v="0.4073999999999991"/>
  </r>
  <r>
    <n v="9946"/>
    <s v="CA-2011-111157"/>
    <x v="2"/>
    <x v="1086"/>
    <d v="2011-03-06T00:00:00"/>
    <x v="1"/>
    <s v="NH-18610"/>
    <x v="468"/>
    <x v="1"/>
    <s v="United States"/>
    <s v="Philadelphia"/>
    <x v="9"/>
    <n v="19120"/>
    <x v="3"/>
    <s v="OFF-PA-10000327"/>
    <x v="1"/>
    <x v="10"/>
    <x v="1428"/>
    <x v="1321"/>
    <n v="1"/>
    <n v="0.2"/>
    <n v="1.0699999999999996"/>
  </r>
  <r>
    <n v="9947"/>
    <s v="CA-2011-111157"/>
    <x v="2"/>
    <x v="1086"/>
    <d v="2011-03-06T00:00:00"/>
    <x v="1"/>
    <s v="NH-18610"/>
    <x v="468"/>
    <x v="1"/>
    <s v="United States"/>
    <s v="Philadelphia"/>
    <x v="9"/>
    <n v="19120"/>
    <x v="3"/>
    <s v="TEC-AC-10004353"/>
    <x v="2"/>
    <x v="11"/>
    <x v="717"/>
    <x v="1267"/>
    <n v="3"/>
    <n v="0.2"/>
    <n v="32.130000000000003"/>
  </r>
  <r>
    <n v="9948"/>
    <s v="CA-2014-121559"/>
    <x v="3"/>
    <x v="702"/>
    <d v="2014-06-04T00:00:00"/>
    <x v="0"/>
    <s v="HW-14935"/>
    <x v="304"/>
    <x v="1"/>
    <s v="United States"/>
    <s v="Indianapolis"/>
    <x v="14"/>
    <n v="46203"/>
    <x v="2"/>
    <s v="FUR-CH-10003746"/>
    <x v="0"/>
    <x v="1"/>
    <x v="617"/>
    <x v="6129"/>
    <n v="6"/>
    <n v="0"/>
    <n v="539.24639999999999"/>
  </r>
  <r>
    <n v="9949"/>
    <s v="CA-2014-121559"/>
    <x v="3"/>
    <x v="702"/>
    <d v="2014-06-04T00:00:00"/>
    <x v="0"/>
    <s v="HW-14935"/>
    <x v="304"/>
    <x v="1"/>
    <s v="United States"/>
    <s v="Indianapolis"/>
    <x v="14"/>
    <n v="46203"/>
    <x v="2"/>
    <s v="OFF-AP-10002945"/>
    <x v="1"/>
    <x v="9"/>
    <x v="225"/>
    <x v="6130"/>
    <n v="8"/>
    <n v="0"/>
    <n v="793.71599999999989"/>
  </r>
  <r>
    <n v="9950"/>
    <s v="CA-2014-121559"/>
    <x v="3"/>
    <x v="702"/>
    <d v="2014-06-04T00:00:00"/>
    <x v="0"/>
    <s v="HW-14935"/>
    <x v="304"/>
    <x v="1"/>
    <s v="United States"/>
    <s v="Indianapolis"/>
    <x v="14"/>
    <n v="46203"/>
    <x v="2"/>
    <s v="TEC-AC-10004568"/>
    <x v="2"/>
    <x v="11"/>
    <x v="1109"/>
    <x v="2487"/>
    <n v="3"/>
    <n v="0"/>
    <n v="15.954299999999993"/>
  </r>
  <r>
    <n v="9951"/>
    <s v="CA-2014-121559"/>
    <x v="3"/>
    <x v="702"/>
    <d v="2014-06-04T00:00:00"/>
    <x v="0"/>
    <s v="HW-14935"/>
    <x v="304"/>
    <x v="1"/>
    <s v="United States"/>
    <s v="Indianapolis"/>
    <x v="14"/>
    <n v="46203"/>
    <x v="2"/>
    <s v="TEC-AC-10001714"/>
    <x v="2"/>
    <x v="11"/>
    <x v="678"/>
    <x v="6131"/>
    <n v="1"/>
    <n v="0"/>
    <n v="14.7593"/>
  </r>
  <r>
    <n v="9952"/>
    <s v="CA-2014-121559"/>
    <x v="3"/>
    <x v="702"/>
    <d v="2014-06-04T00:00:00"/>
    <x v="0"/>
    <s v="HW-14935"/>
    <x v="304"/>
    <x v="1"/>
    <s v="United States"/>
    <s v="Indianapolis"/>
    <x v="14"/>
    <n v="46203"/>
    <x v="2"/>
    <s v="OFF-BI-10002072"/>
    <x v="1"/>
    <x v="8"/>
    <x v="830"/>
    <x v="1026"/>
    <n v="2"/>
    <n v="0"/>
    <n v="8.69"/>
  </r>
  <r>
    <n v="9953"/>
    <s v="CA-2012-141593"/>
    <x v="1"/>
    <x v="639"/>
    <d v="2012-12-16T00:00:00"/>
    <x v="0"/>
    <s v="DB-12970"/>
    <x v="715"/>
    <x v="1"/>
    <s v="United States"/>
    <s v="Los Angeles"/>
    <x v="1"/>
    <n v="90045"/>
    <x v="1"/>
    <s v="OFF-BI-10001153"/>
    <x v="1"/>
    <x v="8"/>
    <x v="300"/>
    <x v="6132"/>
    <n v="2"/>
    <n v="0.2"/>
    <n v="20.723999999999997"/>
  </r>
  <r>
    <n v="9954"/>
    <s v="CA-2012-141593"/>
    <x v="1"/>
    <x v="639"/>
    <d v="2012-12-16T00:00:00"/>
    <x v="0"/>
    <s v="DB-12970"/>
    <x v="715"/>
    <x v="1"/>
    <s v="United States"/>
    <s v="Los Angeles"/>
    <x v="1"/>
    <n v="90045"/>
    <x v="1"/>
    <s v="OFF-PA-10004983"/>
    <x v="1"/>
    <x v="10"/>
    <x v="1323"/>
    <x v="90"/>
    <n v="1"/>
    <n v="0"/>
    <n v="3.1104000000000003"/>
  </r>
  <r>
    <n v="9955"/>
    <s v="CA-2012-141593"/>
    <x v="1"/>
    <x v="639"/>
    <d v="2012-12-16T00:00:00"/>
    <x v="0"/>
    <s v="DB-12970"/>
    <x v="715"/>
    <x v="1"/>
    <s v="United States"/>
    <s v="Los Angeles"/>
    <x v="1"/>
    <n v="90045"/>
    <x v="1"/>
    <s v="OFF-BI-10000948"/>
    <x v="1"/>
    <x v="8"/>
    <x v="1373"/>
    <x v="4326"/>
    <n v="3"/>
    <n v="0.2"/>
    <n v="11.558699999999998"/>
  </r>
  <r>
    <n v="9956"/>
    <s v="CA-2012-141593"/>
    <x v="1"/>
    <x v="639"/>
    <d v="2012-12-16T00:00:00"/>
    <x v="0"/>
    <s v="DB-12970"/>
    <x v="715"/>
    <x v="1"/>
    <s v="United States"/>
    <s v="Los Angeles"/>
    <x v="1"/>
    <n v="90045"/>
    <x v="1"/>
    <s v="FUR-TA-10002622"/>
    <x v="0"/>
    <x v="3"/>
    <x v="960"/>
    <x v="6031"/>
    <n v="2"/>
    <n v="0.2"/>
    <n v="10.258800000000008"/>
  </r>
  <r>
    <n v="9957"/>
    <s v="US-2011-143287"/>
    <x v="2"/>
    <x v="7"/>
    <d v="2011-11-17T00:00:00"/>
    <x v="1"/>
    <s v="KN-16705"/>
    <x v="607"/>
    <x v="2"/>
    <s v="United States"/>
    <s v="New Rochelle"/>
    <x v="15"/>
    <n v="10801"/>
    <x v="3"/>
    <s v="OFF-PA-10001776"/>
    <x v="1"/>
    <x v="10"/>
    <x v="1263"/>
    <x v="3212"/>
    <n v="5"/>
    <n v="0"/>
    <n v="21.784499999999998"/>
  </r>
  <r>
    <n v="9958"/>
    <s v="US-2011-143287"/>
    <x v="2"/>
    <x v="7"/>
    <d v="2011-11-17T00:00:00"/>
    <x v="1"/>
    <s v="KN-16705"/>
    <x v="607"/>
    <x v="2"/>
    <s v="United States"/>
    <s v="New Rochelle"/>
    <x v="15"/>
    <n v="10801"/>
    <x v="3"/>
    <s v="OFF-PA-10004039"/>
    <x v="1"/>
    <x v="10"/>
    <x v="1538"/>
    <x v="1070"/>
    <n v="4"/>
    <n v="0"/>
    <n v="109.7208"/>
  </r>
  <r>
    <n v="9959"/>
    <s v="US-2011-143287"/>
    <x v="2"/>
    <x v="7"/>
    <d v="2011-11-17T00:00:00"/>
    <x v="1"/>
    <s v="KN-16705"/>
    <x v="607"/>
    <x v="2"/>
    <s v="United States"/>
    <s v="New Rochelle"/>
    <x v="15"/>
    <n v="10801"/>
    <x v="3"/>
    <s v="OFF-SU-10001574"/>
    <x v="1"/>
    <x v="14"/>
    <x v="498"/>
    <x v="549"/>
    <n v="2"/>
    <n v="0"/>
    <n v="2.1899999999999995"/>
  </r>
  <r>
    <n v="9960"/>
    <s v="CA-2014-137421"/>
    <x v="3"/>
    <x v="833"/>
    <d v="2014-10-12T00:00:00"/>
    <x v="1"/>
    <s v="AJ-10945"/>
    <x v="219"/>
    <x v="0"/>
    <s v="United States"/>
    <s v="Chandler"/>
    <x v="16"/>
    <n v="85224"/>
    <x v="1"/>
    <s v="OFF-AR-10001761"/>
    <x v="1"/>
    <x v="6"/>
    <x v="1642"/>
    <x v="564"/>
    <n v="2"/>
    <n v="0.2"/>
    <n v="1.8687999999999998"/>
  </r>
  <r>
    <n v="9961"/>
    <s v="CA-2014-141446"/>
    <x v="3"/>
    <x v="118"/>
    <d v="2014-09-19T00:00:00"/>
    <x v="0"/>
    <s v="CL-12700"/>
    <x v="642"/>
    <x v="2"/>
    <s v="United States"/>
    <s v="Florence"/>
    <x v="0"/>
    <n v="41042"/>
    <x v="0"/>
    <s v="TEC-AC-10002305"/>
    <x v="2"/>
    <x v="11"/>
    <x v="1521"/>
    <x v="3308"/>
    <n v="1"/>
    <n v="0"/>
    <n v="3.2399999999999984"/>
  </r>
  <r>
    <n v="9962"/>
    <s v="CA-2012-168088"/>
    <x v="1"/>
    <x v="531"/>
    <d v="2012-03-22T00:00:00"/>
    <x v="2"/>
    <s v="CM-12655"/>
    <x v="475"/>
    <x v="2"/>
    <s v="United States"/>
    <s v="Houston"/>
    <x v="5"/>
    <n v="77041"/>
    <x v="2"/>
    <s v="OFF-PA-10000675"/>
    <x v="1"/>
    <x v="10"/>
    <x v="1106"/>
    <x v="4975"/>
    <n v="2"/>
    <n v="0.2"/>
    <n v="23.7742"/>
  </r>
  <r>
    <n v="9963"/>
    <s v="CA-2012-168088"/>
    <x v="1"/>
    <x v="531"/>
    <d v="2012-03-22T00:00:00"/>
    <x v="2"/>
    <s v="CM-12655"/>
    <x v="475"/>
    <x v="2"/>
    <s v="United States"/>
    <s v="Houston"/>
    <x v="5"/>
    <n v="77041"/>
    <x v="2"/>
    <s v="FUR-BO-10004218"/>
    <x v="0"/>
    <x v="0"/>
    <x v="1584"/>
    <x v="6133"/>
    <n v="4"/>
    <n v="0.32"/>
    <n v="-67.670400000000001"/>
  </r>
  <r>
    <n v="9964"/>
    <s v="CA-2012-143700"/>
    <x v="1"/>
    <x v="353"/>
    <d v="2012-07-26T00:00:00"/>
    <x v="3"/>
    <s v="AS-10240"/>
    <x v="238"/>
    <x v="0"/>
    <s v="United States"/>
    <s v="Philadelphia"/>
    <x v="9"/>
    <n v="19140"/>
    <x v="3"/>
    <s v="OFF-PA-10003072"/>
    <x v="1"/>
    <x v="10"/>
    <x v="918"/>
    <x v="563"/>
    <n v="2"/>
    <n v="0.2"/>
    <n v="3.6288"/>
  </r>
  <r>
    <n v="9965"/>
    <s v="CA-2013-146374"/>
    <x v="0"/>
    <x v="5"/>
    <d v="2013-12-11T00:00:00"/>
    <x v="0"/>
    <s v="HE-14800"/>
    <x v="785"/>
    <x v="1"/>
    <s v="United States"/>
    <s v="Newark"/>
    <x v="13"/>
    <n v="19711"/>
    <x v="3"/>
    <s v="FUR-FU-10002671"/>
    <x v="0"/>
    <x v="5"/>
    <x v="275"/>
    <x v="6134"/>
    <n v="1"/>
    <n v="0"/>
    <n v="6.4319999999999995"/>
  </r>
  <r>
    <n v="9966"/>
    <s v="CA-2013-146374"/>
    <x v="0"/>
    <x v="5"/>
    <d v="2013-12-11T00:00:00"/>
    <x v="0"/>
    <s v="HE-14800"/>
    <x v="785"/>
    <x v="1"/>
    <s v="United States"/>
    <s v="Newark"/>
    <x v="13"/>
    <n v="19711"/>
    <x v="3"/>
    <s v="OFF-PA-10000349"/>
    <x v="1"/>
    <x v="10"/>
    <x v="33"/>
    <x v="1393"/>
    <n v="1"/>
    <n v="0"/>
    <n v="2.3406000000000002"/>
  </r>
  <r>
    <n v="9967"/>
    <s v="CA-2013-146374"/>
    <x v="0"/>
    <x v="5"/>
    <d v="2013-12-11T00:00:00"/>
    <x v="0"/>
    <s v="HE-14800"/>
    <x v="785"/>
    <x v="1"/>
    <s v="United States"/>
    <s v="Newark"/>
    <x v="13"/>
    <n v="19711"/>
    <x v="3"/>
    <s v="OFF-EN-10004483"/>
    <x v="1"/>
    <x v="12"/>
    <x v="1335"/>
    <x v="6135"/>
    <n v="7"/>
    <n v="0"/>
    <n v="51.554299999999991"/>
  </r>
  <r>
    <n v="9968"/>
    <s v="CA-2014-153871"/>
    <x v="3"/>
    <x v="157"/>
    <d v="2014-12-18T00:00:00"/>
    <x v="1"/>
    <s v="RB-19435"/>
    <x v="579"/>
    <x v="0"/>
    <s v="United States"/>
    <s v="Plainfield"/>
    <x v="30"/>
    <n v="7060"/>
    <x v="3"/>
    <s v="OFF-BI-10004209"/>
    <x v="1"/>
    <x v="8"/>
    <x v="1206"/>
    <x v="5940"/>
    <n v="5"/>
    <n v="0"/>
    <n v="18.089999999999996"/>
  </r>
  <r>
    <n v="9969"/>
    <s v="CA-2014-153871"/>
    <x v="3"/>
    <x v="157"/>
    <d v="2014-12-18T00:00:00"/>
    <x v="1"/>
    <s v="RB-19435"/>
    <x v="579"/>
    <x v="0"/>
    <s v="United States"/>
    <s v="Plainfield"/>
    <x v="30"/>
    <n v="7060"/>
    <x v="3"/>
    <s v="OFF-BI-10004600"/>
    <x v="1"/>
    <x v="8"/>
    <x v="1477"/>
    <x v="2556"/>
    <n v="2"/>
    <n v="0"/>
    <n v="331.19099999999997"/>
  </r>
  <r>
    <n v="9970"/>
    <s v="CA-2014-153871"/>
    <x v="3"/>
    <x v="157"/>
    <d v="2014-12-18T00:00:00"/>
    <x v="1"/>
    <s v="RB-19435"/>
    <x v="579"/>
    <x v="0"/>
    <s v="United States"/>
    <s v="Plainfield"/>
    <x v="30"/>
    <n v="7060"/>
    <x v="3"/>
    <s v="OFF-AP-10003622"/>
    <x v="1"/>
    <x v="9"/>
    <x v="188"/>
    <x v="509"/>
    <n v="7"/>
    <n v="0"/>
    <n v="6.5974999999999993"/>
  </r>
  <r>
    <n v="9971"/>
    <s v="CA-2012-103772"/>
    <x v="1"/>
    <x v="1141"/>
    <d v="2012-07-02T00:00:00"/>
    <x v="1"/>
    <s v="MP-17470"/>
    <x v="88"/>
    <x v="2"/>
    <s v="United States"/>
    <s v="Smyrna"/>
    <x v="32"/>
    <n v="30080"/>
    <x v="0"/>
    <s v="OFF-BI-10002867"/>
    <x v="1"/>
    <x v="8"/>
    <x v="963"/>
    <x v="6136"/>
    <n v="2"/>
    <n v="0"/>
    <n v="54.997599999999991"/>
  </r>
  <r>
    <n v="9972"/>
    <s v="CA-2012-103772"/>
    <x v="1"/>
    <x v="1141"/>
    <d v="2012-07-02T00:00:00"/>
    <x v="1"/>
    <s v="MP-17470"/>
    <x v="88"/>
    <x v="2"/>
    <s v="United States"/>
    <s v="Smyrna"/>
    <x v="32"/>
    <n v="30080"/>
    <x v="0"/>
    <s v="OFF-AR-10000538"/>
    <x v="1"/>
    <x v="6"/>
    <x v="1245"/>
    <x v="3483"/>
    <n v="5"/>
    <n v="0"/>
    <n v="42.22499999999998"/>
  </r>
  <r>
    <n v="9973"/>
    <s v="CA-2013-130225"/>
    <x v="0"/>
    <x v="108"/>
    <d v="2013-09-18T00:00:00"/>
    <x v="1"/>
    <s v="RC-19960"/>
    <x v="53"/>
    <x v="0"/>
    <s v="United States"/>
    <s v="Houston"/>
    <x v="5"/>
    <n v="77041"/>
    <x v="2"/>
    <s v="OFF-EN-10000056"/>
    <x v="1"/>
    <x v="12"/>
    <x v="627"/>
    <x v="6137"/>
    <n v="2"/>
    <n v="0.2"/>
    <n v="33.604199999999992"/>
  </r>
  <r>
    <n v="9974"/>
    <s v="US-2013-103674"/>
    <x v="0"/>
    <x v="409"/>
    <d v="2013-12-11T00:00:00"/>
    <x v="1"/>
    <s v="AP-10720"/>
    <x v="399"/>
    <x v="2"/>
    <s v="United States"/>
    <s v="Los Angeles"/>
    <x v="1"/>
    <n v="90032"/>
    <x v="1"/>
    <s v="TEC-PH-10004080"/>
    <x v="2"/>
    <x v="7"/>
    <x v="1768"/>
    <x v="1081"/>
    <n v="5"/>
    <n v="0.2"/>
    <n v="27.195999999999998"/>
  </r>
  <r>
    <n v="9975"/>
    <s v="US-2013-103674"/>
    <x v="0"/>
    <x v="409"/>
    <d v="2013-12-11T00:00:00"/>
    <x v="1"/>
    <s v="AP-10720"/>
    <x v="399"/>
    <x v="2"/>
    <s v="United States"/>
    <s v="Los Angeles"/>
    <x v="1"/>
    <n v="90032"/>
    <x v="1"/>
    <s v="OFF-AR-10004752"/>
    <x v="1"/>
    <x v="6"/>
    <x v="1105"/>
    <x v="5476"/>
    <n v="7"/>
    <n v="0"/>
    <n v="5.2332000000000001"/>
  </r>
  <r>
    <n v="9976"/>
    <s v="US-2013-103674"/>
    <x v="0"/>
    <x v="409"/>
    <d v="2013-12-11T00:00:00"/>
    <x v="1"/>
    <s v="AP-10720"/>
    <x v="399"/>
    <x v="2"/>
    <s v="United States"/>
    <s v="Los Angeles"/>
    <x v="1"/>
    <n v="90032"/>
    <x v="1"/>
    <s v="OFF-PA-10000743"/>
    <x v="1"/>
    <x v="10"/>
    <x v="573"/>
    <x v="522"/>
    <n v="2"/>
    <n v="0"/>
    <n v="6.4127999999999998"/>
  </r>
  <r>
    <n v="9977"/>
    <s v="US-2013-103674"/>
    <x v="0"/>
    <x v="409"/>
    <d v="2013-12-11T00:00:00"/>
    <x v="1"/>
    <s v="AP-10720"/>
    <x v="399"/>
    <x v="2"/>
    <s v="United States"/>
    <s v="Los Angeles"/>
    <x v="1"/>
    <n v="90032"/>
    <x v="1"/>
    <s v="TEC-PH-10002496"/>
    <x v="2"/>
    <x v="7"/>
    <x v="490"/>
    <x v="2528"/>
    <n v="2"/>
    <n v="0.2"/>
    <n v="31.197999999999986"/>
  </r>
  <r>
    <n v="9978"/>
    <s v="US-2013-103674"/>
    <x v="0"/>
    <x v="409"/>
    <d v="2013-12-11T00:00:00"/>
    <x v="1"/>
    <s v="AP-10720"/>
    <x v="399"/>
    <x v="2"/>
    <s v="United States"/>
    <s v="Los Angeles"/>
    <x v="1"/>
    <n v="90032"/>
    <x v="1"/>
    <s v="OFF-FA-10003467"/>
    <x v="1"/>
    <x v="13"/>
    <x v="489"/>
    <x v="6138"/>
    <n v="7"/>
    <n v="0"/>
    <n v="0"/>
  </r>
  <r>
    <n v="9979"/>
    <s v="US-2013-103674"/>
    <x v="0"/>
    <x v="409"/>
    <d v="2013-12-11T00:00:00"/>
    <x v="1"/>
    <s v="AP-10720"/>
    <x v="399"/>
    <x v="2"/>
    <s v="United States"/>
    <s v="Los Angeles"/>
    <x v="1"/>
    <n v="90032"/>
    <x v="1"/>
    <s v="OFF-BI-10003727"/>
    <x v="1"/>
    <x v="8"/>
    <x v="797"/>
    <x v="6139"/>
    <n v="4"/>
    <n v="0.2"/>
    <n v="4.6815999999999995"/>
  </r>
  <r>
    <n v="9980"/>
    <s v="US-2013-103674"/>
    <x v="0"/>
    <x v="409"/>
    <d v="2013-12-11T00:00:00"/>
    <x v="1"/>
    <s v="AP-10720"/>
    <x v="399"/>
    <x v="2"/>
    <s v="United States"/>
    <s v="Los Angeles"/>
    <x v="1"/>
    <n v="90032"/>
    <x v="1"/>
    <s v="OFF-BI-10002026"/>
    <x v="1"/>
    <x v="8"/>
    <x v="1749"/>
    <x v="6140"/>
    <n v="14"/>
    <n v="0.2"/>
    <n v="153.11519999999999"/>
  </r>
  <r>
    <n v="9981"/>
    <s v="US-2012-151435"/>
    <x v="1"/>
    <x v="684"/>
    <d v="2012-09-09T00:00:00"/>
    <x v="0"/>
    <s v="SW-20455"/>
    <x v="517"/>
    <x v="0"/>
    <s v="United States"/>
    <s v="Lafayette"/>
    <x v="28"/>
    <n v="70506"/>
    <x v="0"/>
    <s v="FUR-TA-10001039"/>
    <x v="0"/>
    <x v="3"/>
    <x v="824"/>
    <x v="1921"/>
    <n v="1"/>
    <n v="0"/>
    <n v="22.354800000000004"/>
  </r>
  <r>
    <n v="9982"/>
    <s v="CA-2014-163566"/>
    <x v="3"/>
    <x v="646"/>
    <d v="2014-08-07T00:00:00"/>
    <x v="2"/>
    <s v="TB-21055"/>
    <x v="26"/>
    <x v="0"/>
    <s v="United States"/>
    <s v="Fairfield"/>
    <x v="24"/>
    <n v="45014"/>
    <x v="3"/>
    <s v="OFF-LA-10004484"/>
    <x v="1"/>
    <x v="2"/>
    <x v="612"/>
    <x v="1053"/>
    <n v="5"/>
    <n v="0.2"/>
    <n v="5.368999999999998"/>
  </r>
  <r>
    <n v="9983"/>
    <s v="US-2013-157728"/>
    <x v="0"/>
    <x v="897"/>
    <d v="2013-09-29T00:00:00"/>
    <x v="1"/>
    <s v="RC-19960"/>
    <x v="53"/>
    <x v="0"/>
    <s v="United States"/>
    <s v="Grand Rapids"/>
    <x v="12"/>
    <n v="49505"/>
    <x v="2"/>
    <s v="OFF-PA-10002195"/>
    <x v="1"/>
    <x v="10"/>
    <x v="719"/>
    <x v="595"/>
    <n v="7"/>
    <n v="0"/>
    <n v="16.713200000000001"/>
  </r>
  <r>
    <n v="9984"/>
    <s v="US-2013-157728"/>
    <x v="0"/>
    <x v="897"/>
    <d v="2013-09-29T00:00:00"/>
    <x v="1"/>
    <s v="RC-19960"/>
    <x v="53"/>
    <x v="0"/>
    <s v="United States"/>
    <s v="Grand Rapids"/>
    <x v="12"/>
    <n v="49505"/>
    <x v="2"/>
    <s v="TEC-PH-10001305"/>
    <x v="2"/>
    <x v="7"/>
    <x v="1671"/>
    <x v="6141"/>
    <n v="2"/>
    <n v="0"/>
    <n v="27.434400000000011"/>
  </r>
  <r>
    <n v="9985"/>
    <s v="CA-2012-100251"/>
    <x v="1"/>
    <x v="961"/>
    <d v="2012-05-23T00:00:00"/>
    <x v="1"/>
    <s v="DV-13465"/>
    <x v="231"/>
    <x v="0"/>
    <s v="United States"/>
    <s v="Long Beach"/>
    <x v="15"/>
    <n v="11561"/>
    <x v="3"/>
    <s v="OFF-LA-10003766"/>
    <x v="1"/>
    <x v="2"/>
    <x v="360"/>
    <x v="2483"/>
    <n v="10"/>
    <n v="0"/>
    <n v="15.120000000000001"/>
  </r>
  <r>
    <n v="9986"/>
    <s v="CA-2012-100251"/>
    <x v="1"/>
    <x v="961"/>
    <d v="2012-05-23T00:00:00"/>
    <x v="1"/>
    <s v="DV-13465"/>
    <x v="231"/>
    <x v="0"/>
    <s v="United States"/>
    <s v="Long Beach"/>
    <x v="15"/>
    <n v="11561"/>
    <x v="3"/>
    <s v="OFF-SU-10000898"/>
    <x v="1"/>
    <x v="14"/>
    <x v="1181"/>
    <x v="6142"/>
    <n v="4"/>
    <n v="0"/>
    <n v="16.123999999999995"/>
  </r>
  <r>
    <n v="9987"/>
    <s v="CA-2013-125794"/>
    <x v="0"/>
    <x v="321"/>
    <d v="2013-10-04T00:00:00"/>
    <x v="1"/>
    <s v="ML-17410"/>
    <x v="586"/>
    <x v="0"/>
    <s v="United States"/>
    <s v="Los Angeles"/>
    <x v="1"/>
    <n v="90008"/>
    <x v="1"/>
    <s v="TEC-AC-10003399"/>
    <x v="2"/>
    <x v="11"/>
    <x v="1497"/>
    <x v="2642"/>
    <n v="1"/>
    <n v="0"/>
    <n v="15.220800000000001"/>
  </r>
  <r>
    <n v="9988"/>
    <s v="CA-2014-163629"/>
    <x v="3"/>
    <x v="701"/>
    <d v="2014-11-22T00:00:00"/>
    <x v="1"/>
    <s v="RA-19885"/>
    <x v="19"/>
    <x v="1"/>
    <s v="United States"/>
    <s v="Athens"/>
    <x v="32"/>
    <n v="30605"/>
    <x v="0"/>
    <s v="TEC-AC-10001539"/>
    <x v="2"/>
    <x v="11"/>
    <x v="1576"/>
    <x v="3705"/>
    <n v="1"/>
    <n v="0"/>
    <n v="28.796399999999998"/>
  </r>
  <r>
    <n v="9989"/>
    <s v="CA-2014-163629"/>
    <x v="3"/>
    <x v="701"/>
    <d v="2014-11-22T00:00:00"/>
    <x v="1"/>
    <s v="RA-19885"/>
    <x v="19"/>
    <x v="1"/>
    <s v="United States"/>
    <s v="Athens"/>
    <x v="32"/>
    <n v="30605"/>
    <x v="0"/>
    <s v="TEC-PH-10004006"/>
    <x v="2"/>
    <x v="7"/>
    <x v="1764"/>
    <x v="6050"/>
    <n v="5"/>
    <n v="0"/>
    <n v="55.647000000000006"/>
  </r>
  <r>
    <n v="9990"/>
    <s v="CA-2011-110422"/>
    <x v="2"/>
    <x v="1237"/>
    <d v="2011-01-24T00:00:00"/>
    <x v="0"/>
    <s v="TB-21400"/>
    <x v="483"/>
    <x v="0"/>
    <s v="United States"/>
    <s v="Miami"/>
    <x v="2"/>
    <n v="33180"/>
    <x v="0"/>
    <s v="FUR-FU-10001889"/>
    <x v="0"/>
    <x v="5"/>
    <x v="1149"/>
    <x v="4349"/>
    <n v="3"/>
    <n v="0.2"/>
    <n v="4.1027999999999993"/>
  </r>
  <r>
    <n v="9991"/>
    <s v="CA-2014-121258"/>
    <x v="3"/>
    <x v="425"/>
    <d v="2014-03-04T00:00:00"/>
    <x v="1"/>
    <s v="DB-13060"/>
    <x v="72"/>
    <x v="0"/>
    <s v="United States"/>
    <s v="Costa Mesa"/>
    <x v="1"/>
    <n v="92627"/>
    <x v="1"/>
    <s v="FUR-FU-10000747"/>
    <x v="0"/>
    <x v="5"/>
    <x v="1742"/>
    <x v="1377"/>
    <n v="2"/>
    <n v="0"/>
    <n v="15.633199999999988"/>
  </r>
  <r>
    <n v="9992"/>
    <s v="CA-2014-121258"/>
    <x v="3"/>
    <x v="425"/>
    <d v="2014-03-04T00:00:00"/>
    <x v="1"/>
    <s v="DB-13060"/>
    <x v="72"/>
    <x v="0"/>
    <s v="United States"/>
    <s v="Costa Mesa"/>
    <x v="1"/>
    <n v="92627"/>
    <x v="1"/>
    <s v="TEC-PH-10003645"/>
    <x v="2"/>
    <x v="7"/>
    <x v="294"/>
    <x v="3809"/>
    <n v="2"/>
    <n v="0.2"/>
    <n v="19.393200000000007"/>
  </r>
  <r>
    <n v="9993"/>
    <s v="CA-2014-121258"/>
    <x v="3"/>
    <x v="425"/>
    <d v="2014-03-04T00:00:00"/>
    <x v="1"/>
    <s v="DB-13060"/>
    <x v="72"/>
    <x v="0"/>
    <s v="United States"/>
    <s v="Costa Mesa"/>
    <x v="1"/>
    <n v="92627"/>
    <x v="1"/>
    <s v="OFF-PA-10004041"/>
    <x v="1"/>
    <x v="10"/>
    <x v="940"/>
    <x v="461"/>
    <n v="4"/>
    <n v="0"/>
    <n v="13.32"/>
  </r>
  <r>
    <n v="9994"/>
    <s v="CA-2014-119914"/>
    <x v="3"/>
    <x v="464"/>
    <d v="2014-05-10T00:00:00"/>
    <x v="0"/>
    <s v="CC-12220"/>
    <x v="417"/>
    <x v="0"/>
    <s v="United States"/>
    <s v="Westminster"/>
    <x v="1"/>
    <n v="92683"/>
    <x v="1"/>
    <s v="OFF-AP-10002684"/>
    <x v="1"/>
    <x v="9"/>
    <x v="165"/>
    <x v="61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D7298-2B94-409A-8834-E1C8B9582DA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0ED87-8048-46B9-AD92-CDBFF72832C0}"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4D3530-F85D-442C-9D4C-BEB1BB796257}"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AF0C68-143A-4576-9AA9-F71AAFF1B88B}"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EC9E17-DDBE-410E-802C-F9CB5EE7827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B21"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n="GBC Premium Transparent Covers"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498"/>
    </i>
    <i>
      <x v="961"/>
    </i>
    <i>
      <x v="258"/>
    </i>
    <i>
      <x v="1509"/>
    </i>
    <i>
      <x v="696"/>
    </i>
    <i t="grand">
      <x/>
    </i>
  </rowItems>
  <colItems count="1">
    <i/>
  </colItems>
  <dataFields count="1">
    <dataField name="Sum of Quantity" fld="19" baseField="0" baseItem="0"/>
  </dataFields>
  <chartFormats count="20">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1498"/>
          </reference>
        </references>
      </pivotArea>
    </chartFormat>
    <chartFormat chart="2" format="9">
      <pivotArea type="data" outline="0" fieldPosition="0">
        <references count="2">
          <reference field="4294967294" count="1" selected="0">
            <x v="0"/>
          </reference>
          <reference field="17" count="1" selected="0">
            <x v="961"/>
          </reference>
        </references>
      </pivotArea>
    </chartFormat>
    <chartFormat chart="2" format="10">
      <pivotArea type="data" outline="0" fieldPosition="0">
        <references count="2">
          <reference field="4294967294" count="1" selected="0">
            <x v="0"/>
          </reference>
          <reference field="17" count="1" selected="0">
            <x v="258"/>
          </reference>
        </references>
      </pivotArea>
    </chartFormat>
    <chartFormat chart="2" format="11">
      <pivotArea type="data" outline="0" fieldPosition="0">
        <references count="2">
          <reference field="4294967294" count="1" selected="0">
            <x v="0"/>
          </reference>
          <reference field="17" count="1" selected="0">
            <x v="1509"/>
          </reference>
        </references>
      </pivotArea>
    </chartFormat>
    <chartFormat chart="2" format="12">
      <pivotArea type="data" outline="0" fieldPosition="0">
        <references count="2">
          <reference field="4294967294" count="1" selected="0">
            <x v="0"/>
          </reference>
          <reference field="17" count="1" selected="0">
            <x v="696"/>
          </reference>
        </references>
      </pivotArea>
    </chartFormat>
    <chartFormat chart="0" format="1">
      <pivotArea type="data" outline="0" fieldPosition="0">
        <references count="2">
          <reference field="4294967294" count="1" selected="0">
            <x v="0"/>
          </reference>
          <reference field="17" count="1" selected="0">
            <x v="1498"/>
          </reference>
        </references>
      </pivotArea>
    </chartFormat>
    <chartFormat chart="0" format="2">
      <pivotArea type="data" outline="0" fieldPosition="0">
        <references count="2">
          <reference field="4294967294" count="1" selected="0">
            <x v="0"/>
          </reference>
          <reference field="17" count="1" selected="0">
            <x v="1001"/>
          </reference>
        </references>
      </pivotArea>
    </chartFormat>
    <chartFormat chart="0" format="3">
      <pivotArea type="data" outline="0" fieldPosition="0">
        <references count="2">
          <reference field="4294967294" count="1" selected="0">
            <x v="0"/>
          </reference>
          <reference field="17" count="1" selected="0">
            <x v="632"/>
          </reference>
        </references>
      </pivotArea>
    </chartFormat>
    <chartFormat chart="0" format="4">
      <pivotArea type="data" outline="0" fieldPosition="0">
        <references count="2">
          <reference field="4294967294" count="1" selected="0">
            <x v="0"/>
          </reference>
          <reference field="17" count="1" selected="0">
            <x v="1318"/>
          </reference>
        </references>
      </pivotArea>
    </chartFormat>
    <chartFormat chart="0" format="5">
      <pivotArea type="data" outline="0" fieldPosition="0">
        <references count="2">
          <reference field="4294967294" count="1" selected="0">
            <x v="0"/>
          </reference>
          <reference field="17" count="1" selected="0">
            <x v="656"/>
          </reference>
        </references>
      </pivotArea>
    </chartFormat>
    <chartFormat chart="0" format="6">
      <pivotArea type="data" outline="0" fieldPosition="0">
        <references count="2">
          <reference field="4294967294" count="1" selected="0">
            <x v="0"/>
          </reference>
          <reference field="17" count="1" selected="0">
            <x v="1543"/>
          </reference>
        </references>
      </pivotArea>
    </chartFormat>
    <chartFormat chart="0" format="7">
      <pivotArea type="data" outline="0" fieldPosition="0">
        <references count="2">
          <reference field="4294967294" count="1" selected="0">
            <x v="0"/>
          </reference>
          <reference field="17" count="1" selected="0">
            <x v="1642"/>
          </reference>
        </references>
      </pivotArea>
    </chartFormat>
    <chartFormat chart="0" format="8">
      <pivotArea type="data" outline="0" fieldPosition="0">
        <references count="2">
          <reference field="4294967294" count="1" selected="0">
            <x v="0"/>
          </reference>
          <reference field="17" count="1" selected="0">
            <x v="804"/>
          </reference>
        </references>
      </pivotArea>
    </chartFormat>
    <chartFormat chart="0" format="9">
      <pivotArea type="data" outline="0" fieldPosition="0">
        <references count="2">
          <reference field="4294967294" count="1" selected="0">
            <x v="0"/>
          </reference>
          <reference field="17" count="1" selected="0">
            <x v="792"/>
          </reference>
        </references>
      </pivotArea>
    </chartFormat>
    <chartFormat chart="0" format="10">
      <pivotArea type="data" outline="0" fieldPosition="0">
        <references count="2">
          <reference field="4294967294" count="1" selected="0">
            <x v="0"/>
          </reference>
          <reference field="17" count="1" selected="0">
            <x v="961"/>
          </reference>
        </references>
      </pivotArea>
    </chartFormat>
    <chartFormat chart="0" format="11">
      <pivotArea type="data" outline="0" fieldPosition="0">
        <references count="2">
          <reference field="4294967294" count="1" selected="0">
            <x v="0"/>
          </reference>
          <reference field="17" count="1" selected="0">
            <x v="258"/>
          </reference>
        </references>
      </pivotArea>
    </chartFormat>
    <chartFormat chart="0" format="12">
      <pivotArea type="data" outline="0" fieldPosition="0">
        <references count="2">
          <reference field="4294967294" count="1" selected="0">
            <x v="0"/>
          </reference>
          <reference field="17" count="1" selected="0">
            <x v="1509"/>
          </reference>
        </references>
      </pivotArea>
    </chartFormat>
    <chartFormat chart="0" format="13">
      <pivotArea type="data" outline="0" fieldPosition="0">
        <references count="2">
          <reference field="4294967294" count="1" selected="0">
            <x v="0"/>
          </reference>
          <reference field="17" count="1" selected="0">
            <x v="696"/>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3B1F82-A882-4942-9EFD-0F3E2B1701C4}" name="PivotTable14"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7"/>
  </rowFields>
  <rowItems count="5">
    <i>
      <x v="6"/>
    </i>
    <i>
      <x v="757"/>
    </i>
    <i>
      <x v="622"/>
    </i>
    <i>
      <x v="730"/>
    </i>
    <i>
      <x v="686"/>
    </i>
  </rowItems>
  <colItems count="1">
    <i/>
  </colItems>
  <dataFields count="1">
    <dataField name="Sum of Sales" fld="18" baseField="0" baseItem="0" numFmtId="2"/>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AE704E-EB43-4AD8-B7E7-45E5120887A0}"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rowPageCount="1" colPageCount="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axis="axisPage"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pageFields count="1">
    <pageField fld="18" hier="-1"/>
  </pageFields>
  <dataFields count="1">
    <dataField name="Sum of Sales" fld="18"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15EEA1-F1A8-4B6B-8EC1-2E136E2D3E3B}" name="PivotTable4"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1:B4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1A5490-113B-4B19-B082-2EB48676E9C1}"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24EEB1E-8940-4450-AC7B-2623E0971825}"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C2BC5A1-1F89-4DC5-8849-F66E96CEBBBE}"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3EE455E-28AB-41E3-B59B-744E9DAE64E4}"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CE6CDFF-31FD-4383-BE32-CFCC647A93DA}"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3DF4A75-F8BB-4E4B-93AF-AC1493E72FBB}" name="PivotTable5"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1:F3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83F159-253E-4528-BBE9-29AE1265E28B}"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3DEE03-75B0-4256-BF97-110E1F82D51D}" sourceName="Year">
  <pivotTables>
    <pivotTable tabId="4" name="PivotTable2"/>
    <pivotTable tabId="3" name="PivotTable1"/>
    <pivotTable tabId="9" name="PivotTable10"/>
    <pivotTable tabId="9" name="PivotTable11"/>
    <pivotTable tabId="9" name="PivotTable12"/>
    <pivotTable tabId="9" name="PivotTable8"/>
    <pivotTable tabId="9" name="PivotTable9"/>
    <pivotTable tabId="6" name="PivotTable6"/>
    <pivotTable tabId="5" name="PivotTable5"/>
    <pivotTable tabId="7" name="PivotTable7"/>
    <pivotTable tabId="12" name="PivotTable14"/>
  </pivotTables>
  <data>
    <tabular pivotCacheId="7067876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2FE123-EEF9-4426-A25C-1021ECDF1C16}" sourceName="Segment">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37177-86F6-4448-9A56-B6370E000A48}" sourceName="Region">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B25F250-F2B0-4544-A33F-935AEB661027}" sourceName="Ship Mode">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
    <pivotTable tabId="12" name="PivotTable14"/>
  </pivotTables>
  <data>
    <tabular pivotCacheId="70678768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FE52E09-6BBD-46B9-8E08-88BEE12E3895}" cache="Slicer_Region" caption="Select Region" columnCount="4" style="SlicerStyleLight2 2" rowHeight="234950"/>
  <slicer name="Ship Mode 1" xr10:uid="{F85C5822-17E2-4575-9062-AD6C684BFCCB}" cache="Slicer_Ship_Mode" caption="Select Shipment Mode" columnCount="4" style="SlicerStyleLight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0F23A2-CF4F-4BCD-856F-6DA0398A880B}" cache="Slicer_Year" caption="Year" rowHeight="234950"/>
  <slicer name="Segment" xr10:uid="{21BF7EC0-43F5-4EA1-A7D0-3284AE1E4B76}" cache="Slicer_Segment" caption="Segment" rowHeight="234950"/>
  <slicer name="Region" xr10:uid="{E5212439-FACB-4998-816F-505444D5E8F1}" cache="Slicer_Region" caption="Region" rowHeight="234950"/>
  <slicer name="Ship Mode" xr10:uid="{2405F402-28C7-47A8-AF55-65630EEA06E6}" cache="Slicer_Ship_Mode" caption="Ship Mod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workbookViewId="0">
      <selection activeCell="J15" sqref="J15"/>
    </sheetView>
  </sheetViews>
  <sheetFormatPr baseColWidth="10" defaultColWidth="14.33203125" defaultRowHeight="15" customHeight="1" x14ac:dyDescent="0.2"/>
  <cols>
    <col min="1" max="1" width="12.5" customWidth="1"/>
    <col min="2" max="2" width="28.5" customWidth="1"/>
    <col min="3" max="3" width="13.83203125" customWidth="1"/>
    <col min="4" max="4" width="12.5" customWidth="1"/>
    <col min="5" max="5" width="13.6640625" customWidth="1"/>
    <col min="6" max="6" width="14.83203125" customWidth="1"/>
    <col min="7" max="7" width="18.6640625" customWidth="1"/>
    <col min="8" max="8" width="22.1640625" customWidth="1"/>
    <col min="9"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18" width="37.33203125" customWidth="1"/>
    <col min="19" max="22" width="12.5"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0A8D0-ACF4-4609-9105-70475AE5918A}">
  <dimension ref="A3:C16"/>
  <sheetViews>
    <sheetView workbookViewId="0">
      <selection activeCell="G27" sqref="G27"/>
    </sheetView>
  </sheetViews>
  <sheetFormatPr baseColWidth="10" defaultColWidth="8.83203125" defaultRowHeight="15" x14ac:dyDescent="0.2"/>
  <cols>
    <col min="1" max="1" width="11.83203125" bestFit="1" customWidth="1"/>
    <col min="2" max="2" width="10.83203125" bestFit="1" customWidth="1"/>
    <col min="3" max="3" width="11.83203125" bestFit="1" customWidth="1"/>
  </cols>
  <sheetData>
    <row r="3" spans="1:3" x14ac:dyDescent="0.2">
      <c r="A3" s="12" t="s">
        <v>10932</v>
      </c>
      <c r="B3" t="s">
        <v>10950</v>
      </c>
      <c r="C3" t="s">
        <v>10951</v>
      </c>
    </row>
    <row r="4" spans="1:3" x14ac:dyDescent="0.2">
      <c r="A4" s="13" t="s">
        <v>10935</v>
      </c>
      <c r="B4" s="14">
        <v>95365.937600000019</v>
      </c>
      <c r="C4" s="14">
        <v>9199.2699999999986</v>
      </c>
    </row>
    <row r="5" spans="1:3" x14ac:dyDescent="0.2">
      <c r="A5" s="13" t="s">
        <v>10936</v>
      </c>
      <c r="B5" s="14">
        <v>60172.649400000024</v>
      </c>
      <c r="C5" s="14">
        <v>10288.898699999991</v>
      </c>
    </row>
    <row r="6" spans="1:3" x14ac:dyDescent="0.2">
      <c r="A6" s="13" t="s">
        <v>10937</v>
      </c>
      <c r="B6" s="14">
        <v>199252.98399999991</v>
      </c>
      <c r="C6" s="14">
        <v>26806.573700000015</v>
      </c>
    </row>
    <row r="7" spans="1:3" x14ac:dyDescent="0.2">
      <c r="A7" s="13" t="s">
        <v>10938</v>
      </c>
      <c r="B7" s="14">
        <v>141851.5674</v>
      </c>
      <c r="C7" s="14">
        <v>13437.806799999998</v>
      </c>
    </row>
    <row r="8" spans="1:3" x14ac:dyDescent="0.2">
      <c r="A8" s="13" t="s">
        <v>10939</v>
      </c>
      <c r="B8" s="14">
        <v>156122.28669999994</v>
      </c>
      <c r="C8" s="14">
        <v>22308.51279999999</v>
      </c>
    </row>
    <row r="9" spans="1:3" x14ac:dyDescent="0.2">
      <c r="A9" s="13" t="s">
        <v>10940</v>
      </c>
      <c r="B9" s="14">
        <v>147082.61130000011</v>
      </c>
      <c r="C9" s="14">
        <v>20899.334500000012</v>
      </c>
    </row>
    <row r="10" spans="1:3" x14ac:dyDescent="0.2">
      <c r="A10" s="13" t="s">
        <v>10941</v>
      </c>
      <c r="B10" s="14">
        <v>149580.83800000031</v>
      </c>
      <c r="C10" s="14">
        <v>13535.38299999998</v>
      </c>
    </row>
    <row r="11" spans="1:3" x14ac:dyDescent="0.2">
      <c r="A11" s="13" t="s">
        <v>10942</v>
      </c>
      <c r="B11" s="14">
        <v>159589.45099999988</v>
      </c>
      <c r="C11" s="14">
        <v>21896.715399999972</v>
      </c>
    </row>
    <row r="12" spans="1:3" x14ac:dyDescent="0.2">
      <c r="A12" s="13" t="s">
        <v>10943</v>
      </c>
      <c r="B12" s="14">
        <v>309770.09970000025</v>
      </c>
      <c r="C12" s="14">
        <v>37293.192500000034</v>
      </c>
    </row>
    <row r="13" spans="1:3" x14ac:dyDescent="0.2">
      <c r="A13" s="13" t="s">
        <v>10944</v>
      </c>
      <c r="B13" s="14">
        <v>197115.20170000009</v>
      </c>
      <c r="C13" s="14">
        <v>31469.663800000035</v>
      </c>
    </row>
    <row r="14" spans="1:3" x14ac:dyDescent="0.2">
      <c r="A14" s="13" t="s">
        <v>10945</v>
      </c>
      <c r="B14" s="14">
        <v>349120.07400000008</v>
      </c>
      <c r="C14" s="14">
        <v>35825.536599999927</v>
      </c>
    </row>
    <row r="15" spans="1:3" x14ac:dyDescent="0.2">
      <c r="A15" s="13" t="s">
        <v>10946</v>
      </c>
      <c r="B15" s="14">
        <v>332177.15950000001</v>
      </c>
      <c r="C15" s="14">
        <v>43436.13390000003</v>
      </c>
    </row>
    <row r="16" spans="1:3" x14ac:dyDescent="0.2">
      <c r="A16" s="13" t="s">
        <v>10933</v>
      </c>
      <c r="B16">
        <v>2297200.8603000008</v>
      </c>
      <c r="C16">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0DFAA-8657-4425-9C8C-C85872A1C1AE}">
  <dimension ref="G5:Q19"/>
  <sheetViews>
    <sheetView showGridLines="0" showRowColHeaders="0" zoomScaleNormal="100" workbookViewId="0">
      <selection activeCell="I43" sqref="I43"/>
    </sheetView>
  </sheetViews>
  <sheetFormatPr baseColWidth="10" defaultColWidth="8.83203125" defaultRowHeight="15" x14ac:dyDescent="0.2"/>
  <sheetData>
    <row r="5" spans="7:7" x14ac:dyDescent="0.2">
      <c r="G5" s="31"/>
    </row>
    <row r="18" spans="7:17" x14ac:dyDescent="0.2">
      <c r="G18" s="15"/>
    </row>
    <row r="19" spans="7:17" x14ac:dyDescent="0.2">
      <c r="Q19" s="25"/>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88125-A8CB-4F87-9ADB-2403E34CFB1B}">
  <dimension ref="A3:E7"/>
  <sheetViews>
    <sheetView workbookViewId="0">
      <selection activeCell="H11" sqref="H11"/>
    </sheetView>
  </sheetViews>
  <sheetFormatPr baseColWidth="10" defaultColWidth="8.83203125" defaultRowHeight="15" x14ac:dyDescent="0.2"/>
  <cols>
    <col min="1" max="1" width="12" bestFit="1" customWidth="1"/>
    <col min="2" max="2" width="11.83203125" bestFit="1" customWidth="1"/>
    <col min="4" max="4" width="13" customWidth="1"/>
  </cols>
  <sheetData>
    <row r="3" spans="1:5" x14ac:dyDescent="0.2">
      <c r="A3" s="5" t="s">
        <v>10932</v>
      </c>
      <c r="B3" s="6" t="s">
        <v>10951</v>
      </c>
      <c r="D3" s="15" t="s">
        <v>15</v>
      </c>
      <c r="E3" s="15" t="s">
        <v>10951</v>
      </c>
    </row>
    <row r="4" spans="1:5" x14ac:dyDescent="0.2">
      <c r="A4" s="7" t="s">
        <v>71</v>
      </c>
      <c r="B4" s="6">
        <v>145454.9480999998</v>
      </c>
      <c r="D4" t="str">
        <f>A4</f>
        <v>Technology</v>
      </c>
      <c r="E4" s="14">
        <f>GETPIVOTDATA("Profit",$A$3,"Category",A4)</f>
        <v>145454.9480999998</v>
      </c>
    </row>
    <row r="5" spans="1:5" x14ac:dyDescent="0.2">
      <c r="A5" s="8" t="s">
        <v>46</v>
      </c>
      <c r="B5" s="30">
        <v>122490.8008000001</v>
      </c>
      <c r="D5" t="str">
        <f t="shared" ref="D5:D7" si="0">A5</f>
        <v>Office Supplies</v>
      </c>
      <c r="E5" s="14">
        <f t="shared" ref="E5:E6" si="1">GETPIVOTDATA("Profit",$A$3,"Category",A5)</f>
        <v>122490.8008000001</v>
      </c>
    </row>
    <row r="6" spans="1:5" x14ac:dyDescent="0.2">
      <c r="A6" s="8" t="s">
        <v>32</v>
      </c>
      <c r="B6" s="30">
        <v>18451.272799999992</v>
      </c>
      <c r="D6" t="str">
        <f t="shared" si="0"/>
        <v>Furniture</v>
      </c>
      <c r="E6" s="14">
        <f t="shared" si="1"/>
        <v>18451.272799999992</v>
      </c>
    </row>
    <row r="7" spans="1:5" x14ac:dyDescent="0.2">
      <c r="A7" s="9" t="s">
        <v>10933</v>
      </c>
      <c r="B7" s="10">
        <v>286397.02169999992</v>
      </c>
      <c r="D7" t="str">
        <f t="shared" si="0"/>
        <v>Grand Total</v>
      </c>
      <c r="E7" s="14">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3F409-1C2D-4FB0-BDE3-5DC697F35094}">
  <dimension ref="A3:B7"/>
  <sheetViews>
    <sheetView workbookViewId="0">
      <selection activeCell="C12" sqref="C12"/>
    </sheetView>
  </sheetViews>
  <sheetFormatPr baseColWidth="10" defaultColWidth="8.83203125" defaultRowHeight="15" x14ac:dyDescent="0.2"/>
  <cols>
    <col min="1" max="1" width="12" bestFit="1" customWidth="1"/>
    <col min="2" max="2" width="10.1640625" bestFit="1" customWidth="1"/>
  </cols>
  <sheetData>
    <row r="3" spans="1:2" x14ac:dyDescent="0.2">
      <c r="A3" s="5" t="s">
        <v>10932</v>
      </c>
      <c r="B3" s="6" t="s">
        <v>10950</v>
      </c>
    </row>
    <row r="4" spans="1:2" x14ac:dyDescent="0.2">
      <c r="A4" s="7" t="s">
        <v>32</v>
      </c>
      <c r="B4" s="16">
        <v>0.32300170530281774</v>
      </c>
    </row>
    <row r="5" spans="1:2" x14ac:dyDescent="0.2">
      <c r="A5" s="8" t="s">
        <v>46</v>
      </c>
      <c r="B5" s="17">
        <v>0.31301008302169103</v>
      </c>
    </row>
    <row r="6" spans="1:2" x14ac:dyDescent="0.2">
      <c r="A6" s="8" t="s">
        <v>71</v>
      </c>
      <c r="B6" s="17">
        <v>0.36398821167549117</v>
      </c>
    </row>
    <row r="7" spans="1:2" x14ac:dyDescent="0.2">
      <c r="A7" s="9" t="s">
        <v>10933</v>
      </c>
      <c r="B7" s="1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8BDA1-FC1B-4C2C-9A4A-55268D638CEB}">
  <dimension ref="A3:E53"/>
  <sheetViews>
    <sheetView topLeftCell="A3" workbookViewId="0">
      <selection activeCell="O16" sqref="O16"/>
    </sheetView>
  </sheetViews>
  <sheetFormatPr baseColWidth="10" defaultColWidth="8.83203125" defaultRowHeight="15" x14ac:dyDescent="0.2"/>
  <cols>
    <col min="1" max="1" width="15.1640625" bestFit="1" customWidth="1"/>
    <col min="2" max="2" width="11.83203125" bestFit="1" customWidth="1"/>
  </cols>
  <sheetData>
    <row r="3" spans="1:5" x14ac:dyDescent="0.2">
      <c r="A3" s="5" t="s">
        <v>10932</v>
      </c>
      <c r="B3" s="6" t="s">
        <v>10950</v>
      </c>
      <c r="D3" s="15" t="s">
        <v>11</v>
      </c>
      <c r="E3" s="15" t="s">
        <v>18</v>
      </c>
    </row>
    <row r="4" spans="1:5" x14ac:dyDescent="0.2">
      <c r="A4" s="7" t="s">
        <v>358</v>
      </c>
      <c r="B4" s="6">
        <v>19510.639999999992</v>
      </c>
      <c r="D4" t="str">
        <f>A4</f>
        <v>Alabama</v>
      </c>
      <c r="E4" s="14">
        <f>GETPIVOTDATA("Sales",$A$3,"State",A4)</f>
        <v>19510.639999999992</v>
      </c>
    </row>
    <row r="5" spans="1:5" x14ac:dyDescent="0.2">
      <c r="A5" s="8" t="s">
        <v>310</v>
      </c>
      <c r="B5" s="30">
        <v>35282.000999999997</v>
      </c>
      <c r="D5" t="str">
        <f t="shared" ref="D5:D52" si="0">A5</f>
        <v>Arizona</v>
      </c>
      <c r="E5" s="14">
        <f t="shared" ref="E5:E52" si="1">GETPIVOTDATA("Sales",$A$3,"State",A5)</f>
        <v>35282.000999999997</v>
      </c>
    </row>
    <row r="6" spans="1:5" x14ac:dyDescent="0.2">
      <c r="A6" s="8" t="s">
        <v>1707</v>
      </c>
      <c r="B6" s="30">
        <v>11678.129999999997</v>
      </c>
      <c r="D6" t="str">
        <f t="shared" si="0"/>
        <v>Arkansas</v>
      </c>
      <c r="E6" s="14">
        <f t="shared" si="1"/>
        <v>11678.129999999997</v>
      </c>
    </row>
    <row r="7" spans="1:5" x14ac:dyDescent="0.2">
      <c r="A7" s="8" t="s">
        <v>43</v>
      </c>
      <c r="B7" s="30">
        <v>457687.63150000101</v>
      </c>
      <c r="D7" t="str">
        <f t="shared" si="0"/>
        <v>California</v>
      </c>
      <c r="E7" s="14">
        <f t="shared" si="1"/>
        <v>457687.63150000101</v>
      </c>
    </row>
    <row r="8" spans="1:5" x14ac:dyDescent="0.2">
      <c r="A8" s="8" t="s">
        <v>457</v>
      </c>
      <c r="B8" s="30">
        <v>32108.117999999995</v>
      </c>
      <c r="D8" t="str">
        <f t="shared" si="0"/>
        <v>Colorado</v>
      </c>
      <c r="E8" s="14">
        <f t="shared" si="1"/>
        <v>32108.117999999995</v>
      </c>
    </row>
    <row r="9" spans="1:5" x14ac:dyDescent="0.2">
      <c r="A9" s="8" t="s">
        <v>747</v>
      </c>
      <c r="B9" s="30">
        <v>13384.356999999996</v>
      </c>
      <c r="D9" t="str">
        <f t="shared" si="0"/>
        <v>Connecticut</v>
      </c>
      <c r="E9" s="14">
        <f t="shared" si="1"/>
        <v>13384.356999999996</v>
      </c>
    </row>
    <row r="10" spans="1:5" x14ac:dyDescent="0.2">
      <c r="A10" s="8" t="s">
        <v>245</v>
      </c>
      <c r="B10" s="30">
        <v>27451.068999999992</v>
      </c>
      <c r="D10" t="str">
        <f t="shared" si="0"/>
        <v>Delaware</v>
      </c>
      <c r="E10" s="14">
        <f t="shared" si="1"/>
        <v>27451.068999999992</v>
      </c>
    </row>
    <row r="11" spans="1:5" x14ac:dyDescent="0.2">
      <c r="A11" s="8" t="s">
        <v>3034</v>
      </c>
      <c r="B11" s="30">
        <v>2865.0199999999995</v>
      </c>
      <c r="D11" t="str">
        <f t="shared" si="0"/>
        <v>District of Columbia</v>
      </c>
      <c r="E11" s="14">
        <f t="shared" si="1"/>
        <v>2865.0199999999995</v>
      </c>
    </row>
    <row r="12" spans="1:5" x14ac:dyDescent="0.2">
      <c r="A12" s="8" t="s">
        <v>54</v>
      </c>
      <c r="B12" s="30">
        <v>89473.707999999999</v>
      </c>
      <c r="D12" t="str">
        <f t="shared" si="0"/>
        <v>Florida</v>
      </c>
      <c r="E12" s="14">
        <f t="shared" si="1"/>
        <v>89473.707999999999</v>
      </c>
    </row>
    <row r="13" spans="1:5" x14ac:dyDescent="0.2">
      <c r="A13" s="8" t="s">
        <v>1272</v>
      </c>
      <c r="B13" s="30">
        <v>49095.840000000004</v>
      </c>
      <c r="D13" t="str">
        <f t="shared" si="0"/>
        <v>Georgia</v>
      </c>
      <c r="E13" s="14">
        <f t="shared" si="1"/>
        <v>49095.840000000004</v>
      </c>
    </row>
    <row r="14" spans="1:5" x14ac:dyDescent="0.2">
      <c r="A14" s="8" t="s">
        <v>6260</v>
      </c>
      <c r="B14" s="30">
        <v>4382.4860000000017</v>
      </c>
      <c r="D14" t="str">
        <f t="shared" si="0"/>
        <v>Idaho</v>
      </c>
      <c r="E14" s="14">
        <f t="shared" si="1"/>
        <v>4382.4860000000017</v>
      </c>
    </row>
    <row r="15" spans="1:5" x14ac:dyDescent="0.2">
      <c r="A15" s="8" t="s">
        <v>211</v>
      </c>
      <c r="B15" s="30">
        <v>80166.10099999985</v>
      </c>
      <c r="D15" t="str">
        <f t="shared" si="0"/>
        <v>Illinois</v>
      </c>
      <c r="E15" s="14">
        <f t="shared" si="1"/>
        <v>80166.10099999985</v>
      </c>
    </row>
    <row r="16" spans="1:5" x14ac:dyDescent="0.2">
      <c r="A16" s="8" t="s">
        <v>254</v>
      </c>
      <c r="B16" s="30">
        <v>53555.360000000001</v>
      </c>
      <c r="D16" t="str">
        <f t="shared" si="0"/>
        <v>Indiana</v>
      </c>
      <c r="E16" s="14">
        <f t="shared" si="1"/>
        <v>53555.360000000001</v>
      </c>
    </row>
    <row r="17" spans="1:5" x14ac:dyDescent="0.2">
      <c r="A17" s="8" t="s">
        <v>489</v>
      </c>
      <c r="B17" s="30">
        <v>4579.7599999999993</v>
      </c>
      <c r="D17" t="str">
        <f t="shared" si="0"/>
        <v>Iowa</v>
      </c>
      <c r="E17" s="14">
        <f t="shared" si="1"/>
        <v>4579.7599999999993</v>
      </c>
    </row>
    <row r="18" spans="1:5" x14ac:dyDescent="0.2">
      <c r="A18" s="8" t="s">
        <v>4530</v>
      </c>
      <c r="B18" s="30">
        <v>2914.31</v>
      </c>
      <c r="D18" t="str">
        <f t="shared" si="0"/>
        <v>Kansas</v>
      </c>
      <c r="E18" s="14">
        <f t="shared" si="1"/>
        <v>2914.31</v>
      </c>
    </row>
    <row r="19" spans="1:5" x14ac:dyDescent="0.2">
      <c r="A19" s="8" t="s">
        <v>29</v>
      </c>
      <c r="B19" s="30">
        <v>36591.749999999971</v>
      </c>
      <c r="D19" t="str">
        <f t="shared" si="0"/>
        <v>Kentucky</v>
      </c>
      <c r="E19" s="14">
        <f t="shared" si="1"/>
        <v>36591.749999999971</v>
      </c>
    </row>
    <row r="20" spans="1:5" x14ac:dyDescent="0.2">
      <c r="A20" s="8" t="s">
        <v>736</v>
      </c>
      <c r="B20" s="30">
        <v>9217.0299999999988</v>
      </c>
      <c r="D20" t="str">
        <f t="shared" si="0"/>
        <v>Louisiana</v>
      </c>
      <c r="E20" s="14">
        <f t="shared" si="1"/>
        <v>9217.0299999999988</v>
      </c>
    </row>
    <row r="21" spans="1:5" x14ac:dyDescent="0.2">
      <c r="A21" s="8" t="s">
        <v>5235</v>
      </c>
      <c r="B21" s="30">
        <v>1270.53</v>
      </c>
      <c r="D21" t="str">
        <f t="shared" si="0"/>
        <v>Maine</v>
      </c>
      <c r="E21" s="14">
        <f t="shared" si="1"/>
        <v>1270.53</v>
      </c>
    </row>
    <row r="22" spans="1:5" x14ac:dyDescent="0.2">
      <c r="A22" s="8" t="s">
        <v>2735</v>
      </c>
      <c r="B22" s="30">
        <v>23705.523000000005</v>
      </c>
      <c r="D22" t="str">
        <f t="shared" si="0"/>
        <v>Maryland</v>
      </c>
      <c r="E22" s="14">
        <f t="shared" si="1"/>
        <v>23705.523000000005</v>
      </c>
    </row>
    <row r="23" spans="1:5" x14ac:dyDescent="0.2">
      <c r="A23" s="8" t="s">
        <v>1245</v>
      </c>
      <c r="B23" s="30">
        <v>28634.43399999999</v>
      </c>
      <c r="D23" t="str">
        <f t="shared" si="0"/>
        <v>Massachusetts</v>
      </c>
      <c r="E23" s="14">
        <f t="shared" si="1"/>
        <v>28634.43399999999</v>
      </c>
    </row>
    <row r="24" spans="1:5" x14ac:dyDescent="0.2">
      <c r="A24" s="8" t="s">
        <v>238</v>
      </c>
      <c r="B24" s="30">
        <v>76269.614000000016</v>
      </c>
      <c r="D24" t="str">
        <f t="shared" si="0"/>
        <v>Michigan</v>
      </c>
      <c r="E24" s="14">
        <f t="shared" si="1"/>
        <v>76269.614000000016</v>
      </c>
    </row>
    <row r="25" spans="1:5" x14ac:dyDescent="0.2">
      <c r="A25" s="8" t="s">
        <v>229</v>
      </c>
      <c r="B25" s="30">
        <v>29863.149999999994</v>
      </c>
      <c r="D25" t="str">
        <f t="shared" si="0"/>
        <v>Minnesota</v>
      </c>
      <c r="E25" s="14">
        <f t="shared" si="1"/>
        <v>29863.149999999994</v>
      </c>
    </row>
    <row r="26" spans="1:5" x14ac:dyDescent="0.2">
      <c r="A26" s="8" t="s">
        <v>1487</v>
      </c>
      <c r="B26" s="30">
        <v>10771.34</v>
      </c>
      <c r="D26" t="str">
        <f t="shared" si="0"/>
        <v>Mississippi</v>
      </c>
      <c r="E26" s="14">
        <f t="shared" si="1"/>
        <v>10771.34</v>
      </c>
    </row>
    <row r="27" spans="1:5" x14ac:dyDescent="0.2">
      <c r="A27" s="8" t="s">
        <v>596</v>
      </c>
      <c r="B27" s="30">
        <v>22205.149999999998</v>
      </c>
      <c r="D27" t="str">
        <f t="shared" si="0"/>
        <v>Missouri</v>
      </c>
      <c r="E27" s="14">
        <f t="shared" si="1"/>
        <v>22205.149999999998</v>
      </c>
    </row>
    <row r="28" spans="1:5" x14ac:dyDescent="0.2">
      <c r="A28" s="8" t="s">
        <v>1762</v>
      </c>
      <c r="B28" s="30">
        <v>5589.3519999999971</v>
      </c>
      <c r="D28" t="str">
        <f t="shared" si="0"/>
        <v>Montana</v>
      </c>
      <c r="E28" s="14">
        <f t="shared" si="1"/>
        <v>5589.3519999999971</v>
      </c>
    </row>
    <row r="29" spans="1:5" x14ac:dyDescent="0.2">
      <c r="A29" s="8" t="s">
        <v>138</v>
      </c>
      <c r="B29" s="30">
        <v>7464.9299999999985</v>
      </c>
      <c r="D29" t="str">
        <f t="shared" si="0"/>
        <v>Nebraska</v>
      </c>
      <c r="E29" s="14">
        <f t="shared" si="1"/>
        <v>7464.9299999999985</v>
      </c>
    </row>
    <row r="30" spans="1:5" x14ac:dyDescent="0.2">
      <c r="A30" s="8" t="s">
        <v>1392</v>
      </c>
      <c r="B30" s="30">
        <v>16729.101999999999</v>
      </c>
      <c r="D30" t="str">
        <f t="shared" si="0"/>
        <v>Nevada</v>
      </c>
      <c r="E30" s="14">
        <f t="shared" si="1"/>
        <v>16729.101999999999</v>
      </c>
    </row>
    <row r="31" spans="1:5" x14ac:dyDescent="0.2">
      <c r="A31" s="8" t="s">
        <v>2694</v>
      </c>
      <c r="B31" s="30">
        <v>7292.5239999999994</v>
      </c>
      <c r="D31" t="str">
        <f t="shared" si="0"/>
        <v>New Hampshire</v>
      </c>
      <c r="E31" s="14">
        <f t="shared" si="1"/>
        <v>7292.5239999999994</v>
      </c>
    </row>
    <row r="32" spans="1:5" x14ac:dyDescent="0.2">
      <c r="A32" s="8" t="s">
        <v>788</v>
      </c>
      <c r="B32" s="30">
        <v>35764.312000000013</v>
      </c>
      <c r="D32" t="str">
        <f t="shared" si="0"/>
        <v>New Jersey</v>
      </c>
      <c r="E32" s="14">
        <f t="shared" si="1"/>
        <v>35764.312000000013</v>
      </c>
    </row>
    <row r="33" spans="1:5" x14ac:dyDescent="0.2">
      <c r="A33" s="8" t="s">
        <v>668</v>
      </c>
      <c r="B33" s="30">
        <v>4783.5220000000008</v>
      </c>
      <c r="D33" t="str">
        <f t="shared" si="0"/>
        <v>New Mexico</v>
      </c>
      <c r="E33" s="14">
        <f t="shared" si="1"/>
        <v>4783.5220000000008</v>
      </c>
    </row>
    <row r="34" spans="1:5" x14ac:dyDescent="0.2">
      <c r="A34" s="8" t="s">
        <v>267</v>
      </c>
      <c r="B34" s="30">
        <v>310876.27099999978</v>
      </c>
      <c r="D34" t="str">
        <f t="shared" si="0"/>
        <v>New York</v>
      </c>
      <c r="E34" s="14">
        <f t="shared" si="1"/>
        <v>310876.27099999978</v>
      </c>
    </row>
    <row r="35" spans="1:5" x14ac:dyDescent="0.2">
      <c r="A35" s="8" t="s">
        <v>88</v>
      </c>
      <c r="B35" s="30">
        <v>55603.163999999968</v>
      </c>
      <c r="D35" t="str">
        <f t="shared" si="0"/>
        <v>North Carolina</v>
      </c>
      <c r="E35" s="14">
        <f t="shared" si="1"/>
        <v>55603.163999999968</v>
      </c>
    </row>
    <row r="36" spans="1:5" x14ac:dyDescent="0.2">
      <c r="A36" s="8" t="s">
        <v>7449</v>
      </c>
      <c r="B36" s="30">
        <v>919.91</v>
      </c>
      <c r="D36" t="str">
        <f t="shared" si="0"/>
        <v>North Dakota</v>
      </c>
      <c r="E36" s="14">
        <f t="shared" si="1"/>
        <v>919.91</v>
      </c>
    </row>
    <row r="37" spans="1:5" x14ac:dyDescent="0.2">
      <c r="A37" s="8" t="s">
        <v>498</v>
      </c>
      <c r="B37" s="30">
        <v>78258.135999999926</v>
      </c>
      <c r="D37" t="str">
        <f t="shared" si="0"/>
        <v>Ohio</v>
      </c>
      <c r="E37" s="14">
        <f t="shared" si="1"/>
        <v>78258.135999999926</v>
      </c>
    </row>
    <row r="38" spans="1:5" x14ac:dyDescent="0.2">
      <c r="A38" s="8" t="s">
        <v>649</v>
      </c>
      <c r="B38" s="30">
        <v>19683.390000000003</v>
      </c>
      <c r="D38" t="str">
        <f t="shared" si="0"/>
        <v>Oklahoma</v>
      </c>
      <c r="E38" s="14">
        <f t="shared" si="1"/>
        <v>19683.390000000003</v>
      </c>
    </row>
    <row r="39" spans="1:5" x14ac:dyDescent="0.2">
      <c r="A39" s="8" t="s">
        <v>420</v>
      </c>
      <c r="B39" s="30">
        <v>17431.149999999991</v>
      </c>
      <c r="D39" t="str">
        <f t="shared" si="0"/>
        <v>Oregon</v>
      </c>
      <c r="E39" s="14">
        <f t="shared" si="1"/>
        <v>17431.149999999991</v>
      </c>
    </row>
    <row r="40" spans="1:5" x14ac:dyDescent="0.2">
      <c r="A40" s="8" t="s">
        <v>147</v>
      </c>
      <c r="B40" s="30">
        <v>116511.91400000003</v>
      </c>
      <c r="D40" t="str">
        <f t="shared" si="0"/>
        <v>Pennsylvania</v>
      </c>
      <c r="E40" s="14">
        <f t="shared" si="1"/>
        <v>116511.91400000003</v>
      </c>
    </row>
    <row r="41" spans="1:5" x14ac:dyDescent="0.2">
      <c r="A41" s="8" t="s">
        <v>1399</v>
      </c>
      <c r="B41" s="30">
        <v>22627.955999999995</v>
      </c>
      <c r="D41" t="str">
        <f t="shared" si="0"/>
        <v>Rhode Island</v>
      </c>
      <c r="E41" s="14">
        <f t="shared" si="1"/>
        <v>22627.955999999995</v>
      </c>
    </row>
    <row r="42" spans="1:5" x14ac:dyDescent="0.2">
      <c r="A42" s="8" t="s">
        <v>383</v>
      </c>
      <c r="B42" s="30">
        <v>8481.7099999999991</v>
      </c>
      <c r="D42" t="str">
        <f t="shared" si="0"/>
        <v>South Carolina</v>
      </c>
      <c r="E42" s="14">
        <f t="shared" si="1"/>
        <v>8481.7099999999991</v>
      </c>
    </row>
    <row r="43" spans="1:5" x14ac:dyDescent="0.2">
      <c r="A43" s="8" t="s">
        <v>5326</v>
      </c>
      <c r="B43" s="30">
        <v>1315.5600000000002</v>
      </c>
      <c r="D43" t="str">
        <f t="shared" si="0"/>
        <v>South Dakota</v>
      </c>
      <c r="E43" s="14">
        <f t="shared" si="1"/>
        <v>1315.5600000000002</v>
      </c>
    </row>
    <row r="44" spans="1:5" x14ac:dyDescent="0.2">
      <c r="A44" s="8" t="s">
        <v>335</v>
      </c>
      <c r="B44" s="30">
        <v>30661.872999999981</v>
      </c>
      <c r="D44" t="str">
        <f t="shared" si="0"/>
        <v>Tennessee</v>
      </c>
      <c r="E44" s="14">
        <f t="shared" si="1"/>
        <v>30661.872999999981</v>
      </c>
    </row>
    <row r="45" spans="1:5" x14ac:dyDescent="0.2">
      <c r="A45" s="8" t="s">
        <v>104</v>
      </c>
      <c r="B45" s="30">
        <v>170188.04580000002</v>
      </c>
      <c r="D45" t="str">
        <f t="shared" si="0"/>
        <v>Texas</v>
      </c>
      <c r="E45" s="14">
        <f t="shared" si="1"/>
        <v>170188.04580000002</v>
      </c>
    </row>
    <row r="46" spans="1:5" x14ac:dyDescent="0.2">
      <c r="A46" s="8" t="s">
        <v>121</v>
      </c>
      <c r="B46" s="30">
        <v>11220.055999999999</v>
      </c>
      <c r="D46" t="str">
        <f t="shared" si="0"/>
        <v>Utah</v>
      </c>
      <c r="E46" s="14">
        <f t="shared" si="1"/>
        <v>11220.055999999999</v>
      </c>
    </row>
    <row r="47" spans="1:5" x14ac:dyDescent="0.2">
      <c r="A47" s="8" t="s">
        <v>5203</v>
      </c>
      <c r="B47" s="30">
        <v>8929.369999999999</v>
      </c>
      <c r="D47" t="str">
        <f t="shared" si="0"/>
        <v>Vermont</v>
      </c>
      <c r="E47" s="14">
        <f t="shared" si="1"/>
        <v>8929.369999999999</v>
      </c>
    </row>
    <row r="48" spans="1:5" x14ac:dyDescent="0.2">
      <c r="A48" s="8" t="s">
        <v>319</v>
      </c>
      <c r="B48" s="30">
        <v>70636.719999999987</v>
      </c>
      <c r="D48" t="str">
        <f t="shared" si="0"/>
        <v>Virginia</v>
      </c>
      <c r="E48" s="14">
        <f t="shared" si="1"/>
        <v>70636.719999999987</v>
      </c>
    </row>
    <row r="49" spans="1:5" x14ac:dyDescent="0.2">
      <c r="A49" s="8" t="s">
        <v>96</v>
      </c>
      <c r="B49" s="30">
        <v>138641.26999999993</v>
      </c>
      <c r="D49" t="str">
        <f t="shared" si="0"/>
        <v>Washington</v>
      </c>
      <c r="E49" s="14">
        <f t="shared" si="1"/>
        <v>138641.26999999993</v>
      </c>
    </row>
    <row r="50" spans="1:5" x14ac:dyDescent="0.2">
      <c r="A50" s="8" t="s">
        <v>9726</v>
      </c>
      <c r="B50" s="30">
        <v>1209.8240000000001</v>
      </c>
      <c r="D50" t="str">
        <f t="shared" si="0"/>
        <v>West Virginia</v>
      </c>
      <c r="E50" s="14">
        <f t="shared" si="1"/>
        <v>1209.8240000000001</v>
      </c>
    </row>
    <row r="51" spans="1:5" x14ac:dyDescent="0.2">
      <c r="A51" s="8" t="s">
        <v>114</v>
      </c>
      <c r="B51" s="30">
        <v>32114.610000000019</v>
      </c>
      <c r="D51" t="str">
        <f t="shared" si="0"/>
        <v>Wisconsin</v>
      </c>
      <c r="E51" s="14">
        <f t="shared" si="1"/>
        <v>32114.610000000019</v>
      </c>
    </row>
    <row r="52" spans="1:5" x14ac:dyDescent="0.2">
      <c r="A52" s="8" t="s">
        <v>8542</v>
      </c>
      <c r="B52" s="30">
        <v>1603.1360000000002</v>
      </c>
      <c r="D52" t="str">
        <f t="shared" si="0"/>
        <v>Wyoming</v>
      </c>
      <c r="E52" s="14">
        <f t="shared" si="1"/>
        <v>1603.1360000000002</v>
      </c>
    </row>
    <row r="53" spans="1:5" x14ac:dyDescent="0.2">
      <c r="A53" s="9" t="s">
        <v>10933</v>
      </c>
      <c r="B53" s="10">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BB935-717D-47EE-A389-BB64B10BF3EA}">
  <dimension ref="A3:B21"/>
  <sheetViews>
    <sheetView workbookViewId="0">
      <selection activeCell="B6" sqref="B6"/>
    </sheetView>
  </sheetViews>
  <sheetFormatPr baseColWidth="10" defaultColWidth="8.83203125" defaultRowHeight="15" x14ac:dyDescent="0.2"/>
  <cols>
    <col min="1" max="1" width="11.6640625" bestFit="1" customWidth="1"/>
    <col min="2" max="2" width="10.1640625" bestFit="1" customWidth="1"/>
  </cols>
  <sheetData>
    <row r="3" spans="1:2" x14ac:dyDescent="0.2">
      <c r="A3" s="5" t="s">
        <v>10932</v>
      </c>
      <c r="B3" s="6" t="s">
        <v>10950</v>
      </c>
    </row>
    <row r="4" spans="1:2" x14ac:dyDescent="0.2">
      <c r="A4" s="7" t="s">
        <v>3828</v>
      </c>
      <c r="B4" s="26">
        <v>14473.570999999998</v>
      </c>
    </row>
    <row r="5" spans="1:2" x14ac:dyDescent="0.2">
      <c r="A5" s="8" t="s">
        <v>5738</v>
      </c>
      <c r="B5" s="27">
        <v>14595.62</v>
      </c>
    </row>
    <row r="6" spans="1:2" x14ac:dyDescent="0.2">
      <c r="A6" s="8" t="s">
        <v>1559</v>
      </c>
      <c r="B6" s="27">
        <v>15117.339</v>
      </c>
    </row>
    <row r="7" spans="1:2" x14ac:dyDescent="0.2">
      <c r="A7" s="8" t="s">
        <v>4960</v>
      </c>
      <c r="B7" s="27">
        <v>19052.217999999993</v>
      </c>
    </row>
    <row r="8" spans="1:2" x14ac:dyDescent="0.2">
      <c r="A8" s="28" t="s">
        <v>5255</v>
      </c>
      <c r="B8" s="29">
        <v>25043.05</v>
      </c>
    </row>
    <row r="15" spans="1:2" x14ac:dyDescent="0.2">
      <c r="A15" s="5" t="s">
        <v>10932</v>
      </c>
      <c r="B15" s="6" t="s">
        <v>10953</v>
      </c>
    </row>
    <row r="16" spans="1:2" x14ac:dyDescent="0.2">
      <c r="A16" s="7" t="s">
        <v>186</v>
      </c>
      <c r="B16" s="6">
        <v>876</v>
      </c>
    </row>
    <row r="17" spans="1:2" x14ac:dyDescent="0.2">
      <c r="A17" s="8" t="s">
        <v>3274</v>
      </c>
      <c r="B17" s="30">
        <v>74</v>
      </c>
    </row>
    <row r="18" spans="1:2" x14ac:dyDescent="0.2">
      <c r="A18" s="8" t="s">
        <v>1219</v>
      </c>
      <c r="B18" s="30">
        <v>71</v>
      </c>
    </row>
    <row r="19" spans="1:2" x14ac:dyDescent="0.2">
      <c r="A19" s="8" t="s">
        <v>1214</v>
      </c>
      <c r="B19" s="30">
        <v>71</v>
      </c>
    </row>
    <row r="20" spans="1:2" x14ac:dyDescent="0.2">
      <c r="A20" s="8" t="s">
        <v>10956</v>
      </c>
      <c r="B20" s="30">
        <v>67</v>
      </c>
    </row>
    <row r="21" spans="1:2" x14ac:dyDescent="0.2">
      <c r="A21" s="9" t="s">
        <v>10933</v>
      </c>
      <c r="B21" s="10">
        <v>1159</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DE7DC-ECC4-41A6-AA15-992CDE9C2E7C}">
  <dimension ref="A1:B9"/>
  <sheetViews>
    <sheetView workbookViewId="0">
      <selection activeCell="A6" sqref="A6"/>
    </sheetView>
  </sheetViews>
  <sheetFormatPr baseColWidth="10" defaultColWidth="8.83203125" defaultRowHeight="15" x14ac:dyDescent="0.2"/>
  <cols>
    <col min="1" max="1" width="11" bestFit="1" customWidth="1"/>
    <col min="2" max="2" width="10.83203125" bestFit="1" customWidth="1"/>
  </cols>
  <sheetData>
    <row r="1" spans="1:2" x14ac:dyDescent="0.2">
      <c r="A1" s="19" t="s">
        <v>18</v>
      </c>
      <c r="B1" s="10" t="s">
        <v>10952</v>
      </c>
    </row>
    <row r="3" spans="1:2" x14ac:dyDescent="0.2">
      <c r="A3" s="5" t="s">
        <v>10932</v>
      </c>
      <c r="B3" s="6" t="s">
        <v>10950</v>
      </c>
    </row>
    <row r="4" spans="1:2" x14ac:dyDescent="0.2">
      <c r="A4" s="7" t="s">
        <v>75</v>
      </c>
      <c r="B4" s="6">
        <v>203412.73300000009</v>
      </c>
    </row>
    <row r="5" spans="1:2" x14ac:dyDescent="0.2">
      <c r="A5" s="8" t="s">
        <v>56</v>
      </c>
      <c r="B5" s="30">
        <v>206965.53200000009</v>
      </c>
    </row>
    <row r="6" spans="1:2" x14ac:dyDescent="0.2">
      <c r="A6" s="8" t="s">
        <v>59</v>
      </c>
      <c r="B6" s="30">
        <v>223843.60800000012</v>
      </c>
    </row>
    <row r="7" spans="1:2" x14ac:dyDescent="0.2">
      <c r="A7" s="8" t="s">
        <v>36</v>
      </c>
      <c r="B7" s="30">
        <v>328449.1030000007</v>
      </c>
    </row>
    <row r="8" spans="1:2" x14ac:dyDescent="0.2">
      <c r="A8" s="8" t="s">
        <v>72</v>
      </c>
      <c r="B8" s="30">
        <v>330007.05400000012</v>
      </c>
    </row>
    <row r="9" spans="1:2" x14ac:dyDescent="0.2">
      <c r="A9" s="9" t="s">
        <v>10933</v>
      </c>
      <c r="B9" s="10">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95302-E552-4505-8062-6873A49295D2}">
  <dimension ref="A3:N45"/>
  <sheetViews>
    <sheetView topLeftCell="A25" workbookViewId="0">
      <selection activeCell="G39" sqref="G39"/>
    </sheetView>
  </sheetViews>
  <sheetFormatPr baseColWidth="10" defaultColWidth="8.83203125" defaultRowHeight="15" x14ac:dyDescent="0.2"/>
  <cols>
    <col min="1" max="1" width="11" bestFit="1" customWidth="1"/>
    <col min="2" max="2" width="11.83203125" bestFit="1" customWidth="1"/>
    <col min="3" max="3" width="10.33203125" customWidth="1"/>
    <col min="4" max="4" width="11" bestFit="1" customWidth="1"/>
    <col min="5" max="5" width="11.83203125" bestFit="1" customWidth="1"/>
    <col min="6" max="6" width="27.1640625" customWidth="1"/>
    <col min="7" max="7" width="11" bestFit="1" customWidth="1"/>
    <col min="8" max="8" width="12.6640625" bestFit="1" customWidth="1"/>
    <col min="9" max="9" width="10.33203125" customWidth="1"/>
    <col min="10" max="10" width="11" bestFit="1" customWidth="1"/>
    <col min="11" max="11" width="14.1640625" bestFit="1" customWidth="1"/>
    <col min="12" max="12" width="10.33203125" customWidth="1"/>
    <col min="13" max="13" width="11" bestFit="1" customWidth="1"/>
    <col min="14" max="14" width="16" bestFit="1" customWidth="1"/>
    <col min="15" max="15" width="10.33203125" customWidth="1"/>
    <col min="16" max="1239" width="9.33203125" bestFit="1" customWidth="1"/>
    <col min="1240" max="1240" width="9.5" bestFit="1" customWidth="1"/>
  </cols>
  <sheetData>
    <row r="3" spans="1:14" x14ac:dyDescent="0.2">
      <c r="A3" s="5" t="s">
        <v>10932</v>
      </c>
      <c r="B3" s="6" t="s">
        <v>10950</v>
      </c>
      <c r="D3" s="5" t="s">
        <v>10932</v>
      </c>
      <c r="E3" s="6" t="s">
        <v>10951</v>
      </c>
      <c r="G3" s="5" t="s">
        <v>10932</v>
      </c>
      <c r="H3" s="6" t="s">
        <v>10953</v>
      </c>
      <c r="J3" s="5" t="s">
        <v>10932</v>
      </c>
      <c r="K3" s="6" t="s">
        <v>10954</v>
      </c>
      <c r="M3" s="5" t="s">
        <v>10932</v>
      </c>
      <c r="N3" s="6" t="s">
        <v>10955</v>
      </c>
    </row>
    <row r="4" spans="1:14" x14ac:dyDescent="0.2">
      <c r="A4" s="7" t="s">
        <v>10935</v>
      </c>
      <c r="B4" s="6">
        <v>95365.937600000019</v>
      </c>
      <c r="D4" s="7" t="s">
        <v>10935</v>
      </c>
      <c r="E4" s="6">
        <v>9199.2699999999986</v>
      </c>
      <c r="G4" s="7" t="s">
        <v>10935</v>
      </c>
      <c r="H4" s="6">
        <v>1500</v>
      </c>
      <c r="J4" s="7" t="s">
        <v>10935</v>
      </c>
      <c r="K4" s="6">
        <v>387</v>
      </c>
      <c r="M4" s="7" t="s">
        <v>10935</v>
      </c>
      <c r="N4" s="6">
        <v>9.6462848596792869E-2</v>
      </c>
    </row>
    <row r="5" spans="1:14" x14ac:dyDescent="0.2">
      <c r="A5" s="8" t="s">
        <v>10936</v>
      </c>
      <c r="B5" s="30">
        <v>60172.649400000024</v>
      </c>
      <c r="D5" s="8" t="s">
        <v>10936</v>
      </c>
      <c r="E5" s="30">
        <v>10288.898699999991</v>
      </c>
      <c r="G5" s="8" t="s">
        <v>10936</v>
      </c>
      <c r="H5" s="30">
        <v>1068</v>
      </c>
      <c r="J5" s="8" t="s">
        <v>10936</v>
      </c>
      <c r="K5" s="30">
        <v>301</v>
      </c>
      <c r="M5" s="8" t="s">
        <v>10936</v>
      </c>
      <c r="N5" s="30">
        <v>0.17098962406664425</v>
      </c>
    </row>
    <row r="6" spans="1:14" x14ac:dyDescent="0.2">
      <c r="A6" s="8" t="s">
        <v>10937</v>
      </c>
      <c r="B6" s="30">
        <v>199252.98399999991</v>
      </c>
      <c r="D6" s="8" t="s">
        <v>10937</v>
      </c>
      <c r="E6" s="30">
        <v>26806.573700000015</v>
      </c>
      <c r="G6" s="8" t="s">
        <v>10937</v>
      </c>
      <c r="H6" s="30">
        <v>2491</v>
      </c>
      <c r="J6" s="8" t="s">
        <v>10937</v>
      </c>
      <c r="K6" s="30">
        <v>680</v>
      </c>
      <c r="M6" s="8" t="s">
        <v>10937</v>
      </c>
      <c r="N6" s="30">
        <v>0.13453536886554246</v>
      </c>
    </row>
    <row r="7" spans="1:14" x14ac:dyDescent="0.2">
      <c r="A7" s="8" t="s">
        <v>10938</v>
      </c>
      <c r="B7" s="30">
        <v>141851.5674</v>
      </c>
      <c r="D7" s="8" t="s">
        <v>10938</v>
      </c>
      <c r="E7" s="30">
        <v>13437.806799999998</v>
      </c>
      <c r="G7" s="8" t="s">
        <v>10938</v>
      </c>
      <c r="H7" s="30">
        <v>2441</v>
      </c>
      <c r="J7" s="8" t="s">
        <v>10938</v>
      </c>
      <c r="K7" s="30">
        <v>663</v>
      </c>
      <c r="M7" s="8" t="s">
        <v>10938</v>
      </c>
      <c r="N7" s="30">
        <v>9.4731465053942004E-2</v>
      </c>
    </row>
    <row r="8" spans="1:14" x14ac:dyDescent="0.2">
      <c r="A8" s="8" t="s">
        <v>10939</v>
      </c>
      <c r="B8" s="30">
        <v>156122.28669999994</v>
      </c>
      <c r="D8" s="8" t="s">
        <v>10939</v>
      </c>
      <c r="E8" s="30">
        <v>22308.51279999999</v>
      </c>
      <c r="G8" s="8" t="s">
        <v>10939</v>
      </c>
      <c r="H8" s="30">
        <v>2850</v>
      </c>
      <c r="J8" s="8" t="s">
        <v>10939</v>
      </c>
      <c r="K8" s="30">
        <v>750</v>
      </c>
      <c r="M8" s="8" t="s">
        <v>10939</v>
      </c>
      <c r="N8" s="30">
        <v>0.14289127626517142</v>
      </c>
    </row>
    <row r="9" spans="1:14" x14ac:dyDescent="0.2">
      <c r="A9" s="8" t="s">
        <v>10940</v>
      </c>
      <c r="B9" s="30">
        <v>147082.61130000011</v>
      </c>
      <c r="D9" s="8" t="s">
        <v>10940</v>
      </c>
      <c r="E9" s="30">
        <v>20899.334500000012</v>
      </c>
      <c r="G9" s="8" t="s">
        <v>10940</v>
      </c>
      <c r="H9" s="30">
        <v>2644</v>
      </c>
      <c r="J9" s="8" t="s">
        <v>10940</v>
      </c>
      <c r="K9" s="30">
        <v>709</v>
      </c>
      <c r="M9" s="8" t="s">
        <v>10940</v>
      </c>
      <c r="N9" s="30">
        <v>0.1420924901678027</v>
      </c>
    </row>
    <row r="10" spans="1:14" x14ac:dyDescent="0.2">
      <c r="A10" s="8" t="s">
        <v>10941</v>
      </c>
      <c r="B10" s="30">
        <v>149580.83800000031</v>
      </c>
      <c r="D10" s="8" t="s">
        <v>10941</v>
      </c>
      <c r="E10" s="30">
        <v>13535.38299999998</v>
      </c>
      <c r="G10" s="8" t="s">
        <v>10941</v>
      </c>
      <c r="H10" s="30">
        <v>2705</v>
      </c>
      <c r="J10" s="8" t="s">
        <v>10941</v>
      </c>
      <c r="K10" s="30">
        <v>708</v>
      </c>
      <c r="M10" s="8" t="s">
        <v>10941</v>
      </c>
      <c r="N10" s="30">
        <v>9.0488749635163512E-2</v>
      </c>
    </row>
    <row r="11" spans="1:14" x14ac:dyDescent="0.2">
      <c r="A11" s="8" t="s">
        <v>10942</v>
      </c>
      <c r="B11" s="30">
        <v>159589.45099999988</v>
      </c>
      <c r="D11" s="8" t="s">
        <v>10942</v>
      </c>
      <c r="E11" s="30">
        <v>21896.715399999972</v>
      </c>
      <c r="G11" s="8" t="s">
        <v>10942</v>
      </c>
      <c r="H11" s="30">
        <v>2796</v>
      </c>
      <c r="J11" s="8" t="s">
        <v>10942</v>
      </c>
      <c r="K11" s="30">
        <v>710</v>
      </c>
      <c r="M11" s="8" t="s">
        <v>10942</v>
      </c>
      <c r="N11" s="30">
        <v>0.13720653378273723</v>
      </c>
    </row>
    <row r="12" spans="1:14" x14ac:dyDescent="0.2">
      <c r="A12" s="8" t="s">
        <v>10943</v>
      </c>
      <c r="B12" s="30">
        <v>309770.09970000025</v>
      </c>
      <c r="D12" s="8" t="s">
        <v>10943</v>
      </c>
      <c r="E12" s="30">
        <v>37293.192500000034</v>
      </c>
      <c r="G12" s="8" t="s">
        <v>10943</v>
      </c>
      <c r="H12" s="30">
        <v>5073</v>
      </c>
      <c r="J12" s="8" t="s">
        <v>10943</v>
      </c>
      <c r="K12" s="30">
        <v>1386</v>
      </c>
      <c r="M12" s="8" t="s">
        <v>10943</v>
      </c>
      <c r="N12" s="30">
        <v>0.12038990379031732</v>
      </c>
    </row>
    <row r="13" spans="1:14" x14ac:dyDescent="0.2">
      <c r="A13" s="8" t="s">
        <v>10944</v>
      </c>
      <c r="B13" s="30">
        <v>197115.20170000009</v>
      </c>
      <c r="D13" s="8" t="s">
        <v>10944</v>
      </c>
      <c r="E13" s="30">
        <v>31469.663800000035</v>
      </c>
      <c r="G13" s="8" t="s">
        <v>10944</v>
      </c>
      <c r="H13" s="30">
        <v>3095</v>
      </c>
      <c r="J13" s="8" t="s">
        <v>10944</v>
      </c>
      <c r="K13" s="30">
        <v>817</v>
      </c>
      <c r="M13" s="8" t="s">
        <v>10944</v>
      </c>
      <c r="N13" s="30">
        <v>0.15965112547684351</v>
      </c>
    </row>
    <row r="14" spans="1:14" x14ac:dyDescent="0.2">
      <c r="A14" s="8" t="s">
        <v>10945</v>
      </c>
      <c r="B14" s="30">
        <v>349120.07400000008</v>
      </c>
      <c r="D14" s="8" t="s">
        <v>10945</v>
      </c>
      <c r="E14" s="30">
        <v>35825.536599999927</v>
      </c>
      <c r="G14" s="8" t="s">
        <v>10945</v>
      </c>
      <c r="H14" s="30">
        <v>5741</v>
      </c>
      <c r="J14" s="8" t="s">
        <v>10945</v>
      </c>
      <c r="K14" s="30">
        <v>1462</v>
      </c>
      <c r="M14" s="8" t="s">
        <v>10945</v>
      </c>
      <c r="N14" s="30">
        <v>0.10261666191099604</v>
      </c>
    </row>
    <row r="15" spans="1:14" x14ac:dyDescent="0.2">
      <c r="A15" s="8" t="s">
        <v>10946</v>
      </c>
      <c r="B15" s="30">
        <v>332177.15950000001</v>
      </c>
      <c r="D15" s="8" t="s">
        <v>10946</v>
      </c>
      <c r="E15" s="30">
        <v>43436.13390000003</v>
      </c>
      <c r="G15" s="8" t="s">
        <v>10946</v>
      </c>
      <c r="H15" s="30">
        <v>5469</v>
      </c>
      <c r="J15" s="8" t="s">
        <v>10946</v>
      </c>
      <c r="K15" s="30">
        <v>1421</v>
      </c>
      <c r="M15" s="8" t="s">
        <v>10946</v>
      </c>
      <c r="N15" s="30">
        <v>0.13076195234308405</v>
      </c>
    </row>
    <row r="16" spans="1:14" x14ac:dyDescent="0.2">
      <c r="A16" s="9" t="s">
        <v>10933</v>
      </c>
      <c r="B16" s="10">
        <v>2297200.8603000008</v>
      </c>
      <c r="D16" s="9" t="s">
        <v>10933</v>
      </c>
      <c r="E16" s="10">
        <v>286397.02169999998</v>
      </c>
      <c r="G16" s="9" t="s">
        <v>10933</v>
      </c>
      <c r="H16" s="10">
        <v>37873</v>
      </c>
      <c r="J16" s="9" t="s">
        <v>10933</v>
      </c>
      <c r="K16" s="10">
        <v>9994</v>
      </c>
      <c r="M16" s="9" t="s">
        <v>10933</v>
      </c>
      <c r="N16" s="10">
        <v>0.12467217240315856</v>
      </c>
    </row>
    <row r="17" spans="1:14" x14ac:dyDescent="0.2">
      <c r="B17" s="21">
        <f>GETPIVOTDATA("Sales",$A$3)</f>
        <v>2297200.8603000008</v>
      </c>
      <c r="E17" s="22">
        <f>GETPIVOTDATA("Profit",$D$3)</f>
        <v>286397.02169999998</v>
      </c>
      <c r="H17">
        <f>GETPIVOTDATA("Quantity",$G$3)</f>
        <v>37873</v>
      </c>
      <c r="K17">
        <f>GETPIVOTDATA("Order ID",$J$3)</f>
        <v>9994</v>
      </c>
      <c r="N17" s="20">
        <f>GETPIVOTDATA("Profit Margin",$M$3)</f>
        <v>0.12467217240315856</v>
      </c>
    </row>
    <row r="31" spans="1:14" x14ac:dyDescent="0.2">
      <c r="A31" s="5" t="s">
        <v>10932</v>
      </c>
      <c r="B31" s="6" t="s">
        <v>10957</v>
      </c>
      <c r="E31" s="5" t="s">
        <v>10932</v>
      </c>
      <c r="F31" s="6" t="s">
        <v>10957</v>
      </c>
    </row>
    <row r="32" spans="1:14" x14ac:dyDescent="0.2">
      <c r="A32" s="7" t="s">
        <v>10935</v>
      </c>
      <c r="B32" s="6">
        <v>335</v>
      </c>
      <c r="E32" s="7">
        <v>2011</v>
      </c>
      <c r="F32" s="6">
        <v>1203</v>
      </c>
    </row>
    <row r="33" spans="1:6" x14ac:dyDescent="0.2">
      <c r="A33" s="8" t="s">
        <v>10936</v>
      </c>
      <c r="B33" s="30">
        <v>276</v>
      </c>
      <c r="E33" s="8">
        <v>2012</v>
      </c>
      <c r="F33" s="30">
        <v>1234</v>
      </c>
    </row>
    <row r="34" spans="1:6" x14ac:dyDescent="0.2">
      <c r="A34" s="8" t="s">
        <v>10937</v>
      </c>
      <c r="B34" s="30">
        <v>546</v>
      </c>
      <c r="E34" s="8">
        <v>2013</v>
      </c>
      <c r="F34" s="30">
        <v>1352</v>
      </c>
    </row>
    <row r="35" spans="1:6" x14ac:dyDescent="0.2">
      <c r="A35" s="8" t="s">
        <v>10938</v>
      </c>
      <c r="B35" s="30">
        <v>547</v>
      </c>
      <c r="E35" s="8">
        <v>2014</v>
      </c>
      <c r="F35" s="30">
        <v>1503</v>
      </c>
    </row>
    <row r="36" spans="1:6" x14ac:dyDescent="0.2">
      <c r="A36" s="8" t="s">
        <v>10939</v>
      </c>
      <c r="B36" s="30">
        <v>587</v>
      </c>
      <c r="E36" s="9" t="s">
        <v>10933</v>
      </c>
      <c r="F36" s="10">
        <v>1841</v>
      </c>
    </row>
    <row r="37" spans="1:6" x14ac:dyDescent="0.2">
      <c r="A37" s="8" t="s">
        <v>10940</v>
      </c>
      <c r="B37" s="30">
        <v>594</v>
      </c>
    </row>
    <row r="38" spans="1:6" x14ac:dyDescent="0.2">
      <c r="A38" s="8" t="s">
        <v>10941</v>
      </c>
      <c r="B38" s="30">
        <v>576</v>
      </c>
    </row>
    <row r="39" spans="1:6" x14ac:dyDescent="0.2">
      <c r="A39" s="8" t="s">
        <v>10942</v>
      </c>
      <c r="B39" s="30">
        <v>564</v>
      </c>
    </row>
    <row r="40" spans="1:6" x14ac:dyDescent="0.2">
      <c r="A40" s="8" t="s">
        <v>10943</v>
      </c>
      <c r="B40" s="30">
        <v>937</v>
      </c>
    </row>
    <row r="41" spans="1:6" x14ac:dyDescent="0.2">
      <c r="A41" s="8" t="s">
        <v>10944</v>
      </c>
      <c r="B41" s="30">
        <v>629</v>
      </c>
    </row>
    <row r="42" spans="1:6" x14ac:dyDescent="0.2">
      <c r="A42" s="8" t="s">
        <v>10945</v>
      </c>
      <c r="B42" s="30">
        <v>995</v>
      </c>
    </row>
    <row r="43" spans="1:6" x14ac:dyDescent="0.2">
      <c r="A43" s="8" t="s">
        <v>10946</v>
      </c>
      <c r="B43" s="30">
        <v>964</v>
      </c>
    </row>
    <row r="44" spans="1:6" x14ac:dyDescent="0.2">
      <c r="A44" s="9" t="s">
        <v>10933</v>
      </c>
      <c r="B44" s="10">
        <v>1841</v>
      </c>
    </row>
    <row r="45" spans="1:6" x14ac:dyDescent="0.2">
      <c r="B45">
        <f>GETPIVOTDATA("[Measures].[Distinct Count of Product Name]",$A$31)</f>
        <v>1841</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C0C1-C9AB-40F6-AA6D-2733C8789414}">
  <dimension ref="A3:L15"/>
  <sheetViews>
    <sheetView workbookViewId="0">
      <selection activeCell="D17" sqref="D17"/>
    </sheetView>
  </sheetViews>
  <sheetFormatPr baseColWidth="10" defaultColWidth="8.83203125" defaultRowHeight="15" x14ac:dyDescent="0.2"/>
  <cols>
    <col min="1" max="1" width="11" bestFit="1" customWidth="1"/>
    <col min="2" max="3" width="11.83203125" bestFit="1" customWidth="1"/>
    <col min="4" max="4" width="12.6640625" bestFit="1" customWidth="1"/>
    <col min="5" max="5" width="14.1640625" bestFit="1" customWidth="1"/>
    <col min="6" max="6" width="16" bestFit="1" customWidth="1"/>
    <col min="8" max="8" width="10.83203125" customWidth="1"/>
    <col min="9" max="9" width="14.83203125" customWidth="1"/>
    <col min="10" max="10" width="10.83203125" customWidth="1"/>
    <col min="11" max="11" width="9.5" customWidth="1"/>
    <col min="12" max="12" width="13.6640625" customWidth="1"/>
  </cols>
  <sheetData>
    <row r="3" spans="1:12" x14ac:dyDescent="0.2">
      <c r="A3" s="5" t="s">
        <v>10932</v>
      </c>
      <c r="B3" s="4" t="s">
        <v>10950</v>
      </c>
      <c r="C3" s="23" t="s">
        <v>10951</v>
      </c>
      <c r="D3" s="23" t="s">
        <v>10953</v>
      </c>
      <c r="E3" s="23" t="s">
        <v>10954</v>
      </c>
      <c r="F3" s="11" t="s">
        <v>10955</v>
      </c>
    </row>
    <row r="4" spans="1:12" x14ac:dyDescent="0.2">
      <c r="A4" s="7" t="s">
        <v>10934</v>
      </c>
      <c r="B4" s="4">
        <v>484247.49810000096</v>
      </c>
      <c r="C4" s="23">
        <v>49543.974100000007</v>
      </c>
      <c r="D4" s="23">
        <v>7581</v>
      </c>
      <c r="E4" s="23">
        <v>1993</v>
      </c>
      <c r="F4" s="11">
        <v>0.10231126499236715</v>
      </c>
    </row>
    <row r="5" spans="1:12" x14ac:dyDescent="0.2">
      <c r="A5" s="8" t="s">
        <v>10947</v>
      </c>
      <c r="B5" s="32">
        <v>470532.50899999985</v>
      </c>
      <c r="C5" s="33">
        <v>61618.603700000051</v>
      </c>
      <c r="D5" s="33">
        <v>7979</v>
      </c>
      <c r="E5" s="33">
        <v>2102</v>
      </c>
      <c r="F5" s="34">
        <v>0.13095504034557592</v>
      </c>
    </row>
    <row r="6" spans="1:12" x14ac:dyDescent="0.2">
      <c r="A6" s="8" t="s">
        <v>10948</v>
      </c>
      <c r="B6" s="32">
        <v>608473.83000000066</v>
      </c>
      <c r="C6" s="33">
        <v>81726.930800000177</v>
      </c>
      <c r="D6" s="33">
        <v>9810</v>
      </c>
      <c r="E6" s="33">
        <v>2580</v>
      </c>
      <c r="F6" s="34">
        <v>0.13431461924993568</v>
      </c>
    </row>
    <row r="7" spans="1:12" x14ac:dyDescent="0.2">
      <c r="A7" s="8" t="s">
        <v>10949</v>
      </c>
      <c r="B7" s="32">
        <v>733947.0231999997</v>
      </c>
      <c r="C7" s="33">
        <v>93507.513099999967</v>
      </c>
      <c r="D7" s="33">
        <v>12503</v>
      </c>
      <c r="E7" s="33">
        <v>3319</v>
      </c>
      <c r="F7" s="34">
        <v>0.12740362743390987</v>
      </c>
    </row>
    <row r="8" spans="1:12" x14ac:dyDescent="0.2">
      <c r="A8" s="9" t="s">
        <v>10933</v>
      </c>
      <c r="B8" s="35">
        <v>2297200.8602999519</v>
      </c>
      <c r="C8" s="36">
        <v>286397.02169999998</v>
      </c>
      <c r="D8" s="36">
        <v>37873</v>
      </c>
      <c r="E8" s="36">
        <v>9994</v>
      </c>
      <c r="F8" s="37">
        <v>0.12467217240315866</v>
      </c>
    </row>
    <row r="10" spans="1:12" x14ac:dyDescent="0.2">
      <c r="H10" s="25">
        <f>GETPIVOTDATA("Sum of Sales",$A$3,"Years (Order Date)",2014)/GETPIVOTDATA("Sum of Sales",$A$3,"Years (Order Date)",2013)-1</f>
        <v>0.20620967905883303</v>
      </c>
      <c r="I10" s="25">
        <f>GETPIVOTDATA("Sum of Profit",$A$3,"Years (Order Date)",2014)/GETPIVOTDATA("Sum of Profit",$A$3,"Years (Order Date)",2013)-1</f>
        <v>0.14414565902185772</v>
      </c>
      <c r="J10" s="25">
        <f>GETPIVOTDATA("Sum of Quantity",$A$3,"Years (Order Date)",2014)/GETPIVOTDATA("Sum of Quantity",$A$3,"Years (Order Date)",2013)-1</f>
        <v>0.27451580020387367</v>
      </c>
      <c r="K10" s="25">
        <f>GETPIVOTDATA("Count of Order ID",$A$3,"Years (Order Date)",2014)/GETPIVOTDATA("Count of Order ID",$A$3,"Years (Order Date)",2013)-1</f>
        <v>0.2864341085271318</v>
      </c>
      <c r="L10" s="25">
        <f>GETPIVOTDATA("Sum of Profit Margin",$A$3,"Years (Order Date)",2014)/GETPIVOTDATA("Sum of Profit Margin",$A$3,"Years (Order Date)",2013)-1</f>
        <v>-5.1453757264990463E-2</v>
      </c>
    </row>
    <row r="15" spans="1:12" x14ac:dyDescent="0.2">
      <c r="J15"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Combo Chart</vt:lpstr>
      <vt:lpstr>Dashboard</vt:lpstr>
      <vt:lpstr>Waterfall Chart</vt:lpstr>
      <vt:lpstr>Pie Chart</vt:lpstr>
      <vt:lpstr>Map Chart</vt:lpstr>
      <vt:lpstr>Top 5 Customers</vt:lpstr>
      <vt:lpstr>Top 5</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Singh, Tanisha</cp:lastModifiedBy>
  <dcterms:created xsi:type="dcterms:W3CDTF">2015-06-05T18:17:20Z</dcterms:created>
  <dcterms:modified xsi:type="dcterms:W3CDTF">2025-09-30T00:31:09Z</dcterms:modified>
</cp:coreProperties>
</file>