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ishqjain/Desktop/4-1/SOP/Code/"/>
    </mc:Choice>
  </mc:AlternateContent>
  <xr:revisionPtr revIDLastSave="0" documentId="13_ncr:1_{B0927260-39ED-B948-863E-E1A1F48CC72F}" xr6:coauthVersionLast="47" xr6:coauthVersionMax="47" xr10:uidLastSave="{00000000-0000-0000-0000-000000000000}"/>
  <bookViews>
    <workbookView xWindow="0" yWindow="500" windowWidth="28800" windowHeight="17500" xr2:uid="{2754B681-A5CB-2A4E-A2C9-3A87391E7935}"/>
  </bookViews>
  <sheets>
    <sheet name="Main" sheetId="8" r:id="rId1"/>
    <sheet name="Ashok Leyland" sheetId="2" r:id="rId2"/>
    <sheet name="Bajaj Auto" sheetId="3" r:id="rId3"/>
    <sheet name="Hero Motocorp" sheetId="4" r:id="rId4"/>
    <sheet name="M&amp;M" sheetId="5" r:id="rId5"/>
    <sheet name="Maruti Suzuki" sheetId="6" r:id="rId6"/>
    <sheet name="Tata Motor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8" i="8" l="1"/>
  <c r="H87" i="8"/>
  <c r="H86" i="8"/>
  <c r="H85" i="8"/>
  <c r="H84" i="8"/>
  <c r="H83" i="8"/>
  <c r="H82" i="8"/>
  <c r="H81" i="8"/>
  <c r="H80" i="8"/>
  <c r="H79" i="8"/>
  <c r="E79" i="8"/>
  <c r="H73" i="8"/>
  <c r="H72" i="8"/>
  <c r="H71" i="8"/>
  <c r="H70" i="8"/>
  <c r="H69" i="8"/>
  <c r="H68" i="8"/>
  <c r="H67" i="8"/>
  <c r="H66" i="8"/>
  <c r="H65" i="8"/>
  <c r="H64" i="8"/>
  <c r="E64" i="8"/>
  <c r="D64" i="8"/>
  <c r="H58" i="8"/>
  <c r="H57" i="8"/>
  <c r="H56" i="8"/>
  <c r="H55" i="8"/>
  <c r="H54" i="8"/>
  <c r="H53" i="8"/>
  <c r="H52" i="8"/>
  <c r="H51" i="8"/>
  <c r="H50" i="8"/>
  <c r="H49" i="8"/>
  <c r="E49" i="8"/>
  <c r="D49" i="8"/>
  <c r="H43" i="8"/>
  <c r="H42" i="8"/>
  <c r="H41" i="8"/>
  <c r="H40" i="8"/>
  <c r="H39" i="8"/>
  <c r="H38" i="8"/>
  <c r="H37" i="8"/>
  <c r="H36" i="8"/>
  <c r="H35" i="8"/>
  <c r="H34" i="8"/>
  <c r="H19" i="8"/>
  <c r="H28" i="8"/>
  <c r="H27" i="8"/>
  <c r="H26" i="8"/>
  <c r="H25" i="8"/>
  <c r="H24" i="8"/>
  <c r="H23" i="8"/>
  <c r="H22" i="8"/>
  <c r="H21" i="8"/>
  <c r="H20" i="8"/>
  <c r="E19" i="8"/>
  <c r="H4" i="8"/>
  <c r="H13" i="8"/>
  <c r="H12" i="8"/>
  <c r="H11" i="8"/>
  <c r="H10" i="8"/>
  <c r="H9" i="8"/>
  <c r="H8" i="8"/>
  <c r="H7" i="8"/>
  <c r="H6" i="8"/>
  <c r="H5" i="8"/>
  <c r="E88" i="8"/>
  <c r="E87" i="8"/>
  <c r="E86" i="8"/>
  <c r="E85" i="8"/>
  <c r="E84" i="8"/>
  <c r="E83" i="8"/>
  <c r="E82" i="8"/>
  <c r="E81" i="8"/>
  <c r="E80" i="8"/>
  <c r="E73" i="8"/>
  <c r="E72" i="8"/>
  <c r="E71" i="8"/>
  <c r="E70" i="8"/>
  <c r="E69" i="8"/>
  <c r="E68" i="8"/>
  <c r="E67" i="8"/>
  <c r="E66" i="8"/>
  <c r="E65" i="8"/>
  <c r="E58" i="8"/>
  <c r="E57" i="8"/>
  <c r="E56" i="8"/>
  <c r="E55" i="8"/>
  <c r="E54" i="8"/>
  <c r="E53" i="8"/>
  <c r="E52" i="8"/>
  <c r="E51" i="8"/>
  <c r="E50" i="8"/>
  <c r="E43" i="8"/>
  <c r="E42" i="8"/>
  <c r="E41" i="8"/>
  <c r="E40" i="8"/>
  <c r="E39" i="8"/>
  <c r="E38" i="8"/>
  <c r="E37" i="8"/>
  <c r="E36" i="8"/>
  <c r="E35" i="8"/>
  <c r="E34" i="8"/>
  <c r="E28" i="8"/>
  <c r="E27" i="8"/>
  <c r="E26" i="8"/>
  <c r="E25" i="8"/>
  <c r="E24" i="8"/>
  <c r="E23" i="8"/>
  <c r="E22" i="8"/>
  <c r="E21" i="8"/>
  <c r="E20" i="8"/>
  <c r="E4" i="8"/>
  <c r="E13" i="8"/>
  <c r="E12" i="8"/>
  <c r="E11" i="8"/>
  <c r="E10" i="8"/>
  <c r="E9" i="8"/>
  <c r="E8" i="8"/>
  <c r="E7" i="8"/>
  <c r="E6" i="8"/>
  <c r="E5" i="8"/>
  <c r="D88" i="8"/>
  <c r="D87" i="8"/>
  <c r="D86" i="8"/>
  <c r="D85" i="8"/>
  <c r="D84" i="8"/>
  <c r="D83" i="8"/>
  <c r="D82" i="8"/>
  <c r="D81" i="8"/>
  <c r="D80" i="8"/>
  <c r="D79" i="8"/>
  <c r="D73" i="8"/>
  <c r="D72" i="8"/>
  <c r="D71" i="8"/>
  <c r="D70" i="8"/>
  <c r="D69" i="8"/>
  <c r="D68" i="8"/>
  <c r="D67" i="8"/>
  <c r="D66" i="8"/>
  <c r="D65" i="8"/>
  <c r="D58" i="8"/>
  <c r="D57" i="8"/>
  <c r="D56" i="8"/>
  <c r="D55" i="8"/>
  <c r="D54" i="8"/>
  <c r="D53" i="8"/>
  <c r="D52" i="8"/>
  <c r="D51" i="8"/>
  <c r="D50" i="8"/>
  <c r="D34" i="8"/>
  <c r="D42" i="8"/>
  <c r="D43" i="8"/>
  <c r="D41" i="8"/>
  <c r="D40" i="8"/>
  <c r="D39" i="8"/>
  <c r="D38" i="8"/>
  <c r="D37" i="8"/>
  <c r="D36" i="8"/>
  <c r="D35" i="8"/>
  <c r="D28" i="8"/>
  <c r="D27" i="8"/>
  <c r="D26" i="8"/>
  <c r="D25" i="8"/>
  <c r="D24" i="8"/>
  <c r="D23" i="8"/>
  <c r="D22" i="8"/>
  <c r="D21" i="8"/>
  <c r="D20" i="8"/>
  <c r="D19" i="8"/>
  <c r="D4" i="8"/>
  <c r="D13" i="8"/>
  <c r="D12" i="8"/>
  <c r="D11" i="8"/>
  <c r="D10" i="8"/>
  <c r="D9" i="8"/>
  <c r="D8" i="8"/>
  <c r="D7" i="8"/>
  <c r="D6" i="8"/>
  <c r="D5" i="8"/>
  <c r="C103" i="7"/>
  <c r="D103" i="7" s="1"/>
  <c r="E103" i="7" s="1"/>
  <c r="F103" i="7" s="1"/>
  <c r="G103" i="7" s="1"/>
  <c r="H103" i="7" s="1"/>
  <c r="I103" i="7" s="1"/>
  <c r="J103" i="7" s="1"/>
  <c r="K103" i="7" s="1"/>
  <c r="C81" i="7"/>
  <c r="D81" i="7" s="1"/>
  <c r="E81" i="7" s="1"/>
  <c r="F81" i="7" s="1"/>
  <c r="G81" i="7" s="1"/>
  <c r="H81" i="7" s="1"/>
  <c r="I81" i="7" s="1"/>
  <c r="J81" i="7" s="1"/>
  <c r="K81" i="7" s="1"/>
  <c r="C34" i="7"/>
  <c r="D34" i="7" s="1"/>
  <c r="E34" i="7" s="1"/>
  <c r="F34" i="7" s="1"/>
  <c r="G34" i="7" s="1"/>
  <c r="H34" i="7" s="1"/>
  <c r="I34" i="7" s="1"/>
  <c r="J34" i="7" s="1"/>
  <c r="K34" i="7" s="1"/>
  <c r="C3" i="7"/>
  <c r="D3" i="7" s="1"/>
  <c r="E3" i="7" s="1"/>
  <c r="F3" i="7" s="1"/>
  <c r="G3" i="7" s="1"/>
  <c r="H3" i="7" s="1"/>
  <c r="I3" i="7" s="1"/>
  <c r="J3" i="7" s="1"/>
  <c r="K3" i="7" s="1"/>
  <c r="C127" i="6" l="1"/>
  <c r="D127" i="6" s="1"/>
  <c r="E127" i="6" s="1"/>
  <c r="F127" i="6" s="1"/>
  <c r="G127" i="6" s="1"/>
  <c r="H127" i="6" s="1"/>
  <c r="I127" i="6" s="1"/>
  <c r="J127" i="6" s="1"/>
  <c r="K127" i="6" s="1"/>
  <c r="C81" i="6"/>
  <c r="D81" i="6" s="1"/>
  <c r="E81" i="6" s="1"/>
  <c r="F81" i="6" s="1"/>
  <c r="G81" i="6" s="1"/>
  <c r="H81" i="6" s="1"/>
  <c r="I81" i="6" s="1"/>
  <c r="J81" i="6" s="1"/>
  <c r="K81" i="6" s="1"/>
  <c r="C34" i="6"/>
  <c r="D34" i="6" s="1"/>
  <c r="E34" i="6" s="1"/>
  <c r="F34" i="6" s="1"/>
  <c r="G34" i="6" s="1"/>
  <c r="H34" i="6" s="1"/>
  <c r="I34" i="6" s="1"/>
  <c r="J34" i="6" s="1"/>
  <c r="K34" i="6" s="1"/>
  <c r="C3" i="6"/>
  <c r="D3" i="6" s="1"/>
  <c r="E3" i="6" s="1"/>
  <c r="F3" i="6" s="1"/>
  <c r="G3" i="6" s="1"/>
  <c r="H3" i="6" s="1"/>
  <c r="I3" i="6" s="1"/>
  <c r="J3" i="6" s="1"/>
  <c r="K3" i="6" s="1"/>
  <c r="C104" i="5" l="1"/>
  <c r="D104" i="5" s="1"/>
  <c r="E104" i="5" s="1"/>
  <c r="F104" i="5" s="1"/>
  <c r="G104" i="5" s="1"/>
  <c r="H104" i="5" s="1"/>
  <c r="I104" i="5" s="1"/>
  <c r="J104" i="5" s="1"/>
  <c r="K104" i="5" s="1"/>
  <c r="C81" i="5"/>
  <c r="D81" i="5" s="1"/>
  <c r="E81" i="5" s="1"/>
  <c r="F81" i="5" s="1"/>
  <c r="G81" i="5" s="1"/>
  <c r="H81" i="5" s="1"/>
  <c r="I81" i="5" s="1"/>
  <c r="J81" i="5" s="1"/>
  <c r="K81" i="5" s="1"/>
  <c r="C34" i="5"/>
  <c r="D34" i="5" s="1"/>
  <c r="E34" i="5" s="1"/>
  <c r="F34" i="5" s="1"/>
  <c r="G34" i="5" s="1"/>
  <c r="H34" i="5" s="1"/>
  <c r="I34" i="5" s="1"/>
  <c r="J34" i="5" s="1"/>
  <c r="K34" i="5" s="1"/>
  <c r="C3" i="5"/>
  <c r="D3" i="5" s="1"/>
  <c r="E3" i="5" s="1"/>
  <c r="F3" i="5" s="1"/>
  <c r="G3" i="5" s="1"/>
  <c r="H3" i="5" s="1"/>
  <c r="I3" i="5" s="1"/>
  <c r="J3" i="5" s="1"/>
  <c r="K3" i="5" s="1"/>
  <c r="C101" i="4"/>
  <c r="D101" i="4" s="1"/>
  <c r="E101" i="4" s="1"/>
  <c r="F101" i="4" s="1"/>
  <c r="G101" i="4" s="1"/>
  <c r="H101" i="4" s="1"/>
  <c r="I101" i="4" s="1"/>
  <c r="J101" i="4" s="1"/>
  <c r="K101" i="4" s="1"/>
  <c r="C79" i="4"/>
  <c r="D79" i="4" s="1"/>
  <c r="E79" i="4" s="1"/>
  <c r="F79" i="4" s="1"/>
  <c r="G79" i="4" s="1"/>
  <c r="H79" i="4" s="1"/>
  <c r="I79" i="4" s="1"/>
  <c r="J79" i="4" s="1"/>
  <c r="K79" i="4" s="1"/>
  <c r="C34" i="4"/>
  <c r="D34" i="4" s="1"/>
  <c r="E34" i="4" s="1"/>
  <c r="F34" i="4" s="1"/>
  <c r="G34" i="4" s="1"/>
  <c r="H34" i="4" s="1"/>
  <c r="I34" i="4" s="1"/>
  <c r="J34" i="4" s="1"/>
  <c r="K34" i="4" s="1"/>
  <c r="C3" i="4"/>
  <c r="D3" i="4" s="1"/>
  <c r="E3" i="4" s="1"/>
  <c r="F3" i="4" s="1"/>
  <c r="G3" i="4" s="1"/>
  <c r="H3" i="4" s="1"/>
  <c r="I3" i="4" s="1"/>
  <c r="J3" i="4" s="1"/>
  <c r="K3" i="4" s="1"/>
  <c r="C104" i="3"/>
  <c r="D104" i="3" s="1"/>
  <c r="E104" i="3" s="1"/>
  <c r="F104" i="3" s="1"/>
  <c r="G104" i="3" s="1"/>
  <c r="H104" i="3" s="1"/>
  <c r="I104" i="3" s="1"/>
  <c r="J104" i="3" s="1"/>
  <c r="K104" i="3" s="1"/>
  <c r="C82" i="3"/>
  <c r="D82" i="3" s="1"/>
  <c r="E82" i="3" s="1"/>
  <c r="F82" i="3" s="1"/>
  <c r="G82" i="3" s="1"/>
  <c r="H82" i="3" s="1"/>
  <c r="I82" i="3" s="1"/>
  <c r="J82" i="3" s="1"/>
  <c r="K82" i="3" s="1"/>
  <c r="C34" i="3"/>
  <c r="D34" i="3" s="1"/>
  <c r="E34" i="3" s="1"/>
  <c r="F34" i="3" s="1"/>
  <c r="G34" i="3" s="1"/>
  <c r="H34" i="3" s="1"/>
  <c r="I34" i="3" s="1"/>
  <c r="J34" i="3" s="1"/>
  <c r="K34" i="3" s="1"/>
  <c r="C3" i="3"/>
  <c r="D3" i="3" s="1"/>
  <c r="E3" i="3" s="1"/>
  <c r="F3" i="3" s="1"/>
  <c r="G3" i="3" s="1"/>
  <c r="H3" i="3" s="1"/>
  <c r="I3" i="3" s="1"/>
  <c r="J3" i="3" s="1"/>
  <c r="K3" i="3" s="1"/>
  <c r="C101" i="2"/>
  <c r="D101" i="2" s="1"/>
  <c r="E101" i="2" s="1"/>
  <c r="F101" i="2" s="1"/>
  <c r="G101" i="2" s="1"/>
  <c r="H101" i="2" s="1"/>
  <c r="I101" i="2" s="1"/>
  <c r="J101" i="2" s="1"/>
  <c r="K101" i="2" s="1"/>
  <c r="C79" i="2"/>
  <c r="D79" i="2" s="1"/>
  <c r="E79" i="2" s="1"/>
  <c r="F79" i="2" s="1"/>
  <c r="G79" i="2" s="1"/>
  <c r="H79" i="2" s="1"/>
  <c r="I79" i="2" s="1"/>
  <c r="J79" i="2" s="1"/>
  <c r="K79" i="2" s="1"/>
  <c r="C34" i="2"/>
  <c r="D34" i="2" s="1"/>
  <c r="E34" i="2" s="1"/>
  <c r="F34" i="2" s="1"/>
  <c r="G34" i="2" s="1"/>
  <c r="H34" i="2" s="1"/>
  <c r="I34" i="2" s="1"/>
  <c r="J34" i="2" s="1"/>
  <c r="K34" i="2" s="1"/>
  <c r="D3" i="2"/>
  <c r="E3" i="2"/>
  <c r="F3" i="2"/>
  <c r="G3" i="2" s="1"/>
  <c r="H3" i="2" s="1"/>
  <c r="I3" i="2" s="1"/>
  <c r="J3" i="2" s="1"/>
  <c r="K3" i="2" s="1"/>
  <c r="C3" i="2"/>
  <c r="C107" i="7" l="1"/>
</calcChain>
</file>

<file path=xl/sharedStrings.xml><?xml version="1.0" encoding="utf-8"?>
<sst xmlns="http://schemas.openxmlformats.org/spreadsheetml/2006/main" count="904" uniqueCount="118">
  <si>
    <t>Balance Sheet</t>
  </si>
  <si>
    <t>Rs Cr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</si>
  <si>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</si>
  <si>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</si>
  <si>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</si>
  <si>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</si>
  <si>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</si>
  <si>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</si>
  <si>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</si>
  <si>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</si>
  <si>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</si>
  <si>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Working Capital</t>
  </si>
  <si>
    <t>Debtors</t>
  </si>
  <si>
    <t>Inventory</t>
  </si>
  <si>
    <t>Cash &amp; Bank**</t>
  </si>
  <si>
    <t>** Manually enter this number; Convert to Rs Crore if not already done in the Annual Reports; Use Cash+Bank+Current Investments from Consolidated Balance Sheet in Annual Reports</t>
  </si>
  <si>
    <t>Debtor Days</t>
  </si>
  <si>
    <t>Inventory Turnover</t>
  </si>
  <si>
    <t>Fixed Asset Turnover</t>
  </si>
  <si>
    <t>Debt/Equity</t>
  </si>
  <si>
    <t>Return on Equity</t>
  </si>
  <si>
    <t>Return on Capital Employed</t>
  </si>
  <si>
    <t>Profit &amp; Loss Account / Income Statement</t>
  </si>
  <si>
    <t>Trailing</t>
  </si>
  <si>
    <t>Sales</t>
  </si>
  <si>
    <t>% Growth YOY</t>
  </si>
  <si>
    <t>Expenses</t>
  </si>
  <si>
    <t>Check for wide fluctuations in key expense items. For manufacturing firms, check their material costs etc. For services firms, look at employee costs.</t>
  </si>
  <si>
    <t>Material Cost (% of Sales)</t>
  </si>
  <si>
    <t>Power and Fuel</t>
  </si>
  <si>
    <t>Other Mfr. Exp</t>
  </si>
  <si>
    <t>Employee Cost</t>
  </si>
  <si>
    <t>Selling and Admin Cost</t>
  </si>
  <si>
    <t>Operating Profit</t>
  </si>
  <si>
    <t>Operating Profit Margin</t>
  </si>
  <si>
    <t>Other Income</t>
  </si>
  <si>
    <t>Other Income as % of Sales</t>
  </si>
  <si>
    <t>Depreciation</t>
  </si>
  <si>
    <t>Interest</t>
  </si>
  <si>
    <t>Interest Coverage(Times)</t>
  </si>
  <si>
    <t>Profit before tax (PBT)</t>
  </si>
  <si>
    <t>PBT Margin</t>
  </si>
  <si>
    <t>Tax</t>
  </si>
  <si>
    <t>Net profit</t>
  </si>
  <si>
    <t>Net Profit Margin</t>
  </si>
  <si>
    <t>EPS</t>
  </si>
  <si>
    <t>Price to earning</t>
  </si>
  <si>
    <t>Price</t>
  </si>
  <si>
    <t>Dividend Payout</t>
  </si>
  <si>
    <t>Market Cap</t>
  </si>
  <si>
    <t>Retained Earnings</t>
  </si>
  <si>
    <t>Buffett's $1 Test</t>
  </si>
  <si>
    <t>TRENDS:</t>
  </si>
  <si>
    <t>10 YEARS</t>
  </si>
  <si>
    <t>7 YEARS</t>
  </si>
  <si>
    <t>5 YEARS</t>
  </si>
  <si>
    <t>3 YEARS</t>
  </si>
  <si>
    <t>Sales Growth</t>
  </si>
  <si>
    <t>PBT Growth</t>
  </si>
  <si>
    <t>Price to Earning</t>
  </si>
  <si>
    <t>Check for long term vs short term trends here. Check if the growth over past 3 or 5 years has slowed down / improved compared to long term (7 to 10 years) growth numbers.</t>
  </si>
  <si>
    <t>Cash Flow Statement</t>
  </si>
  <si>
    <t>Cash from Operating Activity (CFO)</t>
  </si>
  <si>
    <t>% Growth YoY</t>
  </si>
  <si>
    <t>Cash from Investing Activity</t>
  </si>
  <si>
    <t>Cash from Financing Activity</t>
  </si>
  <si>
    <t>Net Cash Flow</t>
  </si>
  <si>
    <t>CFO/Sales</t>
  </si>
  <si>
    <t>CFO/Net Profit</t>
  </si>
  <si>
    <t>Capex**</t>
  </si>
  <si>
    <t>FCF</t>
  </si>
  <si>
    <t>Average FCF (3 Years)</t>
  </si>
  <si>
    <t>FCF Growth YoY</t>
  </si>
  <si>
    <t>FCF/Sales</t>
  </si>
  <si>
    <t>FCF/Net Profit</t>
  </si>
  <si>
    <t>** Manually enter this number; Convert to Rs Crore if not already done in the Annual Reports; Use "Capital expenditure" number shown under "Cash Flow from Investing Activities" segment of Consolidated Cash Flow Statement available in the Annual Reports</t>
  </si>
  <si>
    <t>Key Ratios</t>
  </si>
  <si>
    <t>What to look for?</t>
  </si>
  <si>
    <t>Higher is better, but also look for long term stability and consistency</t>
  </si>
  <si>
    <t>Net Profit Growth</t>
  </si>
  <si>
    <t>Dividend Growth</t>
  </si>
  <si>
    <t>Higher isn't always better, esp. when the company is generating high ROE, which means the management is allocating capital efficiently</t>
  </si>
  <si>
    <t>Operating Cash Flow Growth</t>
  </si>
  <si>
    <t>Free Cash Flow Growth</t>
  </si>
  <si>
    <t>Operating Margin</t>
  </si>
  <si>
    <t>Higher is better, but also look for long term stability and consistency, plus the nature of the industry. Also compare with industry peer(s)</t>
  </si>
  <si>
    <t>Net Margin</t>
  </si>
  <si>
    <t xml:space="preserve">Lower/reducing is better. Compare with industry peer(s) </t>
  </si>
  <si>
    <t xml:space="preserve">Higher/rising is better. Compare with industry peer(s) </t>
  </si>
  <si>
    <t>Nil / lower than 0.5 / reducing is better</t>
  </si>
  <si>
    <t>Debt/Assets</t>
  </si>
  <si>
    <t>Lower is better</t>
  </si>
  <si>
    <t>Interest Coverage (Times)</t>
  </si>
  <si>
    <t>Look for number &gt; 5</t>
  </si>
  <si>
    <t>Look for number &gt; 20%. Also check if the debt is low/nil. Compare with industry peer(s)</t>
  </si>
  <si>
    <t>Free Cash Flow (Rs Cr)</t>
  </si>
  <si>
    <t>Look for positive and rising numbers. If the company consistently generates negative FCF over say 10 years, avoid it.</t>
  </si>
  <si>
    <t>ASHOK LEYLAND LTD</t>
  </si>
  <si>
    <t>BAJAJ AUTO LTD</t>
  </si>
  <si>
    <t>HERO MOTOCORP LTD</t>
  </si>
  <si>
    <t>MAHINDRA &amp; MAHINDRA LTD</t>
  </si>
  <si>
    <t>MARUTI SUZUKI INDIA LTD</t>
  </si>
  <si>
    <t>TATA MOTORS LTD</t>
  </si>
  <si>
    <t>Ashok Leyland</t>
  </si>
  <si>
    <t>Year</t>
  </si>
  <si>
    <t>R&amp;D</t>
  </si>
  <si>
    <t>NPR</t>
  </si>
  <si>
    <t>ROA</t>
  </si>
  <si>
    <t>ROE</t>
  </si>
  <si>
    <t>Total Assets</t>
  </si>
  <si>
    <t>D/E ratio</t>
  </si>
  <si>
    <t>Bajaj Auto</t>
  </si>
  <si>
    <t>Hero Motocorp</t>
  </si>
  <si>
    <t>M&amp;M</t>
  </si>
  <si>
    <t>Maruti Suzuki</t>
  </si>
  <si>
    <t>Tata Motors</t>
  </si>
  <si>
    <t>Rupees lakhs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</si>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</sst>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41413"/>
      <name val="Calibri"/>
      <family val="2"/>
      <scheme val="minor"/>
    </font>
    <font>
      <sz val="12"/>
      <color rgb="FF1A181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3" fontId="0" fillId="0" borderId="0" xfId="0" applyNumberForma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807A-C4AD-5247-B665-75B852402A26}">
  <dimension ref="A1:J89"/>
  <sheetViews>
    <sheetView tabSelected="1" workbookViewId="0">
      <selection sqref="A1:J92"/>
    </sheetView>
  </sheetViews>
  <sheetFormatPr baseColWidth="10" defaultRowHeight="16" x14ac:dyDescent="0.2"/>
  <cols>
    <col min="1" max="1" width="12.5" customWidth="1"/>
    <col min="9" max="9" width="14.1640625" customWidth="1"/>
  </cols>
  <sheetData>
    <row r="1" spans="1:9" x14ac:dyDescent="0.2">
      <c r="A1" t="s">
        <v>103</v>
      </c>
    </row>
    <row r="2" spans="1:9" x14ac:dyDescent="0.2">
      <c r="B2" t="s">
        <v>116</v>
      </c>
    </row>
    <row r="3" spans="1:9" x14ac:dyDescent="0.2">
      <c r="A3" t="s">
        <v>104</v>
      </c>
      <c r="B3" t="s">
        <v>105</v>
      </c>
      <c r="C3" t="s">
        <v>106</v>
      </c>
      <c r="D3" t="s">
        <v>107</v>
      </c>
      <c r="E3" t="s">
        <v>108</v>
      </c>
      <c r="F3" t="s">
        <v>45</v>
      </c>
      <c r="G3" t="s">
        <v>109</v>
      </c>
      <c r="H3" t="s">
        <v>110</v>
      </c>
      <c r="I3" t="s">
        <v>117</v>
      </c>
    </row>
    <row r="4" spans="1:9" x14ac:dyDescent="0.2">
      <c r="A4">
        <v>2015</v>
      </c>
      <c r="B4" s="6">
        <v>19672</v>
      </c>
      <c r="C4" s="3">
        <v>-1.3622201935552213E-2</v>
      </c>
      <c r="D4" s="3">
        <f>('Ashok Leyland'!B35-'Ashok Leyland'!B37)/'Ashok Leyland'!B14</f>
        <v>7.7435526539428631E-2</v>
      </c>
      <c r="E4" s="3">
        <f>('Ashok Leyland'!B35-'Ashok Leyland'!B37)/('Ashok Leyland'!B4+'Ashok Leyland'!B5)</f>
        <v>0.33629477912180661</v>
      </c>
      <c r="F4" s="5">
        <v>1.2</v>
      </c>
      <c r="G4">
        <v>19592.169999999998</v>
      </c>
      <c r="H4" s="3">
        <f>('Ashok Leyland'!B6+'Ashok Leyland'!B7)/('Ashok Leyland'!B4+'Ashok Leyland'!B5)</f>
        <v>3.342900399218852</v>
      </c>
      <c r="I4" t="s">
        <v>103</v>
      </c>
    </row>
    <row r="5" spans="1:9" x14ac:dyDescent="0.2">
      <c r="A5">
        <v>2016</v>
      </c>
      <c r="B5" s="7">
        <v>27970</v>
      </c>
      <c r="C5" s="3">
        <v>3.3498276097253775E-2</v>
      </c>
      <c r="D5" s="3">
        <f>('Ashok Leyland'!C35-'Ashok Leyland'!C37)/'Ashok Leyland'!C14</f>
        <v>0.13465280656259107</v>
      </c>
      <c r="E5" s="3">
        <f>('Ashok Leyland'!C35-'Ashok Leyland'!C37)/('Ashok Leyland'!C4+'Ashok Leyland'!C5)</f>
        <v>0.56593650853962152</v>
      </c>
      <c r="F5" s="5">
        <v>1.37</v>
      </c>
      <c r="G5">
        <v>22122.97</v>
      </c>
      <c r="H5" s="3">
        <f>('Ashok Leyland'!C6+'Ashok Leyland'!C7)/('Ashok Leyland'!C4+'Ashok Leyland'!C5)</f>
        <v>3.2029313980659992</v>
      </c>
      <c r="I5" t="s">
        <v>103</v>
      </c>
    </row>
    <row r="6" spans="1:9" x14ac:dyDescent="0.2">
      <c r="A6">
        <v>2017</v>
      </c>
      <c r="B6" s="7">
        <v>38488</v>
      </c>
      <c r="C6" s="3">
        <v>7.139665322312666E-2</v>
      </c>
      <c r="D6" s="3">
        <f>('Ashok Leyland'!D35-'Ashok Leyland'!D37)/'Ashok Leyland'!D14</f>
        <v>0.11443282851780562</v>
      </c>
      <c r="E6" s="3">
        <f>('Ashok Leyland'!D35-'Ashok Leyland'!D37)/('Ashok Leyland'!D4+'Ashok Leyland'!D5)</f>
        <v>0.47629810963639646</v>
      </c>
      <c r="F6" s="5">
        <v>4.24</v>
      </c>
      <c r="G6">
        <v>26609.06</v>
      </c>
      <c r="H6" s="3">
        <f>('Ashok Leyland'!D6+'Ashok Leyland'!D7)/('Ashok Leyland'!D4+'Ashok Leyland'!D5)</f>
        <v>3.1622506041811684</v>
      </c>
      <c r="I6" t="s">
        <v>103</v>
      </c>
    </row>
    <row r="7" spans="1:9" x14ac:dyDescent="0.2">
      <c r="A7">
        <v>2018</v>
      </c>
      <c r="B7" s="8">
        <v>45249</v>
      </c>
      <c r="C7" s="3">
        <v>6.1204113027613104E-2</v>
      </c>
      <c r="D7" s="3">
        <f>('Ashok Leyland'!E35-'Ashok Leyland'!E37)/'Ashok Leyland'!E14</f>
        <v>0.12726381142897883</v>
      </c>
      <c r="E7" s="3">
        <f>('Ashok Leyland'!E35-'Ashok Leyland'!E37)/('Ashok Leyland'!E4+'Ashok Leyland'!E5)</f>
        <v>0.57251916626575516</v>
      </c>
      <c r="F7" s="5">
        <v>5.87</v>
      </c>
      <c r="G7">
        <v>33382.86</v>
      </c>
      <c r="H7" s="3">
        <f>('Ashok Leyland'!E6+'Ashok Leyland'!E7)/('Ashok Leyland'!E4+'Ashok Leyland'!E5)</f>
        <v>3.498680024095119</v>
      </c>
      <c r="I7" t="s">
        <v>103</v>
      </c>
    </row>
    <row r="8" spans="1:9" x14ac:dyDescent="0.2">
      <c r="A8">
        <v>2019</v>
      </c>
      <c r="B8" s="8">
        <v>65813</v>
      </c>
      <c r="C8" s="3">
        <v>6.6108701912591689E-2</v>
      </c>
      <c r="D8" s="3">
        <f>('Ashok Leyland'!F35-'Ashok Leyland'!F37)/'Ashok Leyland'!F14</f>
        <v>0.12549328317009836</v>
      </c>
      <c r="E8" s="3">
        <f>('Ashok Leyland'!F35-'Ashok Leyland'!F37)/('Ashok Leyland'!F4+'Ashok Leyland'!F5)</f>
        <v>0.56142709966302939</v>
      </c>
      <c r="F8" s="5">
        <v>6.76</v>
      </c>
      <c r="G8">
        <v>39125.599999999999</v>
      </c>
      <c r="H8" s="3">
        <f>('Ashok Leyland'!F6+'Ashok Leyland'!F7)/('Ashok Leyland'!F4+'Ashok Leyland'!F5)</f>
        <v>3.4737621447201268</v>
      </c>
      <c r="I8" t="s">
        <v>103</v>
      </c>
    </row>
    <row r="9" spans="1:9" x14ac:dyDescent="0.2">
      <c r="A9">
        <v>2020</v>
      </c>
      <c r="B9" s="6">
        <v>67335</v>
      </c>
      <c r="C9" s="3">
        <v>2.094639626773296E-2</v>
      </c>
      <c r="D9" s="3">
        <f>('Ashok Leyland'!G35-'Ashok Leyland'!G37)/'Ashok Leyland'!G14</f>
        <v>8.4798125988559611E-2</v>
      </c>
      <c r="E9" s="3">
        <f>('Ashok Leyland'!G35-'Ashok Leyland'!G37)/('Ashok Leyland'!G4+'Ashok Leyland'!G5)</f>
        <v>0.41512759972319241</v>
      </c>
      <c r="F9" s="5">
        <v>0.82</v>
      </c>
      <c r="G9">
        <v>38129.97</v>
      </c>
      <c r="H9" s="3">
        <f>('Ashok Leyland'!G6+'Ashok Leyland'!G7)/('Ashok Leyland'!G4+'Ashok Leyland'!G5)</f>
        <v>3.8954808244134851</v>
      </c>
      <c r="I9" t="s">
        <v>103</v>
      </c>
    </row>
    <row r="10" spans="1:9" x14ac:dyDescent="0.2">
      <c r="A10">
        <v>2021</v>
      </c>
      <c r="B10" s="10">
        <v>40957</v>
      </c>
      <c r="C10" s="3">
        <v>-3.5776520116582891E-3</v>
      </c>
      <c r="D10" s="3">
        <f>('Ashok Leyland'!H35-'Ashok Leyland'!H37)/'Ashok Leyland'!H14</f>
        <v>5.8536838210887995E-2</v>
      </c>
      <c r="E10" s="3">
        <f>('Ashok Leyland'!H35-'Ashok Leyland'!H37)/('Ashok Leyland'!H4+'Ashok Leyland'!H5)</f>
        <v>0.3131434415073987</v>
      </c>
      <c r="F10" s="5">
        <v>-1.07</v>
      </c>
      <c r="G10">
        <v>42057.96</v>
      </c>
      <c r="H10" s="3">
        <f>('Ashok Leyland'!H6+'Ashok Leyland'!H7)/('Ashok Leyland'!H4+'Ashok Leyland'!H5)</f>
        <v>4.3495106855490064</v>
      </c>
      <c r="I10" t="s">
        <v>103</v>
      </c>
    </row>
    <row r="11" spans="1:9" x14ac:dyDescent="0.2">
      <c r="A11">
        <v>2022</v>
      </c>
      <c r="B11" s="7">
        <v>37891</v>
      </c>
      <c r="C11" s="3">
        <v>-1.0879611543174413E-2</v>
      </c>
      <c r="D11" s="3">
        <f>('Ashok Leyland'!I35-'Ashok Leyland'!I37)/'Ashok Leyland'!I14</f>
        <v>6.3461289104768628E-2</v>
      </c>
      <c r="E11" s="3">
        <f>('Ashok Leyland'!I35-'Ashok Leyland'!I37)/('Ashok Leyland'!I4+'Ashok Leyland'!I5)</f>
        <v>0.37859825380721801</v>
      </c>
      <c r="F11" s="5">
        <v>1.85</v>
      </c>
      <c r="G11">
        <v>43573.65</v>
      </c>
      <c r="H11" s="3">
        <f>('Ashok Leyland'!I6+'Ashok Leyland'!I7)/('Ashok Leyland'!I4+'Ashok Leyland'!I5)</f>
        <v>4.9658141072770814</v>
      </c>
      <c r="I11" t="s">
        <v>103</v>
      </c>
    </row>
    <row r="12" spans="1:9" x14ac:dyDescent="0.2">
      <c r="A12">
        <v>2023</v>
      </c>
      <c r="B12" s="7">
        <v>42966</v>
      </c>
      <c r="C12" s="3">
        <v>3.2607036757965689E-2</v>
      </c>
      <c r="D12" s="3">
        <f>('Ashok Leyland'!J35-'Ashok Leyland'!J37)/'Ashok Leyland'!J14</f>
        <v>9.3111258712326297E-2</v>
      </c>
      <c r="E12" s="3">
        <f>('Ashok Leyland'!J35-'Ashok Leyland'!J37)/('Ashok Leyland'!J4+'Ashok Leyland'!J5)</f>
        <v>0.59553822838807469</v>
      </c>
      <c r="F12" s="5">
        <v>4.7</v>
      </c>
      <c r="G12">
        <v>54696.93</v>
      </c>
      <c r="H12" s="3">
        <f>('Ashok Leyland'!J6+'Ashok Leyland'!J7)/('Ashok Leyland'!J4+'Ashok Leyland'!J5)</f>
        <v>5.3959851539332249</v>
      </c>
      <c r="I12" t="s">
        <v>103</v>
      </c>
    </row>
    <row r="13" spans="1:9" x14ac:dyDescent="0.2">
      <c r="A13">
        <v>2024</v>
      </c>
      <c r="B13" s="7">
        <v>49894</v>
      </c>
      <c r="C13" s="3">
        <v>5.8884086354766003E-2</v>
      </c>
      <c r="D13" s="3">
        <f>('Ashok Leyland'!K35-'Ashok Leyland'!K37)/'Ashok Leyland'!K14</f>
        <v>0.11750657702901886</v>
      </c>
      <c r="E13" s="3">
        <f>('Ashok Leyland'!K35-'Ashok Leyland'!K37)/('Ashok Leyland'!K4+'Ashok Leyland'!K5)</f>
        <v>0.88208830578081066</v>
      </c>
      <c r="F13" s="5">
        <v>8.92</v>
      </c>
      <c r="G13">
        <v>67595.11</v>
      </c>
      <c r="H13" s="3">
        <f>('Ashok Leyland'!K6+'Ashok Leyland'!K7)/('Ashok Leyland'!K4+'Ashok Leyland'!K5)</f>
        <v>6.5067143310878208</v>
      </c>
      <c r="I13" t="s">
        <v>103</v>
      </c>
    </row>
    <row r="14" spans="1:9" x14ac:dyDescent="0.2">
      <c r="C14" s="3"/>
    </row>
    <row r="15" spans="1:9" x14ac:dyDescent="0.2">
      <c r="C15" s="3"/>
    </row>
    <row r="16" spans="1:9" x14ac:dyDescent="0.2">
      <c r="A16" t="s">
        <v>111</v>
      </c>
      <c r="C16" s="3"/>
    </row>
    <row r="17" spans="1:9" x14ac:dyDescent="0.2">
      <c r="C17" s="3"/>
    </row>
    <row r="18" spans="1:9" x14ac:dyDescent="0.2">
      <c r="A18" t="s">
        <v>104</v>
      </c>
      <c r="B18" t="s">
        <v>105</v>
      </c>
      <c r="C18" s="3" t="s">
        <v>106</v>
      </c>
      <c r="D18" t="s">
        <v>107</v>
      </c>
      <c r="E18" t="s">
        <v>108</v>
      </c>
      <c r="F18" t="s">
        <v>45</v>
      </c>
      <c r="G18" t="s">
        <v>109</v>
      </c>
      <c r="H18" t="s">
        <v>110</v>
      </c>
      <c r="I18" t="s">
        <v>117</v>
      </c>
    </row>
    <row r="19" spans="1:9" x14ac:dyDescent="0.2">
      <c r="A19">
        <v>2015</v>
      </c>
      <c r="B19">
        <v>36141</v>
      </c>
      <c r="C19" s="3">
        <v>0.13020804392038293</v>
      </c>
      <c r="D19" s="3">
        <f>('Bajaj Auto'!B35-'Bajaj Auto'!B37)/'Bajaj Auto'!B14</f>
        <v>0.25858094904043655</v>
      </c>
      <c r="E19" s="3">
        <f>('Bajaj Auto'!B35-'Bajaj Auto'!B37)/('Bajaj Auto'!B4+'Bajaj Auto'!B5)</f>
        <v>0.37208480692760493</v>
      </c>
      <c r="F19" s="5">
        <v>97.2</v>
      </c>
      <c r="G19">
        <v>15965.6</v>
      </c>
      <c r="H19" s="3">
        <f>('Bajaj Auto'!B6+'Bajaj Auto'!B7)/('Bajaj Auto'!B4+'Bajaj Auto'!B5)</f>
        <v>0.43894903436764332</v>
      </c>
      <c r="I19" t="s">
        <v>111</v>
      </c>
    </row>
    <row r="20" spans="1:9" x14ac:dyDescent="0.2">
      <c r="A20">
        <v>2016</v>
      </c>
      <c r="B20">
        <v>33516</v>
      </c>
      <c r="C20" s="3">
        <v>0.1799103292372668</v>
      </c>
      <c r="D20" s="3">
        <f>('Bajaj Auto'!C35-'Bajaj Auto'!C37)/'Bajaj Auto'!C14</f>
        <v>0.2780073745517061</v>
      </c>
      <c r="E20" s="3">
        <f>('Bajaj Auto'!C35-'Bajaj Auto'!C37)/('Bajaj Auto'!C4+'Bajaj Auto'!C5)</f>
        <v>0.34185763367571737</v>
      </c>
      <c r="F20" s="5">
        <v>135.80000000000001</v>
      </c>
      <c r="G20">
        <v>17240.37</v>
      </c>
      <c r="H20" s="3">
        <f>('Bajaj Auto'!C6+'Bajaj Auto'!C7)/('Bajaj Auto'!C4+'Bajaj Auto'!C5)</f>
        <v>0.22967109857057366</v>
      </c>
      <c r="I20" t="s">
        <v>111</v>
      </c>
    </row>
    <row r="21" spans="1:9" x14ac:dyDescent="0.2">
      <c r="A21">
        <v>2017</v>
      </c>
      <c r="B21">
        <v>36764</v>
      </c>
      <c r="C21" s="3">
        <v>0.187521604506976</v>
      </c>
      <c r="D21" s="3">
        <f>('Bajaj Auto'!D35-'Bajaj Auto'!D37)/'Bajaj Auto'!D14</f>
        <v>0.20467269505611066</v>
      </c>
      <c r="E21" s="3">
        <f>('Bajaj Auto'!D35-'Bajaj Auto'!D37)/('Bajaj Auto'!D4+'Bajaj Auto'!D5)</f>
        <v>0.24801123620045737</v>
      </c>
      <c r="F21" s="5">
        <v>132.30000000000001</v>
      </c>
      <c r="G21">
        <v>21637.62</v>
      </c>
      <c r="H21" s="3">
        <f>('Bajaj Auto'!D6+'Bajaj Auto'!D7)/('Bajaj Auto'!D4+'Bajaj Auto'!D5)</f>
        <v>0.21174559279861699</v>
      </c>
      <c r="I21" t="s">
        <v>111</v>
      </c>
    </row>
    <row r="22" spans="1:9" x14ac:dyDescent="0.2">
      <c r="A22">
        <v>2018</v>
      </c>
      <c r="B22">
        <v>37269</v>
      </c>
      <c r="C22" s="3">
        <v>0.16735230918927591</v>
      </c>
      <c r="D22" s="3">
        <f>('Bajaj Auto'!E35-'Bajaj Auto'!E37)/'Bajaj Auto'!E14</f>
        <v>0.1927449186587647</v>
      </c>
      <c r="E22" s="3">
        <f>('Bajaj Auto'!E35-'Bajaj Auto'!E37)/('Bajaj Auto'!E4+'Bajaj Auto'!E5)</f>
        <v>0.2372456823028764</v>
      </c>
      <c r="F22" s="5">
        <v>140.6</v>
      </c>
      <c r="G22">
        <v>25141</v>
      </c>
      <c r="H22" s="3">
        <f>('Bajaj Auto'!E6+'Bajaj Auto'!E7)/('Bajaj Auto'!E4+'Bajaj Auto'!E5)</f>
        <v>0.23087904964641789</v>
      </c>
      <c r="I22" t="s">
        <v>111</v>
      </c>
    </row>
    <row r="23" spans="1:9" x14ac:dyDescent="0.2">
      <c r="A23">
        <v>2019</v>
      </c>
      <c r="B23">
        <v>45635</v>
      </c>
      <c r="C23" s="3">
        <v>0.1623183364445776</v>
      </c>
      <c r="D23" s="3">
        <f>('Bajaj Auto'!F35-'Bajaj Auto'!F37)/'Bajaj Auto'!F14</f>
        <v>0.18026795068808421</v>
      </c>
      <c r="E23" s="3">
        <f>('Bajaj Auto'!F35-'Bajaj Auto'!F37)/('Bajaj Auto'!F4+'Bajaj Auto'!F5)</f>
        <v>0.22372223927113127</v>
      </c>
      <c r="F23" s="5">
        <v>161.6</v>
      </c>
      <c r="G23">
        <v>28834.41</v>
      </c>
      <c r="H23" s="3">
        <f>('Bajaj Auto'!F6+'Bajaj Auto'!F7)/('Bajaj Auto'!F4+'Bajaj Auto'!F5)</f>
        <v>0.24105387794769781</v>
      </c>
      <c r="I23" t="s">
        <v>111</v>
      </c>
    </row>
    <row r="24" spans="1:9" x14ac:dyDescent="0.2">
      <c r="A24">
        <v>2020</v>
      </c>
      <c r="B24">
        <v>47506</v>
      </c>
      <c r="C24" s="3">
        <v>0.17420271302348186</v>
      </c>
      <c r="D24" s="3">
        <f>('Bajaj Auto'!G35-'Bajaj Auto'!G37)/'Bajaj Auto'!G14</f>
        <v>0.19273240834974836</v>
      </c>
      <c r="E24" s="3">
        <f>('Bajaj Auto'!G35-'Bajaj Auto'!G37)/('Bajaj Auto'!G4+'Bajaj Auto'!G5)</f>
        <v>0.23586562324578236</v>
      </c>
      <c r="F24" s="5">
        <v>176.3</v>
      </c>
      <c r="G24">
        <v>26510.02</v>
      </c>
      <c r="H24" s="3">
        <f>('Bajaj Auto'!G6+'Bajaj Auto'!G7)/('Bajaj Auto'!G4+'Bajaj Auto'!G5)</f>
        <v>0.22379845333412124</v>
      </c>
      <c r="I24" t="s">
        <v>111</v>
      </c>
    </row>
    <row r="25" spans="1:9" x14ac:dyDescent="0.2">
      <c r="A25">
        <v>2021</v>
      </c>
      <c r="B25">
        <v>42447</v>
      </c>
      <c r="C25" s="3">
        <v>0.17508402700976311</v>
      </c>
      <c r="D25" s="3">
        <f>('Bajaj Auto'!H35-'Bajaj Auto'!H37)/'Bajaj Auto'!H14</f>
        <v>0.14695025937668049</v>
      </c>
      <c r="E25" s="3">
        <f>('Bajaj Auto'!H35-'Bajaj Auto'!H37)/('Bajaj Auto'!H4+'Bajaj Auto'!H5)</f>
        <v>0.18104726834871884</v>
      </c>
      <c r="F25" s="5">
        <v>157.5</v>
      </c>
      <c r="G25">
        <v>33601.71</v>
      </c>
      <c r="H25" s="3">
        <f>('Bajaj Auto'!H6+'Bajaj Auto'!H7)/('Bajaj Auto'!H4+'Bajaj Auto'!H5)</f>
        <v>0.23203095466906801</v>
      </c>
      <c r="I25" t="s">
        <v>111</v>
      </c>
    </row>
    <row r="26" spans="1:9" x14ac:dyDescent="0.2">
      <c r="A26">
        <v>2022</v>
      </c>
      <c r="B26">
        <v>48879</v>
      </c>
      <c r="C26" s="3">
        <v>0.18602878106340345</v>
      </c>
      <c r="D26" s="3">
        <f>('Bajaj Auto'!I35-'Bajaj Auto'!I37)/'Bajaj Auto'!I14</f>
        <v>0.14977552753095091</v>
      </c>
      <c r="E26" s="3">
        <f>('Bajaj Auto'!I35-'Bajaj Auto'!I37)/('Bajaj Auto'!I4+'Bajaj Auto'!I5)</f>
        <v>0.17611726862170185</v>
      </c>
      <c r="F26" s="5">
        <v>173.6</v>
      </c>
      <c r="G26">
        <v>35111.21</v>
      </c>
      <c r="H26" s="3">
        <f>('Bajaj Auto'!I6+'Bajaj Auto'!I7)/('Bajaj Auto'!I4+'Bajaj Auto'!I5)</f>
        <v>0.17587480094374852</v>
      </c>
      <c r="I26" t="s">
        <v>111</v>
      </c>
    </row>
    <row r="27" spans="1:9" x14ac:dyDescent="0.2">
      <c r="A27">
        <v>2023</v>
      </c>
      <c r="B27">
        <v>52506</v>
      </c>
      <c r="C27" s="3">
        <v>0.16623636895295013</v>
      </c>
      <c r="D27" s="3">
        <f>('Bajaj Auto'!J35-'Bajaj Auto'!J37)/'Bajaj Auto'!J14</f>
        <v>0.18398671465102479</v>
      </c>
      <c r="E27" s="3">
        <f>('Bajaj Auto'!J35-'Bajaj Auto'!J37)/('Bajaj Auto'!J4+'Bajaj Auto'!J5)</f>
        <v>0.22017373748107216</v>
      </c>
      <c r="F27" s="5">
        <v>197.3</v>
      </c>
      <c r="G27">
        <v>35136.449999999997</v>
      </c>
      <c r="H27" s="3">
        <f>('Bajaj Auto'!J6+'Bajaj Auto'!J7)/('Bajaj Auto'!J4+'Bajaj Auto'!J5)</f>
        <v>0.19668280342243627</v>
      </c>
      <c r="I27" t="s">
        <v>111</v>
      </c>
    </row>
    <row r="28" spans="1:9" x14ac:dyDescent="0.2">
      <c r="A28">
        <v>2024</v>
      </c>
      <c r="B28">
        <v>52018</v>
      </c>
      <c r="C28" s="3">
        <v>0.17178885961199836</v>
      </c>
      <c r="D28" s="3">
        <f>('Bajaj Auto'!K35-'Bajaj Auto'!K37)/'Bajaj Auto'!K14</f>
        <v>0.22277219040715296</v>
      </c>
      <c r="E28" s="3">
        <f>('Bajaj Auto'!K35-'Bajaj Auto'!K37)/('Bajaj Auto'!K4+'Bajaj Auto'!K5)</f>
        <v>0.30262260633697263</v>
      </c>
      <c r="F28" s="5">
        <v>264.60000000000002</v>
      </c>
      <c r="G28">
        <v>39343.69</v>
      </c>
      <c r="H28" s="3">
        <f>('Bajaj Auto'!K6+'Bajaj Auto'!K7)/('Bajaj Auto'!K4+'Bajaj Auto'!K5)</f>
        <v>0.35843978453450526</v>
      </c>
      <c r="I28" t="s">
        <v>111</v>
      </c>
    </row>
    <row r="30" spans="1:9" x14ac:dyDescent="0.2">
      <c r="C30" s="3"/>
    </row>
    <row r="31" spans="1:9" x14ac:dyDescent="0.2">
      <c r="A31" t="s">
        <v>112</v>
      </c>
      <c r="C31" s="3"/>
    </row>
    <row r="32" spans="1:9" x14ac:dyDescent="0.2">
      <c r="C32" s="3"/>
    </row>
    <row r="33" spans="1:9" x14ac:dyDescent="0.2">
      <c r="A33" t="s">
        <v>104</v>
      </c>
      <c r="B33" t="s">
        <v>105</v>
      </c>
      <c r="C33" s="3" t="s">
        <v>106</v>
      </c>
      <c r="D33" t="s">
        <v>107</v>
      </c>
      <c r="E33" t="s">
        <v>108</v>
      </c>
      <c r="F33" t="s">
        <v>45</v>
      </c>
      <c r="G33" t="s">
        <v>109</v>
      </c>
      <c r="H33" t="s">
        <v>110</v>
      </c>
      <c r="I33" t="s">
        <v>117</v>
      </c>
    </row>
    <row r="34" spans="1:9" x14ac:dyDescent="0.2">
      <c r="A34">
        <v>2015</v>
      </c>
      <c r="B34">
        <v>72304</v>
      </c>
      <c r="C34" s="3">
        <v>8.5282425794437469E-2</v>
      </c>
      <c r="D34" s="3">
        <f>('Hero Motocorp'!B35-'Hero Motocorp'!B37)/'Hero Motocorp'!B14</f>
        <v>0.33034112827155032</v>
      </c>
      <c r="E34" s="3">
        <f>('Hero Motocorp'!B35-'Hero Motocorp'!B37)/('Hero Motocorp'!B4+'Hero Motocorp'!B5)</f>
        <v>0.53816055045871447</v>
      </c>
      <c r="F34" s="5">
        <v>119.46</v>
      </c>
      <c r="G34">
        <v>10654.35</v>
      </c>
      <c r="H34" s="3">
        <f>('Hero Motocorp'!B6+'Hero Motocorp'!B7)/('Hero Motocorp'!B4+'Hero Motocorp'!B5)</f>
        <v>0.62910550458715597</v>
      </c>
      <c r="I34" t="s">
        <v>112</v>
      </c>
    </row>
    <row r="35" spans="1:9" x14ac:dyDescent="0.2">
      <c r="A35">
        <v>2016</v>
      </c>
      <c r="B35" s="9">
        <v>103586</v>
      </c>
      <c r="C35" s="3">
        <v>0.10936770832747669</v>
      </c>
      <c r="D35" s="3">
        <f>('Hero Motocorp'!C35-'Hero Motocorp'!C37)/'Hero Motocorp'!C14</f>
        <v>0.34304165461494884</v>
      </c>
      <c r="E35" s="3">
        <f>('Hero Motocorp'!C35-'Hero Motocorp'!C37)/('Hero Motocorp'!C4+'Hero Motocorp'!C5)</f>
        <v>0.50076351777372052</v>
      </c>
      <c r="F35" s="5">
        <v>156.86000000000001</v>
      </c>
      <c r="G35">
        <v>12895.81</v>
      </c>
      <c r="H35" s="3">
        <f>('Hero Motocorp'!C6+'Hero Motocorp'!C7)/('Hero Motocorp'!C4+'Hero Motocorp'!C5)</f>
        <v>0.45977466886873714</v>
      </c>
      <c r="I35" t="s">
        <v>112</v>
      </c>
    </row>
    <row r="36" spans="1:9" x14ac:dyDescent="0.2">
      <c r="A36">
        <v>2017</v>
      </c>
      <c r="B36" s="9">
        <v>70109</v>
      </c>
      <c r="C36" s="3">
        <v>0.12395130027755612</v>
      </c>
      <c r="D36" s="3">
        <f>('Hero Motocorp'!D35-'Hero Motocorp'!D37)/'Hero Motocorp'!D14</f>
        <v>0.29944161442006267</v>
      </c>
      <c r="E36" s="3">
        <f>('Hero Motocorp'!D35-'Hero Motocorp'!D37)/('Hero Motocorp'!D4+'Hero Motocorp'!D5)</f>
        <v>0.44448117446447138</v>
      </c>
      <c r="F36" s="5">
        <v>169.12</v>
      </c>
      <c r="G36">
        <v>15312</v>
      </c>
      <c r="H36" s="3">
        <f>('Hero Motocorp'!D6+'Hero Motocorp'!D7)/('Hero Motocorp'!D4+'Hero Motocorp'!D5)</f>
        <v>0.48436674483375031</v>
      </c>
      <c r="I36" t="s">
        <v>112</v>
      </c>
    </row>
    <row r="37" spans="1:9" x14ac:dyDescent="0.2">
      <c r="A37">
        <v>2018</v>
      </c>
      <c r="B37">
        <v>49351</v>
      </c>
      <c r="C37" s="3">
        <v>0.11467519779951985</v>
      </c>
      <c r="D37" s="3">
        <f>('Hero Motocorp'!E35-'Hero Motocorp'!E37)/'Hero Motocorp'!E14</f>
        <v>0.30662831463154294</v>
      </c>
      <c r="E37" s="3">
        <f>('Hero Motocorp'!E35-'Hero Motocorp'!E37)/('Hero Motocorp'!E4+'Hero Motocorp'!E5)</f>
        <v>0.4455872550215263</v>
      </c>
      <c r="F37" s="5">
        <v>185.14</v>
      </c>
      <c r="G37">
        <v>17396.73</v>
      </c>
      <c r="H37" s="3">
        <f>('Hero Motocorp'!E6+'Hero Motocorp'!E7)/('Hero Motocorp'!E4+'Hero Motocorp'!E5)</f>
        <v>0.45318365512644238</v>
      </c>
      <c r="I37" t="s">
        <v>112</v>
      </c>
    </row>
    <row r="38" spans="1:9" x14ac:dyDescent="0.2">
      <c r="A38">
        <v>2019</v>
      </c>
      <c r="B38">
        <v>54971</v>
      </c>
      <c r="C38" s="3">
        <v>0.10203904409725763</v>
      </c>
      <c r="D38" s="3">
        <f>('Hero Motocorp'!F35-'Hero Motocorp'!F37)/'Hero Motocorp'!F14</f>
        <v>0.27155221796376644</v>
      </c>
      <c r="E38" s="3">
        <f>('Hero Motocorp'!F35-'Hero Motocorp'!F37)/('Hero Motocorp'!F4+'Hero Motocorp'!F5)</f>
        <v>0.38298345859618727</v>
      </c>
      <c r="F38" s="5">
        <v>169.48</v>
      </c>
      <c r="G38">
        <v>18504.36</v>
      </c>
      <c r="H38" s="3">
        <f>('Hero Motocorp'!F6+'Hero Motocorp'!F7)/('Hero Motocorp'!F4+'Hero Motocorp'!F5)</f>
        <v>0.41034921926982465</v>
      </c>
      <c r="I38" t="s">
        <v>112</v>
      </c>
    </row>
    <row r="39" spans="1:9" x14ac:dyDescent="0.2">
      <c r="A39">
        <v>2020</v>
      </c>
      <c r="B39">
        <v>71176</v>
      </c>
      <c r="C39" s="3">
        <v>0.12509105601735424</v>
      </c>
      <c r="D39" s="3">
        <f>('Hero Motocorp'!G35-'Hero Motocorp'!G37)/'Hero Motocorp'!G14</f>
        <v>0.20684992988232745</v>
      </c>
      <c r="E39" s="3">
        <f>('Hero Motocorp'!G35-'Hero Motocorp'!G37)/('Hero Motocorp'!G4+'Hero Motocorp'!G5)</f>
        <v>0.28248652670918528</v>
      </c>
      <c r="F39" s="5">
        <v>181.91</v>
      </c>
      <c r="G39">
        <v>19674.07</v>
      </c>
      <c r="H39" s="3">
        <f>('Hero Motocorp'!G6+'Hero Motocorp'!G7)/('Hero Motocorp'!G4+'Hero Motocorp'!G5)</f>
        <v>0.36565928192427188</v>
      </c>
      <c r="I39" t="s">
        <v>112</v>
      </c>
    </row>
    <row r="40" spans="1:9" x14ac:dyDescent="0.2">
      <c r="A40">
        <v>2021</v>
      </c>
      <c r="B40">
        <v>54002</v>
      </c>
      <c r="C40" s="3">
        <v>9.4836137508765531E-2</v>
      </c>
      <c r="D40" s="3">
        <f>('Hero Motocorp'!H35-'Hero Motocorp'!H37)/'Hero Motocorp'!H14</f>
        <v>0.1756842824911056</v>
      </c>
      <c r="E40" s="3">
        <f>('Hero Motocorp'!H35-'Hero Motocorp'!H37)/('Hero Motocorp'!H4+'Hero Motocorp'!H5)</f>
        <v>0.26320118419192001</v>
      </c>
      <c r="F40" s="5">
        <v>148.38999999999999</v>
      </c>
      <c r="G40">
        <v>23096.09</v>
      </c>
      <c r="H40" s="3">
        <f>('Hero Motocorp'!H6+'Hero Motocorp'!H7)/('Hero Motocorp'!H4+'Hero Motocorp'!H5)</f>
        <v>0.49814872713639102</v>
      </c>
      <c r="I40" t="s">
        <v>112</v>
      </c>
    </row>
    <row r="41" spans="1:9" x14ac:dyDescent="0.2">
      <c r="A41">
        <v>2022</v>
      </c>
      <c r="B41">
        <v>43142</v>
      </c>
      <c r="C41" s="3">
        <v>7.8813844950201842E-2</v>
      </c>
      <c r="D41" s="3">
        <f>('Hero Motocorp'!I35-'Hero Motocorp'!I37)/'Hero Motocorp'!J14</f>
        <v>0.13613521411312363</v>
      </c>
      <c r="E41" s="3">
        <f>('Hero Motocorp'!I35-'Hero Motocorp'!I37)/('Hero Motocorp'!I4+'Hero Motocorp'!I5)</f>
        <v>0.20546613953106813</v>
      </c>
      <c r="F41" s="5">
        <v>123.78</v>
      </c>
      <c r="G41">
        <v>22478.39</v>
      </c>
      <c r="H41" s="3">
        <f>('Hero Motocorp'!I6+'Hero Motocorp'!I7)/('Hero Motocorp'!I4+'Hero Motocorp'!I5)</f>
        <v>0.41849476072229774</v>
      </c>
      <c r="I41" t="s">
        <v>112</v>
      </c>
    </row>
    <row r="42" spans="1:9" x14ac:dyDescent="0.2">
      <c r="A42">
        <v>2023</v>
      </c>
      <c r="B42">
        <v>53288</v>
      </c>
      <c r="C42" s="3">
        <v>8.1968172963705982E-2</v>
      </c>
      <c r="D42" s="3">
        <f>('Hero Motocorp'!J35-'Hero Motocorp'!J37)/'Hero Motocorp'!J14</f>
        <v>0.17136743149128444</v>
      </c>
      <c r="E42" s="3">
        <f>('Hero Motocorp'!J35-'Hero Motocorp'!J37)/('Hero Motocorp'!J4+'Hero Motocorp'!J5)</f>
        <v>0.24607983995744337</v>
      </c>
      <c r="F42" s="5">
        <v>145.66</v>
      </c>
      <c r="G42">
        <v>23917.03</v>
      </c>
      <c r="H42" s="3">
        <f>('Hero Motocorp'!J6+'Hero Motocorp'!J7)/('Hero Motocorp'!J4+'Hero Motocorp'!J5)</f>
        <v>0.43597787406855487</v>
      </c>
      <c r="I42" t="s">
        <v>112</v>
      </c>
    </row>
    <row r="43" spans="1:9" x14ac:dyDescent="0.2">
      <c r="A43">
        <v>2024</v>
      </c>
      <c r="B43">
        <v>63313</v>
      </c>
      <c r="C43" s="3">
        <v>9.9028755217840825E-2</v>
      </c>
      <c r="D43" s="3">
        <f>('Hero Motocorp'!K35-'Hero Motocorp'!K37)/'Hero Motocorp'!K14</f>
        <v>0.20016793619342349</v>
      </c>
      <c r="E43" s="3">
        <f>('Hero Motocorp'!K35-'Hero Motocorp'!K37)/('Hero Motocorp'!K4+'Hero Motocorp'!K5)</f>
        <v>0.29577793447283818</v>
      </c>
      <c r="F43" s="5">
        <v>198.53</v>
      </c>
      <c r="G43">
        <v>26152.79</v>
      </c>
      <c r="H43" s="3">
        <f>('Hero Motocorp'!K6+'Hero Motocorp'!K7)/('Hero Motocorp'!K4+'Hero Motocorp'!K5)</f>
        <v>0.47764891869108406</v>
      </c>
      <c r="I43" t="s">
        <v>112</v>
      </c>
    </row>
    <row r="44" spans="1:9" x14ac:dyDescent="0.2">
      <c r="C44" s="3"/>
    </row>
    <row r="45" spans="1:9" x14ac:dyDescent="0.2">
      <c r="C45" s="3"/>
    </row>
    <row r="46" spans="1:9" x14ac:dyDescent="0.2">
      <c r="A46" t="s">
        <v>113</v>
      </c>
      <c r="C46" s="3"/>
    </row>
    <row r="47" spans="1:9" x14ac:dyDescent="0.2">
      <c r="C47" s="3"/>
    </row>
    <row r="48" spans="1:9" x14ac:dyDescent="0.2">
      <c r="A48" t="s">
        <v>104</v>
      </c>
      <c r="B48" t="s">
        <v>105</v>
      </c>
      <c r="C48" s="3" t="s">
        <v>106</v>
      </c>
      <c r="D48" t="s">
        <v>107</v>
      </c>
      <c r="E48" t="s">
        <v>108</v>
      </c>
      <c r="F48" t="s">
        <v>45</v>
      </c>
      <c r="G48" t="s">
        <v>109</v>
      </c>
      <c r="H48" t="s">
        <v>110</v>
      </c>
      <c r="I48" t="s">
        <v>117</v>
      </c>
    </row>
    <row r="49" spans="1:9" x14ac:dyDescent="0.2">
      <c r="A49">
        <v>2015</v>
      </c>
      <c r="B49">
        <v>153366</v>
      </c>
      <c r="C49" s="3">
        <v>3.6287649759265593E-2</v>
      </c>
      <c r="D49" s="3">
        <f>('M&amp;M'!B35-'M&amp;M'!B37)/'M&amp;M'!B14</f>
        <v>9.3172739189251272E-2</v>
      </c>
      <c r="E49" s="3">
        <f>('M&amp;M'!B35-'M&amp;M'!B37)/('M&amp;M'!B4+'M&amp;M'!B5)</f>
        <v>0.34008202230938778</v>
      </c>
      <c r="F49" s="5">
        <v>56.23</v>
      </c>
      <c r="G49">
        <v>94376.21</v>
      </c>
      <c r="H49" s="3">
        <f>('M&amp;M'!B6+'M&amp;M'!B7)/('M&amp;M'!B4+'M&amp;M'!B5)</f>
        <v>2.6500163595986752</v>
      </c>
      <c r="I49" t="s">
        <v>113</v>
      </c>
    </row>
    <row r="50" spans="1:9" x14ac:dyDescent="0.2">
      <c r="A50">
        <v>2016</v>
      </c>
      <c r="B50">
        <v>188589</v>
      </c>
      <c r="C50" s="3">
        <v>4.6867529642772875E-2</v>
      </c>
      <c r="D50" s="3">
        <f>('M&amp;M'!C35-'M&amp;M'!C37)/'M&amp;M'!C14</f>
        <v>0.10097402330773728</v>
      </c>
      <c r="E50" s="3">
        <f>('M&amp;M'!C35-'M&amp;M'!C37)/('M&amp;M'!C4+'M&amp;M'!C5)</f>
        <v>0.38057498966694486</v>
      </c>
      <c r="F50" s="5">
        <v>53.05</v>
      </c>
      <c r="G50">
        <v>99851.82</v>
      </c>
      <c r="H50" s="3">
        <f>('M&amp;M'!C6+'M&amp;M'!C7)/('M&amp;M'!C4+'M&amp;M'!C5)</f>
        <v>2.7690385823992689</v>
      </c>
      <c r="I50" t="s">
        <v>113</v>
      </c>
    </row>
    <row r="51" spans="1:9" x14ac:dyDescent="0.2">
      <c r="A51">
        <v>2017</v>
      </c>
      <c r="B51">
        <v>207578</v>
      </c>
      <c r="C51" s="3">
        <v>4.8351229900308067E-2</v>
      </c>
      <c r="D51" s="3">
        <f>('M&amp;M'!D35-'M&amp;M'!D37)/'M&amp;M'!D14</f>
        <v>9.430126705663297E-2</v>
      </c>
      <c r="E51" s="3">
        <f>('M&amp;M'!D35-'M&amp;M'!D37)/('M&amp;M'!D4+'M&amp;M'!D5)</f>
        <v>0.36049956930785348</v>
      </c>
      <c r="F51" s="5">
        <v>30.69</v>
      </c>
      <c r="G51">
        <v>113835.48</v>
      </c>
      <c r="H51" s="3">
        <f>('M&amp;M'!D6+'M&amp;M'!D7)/('M&amp;M'!D4+'M&amp;M'!D5)</f>
        <v>2.8228496876012716</v>
      </c>
      <c r="I51" t="s">
        <v>113</v>
      </c>
    </row>
    <row r="52" spans="1:9" x14ac:dyDescent="0.2">
      <c r="A52">
        <v>2018</v>
      </c>
      <c r="B52">
        <v>199194</v>
      </c>
      <c r="C52" s="3">
        <v>8.640947640968806E-2</v>
      </c>
      <c r="D52" s="3">
        <f>('M&amp;M'!E35-'M&amp;M'!E37)/'M&amp;M'!E14</f>
        <v>9.6987364679046853E-2</v>
      </c>
      <c r="E52" s="3">
        <f>('M&amp;M'!E35-'M&amp;M'!E37)/('M&amp;M'!E4+'M&amp;M'!E5)</f>
        <v>0.35964736008162007</v>
      </c>
      <c r="F52" s="5">
        <v>36.64</v>
      </c>
      <c r="G52">
        <v>136369.31</v>
      </c>
      <c r="H52" s="3">
        <f>('M&amp;M'!E6+'M&amp;M'!BE7)/('M&amp;M'!E4+'M&amp;M'!E5)</f>
        <v>1.5199899714998075</v>
      </c>
      <c r="I52" t="s">
        <v>113</v>
      </c>
    </row>
    <row r="53" spans="1:9" x14ac:dyDescent="0.2">
      <c r="A53">
        <v>2019</v>
      </c>
      <c r="B53">
        <v>264194</v>
      </c>
      <c r="C53" s="3">
        <v>5.745617771007594E-2</v>
      </c>
      <c r="D53" s="3">
        <f>('M&amp;M'!F35-'M&amp;M'!F37)/'M&amp;M'!F14</f>
        <v>9.3931903568786071E-2</v>
      </c>
      <c r="E53" s="3">
        <f>('M&amp;M'!F35-'M&amp;M'!F37)/('M&amp;M'!F4+'M&amp;M'!F5)</f>
        <v>0.38032048792236572</v>
      </c>
      <c r="F53" s="5">
        <v>40.29</v>
      </c>
      <c r="G53">
        <v>161888.66</v>
      </c>
      <c r="H53" s="3">
        <f>('M&amp;M'!F6+'M&amp;M'!F7)/('M&amp;M'!F4+'M&amp;M'!F5)</f>
        <v>3.0488957795245581</v>
      </c>
      <c r="I53" t="s">
        <v>113</v>
      </c>
    </row>
    <row r="54" spans="1:9" x14ac:dyDescent="0.2">
      <c r="A54">
        <v>2020</v>
      </c>
      <c r="B54">
        <v>297498</v>
      </c>
      <c r="C54" s="3">
        <v>-4.2583149569135987E-3</v>
      </c>
      <c r="D54" s="3">
        <f>('M&amp;M'!G35-'M&amp;M'!G37)/'M&amp;M'!G14</f>
        <v>6.1296085058225688E-2</v>
      </c>
      <c r="E54" s="3">
        <f>('M&amp;M'!G35-'M&amp;M'!G37)/('M&amp;M'!G4+'M&amp;M'!G5)</f>
        <v>0.25413873794668923</v>
      </c>
      <c r="F54" s="5">
        <v>11.16</v>
      </c>
      <c r="G54">
        <v>165716.13</v>
      </c>
      <c r="H54" s="3">
        <f>('M&amp;M'!G6+'M&amp;M'!G7)/('M&amp;M'!G4+'M&amp;M'!G5)</f>
        <v>3.1460843332046515</v>
      </c>
      <c r="I54" t="s">
        <v>113</v>
      </c>
    </row>
    <row r="55" spans="1:9" x14ac:dyDescent="0.2">
      <c r="A55">
        <v>2021</v>
      </c>
      <c r="B55">
        <v>216008</v>
      </c>
      <c r="C55" s="3">
        <v>2.0361270894202862E-2</v>
      </c>
      <c r="D55" s="3">
        <f>('M&amp;M'!H35-'M&amp;M'!H37)/'M&amp;M'!H14</f>
        <v>6.9631668090475329E-2</v>
      </c>
      <c r="E55" s="3">
        <f>('M&amp;M'!H35-'M&amp;M'!H37)/('M&amp;M'!H4+'M&amp;M'!H5)</f>
        <v>0.2762503511141382</v>
      </c>
      <c r="F55" s="5">
        <v>2.25</v>
      </c>
      <c r="G55">
        <v>164968.32999999999</v>
      </c>
      <c r="H55" s="3">
        <f>('M&amp;M'!H6+'M&amp;M'!H7)/('M&amp;M'!H4+'M&amp;M'!H5)</f>
        <v>2.9673091093436765</v>
      </c>
      <c r="I55" t="s">
        <v>113</v>
      </c>
    </row>
    <row r="56" spans="1:9" x14ac:dyDescent="0.2">
      <c r="A56">
        <v>2022</v>
      </c>
      <c r="B56">
        <v>241038</v>
      </c>
      <c r="C56" s="3">
        <v>8.0436554853762388E-2</v>
      </c>
      <c r="D56" s="3">
        <f>('M&amp;M'!I35-'M&amp;M'!I37)/'M&amp;M'!I14</f>
        <v>8.5173029823510965E-2</v>
      </c>
      <c r="E56" s="3">
        <f>('M&amp;M'!I35-'M&amp;M'!I37)/('M&amp;M'!I4+'M&amp;M'!I5)</f>
        <v>0.31158801798880581</v>
      </c>
      <c r="F56" s="5">
        <v>41.28</v>
      </c>
      <c r="G56">
        <v>172388.49</v>
      </c>
      <c r="H56" s="3">
        <f>('M&amp;M'!I6+'M&amp;M'!I7)/('M&amp;M'!I4+'M&amp;M'!I5)</f>
        <v>2.6582943994648858</v>
      </c>
      <c r="I56" t="s">
        <v>113</v>
      </c>
    </row>
    <row r="57" spans="1:9" x14ac:dyDescent="0.2">
      <c r="A57">
        <v>2023</v>
      </c>
      <c r="B57">
        <v>278057</v>
      </c>
      <c r="C57" s="3">
        <v>9.3795794540299376E-2</v>
      </c>
      <c r="D57" s="3">
        <f>('M&amp;M'!J35-'M&amp;M'!J37)/'M&amp;M'!J14</f>
        <v>9.9299878555806451E-2</v>
      </c>
      <c r="E57" s="3">
        <f>('M&amp;M'!J35-'M&amp;M'!J37)/('M&amp;M'!J4+'M&amp;M'!J5)</f>
        <v>0.35988655530242764</v>
      </c>
      <c r="F57" s="5">
        <v>54.7</v>
      </c>
      <c r="G57">
        <v>204283.13</v>
      </c>
      <c r="H57" s="3">
        <f>('M&amp;M'!J6+'M&amp;M'!J7)/('M&amp;M'!J4+'M&amp;M'!J5)</f>
        <v>2.6242396318760011</v>
      </c>
      <c r="I57" t="s">
        <v>113</v>
      </c>
    </row>
    <row r="58" spans="1:9" x14ac:dyDescent="0.2">
      <c r="A58">
        <v>2024</v>
      </c>
      <c r="B58">
        <v>276516</v>
      </c>
      <c r="C58" s="3">
        <v>8.8222408863728285E-2</v>
      </c>
      <c r="D58" s="3">
        <f>('M&amp;M'!K35-'M&amp;M'!K37)/'M&amp;M'!K14</f>
        <v>0.10604867704201577</v>
      </c>
      <c r="E58" s="3">
        <f>('M&amp;M'!K35-'M&amp;M'!K37)/('M&amp;M'!K4+'M&amp;M'!K5)</f>
        <v>0.37606471014366843</v>
      </c>
      <c r="F58" s="5">
        <v>89.42</v>
      </c>
      <c r="G58">
        <v>234721.74</v>
      </c>
      <c r="H58" s="3">
        <f>('M&amp;M'!K6+'M&amp;M'!K7)/('M&amp;M'!K4+'M&amp;M'!K5)</f>
        <v>2.5461518298306931</v>
      </c>
      <c r="I58" t="s">
        <v>113</v>
      </c>
    </row>
    <row r="59" spans="1:9" x14ac:dyDescent="0.2">
      <c r="C59" s="3"/>
    </row>
    <row r="60" spans="1:9" x14ac:dyDescent="0.2">
      <c r="C60" s="3"/>
    </row>
    <row r="61" spans="1:9" x14ac:dyDescent="0.2">
      <c r="A61" t="s">
        <v>114</v>
      </c>
      <c r="C61" s="3"/>
    </row>
    <row r="62" spans="1:9" x14ac:dyDescent="0.2">
      <c r="C62" s="3"/>
    </row>
    <row r="63" spans="1:9" x14ac:dyDescent="0.2">
      <c r="A63" t="s">
        <v>104</v>
      </c>
      <c r="B63" t="s">
        <v>105</v>
      </c>
      <c r="C63" s="3" t="s">
        <v>106</v>
      </c>
      <c r="D63" t="s">
        <v>107</v>
      </c>
      <c r="E63" t="s">
        <v>108</v>
      </c>
      <c r="F63" t="s">
        <v>45</v>
      </c>
      <c r="G63" t="s">
        <v>109</v>
      </c>
      <c r="H63" t="s">
        <v>110</v>
      </c>
      <c r="I63" t="s">
        <v>117</v>
      </c>
    </row>
    <row r="64" spans="1:9" x14ac:dyDescent="0.2">
      <c r="A64">
        <v>2015</v>
      </c>
      <c r="B64" s="9">
        <v>65600</v>
      </c>
      <c r="C64" s="3">
        <v>7.4616053888278688E-2</v>
      </c>
      <c r="D64" s="3">
        <f>('Maruti Suzuki'!B35-'Maruti Suzuki'!B37)/'Maruti Suzuki'!B14</f>
        <v>0.19991356531474702</v>
      </c>
      <c r="E64" s="3">
        <f>('Maruti Suzuki'!B35-'Maruti Suzuki'!B37)/('Maruti Suzuki'!B4+'Maruti Suzuki'!B5)</f>
        <v>0.28342325152970593</v>
      </c>
      <c r="F64" s="5">
        <v>122.85</v>
      </c>
      <c r="G64">
        <v>34476.9</v>
      </c>
      <c r="H64" s="3">
        <f>('Maruti Suzuki'!B6+'Maruti Suzuki'!B7)/('Maruti Suzuki'!B4+'Maruti Suzuki'!B5)</f>
        <v>0.4177289624317389</v>
      </c>
      <c r="I64" t="s">
        <v>114</v>
      </c>
    </row>
    <row r="65" spans="1:9" x14ac:dyDescent="0.2">
      <c r="A65">
        <v>2016</v>
      </c>
      <c r="B65" s="9">
        <v>59350</v>
      </c>
      <c r="C65" s="3">
        <v>9.5455729392765837E-2</v>
      </c>
      <c r="D65" s="3">
        <f>('Maruti Suzuki'!C35-'Maruti Suzuki'!C37)/'Maruti Suzuki'!C14</f>
        <v>0.21121110343939781</v>
      </c>
      <c r="E65" s="3">
        <f>('Maruti Suzuki'!C35-'Maruti Suzuki'!C37)/('Maruti Suzuki'!C4+'Maruti Suzuki'!C5)</f>
        <v>0.29475111053044134</v>
      </c>
      <c r="F65" s="5">
        <v>177.58</v>
      </c>
      <c r="G65">
        <v>42725.5</v>
      </c>
      <c r="H65" s="3">
        <f>('Maruti Suzuki'!C6+'Maruti Suzuki'!C7)/('Maruti Suzuki'!C4+'Maruti Suzuki'!C5)</f>
        <v>0.39552848183956102</v>
      </c>
      <c r="I65" t="s">
        <v>114</v>
      </c>
    </row>
    <row r="66" spans="1:9" x14ac:dyDescent="0.2">
      <c r="A66">
        <v>2017</v>
      </c>
      <c r="B66" s="9">
        <v>64040</v>
      </c>
      <c r="C66" s="3">
        <v>0.11031798487185132</v>
      </c>
      <c r="D66" s="3">
        <f>('Maruti Suzuki'!D35-'Maruti Suzuki'!D37)/'Maruti Suzuki'!D14</f>
        <v>0.20056196533905554</v>
      </c>
      <c r="E66" s="3">
        <f>('Maruti Suzuki'!D35-'Maruti Suzuki'!D37)/('Maruti Suzuki'!D4+'Maruti Suzuki'!D5)</f>
        <v>0.28108622768380925</v>
      </c>
      <c r="F66" s="5">
        <v>243.32</v>
      </c>
      <c r="G66">
        <v>51960.5</v>
      </c>
      <c r="H66" s="3">
        <f>('Maruti Suzuki'!D6+'Maruti Suzuki'!D7)/('Maruti Suzuki'!D4+'Maruti Suzuki'!D5)</f>
        <v>0.40149318545330964</v>
      </c>
      <c r="I66" t="s">
        <v>114</v>
      </c>
    </row>
    <row r="67" spans="1:9" x14ac:dyDescent="0.2">
      <c r="A67">
        <v>2018</v>
      </c>
      <c r="B67" s="9">
        <v>83160</v>
      </c>
      <c r="C67" s="3">
        <v>9.874400759810241E-2</v>
      </c>
      <c r="D67" s="3">
        <f>('Maruti Suzuki'!E35-'Maruti Suzuki'!E37)/'Maruti Suzuki'!E14</f>
        <v>0.20113231222737854</v>
      </c>
      <c r="E67" s="3">
        <f>('Maruti Suzuki'!E35-'Maruti Suzuki'!E37)/('Maruti Suzuki'!E4+'Maruti Suzuki'!E5)</f>
        <v>0.28472910802313928</v>
      </c>
      <c r="F67" s="5">
        <v>255.62</v>
      </c>
      <c r="G67">
        <v>60248.4</v>
      </c>
      <c r="H67" s="3">
        <f>('Maruti Suzuki'!E6+'Maruti Suzuki'!E7)/('Maruti Suzuki'!E4+'Maruti Suzuki'!E5)</f>
        <v>0.41563085945760514</v>
      </c>
      <c r="I67" t="s">
        <v>114</v>
      </c>
    </row>
    <row r="68" spans="1:9" x14ac:dyDescent="0.2">
      <c r="A68">
        <v>2019</v>
      </c>
      <c r="B68" s="9">
        <v>71280</v>
      </c>
      <c r="C68" s="3">
        <v>8.8889663465727936E-2</v>
      </c>
      <c r="D68" s="3">
        <f>('Maruti Suzuki'!F35-'Maruti Suzuki'!F37)/'Maruti Suzuki'!F14</f>
        <v>0.17283921667940733</v>
      </c>
      <c r="E68" s="3">
        <f>('Maruti Suzuki'!F35-'Maruti Suzuki'!F37)/('Maruti Suzuki'!F4+'Maruti Suzuki'!F5)</f>
        <v>0.23478035594080543</v>
      </c>
      <c r="F68" s="5">
        <v>248.3</v>
      </c>
      <c r="G68">
        <v>63968.7</v>
      </c>
      <c r="H68" s="3">
        <f>('Maruti Suzuki'!F6+'Maruti Suzuki'!F7)/('Maruti Suzuki'!F4+'Maruti Suzuki'!F5)</f>
        <v>0.35837433454868223</v>
      </c>
      <c r="I68" t="s">
        <v>114</v>
      </c>
    </row>
    <row r="69" spans="1:9" x14ac:dyDescent="0.2">
      <c r="A69">
        <v>2020</v>
      </c>
      <c r="B69" s="9">
        <v>76390</v>
      </c>
      <c r="C69" s="3">
        <v>7.5040972772931536E-2</v>
      </c>
      <c r="D69" s="3">
        <f>('Maruti Suzuki'!G35-'Maruti Suzuki'!G37)/'Maruti Suzuki'!G14</f>
        <v>0.11559430876803657</v>
      </c>
      <c r="E69" s="3">
        <f>('Maruti Suzuki'!G35-'Maruti Suzuki'!G37)/('Maruti Suzuki'!G4+'Maruti Suzuki'!G5)</f>
        <v>0.14884746928945825</v>
      </c>
      <c r="F69" s="5">
        <v>187.06</v>
      </c>
      <c r="G69">
        <v>63627.7</v>
      </c>
      <c r="H69" s="3">
        <f>('Maruti Suzuki'!G6+'Maruti Suzuki'!G7)/('Maruti Suzuki'!G4+'Maruti Suzuki'!G5)</f>
        <v>0.28767126059943743</v>
      </c>
      <c r="I69" t="s">
        <v>114</v>
      </c>
    </row>
    <row r="70" spans="1:9" x14ac:dyDescent="0.2">
      <c r="A70">
        <v>2021</v>
      </c>
      <c r="B70" s="9">
        <v>62590</v>
      </c>
      <c r="C70" s="3">
        <v>6.2369976695276497E-2</v>
      </c>
      <c r="D70" s="3">
        <f>('Maruti Suzuki'!H35-'Maruti Suzuki'!H37)/'Maruti Suzuki'!H14</f>
        <v>7.580408568134149E-2</v>
      </c>
      <c r="E70" s="3">
        <f>('Maruti Suzuki'!H35-'Maruti Suzuki'!H37)/('Maruti Suzuki'!H4+'Maruti Suzuki'!H5)</f>
        <v>0.10305786981482114</v>
      </c>
      <c r="F70" s="5">
        <v>140.02000000000001</v>
      </c>
      <c r="G70">
        <v>71376.100000000006</v>
      </c>
      <c r="H70" s="3">
        <f>('Maruti Suzuki'!H6+'Maruti Suzuki'!H7)/('Maruti Suzuki'!H4+'Maruti Suzuki'!H5)</f>
        <v>0.3595292244279113</v>
      </c>
      <c r="I70" t="s">
        <v>114</v>
      </c>
    </row>
    <row r="71" spans="1:9" x14ac:dyDescent="0.2">
      <c r="A71">
        <v>2022</v>
      </c>
      <c r="B71" s="9">
        <v>42330</v>
      </c>
      <c r="C71" s="3">
        <v>4.3920624749518446E-2</v>
      </c>
      <c r="D71" s="3">
        <f>('Maruti Suzuki'!I35-'Maruti Suzuki'!I37)/'Maruti Suzuki'!I14</f>
        <v>7.7047236975172823E-2</v>
      </c>
      <c r="E71" s="3">
        <f>('Maruti Suzuki'!I35-'Maruti Suzuki'!I37)/('Maruti Suzuki'!I4+'Maruti Suzuki'!I5)</f>
        <v>0.10395149412200592</v>
      </c>
      <c r="F71" s="5">
        <v>124.68</v>
      </c>
      <c r="G71">
        <v>74655.5</v>
      </c>
      <c r="H71" s="3">
        <f>('Maruti Suzuki'!I6+'Maruti Suzuki'!I7)/('Maruti Suzuki'!I4+'Maruti Suzuki'!I5)</f>
        <v>0.34919171930205029</v>
      </c>
      <c r="I71" t="s">
        <v>114</v>
      </c>
    </row>
    <row r="72" spans="1:9" x14ac:dyDescent="0.2">
      <c r="A72">
        <v>2023</v>
      </c>
      <c r="B72" s="9">
        <v>76500</v>
      </c>
      <c r="C72" s="3">
        <v>6.9788928121719565E-2</v>
      </c>
      <c r="D72" s="3">
        <f>('Maruti Suzuki'!J35-'Maruti Suzuki'!J37)/'Maruti Suzuki'!J14</f>
        <v>0.13107605937706032</v>
      </c>
      <c r="E72" s="3">
        <f>('Maruti Suzuki'!J35-'Maruti Suzuki'!J37)/('Maruti Suzuki'!J4+'Maruti Suzuki'!J5)</f>
        <v>0.17589094935402319</v>
      </c>
      <c r="F72" s="5">
        <v>266.45999999999998</v>
      </c>
      <c r="G72">
        <v>100106</v>
      </c>
      <c r="H72" s="3">
        <f>('Maruti Suzuki'!J6+'Maruti Suzuki'!J7)/('Maruti Suzuki'!J4+'Maruti Suzuki'!J5)</f>
        <v>0.3418998876678615</v>
      </c>
      <c r="I72" t="s">
        <v>114</v>
      </c>
    </row>
    <row r="73" spans="1:9" x14ac:dyDescent="0.2">
      <c r="A73">
        <v>2024</v>
      </c>
      <c r="B73">
        <v>91350</v>
      </c>
      <c r="C73" s="3">
        <v>9.5082272297265888E-2</v>
      </c>
      <c r="D73" s="3">
        <f>('Maruti Suzuki'!K35-'Maruti Suzuki'!K37)/'Maruti Suzuki'!K14</f>
        <v>0.16154065640337162</v>
      </c>
      <c r="E73" s="3">
        <f>('Maruti Suzuki'!K35-'Maruti Suzuki'!K37)/('Maruti Suzuki'!K4+'Maruti Suzuki'!K5)</f>
        <v>0.21750548834602274</v>
      </c>
      <c r="F73" s="5">
        <v>431.08</v>
      </c>
      <c r="G73">
        <v>115304.1</v>
      </c>
      <c r="H73" s="3">
        <f>('Maruti Suzuki'!K6+'Maruti Suzuki'!K7)/('Maruti Suzuki'!K4+'Maruti Suzuki'!K5)</f>
        <v>0.34644425241720772</v>
      </c>
      <c r="I73" t="s">
        <v>114</v>
      </c>
    </row>
    <row r="76" spans="1:9" x14ac:dyDescent="0.2">
      <c r="A76" t="s">
        <v>115</v>
      </c>
    </row>
    <row r="78" spans="1:9" x14ac:dyDescent="0.2">
      <c r="A78" t="s">
        <v>104</v>
      </c>
      <c r="B78" t="s">
        <v>105</v>
      </c>
      <c r="C78" t="s">
        <v>106</v>
      </c>
      <c r="D78" t="s">
        <v>107</v>
      </c>
      <c r="E78" t="s">
        <v>108</v>
      </c>
      <c r="F78" t="s">
        <v>45</v>
      </c>
      <c r="G78" t="s">
        <v>109</v>
      </c>
      <c r="H78" t="s">
        <v>110</v>
      </c>
      <c r="I78" t="s">
        <v>117</v>
      </c>
    </row>
    <row r="79" spans="1:9" x14ac:dyDescent="0.2">
      <c r="A79">
        <v>2015</v>
      </c>
      <c r="B79" s="7">
        <v>228000</v>
      </c>
      <c r="C79" s="3">
        <v>5.3426449669321446E-2</v>
      </c>
      <c r="D79" s="3">
        <f>('Tata Motors'!B35- 'Tata Motors'!B37)/'Tata Motors'!B14</f>
        <v>0.16534430913471496</v>
      </c>
      <c r="E79" s="3">
        <f>('Tata Motors'!B35-'Tata Motors'!B37)/('Tata Motors'!B4+'Tata Motors'!B5)</f>
        <v>0.69742820721368848</v>
      </c>
      <c r="F79" s="5">
        <v>-14.72</v>
      </c>
      <c r="G79">
        <v>237314.79</v>
      </c>
      <c r="H79" s="3">
        <f>('Tata Motors'!B6+'Tata Motors'!B7)/('Tata Motors'!B4+'Tata Motors'!B5)</f>
        <v>3.2180357513572235</v>
      </c>
      <c r="I79" t="s">
        <v>115</v>
      </c>
    </row>
    <row r="80" spans="1:9" x14ac:dyDescent="0.2">
      <c r="A80">
        <v>2016</v>
      </c>
      <c r="B80" s="7">
        <v>347000</v>
      </c>
      <c r="C80" s="3">
        <v>4.0655187265423685E-2</v>
      </c>
      <c r="D80" s="3">
        <f>('Tata Motors'!C35- 'Tata Motors'!C37)/'Tata Motors'!C14</f>
        <v>0.14588741144412501</v>
      </c>
      <c r="E80" s="3">
        <f>('Tata Motors'!C35-'Tata Motors'!C37)/('Tata Motors'!C4+'Tata Motors'!C5)</f>
        <v>0.48630877765479202</v>
      </c>
      <c r="F80" s="5">
        <v>-0.18</v>
      </c>
      <c r="G80">
        <v>263184.12</v>
      </c>
      <c r="H80" s="3">
        <f>('Tata Motors'!C6+'Tata Motors'!C7)/('Tata Motors'!C4+'Tata Motors'!C5)</f>
        <v>2.3334526457140452</v>
      </c>
      <c r="I80" t="s">
        <v>115</v>
      </c>
    </row>
    <row r="81" spans="1:10" x14ac:dyDescent="0.2">
      <c r="A81">
        <v>2017</v>
      </c>
      <c r="B81" s="7">
        <v>341000</v>
      </c>
      <c r="C81" s="3">
        <v>2.2483234703106987E-2</v>
      </c>
      <c r="D81" s="3">
        <f>('Tata Motors'!D35- 'Tata Motors'!D37)/'Tata Motors'!D14</f>
        <v>0.10855033722899196</v>
      </c>
      <c r="E81" s="3">
        <f>('Tata Motors'!D35-'Tata Motors'!D37)/('Tata Motors'!D4+'Tata Motors'!D5)</f>
        <v>0.50960604279330268</v>
      </c>
      <c r="F81" s="5">
        <v>-7.15</v>
      </c>
      <c r="G81">
        <v>272580.36</v>
      </c>
      <c r="H81" s="3">
        <f>('Tata Motors'!D6+'Tata Motors'!D7)/('Tata Motors'!D4+'Tata Motors'!D5)</f>
        <v>3.6946518620044917</v>
      </c>
      <c r="I81" t="s">
        <v>115</v>
      </c>
    </row>
    <row r="82" spans="1:10" x14ac:dyDescent="0.2">
      <c r="A82">
        <v>2018</v>
      </c>
      <c r="B82" s="7">
        <v>353000</v>
      </c>
      <c r="C82" s="3">
        <v>2.3368508945689127E-2</v>
      </c>
      <c r="D82" s="3">
        <f>('Tata Motors'!E35- 'Tata Motors'!E37)/'Tata Motors'!E14</f>
        <v>9.6144460339639803E-2</v>
      </c>
      <c r="E82" s="3">
        <f>('Tata Motors'!E35-'Tata Motors'!E37)/('Tata Motors'!E4+'Tata Motors'!E5)</f>
        <v>0.32964863214545892</v>
      </c>
      <c r="F82" s="5">
        <v>-3.05</v>
      </c>
      <c r="G82">
        <v>327191.81</v>
      </c>
      <c r="H82" s="3">
        <f>('Tata Motors'!E6+'Tata Motors'!E7)/('Tata Motors'!E4+'Tata Motors'!E5)</f>
        <v>2.4286804562732223</v>
      </c>
      <c r="I82" t="s">
        <v>115</v>
      </c>
    </row>
    <row r="83" spans="1:10" x14ac:dyDescent="0.2">
      <c r="A83">
        <v>2019</v>
      </c>
      <c r="B83" s="7">
        <v>422000</v>
      </c>
      <c r="C83" s="3">
        <v>-9.5826499709874544E-2</v>
      </c>
      <c r="D83" s="3">
        <f>('Tata Motors'!F35- 'Tata Motors'!F37)/'Tata Motors'!F14</f>
        <v>8.0680564032814997E-2</v>
      </c>
      <c r="E83" s="3">
        <f>('Tata Motors'!F35-'Tata Motors'!F37)/('Tata Motors'!F4+'Tata Motors'!F5)</f>
        <v>0.40984563529543949</v>
      </c>
      <c r="F83" s="5">
        <v>5.94</v>
      </c>
      <c r="G83">
        <v>305703.49</v>
      </c>
      <c r="H83" s="3">
        <f>('Tata Motors'!F6+'Tata Motors'!F7)/('Tata Motors'!F4+'Tata Motors'!F5)</f>
        <v>4.0798558513887437</v>
      </c>
      <c r="I83" t="s">
        <v>115</v>
      </c>
    </row>
    <row r="84" spans="1:10" x14ac:dyDescent="0.2">
      <c r="A84">
        <v>2020</v>
      </c>
      <c r="B84">
        <v>419000</v>
      </c>
      <c r="C84" s="3">
        <v>-4.2039741604456692E-2</v>
      </c>
      <c r="D84" s="3">
        <f>('Tata Motors'!G35- 'Tata Motors'!G37)/'Tata Motors'!G14</f>
        <v>5.6178100657884159E-2</v>
      </c>
      <c r="E84" s="3">
        <f>('Tata Motors'!G35-'Tata Motors'!G37)/('Tata Motors'!G4+'Tata Motors'!G5)</f>
        <v>0.28912991795827764</v>
      </c>
      <c r="F84" s="5">
        <v>-21.06</v>
      </c>
      <c r="G84">
        <v>320179.39</v>
      </c>
      <c r="H84" s="3">
        <f>('Tata Motors'!G6+'Tata Motors'!G7)/('Tata Motors'!G4+'Tata Motors'!G5)</f>
        <v>4.1466659529668615</v>
      </c>
      <c r="I84" t="s">
        <v>115</v>
      </c>
    </row>
    <row r="85" spans="1:10" x14ac:dyDescent="0.2">
      <c r="A85">
        <v>2021</v>
      </c>
      <c r="B85" s="6">
        <v>523000</v>
      </c>
      <c r="C85" s="3">
        <v>-5.2107340126243677E-2</v>
      </c>
      <c r="D85" s="3">
        <f>('Tata Motors'!H35- 'Tata Motors'!H37)/'Tata Motors'!H14</f>
        <v>9.4526564122700371E-2</v>
      </c>
      <c r="E85" s="3">
        <f>('Tata Motors'!H35-'Tata Motors'!H37)/('Tata Motors'!H4+'Tata Motors'!H5)</f>
        <v>0.58442256843483187</v>
      </c>
      <c r="F85" s="5">
        <v>-6.59</v>
      </c>
      <c r="G85">
        <v>341569.91</v>
      </c>
      <c r="H85" s="3">
        <f>('Tata Motors'!H6+'Tata Motors'!H7)/('Tata Motors'!H4+'Tata Motors'!H5)</f>
        <v>5.1826278555541396</v>
      </c>
      <c r="I85" t="s">
        <v>115</v>
      </c>
    </row>
    <row r="86" spans="1:10" x14ac:dyDescent="0.2">
      <c r="A86">
        <v>2022</v>
      </c>
      <c r="B86" s="6">
        <v>921000</v>
      </c>
      <c r="C86" s="3">
        <v>-4.0346755053857715E-2</v>
      </c>
      <c r="D86" s="3">
        <f>('Tata Motors'!I35- 'Tata Motors'!I37)/'Tata Motors'!I14</f>
        <v>7.5123011203772364E-2</v>
      </c>
      <c r="E86" s="3">
        <f>('Tata Motors'!I35-'Tata Motors'!I37)/('Tata Motors'!I4+'Tata Motors'!I5)</f>
        <v>0.55474421268348961</v>
      </c>
      <c r="F86" s="5">
        <v>-3.63</v>
      </c>
      <c r="G86">
        <v>329061.49</v>
      </c>
      <c r="H86" s="3">
        <f>('Tata Motors'!I6+'Tata Motors'!I7)/('Tata Motors'!I4+'Tata Motors'!I5)</f>
        <v>6.3844778556431558</v>
      </c>
      <c r="I86" t="s">
        <v>115</v>
      </c>
    </row>
    <row r="87" spans="1:10" x14ac:dyDescent="0.2">
      <c r="A87">
        <v>2023</v>
      </c>
      <c r="B87" s="6">
        <v>1066000</v>
      </c>
      <c r="C87" s="3">
        <v>7.7749329654213271E-3</v>
      </c>
      <c r="D87" s="3">
        <f>('Tata Motors'!J35- 'Tata Motors'!J37)/'Tata Motors'!J14</f>
        <v>9.5064926232936081E-2</v>
      </c>
      <c r="E87" s="3">
        <f>('Tata Motors'!J35-'Tata Motors'!J37)/('Tata Motors'!J4+'Tata Motors'!J5)</f>
        <v>0.70199786901620465</v>
      </c>
      <c r="F87" s="5">
        <v>7.11</v>
      </c>
      <c r="G87">
        <v>334674.43</v>
      </c>
      <c r="H87" s="3">
        <f>('Tata Motors'!J6+'Tata Motors'!J7)/('Tata Motors'!J4+'Tata Motors'!J5)</f>
        <v>6.384404499469241</v>
      </c>
      <c r="I87" t="s">
        <v>115</v>
      </c>
    </row>
    <row r="88" spans="1:10" x14ac:dyDescent="0.2">
      <c r="A88">
        <v>2024</v>
      </c>
      <c r="B88">
        <v>1096000</v>
      </c>
      <c r="C88" s="3">
        <v>7.263012802316697E-2</v>
      </c>
      <c r="D88" s="3">
        <f>('Tata Motors'!K35- 'Tata Motors'!K37)/'Tata Motors'!K14</f>
        <v>0.1611231914777366</v>
      </c>
      <c r="E88" s="3">
        <f>('Tata Motors'!K35-'Tata Motors'!K37)/('Tata Motors'!K4+'Tata Motors'!K5)</f>
        <v>0.70112727545931974</v>
      </c>
      <c r="F88" s="5">
        <v>20.61</v>
      </c>
      <c r="G88">
        <v>369520.61</v>
      </c>
      <c r="H88" s="3">
        <f>('Tata Motors'!K6+'Tata Motors'!K7)/('Tata Motors'!K4+'Tata Motors'!K5)</f>
        <v>3.3514981861329312</v>
      </c>
      <c r="I88" t="s">
        <v>115</v>
      </c>
    </row>
    <row r="89" spans="1:10" ht="18" x14ac:dyDescent="0.2">
      <c r="F89" s="4"/>
      <c r="G89" s="4"/>
      <c r="H89" s="4"/>
      <c r="I89" s="4"/>
      <c r="J8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7211-188B-1A48-B111-6555AA222D2E}">
  <dimension ref="A1:M121"/>
  <sheetViews>
    <sheetView zoomScale="144" workbookViewId="0">
      <selection activeCell="B6" sqref="B6:B7"/>
    </sheetView>
  </sheetViews>
  <sheetFormatPr baseColWidth="10" defaultRowHeight="16" x14ac:dyDescent="0.2"/>
  <cols>
    <col min="1" max="1" width="52.6640625" customWidth="1"/>
  </cols>
  <sheetData>
    <row r="1" spans="1:11" x14ac:dyDescent="0.2">
      <c r="A1" t="s">
        <v>0</v>
      </c>
    </row>
    <row r="2" spans="1:11" x14ac:dyDescent="0.2">
      <c r="A2" t="s">
        <v>97</v>
      </c>
    </row>
    <row r="3" spans="1:11" x14ac:dyDescent="0.2">
      <c r="A3" s="1" t="s">
        <v>1</v>
      </c>
      <c r="B3" s="1">
        <v>2015</v>
      </c>
      <c r="C3" s="1">
        <f>B3+1</f>
        <v>2016</v>
      </c>
      <c r="D3" s="1">
        <f t="shared" ref="D3:K3" si="0">C3+1</f>
        <v>2017</v>
      </c>
      <c r="E3" s="1">
        <f t="shared" si="0"/>
        <v>2018</v>
      </c>
      <c r="F3" s="1">
        <f t="shared" si="0"/>
        <v>2019</v>
      </c>
      <c r="G3" s="1">
        <f t="shared" si="0"/>
        <v>2020</v>
      </c>
      <c r="H3" s="1">
        <f t="shared" si="0"/>
        <v>2021</v>
      </c>
      <c r="I3" s="1">
        <f t="shared" si="0"/>
        <v>2022</v>
      </c>
      <c r="J3" s="1">
        <f t="shared" si="0"/>
        <v>2023</v>
      </c>
      <c r="K3" s="1">
        <f t="shared" si="0"/>
        <v>2024</v>
      </c>
    </row>
    <row r="4" spans="1:11" x14ac:dyDescent="0.2">
      <c r="A4" t="s">
        <v>2</v>
      </c>
      <c r="B4">
        <v>284.58999999999997</v>
      </c>
      <c r="C4">
        <v>284.58999999999997</v>
      </c>
      <c r="D4">
        <v>284.58999999999997</v>
      </c>
      <c r="E4">
        <v>292.70999999999998</v>
      </c>
      <c r="F4">
        <v>293.55</v>
      </c>
      <c r="G4">
        <v>293.55</v>
      </c>
      <c r="H4">
        <v>293.55</v>
      </c>
      <c r="I4">
        <v>293.55</v>
      </c>
      <c r="J4">
        <v>293.61</v>
      </c>
      <c r="K4">
        <v>293.63</v>
      </c>
    </row>
    <row r="5" spans="1:11" x14ac:dyDescent="0.2">
      <c r="A5" t="s">
        <v>3</v>
      </c>
      <c r="B5">
        <v>4226.72</v>
      </c>
      <c r="C5">
        <v>4979.1099999999997</v>
      </c>
      <c r="D5">
        <v>6108.36</v>
      </c>
      <c r="E5">
        <v>7127.88</v>
      </c>
      <c r="F5">
        <v>8452.02</v>
      </c>
      <c r="G5">
        <v>7495.26</v>
      </c>
      <c r="H5">
        <v>7568.47</v>
      </c>
      <c r="I5">
        <v>7010.34</v>
      </c>
      <c r="J5">
        <v>8258.15</v>
      </c>
      <c r="K5">
        <v>8710.99</v>
      </c>
    </row>
    <row r="6" spans="1:11" x14ac:dyDescent="0.2">
      <c r="A6" t="s">
        <v>4</v>
      </c>
      <c r="B6">
        <v>9069.86</v>
      </c>
      <c r="C6">
        <v>11053.57</v>
      </c>
      <c r="D6">
        <v>13167.93</v>
      </c>
      <c r="E6">
        <v>15791.04</v>
      </c>
      <c r="F6">
        <v>19167.91</v>
      </c>
      <c r="G6">
        <v>22417.19</v>
      </c>
      <c r="H6">
        <v>24077.17</v>
      </c>
      <c r="I6">
        <v>24145.02</v>
      </c>
      <c r="J6">
        <v>31160.93</v>
      </c>
      <c r="K6">
        <v>40802.18</v>
      </c>
    </row>
    <row r="7" spans="1:11" x14ac:dyDescent="0.2">
      <c r="A7" t="s">
        <v>5</v>
      </c>
      <c r="B7">
        <v>6011</v>
      </c>
      <c r="C7">
        <v>5805.7</v>
      </c>
      <c r="D7">
        <v>7048.18</v>
      </c>
      <c r="E7">
        <v>10171.23</v>
      </c>
      <c r="F7">
        <v>11212.12</v>
      </c>
      <c r="G7">
        <v>7923.97</v>
      </c>
      <c r="H7">
        <v>10118.77</v>
      </c>
      <c r="I7">
        <v>12124.74</v>
      </c>
      <c r="J7">
        <v>14984.24</v>
      </c>
      <c r="K7">
        <v>17788.310000000001</v>
      </c>
    </row>
    <row r="8" spans="1:11" x14ac:dyDescent="0.2">
      <c r="A8" t="s">
        <v>6</v>
      </c>
      <c r="B8">
        <v>19592.169999999998</v>
      </c>
      <c r="C8">
        <v>22122.97</v>
      </c>
      <c r="D8">
        <v>26609.06</v>
      </c>
      <c r="E8">
        <v>33382.86</v>
      </c>
      <c r="F8">
        <v>39125.599999999999</v>
      </c>
      <c r="G8">
        <v>38129.97</v>
      </c>
      <c r="H8">
        <v>42057.96</v>
      </c>
      <c r="I8">
        <v>43573.65</v>
      </c>
      <c r="J8">
        <v>54696.93</v>
      </c>
      <c r="K8">
        <v>67595.11</v>
      </c>
    </row>
    <row r="10" spans="1:11" x14ac:dyDescent="0.2">
      <c r="A10" t="s">
        <v>7</v>
      </c>
      <c r="B10">
        <v>6529.06</v>
      </c>
      <c r="C10">
        <v>5889.78</v>
      </c>
      <c r="D10">
        <v>6590.79</v>
      </c>
      <c r="E10">
        <v>6596.14</v>
      </c>
      <c r="F10">
        <v>6695.47</v>
      </c>
      <c r="G10">
        <v>8030.93</v>
      </c>
      <c r="H10">
        <v>8484.2199999999993</v>
      </c>
      <c r="I10">
        <v>7894.58</v>
      </c>
      <c r="J10">
        <v>8146.31</v>
      </c>
      <c r="K10">
        <v>8156.51</v>
      </c>
    </row>
    <row r="11" spans="1:11" x14ac:dyDescent="0.2">
      <c r="A11" t="s">
        <v>8</v>
      </c>
      <c r="B11">
        <v>216.13</v>
      </c>
      <c r="C11">
        <v>87.37</v>
      </c>
      <c r="D11">
        <v>244.19</v>
      </c>
      <c r="E11">
        <v>439.42</v>
      </c>
      <c r="F11">
        <v>677.61</v>
      </c>
      <c r="G11">
        <v>573.89</v>
      </c>
      <c r="H11">
        <v>335.54</v>
      </c>
      <c r="I11">
        <v>240.01</v>
      </c>
      <c r="J11">
        <v>268.12</v>
      </c>
      <c r="K11">
        <v>414.82</v>
      </c>
    </row>
    <row r="12" spans="1:11" x14ac:dyDescent="0.2">
      <c r="A12" t="s">
        <v>9</v>
      </c>
      <c r="B12">
        <v>1499.37</v>
      </c>
      <c r="C12">
        <v>1031.08</v>
      </c>
      <c r="D12">
        <v>1933.32</v>
      </c>
      <c r="E12">
        <v>4382.58</v>
      </c>
      <c r="F12">
        <v>1491.88</v>
      </c>
      <c r="G12">
        <v>960.34</v>
      </c>
      <c r="H12">
        <v>1095.6300000000001</v>
      </c>
      <c r="I12">
        <v>2652.12</v>
      </c>
      <c r="J12">
        <v>4852.3500000000004</v>
      </c>
      <c r="K12">
        <v>2328.61</v>
      </c>
    </row>
    <row r="13" spans="1:11" x14ac:dyDescent="0.2">
      <c r="A13" t="s">
        <v>10</v>
      </c>
      <c r="B13">
        <v>11347.61</v>
      </c>
      <c r="C13">
        <v>15114.74</v>
      </c>
      <c r="D13">
        <v>17840.759999999998</v>
      </c>
      <c r="E13">
        <v>21964.720000000001</v>
      </c>
      <c r="F13">
        <v>30260.639999999999</v>
      </c>
      <c r="G13">
        <v>28564.81</v>
      </c>
      <c r="H13">
        <v>32142.57</v>
      </c>
      <c r="I13">
        <v>32786.94</v>
      </c>
      <c r="J13">
        <v>41430.15</v>
      </c>
      <c r="K13">
        <v>56695.17</v>
      </c>
    </row>
    <row r="14" spans="1:11" x14ac:dyDescent="0.2">
      <c r="A14" t="s">
        <v>6</v>
      </c>
      <c r="B14">
        <v>19592.169999999998</v>
      </c>
      <c r="C14">
        <v>22122.97</v>
      </c>
      <c r="D14">
        <v>26609.06</v>
      </c>
      <c r="E14">
        <v>33382.86</v>
      </c>
      <c r="F14">
        <v>39125.599999999999</v>
      </c>
      <c r="G14">
        <v>38129.97</v>
      </c>
      <c r="H14">
        <v>42057.96</v>
      </c>
      <c r="I14">
        <v>43573.65</v>
      </c>
      <c r="J14">
        <v>54696.93</v>
      </c>
      <c r="K14">
        <v>67595.11</v>
      </c>
    </row>
    <row r="16" spans="1:11" x14ac:dyDescent="0.2">
      <c r="A16" t="s">
        <v>11</v>
      </c>
      <c r="B16">
        <v>5336.6100000000006</v>
      </c>
      <c r="C16">
        <v>9309.0400000000009</v>
      </c>
      <c r="D16">
        <v>10792.579999999998</v>
      </c>
      <c r="E16">
        <v>11793.490000000002</v>
      </c>
      <c r="F16">
        <v>19048.519999999997</v>
      </c>
      <c r="G16">
        <v>20640.84</v>
      </c>
      <c r="H16">
        <v>22023.8</v>
      </c>
      <c r="I16">
        <v>20662.200000000004</v>
      </c>
      <c r="J16">
        <v>26445.910000000003</v>
      </c>
      <c r="K16">
        <v>38906.86</v>
      </c>
    </row>
    <row r="17" spans="1:11" x14ac:dyDescent="0.2">
      <c r="A17" t="s">
        <v>12</v>
      </c>
      <c r="B17">
        <v>1338.75</v>
      </c>
      <c r="C17">
        <v>1461.38</v>
      </c>
      <c r="D17">
        <v>1238.4000000000001</v>
      </c>
      <c r="E17">
        <v>1175.51</v>
      </c>
      <c r="F17">
        <v>2717.18</v>
      </c>
      <c r="G17">
        <v>1504.69</v>
      </c>
      <c r="H17">
        <v>3020.91</v>
      </c>
      <c r="I17">
        <v>3264.09</v>
      </c>
      <c r="J17">
        <v>4187.3599999999997</v>
      </c>
      <c r="K17">
        <v>3898.15</v>
      </c>
    </row>
    <row r="18" spans="1:11" x14ac:dyDescent="0.2">
      <c r="A18" t="s">
        <v>13</v>
      </c>
      <c r="B18">
        <v>1655.8</v>
      </c>
      <c r="C18">
        <v>1922.33</v>
      </c>
      <c r="D18">
        <v>2955.24</v>
      </c>
      <c r="E18">
        <v>2214.33</v>
      </c>
      <c r="F18">
        <v>3077.42</v>
      </c>
      <c r="G18">
        <v>1547.21</v>
      </c>
      <c r="H18">
        <v>2495.85</v>
      </c>
      <c r="I18">
        <v>2540.5500000000002</v>
      </c>
      <c r="J18">
        <v>3440.43</v>
      </c>
      <c r="K18">
        <v>4008.01</v>
      </c>
    </row>
    <row r="19" spans="1:11" x14ac:dyDescent="0.2">
      <c r="A19" t="s">
        <v>14</v>
      </c>
      <c r="D19">
        <v>4734.8100000000004</v>
      </c>
      <c r="E19">
        <v>3367.1200000000003</v>
      </c>
      <c r="F19">
        <v>3190.4</v>
      </c>
      <c r="G19">
        <v>3393.39</v>
      </c>
      <c r="H19">
        <v>2604.85</v>
      </c>
      <c r="I19">
        <v>3546.25</v>
      </c>
      <c r="J19">
        <v>4739.4500000000007</v>
      </c>
      <c r="K19">
        <v>5828.69</v>
      </c>
    </row>
    <row r="20" spans="1:11" x14ac:dyDescent="0.2">
      <c r="A20" t="s">
        <v>15</v>
      </c>
    </row>
    <row r="22" spans="1:11" x14ac:dyDescent="0.2">
      <c r="A22" t="s">
        <v>16</v>
      </c>
      <c r="B22">
        <v>31.10759807947197</v>
      </c>
      <c r="C22">
        <v>25.089661757581172</v>
      </c>
      <c r="D22">
        <v>19.763752811425494</v>
      </c>
      <c r="E22">
        <v>14.47790140165929</v>
      </c>
      <c r="F22">
        <v>29.875455013188002</v>
      </c>
      <c r="G22">
        <v>25.019593399379627</v>
      </c>
      <c r="H22">
        <v>56.678651286875258</v>
      </c>
      <c r="I22">
        <v>45.408622887775543</v>
      </c>
      <c r="J22">
        <v>36.676050930347515</v>
      </c>
      <c r="K22">
        <v>31.072392742272221</v>
      </c>
    </row>
    <row r="23" spans="1:11" x14ac:dyDescent="0.2">
      <c r="A23" t="s">
        <v>17</v>
      </c>
      <c r="B23">
        <v>9.4867616861939847</v>
      </c>
      <c r="C23">
        <v>11.059443487850682</v>
      </c>
      <c r="D23">
        <v>7.7391210189358564</v>
      </c>
      <c r="E23">
        <v>13.383547167766322</v>
      </c>
      <c r="F23">
        <v>10.78723086221575</v>
      </c>
      <c r="G23">
        <v>14.187647442816424</v>
      </c>
      <c r="H23">
        <v>7.7945790011418952</v>
      </c>
      <c r="I23">
        <v>10.327350376886894</v>
      </c>
      <c r="J23">
        <v>12.112613830247964</v>
      </c>
      <c r="K23">
        <v>11.42478187429672</v>
      </c>
    </row>
    <row r="24" spans="1:11" x14ac:dyDescent="0.2">
      <c r="A24" t="s">
        <v>18</v>
      </c>
      <c r="B24">
        <v>2.4058869117453354</v>
      </c>
      <c r="C24">
        <v>3.6096254868602906</v>
      </c>
      <c r="D24">
        <v>3.4701393914841772</v>
      </c>
      <c r="E24">
        <v>4.4928685564587774</v>
      </c>
      <c r="F24">
        <v>4.9581045094668479</v>
      </c>
      <c r="G24">
        <v>2.7333409704729092</v>
      </c>
      <c r="H24">
        <v>2.2929744867530544</v>
      </c>
      <c r="I24">
        <v>3.3234383589753986</v>
      </c>
      <c r="J24">
        <v>5.1155185599369526</v>
      </c>
      <c r="K24">
        <v>5.6139991246256056</v>
      </c>
    </row>
    <row r="25" spans="1:11" x14ac:dyDescent="0.2">
      <c r="A25" t="s">
        <v>19</v>
      </c>
      <c r="B25">
        <v>2.0104714595095436</v>
      </c>
      <c r="C25">
        <v>2.0999620039135971</v>
      </c>
      <c r="D25">
        <v>2.0597580146880548</v>
      </c>
      <c r="E25">
        <v>2.1280032989290611</v>
      </c>
      <c r="F25">
        <v>2.1917279262529488</v>
      </c>
      <c r="G25">
        <v>2.8781277242608301</v>
      </c>
      <c r="H25">
        <v>3.0624661346575048</v>
      </c>
      <c r="I25">
        <v>3.3057754155662256</v>
      </c>
      <c r="J25">
        <v>3.6438031469545451</v>
      </c>
      <c r="K25">
        <v>4.531249514138298</v>
      </c>
    </row>
    <row r="26" spans="1:11" x14ac:dyDescent="0.2">
      <c r="A26" t="s">
        <v>20</v>
      </c>
      <c r="B26">
        <v>-4.7431898938446376E-2</v>
      </c>
      <c r="C26">
        <v>0.13529836426848141</v>
      </c>
      <c r="D26">
        <v>0.25542355250705867</v>
      </c>
      <c r="E26">
        <v>0.24443069890669078</v>
      </c>
      <c r="F26">
        <v>0.25093847513655487</v>
      </c>
      <c r="G26">
        <v>5.9033408184305233E-2</v>
      </c>
      <c r="H26">
        <v>-8.8526867141016565E-3</v>
      </c>
      <c r="I26">
        <v>-3.9081913884245048E-2</v>
      </c>
      <c r="J26">
        <v>0.15889360786551551</v>
      </c>
      <c r="K26">
        <v>0.29943962099455645</v>
      </c>
    </row>
    <row r="27" spans="1:11" x14ac:dyDescent="0.2">
      <c r="A27" t="s">
        <v>21</v>
      </c>
      <c r="B27">
        <v>6.1167778622901951E-2</v>
      </c>
      <c r="C27">
        <v>0.13076881120432557</v>
      </c>
      <c r="D27">
        <v>0.14712170413601028</v>
      </c>
      <c r="E27">
        <v>0.16337973679573561</v>
      </c>
      <c r="F27">
        <v>0.15669490153144644</v>
      </c>
      <c r="G27">
        <v>8.4116069655035375E-2</v>
      </c>
      <c r="H27">
        <v>5.7407842841349407E-2</v>
      </c>
      <c r="I27">
        <v>5.3084828695175806E-2</v>
      </c>
      <c r="J27">
        <v>0.10974904998880713</v>
      </c>
      <c r="K27">
        <v>0.14231631022270055</v>
      </c>
    </row>
    <row r="32" spans="1:11" x14ac:dyDescent="0.2">
      <c r="A32" t="s">
        <v>22</v>
      </c>
    </row>
    <row r="33" spans="1:13" x14ac:dyDescent="0.2">
      <c r="A33" t="s">
        <v>97</v>
      </c>
    </row>
    <row r="34" spans="1:13" x14ac:dyDescent="0.2">
      <c r="A34" s="1" t="s">
        <v>1</v>
      </c>
      <c r="B34" s="1">
        <v>2015</v>
      </c>
      <c r="C34" s="1">
        <f>B34+1</f>
        <v>2016</v>
      </c>
      <c r="D34" s="1">
        <f t="shared" ref="D34:K34" si="1">C34+1</f>
        <v>2017</v>
      </c>
      <c r="E34" s="1">
        <f t="shared" si="1"/>
        <v>2018</v>
      </c>
      <c r="F34" s="1">
        <f t="shared" si="1"/>
        <v>2019</v>
      </c>
      <c r="G34" s="1">
        <f t="shared" si="1"/>
        <v>2020</v>
      </c>
      <c r="H34" s="1">
        <f t="shared" si="1"/>
        <v>2021</v>
      </c>
      <c r="I34" s="1">
        <f t="shared" si="1"/>
        <v>2022</v>
      </c>
      <c r="J34" s="1">
        <f t="shared" si="1"/>
        <v>2023</v>
      </c>
      <c r="K34" s="1">
        <f t="shared" si="1"/>
        <v>2024</v>
      </c>
      <c r="L34" t="s">
        <v>23</v>
      </c>
    </row>
    <row r="35" spans="1:13" x14ac:dyDescent="0.2">
      <c r="A35" t="s">
        <v>24</v>
      </c>
      <c r="B35">
        <v>15708.18</v>
      </c>
      <c r="C35">
        <v>21259.9</v>
      </c>
      <c r="D35">
        <v>22870.959999999999</v>
      </c>
      <c r="E35">
        <v>29635.59</v>
      </c>
      <c r="F35">
        <v>33196.839999999997</v>
      </c>
      <c r="G35">
        <v>21951.27</v>
      </c>
      <c r="H35">
        <v>19454.099999999999</v>
      </c>
      <c r="I35">
        <v>26237.15</v>
      </c>
      <c r="J35">
        <v>41672.6</v>
      </c>
      <c r="K35">
        <v>45790.64</v>
      </c>
      <c r="L35">
        <v>46823.81</v>
      </c>
    </row>
    <row r="36" spans="1:13" x14ac:dyDescent="0.2">
      <c r="A36" t="s">
        <v>25</v>
      </c>
      <c r="C36">
        <v>0.35342859580167785</v>
      </c>
      <c r="D36">
        <v>7.577928400415801E-2</v>
      </c>
      <c r="E36">
        <v>0.29577376725769278</v>
      </c>
      <c r="F36">
        <v>0.12016801420184309</v>
      </c>
      <c r="G36">
        <v>-0.33875423082437961</v>
      </c>
      <c r="H36">
        <v>-0.11375970501934518</v>
      </c>
      <c r="I36">
        <v>0.34866943215054946</v>
      </c>
      <c r="J36">
        <v>0.58830513222663261</v>
      </c>
      <c r="K36">
        <v>9.8818888190321807E-2</v>
      </c>
    </row>
    <row r="37" spans="1:13" x14ac:dyDescent="0.2">
      <c r="A37" t="s">
        <v>26</v>
      </c>
      <c r="B37">
        <v>14191.050000000003</v>
      </c>
      <c r="C37">
        <v>18280.979999999996</v>
      </c>
      <c r="D37">
        <v>19826.009999999998</v>
      </c>
      <c r="E37">
        <v>25387.16</v>
      </c>
      <c r="F37">
        <v>28286.839999999997</v>
      </c>
      <c r="G37">
        <v>18717.920000000002</v>
      </c>
      <c r="H37">
        <v>16992.16</v>
      </c>
      <c r="I37">
        <v>23471.91</v>
      </c>
      <c r="J37">
        <v>36579.699999999997</v>
      </c>
      <c r="K37">
        <v>37847.769999999997</v>
      </c>
      <c r="L37">
        <v>38521.119999999995</v>
      </c>
      <c r="M37" t="s">
        <v>27</v>
      </c>
    </row>
    <row r="38" spans="1:13" x14ac:dyDescent="0.2">
      <c r="A38" t="s">
        <v>28</v>
      </c>
      <c r="B38">
        <v>0.66653743463596671</v>
      </c>
      <c r="C38">
        <v>0.67911749349714712</v>
      </c>
      <c r="D38">
        <v>0.6765426549650736</v>
      </c>
      <c r="E38">
        <v>0.60967944285907583</v>
      </c>
      <c r="F38">
        <v>0.67831847850578553</v>
      </c>
      <c r="G38">
        <v>0.54843113860838122</v>
      </c>
      <c r="H38">
        <v>0.64646938177556401</v>
      </c>
      <c r="I38">
        <v>0.66947134120893459</v>
      </c>
      <c r="J38">
        <v>0.70666073151183273</v>
      </c>
      <c r="K38">
        <v>0.65075286128344134</v>
      </c>
    </row>
    <row r="39" spans="1:13" x14ac:dyDescent="0.2">
      <c r="A39" t="s">
        <v>29</v>
      </c>
      <c r="B39">
        <v>5.8428156540095673E-3</v>
      </c>
      <c r="C39">
        <v>5.9247691663648454E-3</v>
      </c>
      <c r="D39">
        <v>8.1509477520838643E-3</v>
      </c>
      <c r="E39">
        <v>8.048093525386199E-3</v>
      </c>
      <c r="F39">
        <v>7.8447225699795533E-3</v>
      </c>
      <c r="G39">
        <v>8.3603363267820037E-3</v>
      </c>
      <c r="H39">
        <v>8.6809464328856129E-3</v>
      </c>
      <c r="I39">
        <v>7.2290626077908607E-3</v>
      </c>
      <c r="J39">
        <v>6.7056051218306514E-3</v>
      </c>
      <c r="K39">
        <v>6.6000387852189887E-3</v>
      </c>
    </row>
    <row r="40" spans="1:13" x14ac:dyDescent="0.2">
      <c r="A40" t="s">
        <v>30</v>
      </c>
      <c r="B40">
        <v>1.4494995601018067E-2</v>
      </c>
      <c r="C40">
        <v>1.1715953508718291E-2</v>
      </c>
      <c r="D40">
        <v>1.3067663097657467E-2</v>
      </c>
      <c r="E40">
        <v>1.2289952722385485E-2</v>
      </c>
      <c r="F40">
        <v>1.181618491398579E-2</v>
      </c>
      <c r="G40">
        <v>1.2488115721778284E-2</v>
      </c>
      <c r="H40">
        <v>1.1607321849892825E-2</v>
      </c>
      <c r="I40">
        <v>1.1310679704159941E-2</v>
      </c>
      <c r="J40">
        <v>1.510392920048185E-2</v>
      </c>
      <c r="K40">
        <v>1.4436793196164107E-2</v>
      </c>
    </row>
    <row r="41" spans="1:13" x14ac:dyDescent="0.2">
      <c r="A41" t="s">
        <v>31</v>
      </c>
      <c r="B41">
        <v>9.8097933688052974E-2</v>
      </c>
      <c r="C41">
        <v>8.0937821908851876E-2</v>
      </c>
      <c r="D41">
        <v>8.241805328678814E-2</v>
      </c>
      <c r="E41">
        <v>7.7152167377129988E-2</v>
      </c>
      <c r="F41">
        <v>8.1708680705753919E-2</v>
      </c>
      <c r="G41">
        <v>0.10399808302663126</v>
      </c>
      <c r="H41">
        <v>0.11443140520507246</v>
      </c>
      <c r="I41">
        <v>0.10064507768564801</v>
      </c>
      <c r="J41">
        <v>7.9149849061493652E-2</v>
      </c>
      <c r="K41">
        <v>8.1307009467437019E-2</v>
      </c>
    </row>
    <row r="42" spans="1:13" x14ac:dyDescent="0.2">
      <c r="A42" t="s">
        <v>32</v>
      </c>
      <c r="B42">
        <v>0.10076660695255592</v>
      </c>
      <c r="C42">
        <v>0.10832412193848512</v>
      </c>
      <c r="D42">
        <v>0.11050388789976459</v>
      </c>
      <c r="E42">
        <v>0.10533146125992429</v>
      </c>
      <c r="F42">
        <v>9.8290680679245387E-2</v>
      </c>
      <c r="G42">
        <v>0.12102579941843912</v>
      </c>
      <c r="H42">
        <v>9.3747847497442707E-2</v>
      </c>
      <c r="I42">
        <v>8.3688967742304332E-2</v>
      </c>
      <c r="J42">
        <v>7.6925845759563835E-2</v>
      </c>
      <c r="K42">
        <v>8.0787470976601328E-2</v>
      </c>
    </row>
    <row r="43" spans="1:13" x14ac:dyDescent="0.2">
      <c r="A43" t="s">
        <v>33</v>
      </c>
      <c r="B43">
        <v>1517.1299999999974</v>
      </c>
      <c r="C43">
        <v>2978.9200000000055</v>
      </c>
      <c r="D43">
        <v>3044.9500000000007</v>
      </c>
      <c r="E43">
        <v>4248.43</v>
      </c>
      <c r="F43">
        <v>4910</v>
      </c>
      <c r="G43">
        <v>3233.3499999999985</v>
      </c>
      <c r="H43">
        <v>2461.9399999999987</v>
      </c>
      <c r="I43">
        <v>2765.2400000000016</v>
      </c>
      <c r="J43">
        <v>5092.9000000000015</v>
      </c>
      <c r="K43">
        <v>7942.8700000000026</v>
      </c>
      <c r="L43">
        <v>8302.6900000000023</v>
      </c>
    </row>
    <row r="44" spans="1:13" x14ac:dyDescent="0.2">
      <c r="A44" t="s">
        <v>34</v>
      </c>
      <c r="B44">
        <v>9.658216292403049E-2</v>
      </c>
      <c r="C44">
        <v>0.14011919152959351</v>
      </c>
      <c r="D44">
        <v>0.13313608173858907</v>
      </c>
      <c r="E44">
        <v>0.14335567471408533</v>
      </c>
      <c r="F44">
        <v>0.1479056440311789</v>
      </c>
      <c r="G44">
        <v>0.14729671677310691</v>
      </c>
      <c r="H44">
        <v>0.12655121542502604</v>
      </c>
      <c r="I44">
        <v>0.10539406909668167</v>
      </c>
      <c r="J44">
        <v>0.12221219698314964</v>
      </c>
      <c r="K44">
        <v>0.17346055875174496</v>
      </c>
      <c r="L44">
        <v>0.17731769371181036</v>
      </c>
    </row>
    <row r="45" spans="1:13" x14ac:dyDescent="0.2">
      <c r="A45" t="s">
        <v>35</v>
      </c>
      <c r="B45">
        <v>-106.49</v>
      </c>
      <c r="C45">
        <v>-321.19</v>
      </c>
      <c r="D45">
        <v>405.67</v>
      </c>
      <c r="E45">
        <v>189.77</v>
      </c>
      <c r="F45">
        <v>139.46</v>
      </c>
      <c r="G45">
        <v>57.45</v>
      </c>
      <c r="H45">
        <v>207.24</v>
      </c>
      <c r="I45">
        <v>-229.82</v>
      </c>
      <c r="J45">
        <v>165.75</v>
      </c>
      <c r="K45">
        <v>72.739999999999995</v>
      </c>
      <c r="L45">
        <v>55.850000000000009</v>
      </c>
    </row>
    <row r="46" spans="1:13" x14ac:dyDescent="0.2">
      <c r="A46" t="s">
        <v>36</v>
      </c>
      <c r="B46">
        <v>-6.7792704183425451E-3</v>
      </c>
      <c r="C46">
        <v>-1.5107785078951452E-2</v>
      </c>
      <c r="D46">
        <v>1.773734027780207E-2</v>
      </c>
      <c r="E46">
        <v>6.4034493661168888E-3</v>
      </c>
      <c r="F46">
        <v>4.2010022640709185E-3</v>
      </c>
      <c r="G46">
        <v>2.6171606471971781E-3</v>
      </c>
      <c r="H46">
        <v>1.0652767282989192E-2</v>
      </c>
      <c r="I46">
        <v>-8.7593355223414115E-3</v>
      </c>
      <c r="J46">
        <v>3.9774336134534441E-3</v>
      </c>
      <c r="K46">
        <v>1.588534250667822E-3</v>
      </c>
      <c r="L46">
        <v>1.1927692342848652E-3</v>
      </c>
    </row>
    <row r="47" spans="1:13" x14ac:dyDescent="0.2">
      <c r="A47" t="s">
        <v>37</v>
      </c>
      <c r="B47">
        <v>579.91</v>
      </c>
      <c r="C47">
        <v>523.94000000000005</v>
      </c>
      <c r="D47">
        <v>572.79</v>
      </c>
      <c r="E47">
        <v>645.89</v>
      </c>
      <c r="F47">
        <v>675.56</v>
      </c>
      <c r="G47">
        <v>749.99</v>
      </c>
      <c r="H47">
        <v>835.62</v>
      </c>
      <c r="I47">
        <v>865.96</v>
      </c>
      <c r="J47">
        <v>900.22</v>
      </c>
      <c r="K47">
        <v>927.29</v>
      </c>
      <c r="L47">
        <v>935.52</v>
      </c>
    </row>
    <row r="48" spans="1:13" x14ac:dyDescent="0.2">
      <c r="A48" t="s">
        <v>38</v>
      </c>
      <c r="B48">
        <v>872.29</v>
      </c>
      <c r="C48">
        <v>925.05</v>
      </c>
      <c r="D48">
        <v>1048.8</v>
      </c>
      <c r="E48">
        <v>1227.3800000000001</v>
      </c>
      <c r="F48">
        <v>1502.24</v>
      </c>
      <c r="G48">
        <v>1801.65</v>
      </c>
      <c r="H48">
        <v>1900.64</v>
      </c>
      <c r="I48">
        <v>1869.05</v>
      </c>
      <c r="J48">
        <v>2093.5</v>
      </c>
      <c r="K48">
        <v>2982.25</v>
      </c>
      <c r="L48">
        <v>3230.8500000000004</v>
      </c>
    </row>
    <row r="49" spans="1:12" x14ac:dyDescent="0.2">
      <c r="A49" t="s">
        <v>39</v>
      </c>
      <c r="B49">
        <v>0.9523552946841044</v>
      </c>
      <c r="C49">
        <v>2.306675314847852</v>
      </c>
      <c r="D49">
        <v>2.7439263920671251</v>
      </c>
      <c r="E49">
        <v>3.0897603024328246</v>
      </c>
      <c r="F49">
        <v>2.9115853658536581</v>
      </c>
      <c r="G49">
        <v>1.4102683651097596</v>
      </c>
      <c r="H49">
        <v>0.96470662513679528</v>
      </c>
      <c r="I49">
        <v>0.89321312966480371</v>
      </c>
      <c r="J49">
        <v>2.0818867924528308</v>
      </c>
      <c r="K49">
        <v>2.3768362813312103</v>
      </c>
      <c r="L49">
        <v>2.2975439899716799</v>
      </c>
    </row>
    <row r="50" spans="1:12" x14ac:dyDescent="0.2">
      <c r="A50" t="s">
        <v>40</v>
      </c>
      <c r="B50">
        <v>-41.56000000000256</v>
      </c>
      <c r="C50">
        <v>1208.7400000000055</v>
      </c>
      <c r="D50">
        <v>1829.0300000000009</v>
      </c>
      <c r="E50">
        <v>2564.9300000000007</v>
      </c>
      <c r="F50">
        <v>2871.66</v>
      </c>
      <c r="G50">
        <v>739.15999999999849</v>
      </c>
      <c r="H50">
        <v>-67.080000000001519</v>
      </c>
      <c r="I50">
        <v>-199.58999999999855</v>
      </c>
      <c r="J50">
        <v>2264.9300000000012</v>
      </c>
      <c r="K50">
        <v>4106.0700000000024</v>
      </c>
      <c r="L50">
        <v>4192.1700000000019</v>
      </c>
    </row>
    <row r="51" spans="1:12" x14ac:dyDescent="0.2">
      <c r="A51" t="s">
        <v>25</v>
      </c>
      <c r="C51">
        <v>-30.084215591913644</v>
      </c>
      <c r="D51">
        <v>0.51317073977860628</v>
      </c>
      <c r="E51">
        <v>0.40234441206541138</v>
      </c>
      <c r="F51">
        <v>0.11958610956244375</v>
      </c>
      <c r="G51">
        <v>-0.74260184005070284</v>
      </c>
      <c r="H51">
        <v>-1.0907516640510873</v>
      </c>
      <c r="I51">
        <v>1.975402504472183</v>
      </c>
      <c r="J51">
        <v>-12.347913222105404</v>
      </c>
      <c r="K51">
        <v>0.81289046460597025</v>
      </c>
    </row>
    <row r="52" spans="1:12" x14ac:dyDescent="0.2">
      <c r="A52" t="s">
        <v>41</v>
      </c>
      <c r="B52">
        <v>-2.6457552689110107E-3</v>
      </c>
      <c r="C52">
        <v>5.685539442800791E-2</v>
      </c>
      <c r="D52">
        <v>7.9971719595504559E-2</v>
      </c>
      <c r="E52">
        <v>8.6548977091395876E-2</v>
      </c>
      <c r="F52">
        <v>8.6504016647367649E-2</v>
      </c>
      <c r="G52">
        <v>3.3672766997080279E-2</v>
      </c>
      <c r="H52">
        <v>-3.4481163353741128E-3</v>
      </c>
      <c r="I52">
        <v>-7.6071524536772683E-3</v>
      </c>
      <c r="J52">
        <v>5.4350580477340059E-2</v>
      </c>
      <c r="K52">
        <v>8.9670509082205502E-2</v>
      </c>
      <c r="L52">
        <v>8.9530732334681909E-2</v>
      </c>
    </row>
    <row r="53" spans="1:12" x14ac:dyDescent="0.2">
      <c r="A53" t="s">
        <v>42</v>
      </c>
      <c r="B53">
        <v>172.42</v>
      </c>
      <c r="C53">
        <v>496.57</v>
      </c>
      <c r="D53">
        <v>196.12</v>
      </c>
      <c r="E53">
        <v>751.11</v>
      </c>
      <c r="F53">
        <v>677.06</v>
      </c>
      <c r="G53">
        <v>279.36</v>
      </c>
      <c r="H53">
        <v>2.52</v>
      </c>
      <c r="I53">
        <v>85.86</v>
      </c>
      <c r="J53">
        <v>906.11</v>
      </c>
      <c r="K53">
        <v>1409.73</v>
      </c>
      <c r="L53">
        <v>1529.67</v>
      </c>
    </row>
    <row r="54" spans="1:12" x14ac:dyDescent="0.2">
      <c r="A54" t="s">
        <v>43</v>
      </c>
      <c r="B54">
        <v>-213.98000000000255</v>
      </c>
      <c r="C54">
        <v>712.17000000000553</v>
      </c>
      <c r="D54">
        <v>1632.9100000000008</v>
      </c>
      <c r="E54">
        <v>1813.8200000000006</v>
      </c>
      <c r="F54">
        <v>2194.6</v>
      </c>
      <c r="G54">
        <v>459.79999999999848</v>
      </c>
      <c r="H54">
        <v>-69.600000000001515</v>
      </c>
      <c r="I54">
        <v>-285.44999999999857</v>
      </c>
      <c r="J54">
        <v>1358.8200000000011</v>
      </c>
      <c r="K54">
        <v>2696.3400000000024</v>
      </c>
      <c r="L54">
        <v>2662.5000000000018</v>
      </c>
    </row>
    <row r="55" spans="1:12" x14ac:dyDescent="0.2">
      <c r="A55" t="s">
        <v>25</v>
      </c>
      <c r="C55">
        <v>-4.328208243761086</v>
      </c>
      <c r="D55">
        <v>1.2928654675147619</v>
      </c>
      <c r="E55">
        <v>0.11078993943328164</v>
      </c>
      <c r="F55">
        <v>0.20993262837547233</v>
      </c>
      <c r="G55">
        <v>-0.79048573771985853</v>
      </c>
      <c r="H55">
        <v>-1.1513701609395428</v>
      </c>
      <c r="I55">
        <v>3.1012931034481657</v>
      </c>
      <c r="J55">
        <v>-5.7602732527588296</v>
      </c>
      <c r="K55">
        <v>0.98432463460944075</v>
      </c>
    </row>
    <row r="56" spans="1:12" x14ac:dyDescent="0.2">
      <c r="A56" t="s">
        <v>44</v>
      </c>
      <c r="B56">
        <v>-1.3622201935552213E-2</v>
      </c>
      <c r="C56">
        <v>3.3498276097253775E-2</v>
      </c>
      <c r="D56">
        <v>7.139665322312666E-2</v>
      </c>
      <c r="E56">
        <v>6.1204113027613104E-2</v>
      </c>
      <c r="F56">
        <v>6.6108701912591689E-2</v>
      </c>
      <c r="G56">
        <v>2.094639626773296E-2</v>
      </c>
      <c r="H56">
        <v>-3.5776520116582891E-3</v>
      </c>
      <c r="I56">
        <v>-1.0879611543174413E-2</v>
      </c>
      <c r="J56">
        <v>3.2607036757965689E-2</v>
      </c>
      <c r="K56">
        <v>5.8884086354766003E-2</v>
      </c>
      <c r="L56">
        <v>5.6862096441959803E-2</v>
      </c>
    </row>
    <row r="57" spans="1:12" x14ac:dyDescent="0.2">
      <c r="A57" t="s">
        <v>45</v>
      </c>
      <c r="B57">
        <v>-0.75188868196353553</v>
      </c>
      <c r="C57">
        <v>2.5024421097016956</v>
      </c>
      <c r="D57">
        <v>5.7377630977898058</v>
      </c>
      <c r="E57">
        <v>6.1966451436575474</v>
      </c>
      <c r="F57">
        <v>7.4760688128087205</v>
      </c>
      <c r="G57">
        <v>1.5663430420711921</v>
      </c>
      <c r="H57">
        <v>-0.23709759836484931</v>
      </c>
      <c r="I57">
        <v>-0.9724067450178796</v>
      </c>
      <c r="J57">
        <v>4.627975886379895</v>
      </c>
      <c r="K57">
        <v>9.1827810509825376</v>
      </c>
      <c r="L57">
        <v>9.0654284376693077</v>
      </c>
    </row>
    <row r="58" spans="1:12" x14ac:dyDescent="0.2">
      <c r="A58" t="s">
        <v>25</v>
      </c>
      <c r="C58">
        <v>-4.3282082437610851</v>
      </c>
      <c r="D58">
        <v>1.2928654675147619</v>
      </c>
      <c r="E58">
        <v>7.9975774190555793E-2</v>
      </c>
      <c r="F58">
        <v>0.20647037864685558</v>
      </c>
      <c r="G58">
        <v>-0.79048573771985853</v>
      </c>
      <c r="H58">
        <v>-1.1513701609395428</v>
      </c>
      <c r="I58">
        <v>3.1012931034481657</v>
      </c>
      <c r="J58">
        <v>-5.7593004780060433</v>
      </c>
      <c r="K58">
        <v>0.98418947644204602</v>
      </c>
    </row>
    <row r="59" spans="1:12" x14ac:dyDescent="0.2">
      <c r="A59" t="s">
        <v>46</v>
      </c>
      <c r="B59">
        <v>-97.487835311710199</v>
      </c>
      <c r="C59">
        <v>43.397607312860352</v>
      </c>
      <c r="D59">
        <v>14.735707724246888</v>
      </c>
      <c r="E59">
        <v>23.472378460927754</v>
      </c>
      <c r="F59">
        <v>12.212300647042742</v>
      </c>
      <c r="G59">
        <v>27.484400826446372</v>
      </c>
      <c r="H59">
        <v>-478.70581896550681</v>
      </c>
      <c r="I59">
        <v>-120.57711508145096</v>
      </c>
      <c r="J59">
        <v>30.077944098556078</v>
      </c>
      <c r="K59">
        <v>18.649034431859466</v>
      </c>
      <c r="L59">
        <v>22.960856338028155</v>
      </c>
    </row>
    <row r="60" spans="1:12" x14ac:dyDescent="0.2">
      <c r="A60" t="s">
        <v>47</v>
      </c>
      <c r="B60">
        <v>73.3</v>
      </c>
      <c r="C60">
        <v>108.6</v>
      </c>
      <c r="D60">
        <v>84.55</v>
      </c>
      <c r="E60">
        <v>145.44999999999999</v>
      </c>
      <c r="F60">
        <v>91.3</v>
      </c>
      <c r="G60">
        <v>43.05</v>
      </c>
      <c r="H60">
        <v>113.5</v>
      </c>
      <c r="I60">
        <v>117.25</v>
      </c>
      <c r="J60">
        <v>139.19999999999999</v>
      </c>
      <c r="K60">
        <v>171.25</v>
      </c>
      <c r="L60">
        <v>208.15</v>
      </c>
    </row>
    <row r="61" spans="1:12" x14ac:dyDescent="0.2">
      <c r="A61" t="s">
        <v>48</v>
      </c>
      <c r="B61">
        <v>0.95653148106654717</v>
      </c>
      <c r="C61">
        <v>0.39646298007126834</v>
      </c>
      <c r="D61">
        <v>0.27933256153420244</v>
      </c>
      <c r="E61">
        <v>0.40405480634862923</v>
      </c>
      <c r="F61">
        <v>0.43777360850531588</v>
      </c>
      <c r="G61">
        <v>0.43597588142691657</v>
      </c>
      <c r="H61">
        <v>0</v>
      </c>
      <c r="I61">
        <v>0</v>
      </c>
      <c r="J61">
        <v>0.61627822492754558</v>
      </c>
      <c r="K61">
        <v>0.58524594124468499</v>
      </c>
    </row>
    <row r="62" spans="1:12" x14ac:dyDescent="0.2">
      <c r="A62" t="s">
        <v>49</v>
      </c>
      <c r="B62">
        <v>20860.446999999996</v>
      </c>
      <c r="C62">
        <v>30906.473999999995</v>
      </c>
      <c r="D62">
        <v>24062.084499999997</v>
      </c>
      <c r="E62">
        <v>42574.669499999996</v>
      </c>
      <c r="F62">
        <v>26801.115000000002</v>
      </c>
      <c r="G62">
        <v>12637.327499999999</v>
      </c>
      <c r="H62">
        <v>33317.925000000003</v>
      </c>
      <c r="I62">
        <v>34418.737500000003</v>
      </c>
      <c r="J62">
        <v>40870.511999999995</v>
      </c>
      <c r="K62">
        <v>50284.137499999997</v>
      </c>
    </row>
    <row r="63" spans="1:12" x14ac:dyDescent="0.2">
      <c r="A63" t="s">
        <v>50</v>
      </c>
      <c r="B63">
        <v>-9.3013936813803468</v>
      </c>
      <c r="C63">
        <v>429.82095948264816</v>
      </c>
      <c r="D63">
        <v>1176.7850669451861</v>
      </c>
      <c r="E63">
        <v>1080.9373111487298</v>
      </c>
      <c r="F63">
        <v>1233.8620387742337</v>
      </c>
      <c r="G63">
        <v>259.33828971990289</v>
      </c>
      <c r="H63">
        <v>-69.600000000001515</v>
      </c>
      <c r="I63">
        <v>-285.44999999999857</v>
      </c>
      <c r="J63">
        <v>521.40882240395297</v>
      </c>
      <c r="K63">
        <v>1118.3179587843072</v>
      </c>
    </row>
    <row r="64" spans="1:12" x14ac:dyDescent="0.2">
      <c r="A64" t="s">
        <v>51</v>
      </c>
      <c r="B64">
        <v>5.3927874760553234</v>
      </c>
    </row>
    <row r="67" spans="1:12" x14ac:dyDescent="0.2">
      <c r="A67" t="s">
        <v>52</v>
      </c>
      <c r="B67" t="s">
        <v>53</v>
      </c>
      <c r="C67" t="s">
        <v>54</v>
      </c>
      <c r="D67" t="s">
        <v>55</v>
      </c>
      <c r="E67" t="s">
        <v>56</v>
      </c>
    </row>
    <row r="68" spans="1:12" x14ac:dyDescent="0.2">
      <c r="A68" t="s">
        <v>57</v>
      </c>
      <c r="B68">
        <v>0.12623202246285969</v>
      </c>
      <c r="C68">
        <v>0.10425743311331592</v>
      </c>
      <c r="D68">
        <v>6.6438937820179511E-2</v>
      </c>
      <c r="E68">
        <v>0.33021504821761583</v>
      </c>
    </row>
    <row r="69" spans="1:12" x14ac:dyDescent="0.2">
      <c r="A69" t="s">
        <v>58</v>
      </c>
      <c r="B69">
        <v>-2.6658618361531676</v>
      </c>
      <c r="C69">
        <v>0.12246347292954707</v>
      </c>
      <c r="D69">
        <v>7.4134500385565127E-2</v>
      </c>
      <c r="E69">
        <v>-4.9410423187667138</v>
      </c>
    </row>
    <row r="70" spans="1:12" x14ac:dyDescent="0.2">
      <c r="A70" t="s">
        <v>41</v>
      </c>
      <c r="B70">
        <v>4.7387294026093943E-2</v>
      </c>
      <c r="C70">
        <v>4.8527368786619708E-2</v>
      </c>
      <c r="D70">
        <v>3.3327717553514893E-2</v>
      </c>
      <c r="E70">
        <v>4.5471312368622764E-2</v>
      </c>
    </row>
    <row r="71" spans="1:12" x14ac:dyDescent="0.2">
      <c r="A71" t="s">
        <v>59</v>
      </c>
      <c r="B71">
        <v>-52.674139585672833</v>
      </c>
      <c r="C71">
        <v>-69.626696511732192</v>
      </c>
      <c r="D71">
        <v>-104.61431093801919</v>
      </c>
      <c r="E71">
        <v>-23.950045517011805</v>
      </c>
    </row>
    <row r="72" spans="1:12" x14ac:dyDescent="0.2">
      <c r="A72" t="s">
        <v>60</v>
      </c>
    </row>
    <row r="77" spans="1:12" x14ac:dyDescent="0.2">
      <c r="A77" t="s">
        <v>61</v>
      </c>
    </row>
    <row r="78" spans="1:12" x14ac:dyDescent="0.2">
      <c r="A78" t="s">
        <v>97</v>
      </c>
    </row>
    <row r="79" spans="1:12" x14ac:dyDescent="0.2">
      <c r="A79" s="1" t="s">
        <v>1</v>
      </c>
      <c r="B79" s="1">
        <v>2015</v>
      </c>
      <c r="C79" s="1">
        <f>B79+1</f>
        <v>2016</v>
      </c>
      <c r="D79" s="1">
        <f t="shared" ref="D79:K79" si="2">C79+1</f>
        <v>2017</v>
      </c>
      <c r="E79" s="1">
        <f t="shared" si="2"/>
        <v>2018</v>
      </c>
      <c r="F79" s="1">
        <f t="shared" si="2"/>
        <v>2019</v>
      </c>
      <c r="G79" s="1">
        <f t="shared" si="2"/>
        <v>2020</v>
      </c>
      <c r="H79" s="1">
        <f t="shared" si="2"/>
        <v>2021</v>
      </c>
      <c r="I79" s="1">
        <f t="shared" si="2"/>
        <v>2022</v>
      </c>
      <c r="J79" s="1">
        <f t="shared" si="2"/>
        <v>2023</v>
      </c>
      <c r="K79" s="1">
        <f t="shared" si="2"/>
        <v>2024</v>
      </c>
      <c r="L79" t="s">
        <v>6</v>
      </c>
    </row>
    <row r="80" spans="1:12" x14ac:dyDescent="0.2">
      <c r="A80" t="s">
        <v>62</v>
      </c>
      <c r="B80">
        <v>95.07</v>
      </c>
      <c r="C80">
        <v>-1274.67</v>
      </c>
      <c r="D80">
        <v>270.10000000000002</v>
      </c>
      <c r="E80">
        <v>1462.43</v>
      </c>
      <c r="F80">
        <v>-3745.49</v>
      </c>
      <c r="G80">
        <v>383.18</v>
      </c>
      <c r="H80">
        <v>-1065.1300000000001</v>
      </c>
      <c r="I80">
        <v>2844.56</v>
      </c>
      <c r="J80">
        <v>-4499.26</v>
      </c>
      <c r="K80">
        <v>-6257.98</v>
      </c>
      <c r="L80">
        <v>-11787.19</v>
      </c>
    </row>
    <row r="81" spans="1:12" x14ac:dyDescent="0.2">
      <c r="A81" t="s">
        <v>63</v>
      </c>
      <c r="C81">
        <v>-14.407699589775957</v>
      </c>
      <c r="D81">
        <v>-1.211897981438333</v>
      </c>
      <c r="E81">
        <v>4.4144020733061824</v>
      </c>
      <c r="F81">
        <v>-3.5611413879638683</v>
      </c>
      <c r="G81">
        <v>-1.1023043713906593</v>
      </c>
      <c r="H81">
        <v>-3.779711884753902</v>
      </c>
      <c r="I81">
        <v>-3.6706223653450749</v>
      </c>
      <c r="J81">
        <v>-2.5817068369097509</v>
      </c>
      <c r="K81">
        <v>0.39089094651120382</v>
      </c>
    </row>
    <row r="82" spans="1:12" x14ac:dyDescent="0.2">
      <c r="A82" t="s">
        <v>64</v>
      </c>
      <c r="B82">
        <v>-124.44</v>
      </c>
      <c r="C82">
        <v>455.91</v>
      </c>
      <c r="D82">
        <v>-1675.89</v>
      </c>
      <c r="E82">
        <v>-3162.95</v>
      </c>
      <c r="F82">
        <v>1897.09</v>
      </c>
      <c r="G82">
        <v>-1201.18</v>
      </c>
      <c r="H82">
        <v>-972.74</v>
      </c>
      <c r="I82">
        <v>-1917.01</v>
      </c>
      <c r="J82">
        <v>-2903.71</v>
      </c>
      <c r="K82">
        <v>1135.1300000000001</v>
      </c>
      <c r="L82">
        <v>-8469.7900000000009</v>
      </c>
    </row>
    <row r="83" spans="1:12" x14ac:dyDescent="0.2">
      <c r="A83" t="s">
        <v>65</v>
      </c>
      <c r="B83">
        <v>781.19</v>
      </c>
      <c r="C83">
        <v>1659.96</v>
      </c>
      <c r="D83">
        <v>737.74</v>
      </c>
      <c r="E83">
        <v>1905.42</v>
      </c>
      <c r="F83">
        <v>2397.75</v>
      </c>
      <c r="G83">
        <v>1238.8499999999999</v>
      </c>
      <c r="H83">
        <v>1330.67</v>
      </c>
      <c r="I83">
        <v>-377.63</v>
      </c>
      <c r="J83">
        <v>7280.59</v>
      </c>
      <c r="K83">
        <v>8431.59</v>
      </c>
      <c r="L83">
        <v>25386.13</v>
      </c>
    </row>
    <row r="84" spans="1:12" x14ac:dyDescent="0.2">
      <c r="A84" t="s">
        <v>66</v>
      </c>
      <c r="B84">
        <v>751.83</v>
      </c>
      <c r="C84">
        <v>841.2</v>
      </c>
      <c r="D84">
        <v>-668.05</v>
      </c>
      <c r="E84">
        <v>204.9</v>
      </c>
      <c r="F84">
        <v>549.35</v>
      </c>
      <c r="G84">
        <v>420.85</v>
      </c>
      <c r="H84">
        <v>-707.2</v>
      </c>
      <c r="I84">
        <v>549.91999999999996</v>
      </c>
      <c r="J84">
        <v>-122.38</v>
      </c>
      <c r="K84">
        <v>3308.74</v>
      </c>
      <c r="L84">
        <v>5129.16</v>
      </c>
    </row>
    <row r="85" spans="1:12" x14ac:dyDescent="0.2">
      <c r="A85" t="s">
        <v>67</v>
      </c>
      <c r="B85">
        <v>6.0522606692818637E-3</v>
      </c>
      <c r="C85">
        <v>-5.9956537895286433E-2</v>
      </c>
      <c r="D85">
        <v>1.1809736014579188E-2</v>
      </c>
      <c r="E85">
        <v>4.9347085716869479E-2</v>
      </c>
      <c r="F85">
        <v>-0.11282670278255401</v>
      </c>
      <c r="G85">
        <v>1.7455937629121232E-2</v>
      </c>
      <c r="H85">
        <v>-5.4750926539906764E-2</v>
      </c>
      <c r="I85">
        <v>0.10841726330794312</v>
      </c>
      <c r="J85">
        <v>-0.10796686551835019</v>
      </c>
      <c r="K85">
        <v>-0.13666504770407226</v>
      </c>
    </row>
    <row r="86" spans="1:12" x14ac:dyDescent="0.2">
      <c r="A86" t="s">
        <v>68</v>
      </c>
      <c r="B86">
        <v>-0.44429385923917591</v>
      </c>
      <c r="C86">
        <v>-1.789839504612649</v>
      </c>
      <c r="D86">
        <v>0.16541021856685298</v>
      </c>
      <c r="E86">
        <v>0.8062707435136891</v>
      </c>
      <c r="F86">
        <v>-1.7066845894468239</v>
      </c>
      <c r="G86">
        <v>0.83336233144845862</v>
      </c>
      <c r="H86">
        <v>15.303591954022657</v>
      </c>
      <c r="I86">
        <v>-9.9651777894552964</v>
      </c>
      <c r="J86">
        <v>-3.3111523233393654</v>
      </c>
      <c r="K86">
        <v>-2.3209165016281306</v>
      </c>
    </row>
    <row r="87" spans="1:12" x14ac:dyDescent="0.2">
      <c r="A87" t="s">
        <v>69</v>
      </c>
      <c r="B87">
        <v>315.08</v>
      </c>
      <c r="C87">
        <v>211.57</v>
      </c>
      <c r="D87">
        <v>364.12</v>
      </c>
      <c r="E87">
        <v>565</v>
      </c>
      <c r="F87">
        <v>607</v>
      </c>
      <c r="G87">
        <v>937</v>
      </c>
      <c r="H87">
        <v>1156</v>
      </c>
      <c r="I87">
        <v>1638</v>
      </c>
      <c r="J87">
        <v>1238</v>
      </c>
      <c r="K87">
        <v>824.16</v>
      </c>
    </row>
    <row r="88" spans="1:12" x14ac:dyDescent="0.2">
      <c r="A88" t="s">
        <v>70</v>
      </c>
      <c r="B88">
        <v>-220.01</v>
      </c>
      <c r="C88">
        <v>-1486.24</v>
      </c>
      <c r="D88">
        <v>-94.019999999999982</v>
      </c>
      <c r="E88">
        <v>897.43000000000006</v>
      </c>
      <c r="F88">
        <v>-4352.49</v>
      </c>
      <c r="G88">
        <v>-553.81999999999994</v>
      </c>
      <c r="H88">
        <v>-2221.13</v>
      </c>
      <c r="I88">
        <v>1206.56</v>
      </c>
      <c r="J88">
        <v>-5737.26</v>
      </c>
      <c r="K88">
        <v>-7082.1399999999994</v>
      </c>
      <c r="L88">
        <v>-19643.12</v>
      </c>
    </row>
    <row r="89" spans="1:12" x14ac:dyDescent="0.2">
      <c r="A89" t="s">
        <v>71</v>
      </c>
      <c r="B89">
        <v>-3870.9466666666667</v>
      </c>
    </row>
    <row r="90" spans="1:12" x14ac:dyDescent="0.2">
      <c r="A90" t="s">
        <v>72</v>
      </c>
      <c r="C90">
        <v>5.7553293032134905</v>
      </c>
      <c r="D90">
        <v>-0.93673969210894603</v>
      </c>
      <c r="E90">
        <v>-10.545096787917467</v>
      </c>
      <c r="F90">
        <v>-5.8499492996668261</v>
      </c>
      <c r="G90">
        <v>-0.87275789260859882</v>
      </c>
      <c r="H90">
        <v>3.010562998808278</v>
      </c>
      <c r="I90">
        <v>-1.543218992134634</v>
      </c>
      <c r="J90">
        <v>-5.7550556955310972</v>
      </c>
      <c r="K90">
        <v>0.23441154836977907</v>
      </c>
    </row>
    <row r="91" spans="1:12" x14ac:dyDescent="0.2">
      <c r="A91" t="s">
        <v>73</v>
      </c>
      <c r="B91">
        <v>-1.4006078361719817E-2</v>
      </c>
      <c r="C91">
        <v>-6.9908136915037222E-2</v>
      </c>
      <c r="D91">
        <v>-4.110889967014939E-3</v>
      </c>
      <c r="E91">
        <v>3.0282170862803812E-2</v>
      </c>
      <c r="F91">
        <v>-0.13111157568009485</v>
      </c>
      <c r="G91">
        <v>-2.522951974988235E-2</v>
      </c>
      <c r="H91">
        <v>-0.11417284788296556</v>
      </c>
      <c r="I91">
        <v>4.598670206177119E-2</v>
      </c>
      <c r="J91">
        <v>-0.13767463513195721</v>
      </c>
      <c r="K91">
        <v>-0.15466348581282113</v>
      </c>
    </row>
    <row r="92" spans="1:12" x14ac:dyDescent="0.2">
      <c r="A92" t="s">
        <v>74</v>
      </c>
      <c r="B92">
        <v>-1.6432145791321235</v>
      </c>
      <c r="C92">
        <v>-2.1794612350241227</v>
      </c>
      <c r="D92">
        <v>-5.9155886646197205E-2</v>
      </c>
      <c r="E92">
        <v>0.5097933400743021</v>
      </c>
      <c r="F92">
        <v>-2.0938519266849474</v>
      </c>
      <c r="G92">
        <v>-1.6449936139246144</v>
      </c>
      <c r="H92">
        <v>13.442655692065607</v>
      </c>
      <c r="I92">
        <v>-3.3645464432112879</v>
      </c>
      <c r="J92">
        <v>-4.6316409813434944</v>
      </c>
      <c r="K92">
        <v>-2.8516541038525962</v>
      </c>
    </row>
    <row r="94" spans="1:12" x14ac:dyDescent="0.2">
      <c r="A94" t="s">
        <v>75</v>
      </c>
    </row>
    <row r="99" spans="1:12" x14ac:dyDescent="0.2">
      <c r="A99" t="s">
        <v>76</v>
      </c>
    </row>
    <row r="100" spans="1:12" x14ac:dyDescent="0.2">
      <c r="A100" t="s">
        <v>97</v>
      </c>
    </row>
    <row r="101" spans="1:12" x14ac:dyDescent="0.2">
      <c r="A101" s="1"/>
      <c r="B101" s="1">
        <v>2015</v>
      </c>
      <c r="C101" s="1">
        <f>B101+1</f>
        <v>2016</v>
      </c>
      <c r="D101" s="1">
        <f t="shared" ref="D101:K101" si="3">C101+1</f>
        <v>2017</v>
      </c>
      <c r="E101" s="1">
        <f t="shared" si="3"/>
        <v>2018</v>
      </c>
      <c r="F101" s="1">
        <f t="shared" si="3"/>
        <v>2019</v>
      </c>
      <c r="G101" s="1">
        <f t="shared" si="3"/>
        <v>2020</v>
      </c>
      <c r="H101" s="1">
        <f t="shared" si="3"/>
        <v>2021</v>
      </c>
      <c r="I101" s="1">
        <f t="shared" si="3"/>
        <v>2022</v>
      </c>
      <c r="J101" s="1">
        <f t="shared" si="3"/>
        <v>2023</v>
      </c>
      <c r="K101" s="1">
        <f t="shared" si="3"/>
        <v>2024</v>
      </c>
      <c r="L101" t="s">
        <v>77</v>
      </c>
    </row>
    <row r="102" spans="1:12" x14ac:dyDescent="0.2">
      <c r="A102" t="s">
        <v>57</v>
      </c>
      <c r="C102">
        <v>0.35342859580167785</v>
      </c>
      <c r="D102">
        <v>7.577928400415801E-2</v>
      </c>
      <c r="E102">
        <v>0.29577376725769278</v>
      </c>
      <c r="F102">
        <v>0.12016801420184309</v>
      </c>
      <c r="G102">
        <v>-0.33875423082437961</v>
      </c>
      <c r="H102">
        <v>-0.11375970501934518</v>
      </c>
      <c r="I102">
        <v>0.34866943215054946</v>
      </c>
      <c r="J102">
        <v>0.58830513222663261</v>
      </c>
      <c r="K102">
        <v>9.8818888190321807E-2</v>
      </c>
      <c r="L102" t="s">
        <v>78</v>
      </c>
    </row>
    <row r="103" spans="1:12" x14ac:dyDescent="0.2">
      <c r="A103" t="s">
        <v>58</v>
      </c>
      <c r="C103">
        <v>-30.084215591913644</v>
      </c>
      <c r="D103">
        <v>0.51317073977860628</v>
      </c>
      <c r="E103">
        <v>0.40234441206541138</v>
      </c>
      <c r="F103">
        <v>0.11958610956244375</v>
      </c>
      <c r="G103">
        <v>-0.74260184005070284</v>
      </c>
      <c r="H103">
        <v>-1.0907516640510873</v>
      </c>
      <c r="I103">
        <v>1.975402504472183</v>
      </c>
      <c r="J103">
        <v>-12.347913222105404</v>
      </c>
      <c r="K103">
        <v>0.81289046460597025</v>
      </c>
      <c r="L103" t="s">
        <v>78</v>
      </c>
    </row>
    <row r="104" spans="1:12" x14ac:dyDescent="0.2">
      <c r="A104" t="s">
        <v>79</v>
      </c>
      <c r="C104">
        <v>-4.328208243761086</v>
      </c>
      <c r="D104">
        <v>1.2928654675147619</v>
      </c>
      <c r="E104">
        <v>0.11078993943328164</v>
      </c>
      <c r="F104">
        <v>0.20993262837547233</v>
      </c>
      <c r="G104">
        <v>-0.79048573771985853</v>
      </c>
      <c r="H104">
        <v>-1.1513701609395428</v>
      </c>
      <c r="I104">
        <v>3.1012931034481657</v>
      </c>
      <c r="J104">
        <v>-5.7602732527588296</v>
      </c>
      <c r="K104">
        <v>0.98432463460944075</v>
      </c>
      <c r="L104" t="s">
        <v>78</v>
      </c>
    </row>
    <row r="105" spans="1:12" x14ac:dyDescent="0.2">
      <c r="A105" t="s">
        <v>80</v>
      </c>
      <c r="C105">
        <v>1.1110330288123684</v>
      </c>
      <c r="D105">
        <v>0.64210682053558199</v>
      </c>
      <c r="E105">
        <v>0.60214884223803944</v>
      </c>
      <c r="F105">
        <v>0.2793656595762628</v>
      </c>
      <c r="G105">
        <v>-0.83870329670329669</v>
      </c>
      <c r="H105">
        <v>0.19995912249625292</v>
      </c>
      <c r="I105">
        <v>0.66666666666666674</v>
      </c>
      <c r="J105">
        <v>1.600545051950264</v>
      </c>
      <c r="K105">
        <v>0.90396782771584649</v>
      </c>
      <c r="L105" t="s">
        <v>81</v>
      </c>
    </row>
    <row r="106" spans="1:12" x14ac:dyDescent="0.2">
      <c r="A106" t="s">
        <v>82</v>
      </c>
      <c r="C106">
        <v>-14.407699589775957</v>
      </c>
      <c r="D106">
        <v>-1.211897981438333</v>
      </c>
      <c r="E106">
        <v>4.4144020733061824</v>
      </c>
      <c r="F106">
        <v>-3.5611413879638683</v>
      </c>
      <c r="G106">
        <v>-1.1023043713906593</v>
      </c>
      <c r="H106">
        <v>-3.779711884753902</v>
      </c>
      <c r="I106">
        <v>-3.6706223653450749</v>
      </c>
      <c r="J106">
        <v>-2.5817068369097509</v>
      </c>
      <c r="K106">
        <v>0.39089094651120382</v>
      </c>
      <c r="L106" t="s">
        <v>78</v>
      </c>
    </row>
    <row r="107" spans="1:12" x14ac:dyDescent="0.2">
      <c r="A107" t="s">
        <v>83</v>
      </c>
      <c r="C107">
        <v>5.7553293032134905</v>
      </c>
      <c r="D107">
        <v>-0.93673969210894603</v>
      </c>
      <c r="E107">
        <v>-10.545096787917467</v>
      </c>
      <c r="F107">
        <v>-5.8499492996668261</v>
      </c>
      <c r="G107">
        <v>-0.87275789260859882</v>
      </c>
      <c r="H107">
        <v>3.010562998808278</v>
      </c>
      <c r="I107">
        <v>-1.543218992134634</v>
      </c>
      <c r="J107">
        <v>-5.7550556955310972</v>
      </c>
      <c r="K107">
        <v>0.23441154836977907</v>
      </c>
      <c r="L107" t="s">
        <v>78</v>
      </c>
    </row>
    <row r="109" spans="1:12" x14ac:dyDescent="0.2">
      <c r="A109" t="s">
        <v>84</v>
      </c>
      <c r="B109">
        <v>9.658216292403049E-2</v>
      </c>
      <c r="C109">
        <v>0.14011919152959351</v>
      </c>
      <c r="D109">
        <v>0.13313608173858907</v>
      </c>
      <c r="E109">
        <v>0.14335567471408533</v>
      </c>
      <c r="F109">
        <v>0.1479056440311789</v>
      </c>
      <c r="G109">
        <v>0.14729671677310691</v>
      </c>
      <c r="H109">
        <v>0.12655121542502604</v>
      </c>
      <c r="I109">
        <v>0.10539406909668167</v>
      </c>
      <c r="J109">
        <v>0.12221219698314964</v>
      </c>
      <c r="K109">
        <v>0.17346055875174496</v>
      </c>
      <c r="L109" t="s">
        <v>85</v>
      </c>
    </row>
    <row r="110" spans="1:12" x14ac:dyDescent="0.2">
      <c r="A110" t="s">
        <v>41</v>
      </c>
      <c r="B110">
        <v>-2.6457552689110107E-3</v>
      </c>
      <c r="C110">
        <v>5.685539442800791E-2</v>
      </c>
      <c r="D110">
        <v>7.9971719595504559E-2</v>
      </c>
      <c r="E110">
        <v>8.6548977091395876E-2</v>
      </c>
      <c r="F110">
        <v>8.6504016647367649E-2</v>
      </c>
      <c r="G110">
        <v>3.3672766997080279E-2</v>
      </c>
      <c r="H110">
        <v>-3.4481163353741128E-3</v>
      </c>
      <c r="I110">
        <v>-7.6071524536772683E-3</v>
      </c>
      <c r="J110">
        <v>5.4350580477340059E-2</v>
      </c>
      <c r="K110">
        <v>8.9670509082205502E-2</v>
      </c>
      <c r="L110" t="s">
        <v>85</v>
      </c>
    </row>
    <row r="111" spans="1:12" x14ac:dyDescent="0.2">
      <c r="A111" t="s">
        <v>86</v>
      </c>
      <c r="B111">
        <v>-1.3622201935552213E-2</v>
      </c>
      <c r="C111">
        <v>3.3498276097253775E-2</v>
      </c>
      <c r="D111">
        <v>7.139665322312666E-2</v>
      </c>
      <c r="E111">
        <v>6.1204113027613104E-2</v>
      </c>
      <c r="F111">
        <v>6.6108701912591689E-2</v>
      </c>
      <c r="G111">
        <v>2.094639626773296E-2</v>
      </c>
      <c r="H111">
        <v>-3.5776520116582891E-3</v>
      </c>
      <c r="I111">
        <v>-1.0879611543174413E-2</v>
      </c>
      <c r="J111">
        <v>3.2607036757965689E-2</v>
      </c>
      <c r="K111">
        <v>5.8884086354766003E-2</v>
      </c>
      <c r="L111" t="s">
        <v>85</v>
      </c>
    </row>
    <row r="113" spans="1:12" x14ac:dyDescent="0.2">
      <c r="A113" t="s">
        <v>16</v>
      </c>
      <c r="B113">
        <v>31.10759807947197</v>
      </c>
      <c r="C113">
        <v>25.089661757581172</v>
      </c>
      <c r="D113">
        <v>19.763752811425494</v>
      </c>
      <c r="E113">
        <v>14.47790140165929</v>
      </c>
      <c r="F113">
        <v>29.875455013188002</v>
      </c>
      <c r="G113">
        <v>25.019593399379627</v>
      </c>
      <c r="H113">
        <v>56.678651286875258</v>
      </c>
      <c r="I113">
        <v>45.408622887775543</v>
      </c>
      <c r="J113">
        <v>36.676050930347515</v>
      </c>
      <c r="K113">
        <v>31.072392742272221</v>
      </c>
      <c r="L113" t="s">
        <v>87</v>
      </c>
    </row>
    <row r="114" spans="1:12" x14ac:dyDescent="0.2">
      <c r="A114" t="s">
        <v>17</v>
      </c>
      <c r="B114">
        <v>9.4867616861939847</v>
      </c>
      <c r="C114">
        <v>11.059443487850682</v>
      </c>
      <c r="D114">
        <v>7.7391210189358564</v>
      </c>
      <c r="E114">
        <v>13.383547167766322</v>
      </c>
      <c r="F114">
        <v>10.78723086221575</v>
      </c>
      <c r="G114">
        <v>14.187647442816424</v>
      </c>
      <c r="H114">
        <v>7.7945790011418952</v>
      </c>
      <c r="I114">
        <v>10.327350376886894</v>
      </c>
      <c r="J114">
        <v>12.112613830247964</v>
      </c>
      <c r="K114">
        <v>11.42478187429672</v>
      </c>
      <c r="L114" t="s">
        <v>88</v>
      </c>
    </row>
    <row r="115" spans="1:12" x14ac:dyDescent="0.2">
      <c r="A115" t="s">
        <v>18</v>
      </c>
      <c r="B115">
        <v>2.4058869117453354</v>
      </c>
      <c r="C115">
        <v>3.6096254868602906</v>
      </c>
      <c r="D115">
        <v>3.4701393914841772</v>
      </c>
      <c r="E115">
        <v>4.4928685564587774</v>
      </c>
      <c r="F115">
        <v>4.9581045094668479</v>
      </c>
      <c r="G115">
        <v>2.7333409704729092</v>
      </c>
      <c r="H115">
        <v>2.2929744867530544</v>
      </c>
      <c r="I115">
        <v>3.3234383589753986</v>
      </c>
      <c r="J115">
        <v>5.1155185599369526</v>
      </c>
      <c r="K115">
        <v>5.6139991246256056</v>
      </c>
      <c r="L115" t="s">
        <v>88</v>
      </c>
    </row>
    <row r="116" spans="1:12" x14ac:dyDescent="0.2">
      <c r="A116" t="s">
        <v>19</v>
      </c>
      <c r="B116">
        <v>2.0104714595095436</v>
      </c>
      <c r="C116">
        <v>2.0999620039135971</v>
      </c>
      <c r="D116">
        <v>2.0597580146880548</v>
      </c>
      <c r="E116">
        <v>2.1280032989290611</v>
      </c>
      <c r="F116">
        <v>2.1917279262529488</v>
      </c>
      <c r="G116">
        <v>2.8781277242608301</v>
      </c>
      <c r="H116">
        <v>3.0624661346575048</v>
      </c>
      <c r="I116">
        <v>3.3057754155662256</v>
      </c>
      <c r="J116">
        <v>3.6438031469545451</v>
      </c>
      <c r="K116">
        <v>4.531249514138298</v>
      </c>
      <c r="L116" t="s">
        <v>89</v>
      </c>
    </row>
    <row r="117" spans="1:12" x14ac:dyDescent="0.2">
      <c r="A117" t="s">
        <v>90</v>
      </c>
      <c r="B117">
        <v>0.46293289615188116</v>
      </c>
      <c r="C117">
        <v>0.49964222706083311</v>
      </c>
      <c r="D117">
        <v>0.49486641016255362</v>
      </c>
      <c r="E117">
        <v>0.47302837444125523</v>
      </c>
      <c r="F117">
        <v>0.48990711963522604</v>
      </c>
      <c r="G117">
        <v>0.58791522783783989</v>
      </c>
      <c r="H117">
        <v>0.57247593558983834</v>
      </c>
      <c r="I117">
        <v>0.55411974897673244</v>
      </c>
      <c r="J117">
        <v>0.56970162676406155</v>
      </c>
      <c r="K117">
        <v>0.60362620905565501</v>
      </c>
      <c r="L117" t="s">
        <v>91</v>
      </c>
    </row>
    <row r="118" spans="1:12" x14ac:dyDescent="0.2">
      <c r="A118" t="s">
        <v>92</v>
      </c>
      <c r="B118">
        <v>0.9523552946841044</v>
      </c>
      <c r="C118">
        <v>2.306675314847852</v>
      </c>
      <c r="D118">
        <v>2.7439263920671251</v>
      </c>
      <c r="E118">
        <v>3.0897603024328246</v>
      </c>
      <c r="F118">
        <v>2.9115853658536581</v>
      </c>
      <c r="G118">
        <v>1.4102683651097596</v>
      </c>
      <c r="H118">
        <v>0.96470662513679528</v>
      </c>
      <c r="I118">
        <v>0.89321312966480371</v>
      </c>
      <c r="J118">
        <v>2.0818867924528308</v>
      </c>
      <c r="K118">
        <v>2.3768362813312103</v>
      </c>
      <c r="L118" t="s">
        <v>93</v>
      </c>
    </row>
    <row r="119" spans="1:12" x14ac:dyDescent="0.2">
      <c r="A119" t="s">
        <v>20</v>
      </c>
      <c r="B119">
        <v>-4.7431898938446376E-2</v>
      </c>
      <c r="C119">
        <v>0.13529836426848141</v>
      </c>
      <c r="D119">
        <v>0.25542355250705867</v>
      </c>
      <c r="E119">
        <v>0.24443069890669078</v>
      </c>
      <c r="F119">
        <v>0.25093847513655487</v>
      </c>
      <c r="G119">
        <v>5.9033408184305233E-2</v>
      </c>
      <c r="H119">
        <v>-8.8526867141016565E-3</v>
      </c>
      <c r="I119">
        <v>-3.9081913884245048E-2</v>
      </c>
      <c r="J119">
        <v>0.15889360786551551</v>
      </c>
      <c r="K119">
        <v>0.29943962099455645</v>
      </c>
      <c r="L119" t="s">
        <v>94</v>
      </c>
    </row>
    <row r="120" spans="1:12" x14ac:dyDescent="0.2">
      <c r="A120" t="s">
        <v>21</v>
      </c>
      <c r="B120">
        <v>6.1167778622901951E-2</v>
      </c>
      <c r="C120">
        <v>0.13076881120432557</v>
      </c>
      <c r="D120">
        <v>0.14712170413601028</v>
      </c>
      <c r="E120">
        <v>0.16337973679573561</v>
      </c>
      <c r="F120">
        <v>0.15669490153144644</v>
      </c>
      <c r="G120">
        <v>8.4116069655035375E-2</v>
      </c>
      <c r="H120">
        <v>5.7407842841349407E-2</v>
      </c>
      <c r="I120">
        <v>5.3084828695175806E-2</v>
      </c>
      <c r="J120">
        <v>0.10974904998880713</v>
      </c>
      <c r="K120">
        <v>0.14231631022270055</v>
      </c>
      <c r="L120" t="s">
        <v>94</v>
      </c>
    </row>
    <row r="121" spans="1:12" x14ac:dyDescent="0.2">
      <c r="A121" t="s">
        <v>95</v>
      </c>
      <c r="B121">
        <v>-220.01</v>
      </c>
      <c r="C121">
        <v>-1486.24</v>
      </c>
      <c r="D121">
        <v>-94.019999999999982</v>
      </c>
      <c r="E121">
        <v>897.43000000000006</v>
      </c>
      <c r="F121">
        <v>-4352.49</v>
      </c>
      <c r="G121">
        <v>-553.81999999999994</v>
      </c>
      <c r="H121">
        <v>-2221.13</v>
      </c>
      <c r="I121">
        <v>1206.56</v>
      </c>
      <c r="J121">
        <v>-5737.26</v>
      </c>
      <c r="K121">
        <v>-7082.1399999999994</v>
      </c>
      <c r="L121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3ABD6-576B-E24C-9E87-DBB852FC106E}">
  <dimension ref="A1:M124"/>
  <sheetViews>
    <sheetView zoomScale="125" workbookViewId="0">
      <selection activeCell="B14" sqref="B14:K14"/>
    </sheetView>
  </sheetViews>
  <sheetFormatPr baseColWidth="10" defaultRowHeight="16" x14ac:dyDescent="0.2"/>
  <cols>
    <col min="1" max="1" width="41.6640625" customWidth="1"/>
  </cols>
  <sheetData>
    <row r="1" spans="1:11" x14ac:dyDescent="0.2">
      <c r="A1" t="s">
        <v>0</v>
      </c>
    </row>
    <row r="2" spans="1:11" x14ac:dyDescent="0.2">
      <c r="A2" t="s">
        <v>98</v>
      </c>
    </row>
    <row r="3" spans="1:11" x14ac:dyDescent="0.2">
      <c r="A3" s="1" t="s">
        <v>1</v>
      </c>
      <c r="B3" s="1">
        <v>2015</v>
      </c>
      <c r="C3" s="1">
        <f>B3+1</f>
        <v>2016</v>
      </c>
      <c r="D3" s="1">
        <f t="shared" ref="D3:K3" si="0">C3+1</f>
        <v>2017</v>
      </c>
      <c r="E3" s="1">
        <f t="shared" si="0"/>
        <v>2018</v>
      </c>
      <c r="F3" s="1">
        <f t="shared" si="0"/>
        <v>2019</v>
      </c>
      <c r="G3" s="1">
        <f t="shared" si="0"/>
        <v>2020</v>
      </c>
      <c r="H3" s="1">
        <f t="shared" si="0"/>
        <v>2021</v>
      </c>
      <c r="I3" s="1">
        <f t="shared" si="0"/>
        <v>2022</v>
      </c>
      <c r="J3" s="1">
        <f t="shared" si="0"/>
        <v>2023</v>
      </c>
      <c r="K3" s="1">
        <f t="shared" si="0"/>
        <v>2024</v>
      </c>
    </row>
    <row r="4" spans="1:11" x14ac:dyDescent="0.2">
      <c r="A4" t="s">
        <v>2</v>
      </c>
      <c r="B4">
        <v>289.37</v>
      </c>
      <c r="C4">
        <v>289.37</v>
      </c>
      <c r="D4">
        <v>289.37</v>
      </c>
      <c r="E4">
        <v>289.37</v>
      </c>
      <c r="F4">
        <v>289.37</v>
      </c>
      <c r="G4">
        <v>289.37</v>
      </c>
      <c r="H4">
        <v>289.37</v>
      </c>
      <c r="I4">
        <v>289.37</v>
      </c>
      <c r="J4">
        <v>282.95999999999998</v>
      </c>
      <c r="K4">
        <v>279.18</v>
      </c>
    </row>
    <row r="5" spans="1:11" x14ac:dyDescent="0.2">
      <c r="A5" t="s">
        <v>3</v>
      </c>
      <c r="B5">
        <v>10805.95</v>
      </c>
      <c r="C5">
        <v>13730.94</v>
      </c>
      <c r="D5">
        <v>17567.2</v>
      </c>
      <c r="E5">
        <v>20135.87</v>
      </c>
      <c r="F5">
        <v>22944.44</v>
      </c>
      <c r="G5">
        <v>21372.71</v>
      </c>
      <c r="H5">
        <v>26984.06</v>
      </c>
      <c r="I5">
        <v>29570.28</v>
      </c>
      <c r="J5">
        <v>29078.58</v>
      </c>
      <c r="K5">
        <v>28683.23</v>
      </c>
    </row>
    <row r="6" spans="1:11" x14ac:dyDescent="0.2">
      <c r="A6" t="s">
        <v>4</v>
      </c>
      <c r="B6">
        <v>112.35</v>
      </c>
      <c r="C6">
        <v>117.86</v>
      </c>
      <c r="D6">
        <v>119.9</v>
      </c>
      <c r="E6">
        <v>120.77</v>
      </c>
      <c r="F6">
        <v>124.52</v>
      </c>
      <c r="G6">
        <v>125.59</v>
      </c>
      <c r="H6">
        <v>121.46</v>
      </c>
      <c r="I6">
        <v>122.77</v>
      </c>
      <c r="J6">
        <v>124.23</v>
      </c>
      <c r="K6">
        <v>1911.74</v>
      </c>
    </row>
    <row r="7" spans="1:11" x14ac:dyDescent="0.2">
      <c r="A7" t="s">
        <v>5</v>
      </c>
      <c r="B7">
        <v>4757.93</v>
      </c>
      <c r="C7">
        <v>3102.2</v>
      </c>
      <c r="D7">
        <v>3661.15</v>
      </c>
      <c r="E7">
        <v>4594.99</v>
      </c>
      <c r="F7">
        <v>5476.08</v>
      </c>
      <c r="G7">
        <v>4722.3500000000004</v>
      </c>
      <c r="H7">
        <v>6206.82</v>
      </c>
      <c r="I7">
        <v>5128.79</v>
      </c>
      <c r="J7">
        <v>5650.68</v>
      </c>
      <c r="K7">
        <v>8469.5400000000009</v>
      </c>
    </row>
    <row r="8" spans="1:11" x14ac:dyDescent="0.2">
      <c r="A8" t="s">
        <v>6</v>
      </c>
      <c r="B8">
        <v>15965.6</v>
      </c>
      <c r="C8">
        <v>17240.37</v>
      </c>
      <c r="D8">
        <v>21637.62</v>
      </c>
      <c r="E8">
        <v>25141</v>
      </c>
      <c r="F8">
        <v>28834.41</v>
      </c>
      <c r="G8">
        <v>26510.02</v>
      </c>
      <c r="H8">
        <v>33601.71</v>
      </c>
      <c r="I8">
        <v>35111.21</v>
      </c>
      <c r="J8">
        <v>35136.449999999997</v>
      </c>
      <c r="K8">
        <v>39343.69</v>
      </c>
    </row>
    <row r="10" spans="1:11" x14ac:dyDescent="0.2">
      <c r="A10" t="s">
        <v>7</v>
      </c>
      <c r="B10">
        <v>2448.0300000000002</v>
      </c>
      <c r="C10">
        <v>2025.67</v>
      </c>
      <c r="D10">
        <v>2001.79</v>
      </c>
      <c r="E10">
        <v>1878.33</v>
      </c>
      <c r="F10">
        <v>1763.94</v>
      </c>
      <c r="G10">
        <v>1699.02</v>
      </c>
      <c r="H10">
        <v>1667.55</v>
      </c>
      <c r="I10">
        <v>1836.05</v>
      </c>
      <c r="J10">
        <v>2842.24</v>
      </c>
      <c r="K10">
        <v>3217.37</v>
      </c>
    </row>
    <row r="11" spans="1:11" x14ac:dyDescent="0.2">
      <c r="A11" t="s">
        <v>8</v>
      </c>
      <c r="B11">
        <v>254.94</v>
      </c>
      <c r="C11">
        <v>52.24</v>
      </c>
      <c r="D11">
        <v>42.17</v>
      </c>
      <c r="E11">
        <v>56.47</v>
      </c>
      <c r="F11">
        <v>48.02</v>
      </c>
      <c r="G11">
        <v>60.19</v>
      </c>
      <c r="H11">
        <v>15.98</v>
      </c>
      <c r="I11">
        <v>77.209999999999994</v>
      </c>
      <c r="J11">
        <v>85.27</v>
      </c>
      <c r="K11">
        <v>35.1</v>
      </c>
    </row>
    <row r="12" spans="1:11" x14ac:dyDescent="0.2">
      <c r="A12" t="s">
        <v>9</v>
      </c>
      <c r="B12">
        <v>8985.25</v>
      </c>
      <c r="C12">
        <v>11067.23</v>
      </c>
      <c r="D12">
        <v>15477.04</v>
      </c>
      <c r="E12">
        <v>18894.57</v>
      </c>
      <c r="F12">
        <v>20602.849999999999</v>
      </c>
      <c r="G12">
        <v>19913.580000000002</v>
      </c>
      <c r="H12">
        <v>24686.65</v>
      </c>
      <c r="I12">
        <v>26634.12</v>
      </c>
      <c r="J12">
        <v>26182.91</v>
      </c>
      <c r="K12">
        <v>28086.68</v>
      </c>
    </row>
    <row r="13" spans="1:11" x14ac:dyDescent="0.2">
      <c r="A13" t="s">
        <v>10</v>
      </c>
      <c r="B13">
        <v>4277.38</v>
      </c>
      <c r="C13">
        <v>4095.23</v>
      </c>
      <c r="D13">
        <v>4116.62</v>
      </c>
      <c r="E13">
        <v>4311.63</v>
      </c>
      <c r="F13">
        <v>6419.6</v>
      </c>
      <c r="G13">
        <v>4837.2299999999996</v>
      </c>
      <c r="H13">
        <v>7231.53</v>
      </c>
      <c r="I13">
        <v>6563.83</v>
      </c>
      <c r="J13">
        <v>6026.03</v>
      </c>
      <c r="K13">
        <v>8004.54</v>
      </c>
    </row>
    <row r="14" spans="1:11" x14ac:dyDescent="0.2">
      <c r="A14" t="s">
        <v>6</v>
      </c>
      <c r="B14">
        <v>15965.6</v>
      </c>
      <c r="C14">
        <v>17240.37</v>
      </c>
      <c r="D14">
        <v>21637.62</v>
      </c>
      <c r="E14">
        <v>25141</v>
      </c>
      <c r="F14">
        <v>28834.41</v>
      </c>
      <c r="G14">
        <v>26510.02</v>
      </c>
      <c r="H14">
        <v>33601.71</v>
      </c>
      <c r="I14">
        <v>35111.21</v>
      </c>
      <c r="J14">
        <v>35136.449999999997</v>
      </c>
      <c r="K14">
        <v>39343.69</v>
      </c>
    </row>
    <row r="16" spans="1:11" x14ac:dyDescent="0.2">
      <c r="A16" t="s">
        <v>11</v>
      </c>
      <c r="B16">
        <v>-480.55000000000018</v>
      </c>
      <c r="C16">
        <v>993.0300000000002</v>
      </c>
      <c r="D16">
        <v>455.4699999999998</v>
      </c>
      <c r="E16">
        <v>-283.35999999999967</v>
      </c>
      <c r="F16">
        <v>943.52000000000044</v>
      </c>
      <c r="G16">
        <v>114.8799999999992</v>
      </c>
      <c r="H16">
        <v>1024.71</v>
      </c>
      <c r="I16">
        <v>1435.04</v>
      </c>
      <c r="J16">
        <v>375.34999999999945</v>
      </c>
      <c r="K16">
        <v>-465.00000000000091</v>
      </c>
    </row>
    <row r="17" spans="1:11" x14ac:dyDescent="0.2">
      <c r="A17" t="s">
        <v>12</v>
      </c>
      <c r="B17">
        <v>716.96</v>
      </c>
      <c r="C17">
        <v>717.93</v>
      </c>
      <c r="D17">
        <v>953.29</v>
      </c>
      <c r="E17">
        <v>1491.87</v>
      </c>
      <c r="F17">
        <v>2559.69</v>
      </c>
      <c r="G17">
        <v>1725.1</v>
      </c>
      <c r="H17">
        <v>2716.85</v>
      </c>
      <c r="I17">
        <v>1516.38</v>
      </c>
      <c r="J17">
        <v>1752.43</v>
      </c>
      <c r="K17">
        <v>2075.5300000000002</v>
      </c>
    </row>
    <row r="18" spans="1:11" x14ac:dyDescent="0.2">
      <c r="A18" t="s">
        <v>13</v>
      </c>
      <c r="B18">
        <v>814.15</v>
      </c>
      <c r="C18">
        <v>719.07</v>
      </c>
      <c r="D18">
        <v>728.38</v>
      </c>
      <c r="E18">
        <v>742.58</v>
      </c>
      <c r="F18">
        <v>961.51</v>
      </c>
      <c r="G18">
        <v>1063.5</v>
      </c>
      <c r="H18">
        <v>1493.89</v>
      </c>
      <c r="I18">
        <v>1230.51</v>
      </c>
      <c r="J18">
        <v>1563.55</v>
      </c>
      <c r="K18">
        <v>1688.75</v>
      </c>
    </row>
    <row r="19" spans="1:11" x14ac:dyDescent="0.2">
      <c r="A19" t="s">
        <v>14</v>
      </c>
      <c r="D19">
        <v>4734.8100000000004</v>
      </c>
      <c r="E19">
        <v>3367.1200000000003</v>
      </c>
      <c r="F19">
        <v>3190.4</v>
      </c>
      <c r="G19">
        <v>3393.39</v>
      </c>
      <c r="H19">
        <v>2604.85</v>
      </c>
      <c r="I19">
        <v>3546.25</v>
      </c>
      <c r="J19">
        <v>4739.4500000000007</v>
      </c>
      <c r="K19">
        <v>5828.69</v>
      </c>
    </row>
    <row r="20" spans="1:11" x14ac:dyDescent="0.2">
      <c r="A20" t="s">
        <v>15</v>
      </c>
    </row>
    <row r="22" spans="1:11" x14ac:dyDescent="0.2">
      <c r="A22" t="s">
        <v>16</v>
      </c>
      <c r="B22">
        <v>12.117854510026193</v>
      </c>
      <c r="C22">
        <v>11.608401196259894</v>
      </c>
      <c r="D22">
        <v>15.994269289607036</v>
      </c>
      <c r="E22">
        <v>21.599923125530296</v>
      </c>
      <c r="F22">
        <v>30.776014135490811</v>
      </c>
      <c r="G22">
        <v>21.045785822555494</v>
      </c>
      <c r="H22">
        <v>35.746634593894683</v>
      </c>
      <c r="I22">
        <v>16.698854809711719</v>
      </c>
      <c r="J22">
        <v>17.545749077365262</v>
      </c>
      <c r="K22">
        <v>16.883467575416596</v>
      </c>
    </row>
    <row r="23" spans="1:11" x14ac:dyDescent="0.2">
      <c r="A23" t="s">
        <v>17</v>
      </c>
      <c r="B23">
        <v>26.525136645581281</v>
      </c>
      <c r="C23">
        <v>31.392896380046444</v>
      </c>
      <c r="D23">
        <v>29.867267085861776</v>
      </c>
      <c r="E23">
        <v>33.949109860217078</v>
      </c>
      <c r="F23">
        <v>31.572869756944808</v>
      </c>
      <c r="G23">
        <v>28.132251998119418</v>
      </c>
      <c r="H23">
        <v>18.569693886430727</v>
      </c>
      <c r="I23">
        <v>26.935750217389536</v>
      </c>
      <c r="J23">
        <v>23.315774999200535</v>
      </c>
      <c r="K23">
        <v>26.57020281273131</v>
      </c>
    </row>
    <row r="24" spans="1:11" x14ac:dyDescent="0.2">
      <c r="A24" t="s">
        <v>18</v>
      </c>
      <c r="B24">
        <v>8.821558559331379</v>
      </c>
      <c r="C24">
        <v>11.143814145443235</v>
      </c>
      <c r="D24">
        <v>10.867633468046099</v>
      </c>
      <c r="E24">
        <v>13.421459487949402</v>
      </c>
      <c r="F24">
        <v>17.210126194768531</v>
      </c>
      <c r="G24">
        <v>17.60935715883274</v>
      </c>
      <c r="H24">
        <v>16.635831009564932</v>
      </c>
      <c r="I24">
        <v>18.05218267476376</v>
      </c>
      <c r="J24">
        <v>12.826284902049087</v>
      </c>
      <c r="K24">
        <v>13.946307076898213</v>
      </c>
    </row>
    <row r="25" spans="1:11" x14ac:dyDescent="0.2">
      <c r="A25" t="s">
        <v>19</v>
      </c>
      <c r="B25">
        <v>1.0125890916170058E-2</v>
      </c>
      <c r="C25">
        <v>8.4063761785581059E-3</v>
      </c>
      <c r="D25">
        <v>6.7146154048621882E-3</v>
      </c>
      <c r="E25">
        <v>5.9127824201820889E-3</v>
      </c>
      <c r="F25">
        <v>5.3594309327656556E-3</v>
      </c>
      <c r="G25">
        <v>5.7976888645965676E-3</v>
      </c>
      <c r="H25">
        <v>4.4534185835811632E-3</v>
      </c>
      <c r="I25">
        <v>4.1115686218693125E-3</v>
      </c>
      <c r="J25">
        <v>4.2310451018577368E-3</v>
      </c>
      <c r="K25">
        <v>6.6007628508815391E-2</v>
      </c>
    </row>
    <row r="26" spans="1:11" x14ac:dyDescent="0.2">
      <c r="A26" t="s">
        <v>20</v>
      </c>
      <c r="B26">
        <v>0.25343117638788187</v>
      </c>
      <c r="C26">
        <v>0.28966834542174863</v>
      </c>
      <c r="D26">
        <v>0.22845820893934285</v>
      </c>
      <c r="E26">
        <v>0.20655522285172673</v>
      </c>
      <c r="F26">
        <v>0.21208747080224907</v>
      </c>
      <c r="G26">
        <v>0.2406006256093596</v>
      </c>
      <c r="H26">
        <v>0.17808614464700626</v>
      </c>
      <c r="I26">
        <v>0.20649505268815943</v>
      </c>
      <c r="J26">
        <v>0.20639959620646597</v>
      </c>
      <c r="K26">
        <v>0.26614636005774378</v>
      </c>
    </row>
    <row r="27" spans="1:11" x14ac:dyDescent="0.2">
      <c r="A27" t="s">
        <v>21</v>
      </c>
      <c r="B27">
        <v>0.36487869467962508</v>
      </c>
      <c r="C27">
        <v>0.40174506318710246</v>
      </c>
      <c r="D27">
        <v>0.3109036423725014</v>
      </c>
      <c r="E27">
        <v>0.28885024391597219</v>
      </c>
      <c r="F27">
        <v>0.29796907570018932</v>
      </c>
      <c r="G27">
        <v>0.30729720066441235</v>
      </c>
      <c r="H27">
        <v>0.22807501691008794</v>
      </c>
      <c r="I27">
        <v>0.2554943863770836</v>
      </c>
      <c r="J27">
        <v>0.26729808989217507</v>
      </c>
      <c r="K27">
        <v>0.32714746802745986</v>
      </c>
    </row>
    <row r="32" spans="1:11" x14ac:dyDescent="0.2">
      <c r="A32" t="s">
        <v>22</v>
      </c>
    </row>
    <row r="33" spans="1:13" x14ac:dyDescent="0.2">
      <c r="A33" t="s">
        <v>98</v>
      </c>
    </row>
    <row r="34" spans="1:13" x14ac:dyDescent="0.2">
      <c r="A34" s="1" t="s">
        <v>1</v>
      </c>
      <c r="B34" s="1">
        <v>2015</v>
      </c>
      <c r="C34" s="1">
        <f>B34+1</f>
        <v>2016</v>
      </c>
      <c r="D34" s="1">
        <f t="shared" ref="D34:K34" si="1">C34+1</f>
        <v>2017</v>
      </c>
      <c r="E34" s="1">
        <f t="shared" si="1"/>
        <v>2018</v>
      </c>
      <c r="F34" s="1">
        <f t="shared" si="1"/>
        <v>2019</v>
      </c>
      <c r="G34" s="1">
        <f t="shared" si="1"/>
        <v>2020</v>
      </c>
      <c r="H34" s="1">
        <f t="shared" si="1"/>
        <v>2021</v>
      </c>
      <c r="I34" s="1">
        <f t="shared" si="1"/>
        <v>2022</v>
      </c>
      <c r="J34" s="1">
        <f t="shared" si="1"/>
        <v>2023</v>
      </c>
      <c r="K34" s="1">
        <f t="shared" si="1"/>
        <v>2024</v>
      </c>
      <c r="L34" t="s">
        <v>23</v>
      </c>
    </row>
    <row r="35" spans="1:13" x14ac:dyDescent="0.2">
      <c r="A35" t="s">
        <v>24</v>
      </c>
      <c r="B35">
        <v>21595.439999999999</v>
      </c>
      <c r="C35">
        <v>22573.69</v>
      </c>
      <c r="D35">
        <v>21754.720000000001</v>
      </c>
      <c r="E35">
        <v>25209.93</v>
      </c>
      <c r="F35">
        <v>30357.63</v>
      </c>
      <c r="G35">
        <v>29918.65</v>
      </c>
      <c r="H35">
        <v>27741.08</v>
      </c>
      <c r="I35">
        <v>33144.71</v>
      </c>
      <c r="J35">
        <v>36455.379999999997</v>
      </c>
      <c r="K35">
        <v>44870.43</v>
      </c>
      <c r="L35">
        <v>48899.63</v>
      </c>
    </row>
    <row r="36" spans="1:13" x14ac:dyDescent="0.2">
      <c r="A36" t="s">
        <v>25</v>
      </c>
      <c r="C36">
        <v>4.5298914956120262E-2</v>
      </c>
      <c r="D36">
        <v>-3.6279846139465777E-2</v>
      </c>
      <c r="E36">
        <v>0.15882576286893135</v>
      </c>
      <c r="F36">
        <v>0.20419334762135399</v>
      </c>
      <c r="G36">
        <v>-1.4460285602005185E-2</v>
      </c>
      <c r="H36">
        <v>-7.2783029982970482E-2</v>
      </c>
      <c r="I36">
        <v>0.19478801834679826</v>
      </c>
      <c r="J36">
        <v>9.9885321066317978E-2</v>
      </c>
      <c r="K36">
        <v>0.23083149867042962</v>
      </c>
    </row>
    <row r="37" spans="1:13" x14ac:dyDescent="0.2">
      <c r="A37" t="s">
        <v>26</v>
      </c>
      <c r="B37">
        <v>17467.040000000005</v>
      </c>
      <c r="C37">
        <v>17780.740000000002</v>
      </c>
      <c r="D37">
        <v>17326.09</v>
      </c>
      <c r="E37">
        <v>20364.129999999997</v>
      </c>
      <c r="F37">
        <v>25159.71</v>
      </c>
      <c r="G37">
        <v>24809.310000000005</v>
      </c>
      <c r="H37">
        <v>22803.300000000003</v>
      </c>
      <c r="I37">
        <v>27885.91</v>
      </c>
      <c r="J37">
        <v>29990.739999999998</v>
      </c>
      <c r="K37">
        <v>36105.75</v>
      </c>
      <c r="L37">
        <v>39756.800000000003</v>
      </c>
      <c r="M37" t="s">
        <v>27</v>
      </c>
    </row>
    <row r="38" spans="1:13" x14ac:dyDescent="0.2">
      <c r="A38" t="s">
        <v>28</v>
      </c>
      <c r="B38">
        <v>0.69032582804517995</v>
      </c>
      <c r="C38">
        <v>0.66419845404096545</v>
      </c>
      <c r="D38">
        <v>0.67423667139820687</v>
      </c>
      <c r="E38">
        <v>0.6902204805804697</v>
      </c>
      <c r="F38">
        <v>0.719888212617388</v>
      </c>
      <c r="G38">
        <v>0.70428612253560907</v>
      </c>
      <c r="H38">
        <v>0.71479300733785422</v>
      </c>
      <c r="I38">
        <v>0.72837746958715288</v>
      </c>
      <c r="J38">
        <v>0.71927874568856509</v>
      </c>
      <c r="K38">
        <v>0.7124863746569845</v>
      </c>
    </row>
    <row r="39" spans="1:13" x14ac:dyDescent="0.2">
      <c r="A39" t="s">
        <v>29</v>
      </c>
      <c r="B39">
        <v>5.3159370681958784E-3</v>
      </c>
      <c r="C39">
        <v>5.3451606715605648E-3</v>
      </c>
      <c r="D39">
        <v>4.4339803040443632E-3</v>
      </c>
      <c r="E39">
        <v>3.9770042994962699E-3</v>
      </c>
      <c r="F39">
        <v>3.7885039115372315E-3</v>
      </c>
      <c r="G39">
        <v>3.8962319489682855E-3</v>
      </c>
      <c r="H39">
        <v>3.292589906377113E-3</v>
      </c>
      <c r="I39">
        <v>3.2587402333585061E-3</v>
      </c>
      <c r="J39">
        <v>3.3630152805978158E-3</v>
      </c>
      <c r="K39">
        <v>3.2970488582346994E-3</v>
      </c>
    </row>
    <row r="40" spans="1:13" x14ac:dyDescent="0.2">
      <c r="A40" t="s">
        <v>30</v>
      </c>
      <c r="B40">
        <v>3.0366595910988618E-2</v>
      </c>
      <c r="C40">
        <v>2.8537204152267532E-2</v>
      </c>
      <c r="D40">
        <v>2.5168790956629179E-2</v>
      </c>
      <c r="E40">
        <v>2.1823146672759502E-2</v>
      </c>
      <c r="F40">
        <v>2.0884041343148328E-2</v>
      </c>
      <c r="G40">
        <v>2.3357671552693721E-2</v>
      </c>
      <c r="H40">
        <v>2.1524396310453664E-2</v>
      </c>
      <c r="I40">
        <v>2.5231175653671431E-2</v>
      </c>
      <c r="J40">
        <v>2.0396166491749641E-2</v>
      </c>
      <c r="K40">
        <v>1.6367795004416048E-2</v>
      </c>
    </row>
    <row r="41" spans="1:13" x14ac:dyDescent="0.2">
      <c r="A41" t="s">
        <v>31</v>
      </c>
      <c r="B41">
        <v>4.1735662713980361E-2</v>
      </c>
      <c r="C41">
        <v>4.0755853385069082E-2</v>
      </c>
      <c r="D41">
        <v>4.595922172291806E-2</v>
      </c>
      <c r="E41">
        <v>4.2546329958076043E-2</v>
      </c>
      <c r="F41">
        <v>4.1515757323611888E-2</v>
      </c>
      <c r="G41">
        <v>4.6626435350525505E-2</v>
      </c>
      <c r="H41">
        <v>4.6720243047494898E-2</v>
      </c>
      <c r="I41">
        <v>4.1213213209589102E-2</v>
      </c>
      <c r="J41">
        <v>4.0819763776978872E-2</v>
      </c>
      <c r="K41">
        <v>3.6350442819469302E-2</v>
      </c>
    </row>
    <row r="42" spans="1:13" x14ac:dyDescent="0.2">
      <c r="A42" t="s">
        <v>32</v>
      </c>
      <c r="B42">
        <v>3.276525044175993E-2</v>
      </c>
      <c r="C42">
        <v>3.5247228078351393E-2</v>
      </c>
      <c r="D42">
        <v>3.2164514183588663E-2</v>
      </c>
      <c r="E42">
        <v>3.38287333602275E-2</v>
      </c>
      <c r="F42">
        <v>3.0994514393910193E-2</v>
      </c>
      <c r="G42">
        <v>3.4125202841705761E-2</v>
      </c>
      <c r="H42">
        <v>2.3606146552333219E-2</v>
      </c>
      <c r="I42">
        <v>1.945710190253588E-2</v>
      </c>
      <c r="J42">
        <v>2.33877688286338E-2</v>
      </c>
      <c r="K42">
        <v>2.227235174701914E-2</v>
      </c>
    </row>
    <row r="43" spans="1:13" x14ac:dyDescent="0.2">
      <c r="A43" t="s">
        <v>33</v>
      </c>
      <c r="B43">
        <v>4128.3999999999942</v>
      </c>
      <c r="C43">
        <v>4792.9499999999971</v>
      </c>
      <c r="D43">
        <v>4428.630000000001</v>
      </c>
      <c r="E43">
        <v>4845.8000000000029</v>
      </c>
      <c r="F43">
        <v>5197.9200000000019</v>
      </c>
      <c r="G43">
        <v>5109.3399999999965</v>
      </c>
      <c r="H43">
        <v>4937.7799999999988</v>
      </c>
      <c r="I43">
        <v>5258.7999999999993</v>
      </c>
      <c r="J43">
        <v>6464.6399999999994</v>
      </c>
      <c r="K43">
        <v>8764.68</v>
      </c>
      <c r="L43">
        <v>9142.8299999999945</v>
      </c>
    </row>
    <row r="44" spans="1:13" x14ac:dyDescent="0.2">
      <c r="A44" t="s">
        <v>34</v>
      </c>
      <c r="B44">
        <v>0.19116998773815186</v>
      </c>
      <c r="C44">
        <v>0.21232461329981928</v>
      </c>
      <c r="D44">
        <v>0.20357099516794519</v>
      </c>
      <c r="E44">
        <v>0.19221790778475001</v>
      </c>
      <c r="F44">
        <v>0.17122285237681603</v>
      </c>
      <c r="G44">
        <v>0.17077441662641851</v>
      </c>
      <c r="H44">
        <v>0.17799523306230322</v>
      </c>
      <c r="I44">
        <v>0.15866181963879</v>
      </c>
      <c r="J44">
        <v>0.17733020475990099</v>
      </c>
      <c r="K44">
        <v>0.19533309576039276</v>
      </c>
      <c r="L44">
        <v>0.18697135336197829</v>
      </c>
    </row>
    <row r="45" spans="1:13" x14ac:dyDescent="0.2">
      <c r="A45" t="s">
        <v>35</v>
      </c>
      <c r="B45">
        <v>228.5</v>
      </c>
      <c r="C45">
        <v>1194.1500000000001</v>
      </c>
      <c r="D45">
        <v>1467.61</v>
      </c>
      <c r="E45">
        <v>1403.72</v>
      </c>
      <c r="F45">
        <v>2027.83</v>
      </c>
      <c r="G45">
        <v>1832.38</v>
      </c>
      <c r="H45">
        <v>1569.68</v>
      </c>
      <c r="I45">
        <v>2671.3</v>
      </c>
      <c r="J45">
        <v>1702.7</v>
      </c>
      <c r="K45">
        <v>1700.49</v>
      </c>
      <c r="L45">
        <v>1534.9099999999999</v>
      </c>
    </row>
    <row r="46" spans="1:13" x14ac:dyDescent="0.2">
      <c r="A46" t="s">
        <v>36</v>
      </c>
      <c r="B46">
        <v>1.0580937457166885E-2</v>
      </c>
      <c r="C46">
        <v>5.2900079694547068E-2</v>
      </c>
      <c r="D46">
        <v>6.7461681878691143E-2</v>
      </c>
      <c r="E46">
        <v>5.5681233545670297E-2</v>
      </c>
      <c r="F46">
        <v>6.6798033970372511E-2</v>
      </c>
      <c r="G46">
        <v>6.124541047139493E-2</v>
      </c>
      <c r="H46">
        <v>5.6583233241099477E-2</v>
      </c>
      <c r="I46">
        <v>8.0595063284608623E-2</v>
      </c>
      <c r="J46">
        <v>4.6706412057699036E-2</v>
      </c>
      <c r="K46">
        <v>3.7897787028116289E-2</v>
      </c>
      <c r="L46">
        <v>3.138899005984299E-2</v>
      </c>
    </row>
    <row r="47" spans="1:13" x14ac:dyDescent="0.2">
      <c r="A47" t="s">
        <v>37</v>
      </c>
      <c r="B47">
        <v>267.45999999999998</v>
      </c>
      <c r="C47">
        <v>307.16000000000003</v>
      </c>
      <c r="D47">
        <v>307.29000000000002</v>
      </c>
      <c r="E47">
        <v>314.8</v>
      </c>
      <c r="F47">
        <v>265.69</v>
      </c>
      <c r="G47">
        <v>246.43</v>
      </c>
      <c r="H47">
        <v>259.37</v>
      </c>
      <c r="I47">
        <v>269.76</v>
      </c>
      <c r="J47">
        <v>285.85000000000002</v>
      </c>
      <c r="K47">
        <v>364.77</v>
      </c>
      <c r="L47">
        <v>379</v>
      </c>
    </row>
    <row r="48" spans="1:13" x14ac:dyDescent="0.2">
      <c r="A48" t="s">
        <v>38</v>
      </c>
      <c r="B48">
        <v>6.49</v>
      </c>
      <c r="C48">
        <v>1.05</v>
      </c>
      <c r="D48">
        <v>1.4</v>
      </c>
      <c r="E48">
        <v>1.31</v>
      </c>
      <c r="F48">
        <v>4.4800000000000004</v>
      </c>
      <c r="G48">
        <v>3.16</v>
      </c>
      <c r="H48">
        <v>6.66</v>
      </c>
      <c r="I48">
        <v>8.66</v>
      </c>
      <c r="J48">
        <v>39.51</v>
      </c>
      <c r="K48">
        <v>60.36</v>
      </c>
      <c r="L48">
        <v>163.89999999999998</v>
      </c>
    </row>
    <row r="49" spans="1:12" x14ac:dyDescent="0.2">
      <c r="A49" t="s">
        <v>39</v>
      </c>
      <c r="B49">
        <v>630.11402157164775</v>
      </c>
      <c r="C49">
        <v>5409.4666666666635</v>
      </c>
      <c r="D49">
        <v>3992.1071428571436</v>
      </c>
      <c r="E49">
        <v>4530.3206106870248</v>
      </c>
      <c r="F49">
        <v>1553.5848214285718</v>
      </c>
      <c r="G49">
        <v>2118.7626582278467</v>
      </c>
      <c r="H49">
        <v>938.15165165165149</v>
      </c>
      <c r="I49">
        <v>884.56581986143181</v>
      </c>
      <c r="J49">
        <v>199.48089091369272</v>
      </c>
      <c r="K49">
        <v>167.33598409542742</v>
      </c>
      <c r="L49">
        <v>62.835509456985939</v>
      </c>
    </row>
    <row r="50" spans="1:12" x14ac:dyDescent="0.2">
      <c r="A50" t="s">
        <v>40</v>
      </c>
      <c r="B50">
        <v>4082.9499999999944</v>
      </c>
      <c r="C50">
        <v>5678.8899999999967</v>
      </c>
      <c r="D50">
        <v>5587.5500000000011</v>
      </c>
      <c r="E50">
        <v>5933.4100000000026</v>
      </c>
      <c r="F50">
        <v>6955.5800000000027</v>
      </c>
      <c r="G50">
        <v>6692.1299999999965</v>
      </c>
      <c r="H50">
        <v>6241.4299999999994</v>
      </c>
      <c r="I50">
        <v>7651.6799999999994</v>
      </c>
      <c r="J50">
        <v>7841.9799999999987</v>
      </c>
      <c r="K50">
        <v>10040.039999999999</v>
      </c>
      <c r="L50">
        <v>10134.839999999995</v>
      </c>
    </row>
    <row r="51" spans="1:12" x14ac:dyDescent="0.2">
      <c r="A51" t="s">
        <v>25</v>
      </c>
      <c r="C51">
        <v>0.39087914375635369</v>
      </c>
      <c r="D51">
        <v>-1.608412911678081E-2</v>
      </c>
      <c r="E51">
        <v>6.1898327531744846E-2</v>
      </c>
      <c r="F51">
        <v>0.17227361668922248</v>
      </c>
      <c r="G51">
        <v>-3.7876064972296453E-2</v>
      </c>
      <c r="H51">
        <v>-6.7347765210777011E-2</v>
      </c>
      <c r="I51">
        <v>0.22594982239646999</v>
      </c>
      <c r="J51">
        <v>2.4870355268385325E-2</v>
      </c>
      <c r="K51">
        <v>0.28029400738078913</v>
      </c>
    </row>
    <row r="52" spans="1:12" x14ac:dyDescent="0.2">
      <c r="A52" t="s">
        <v>41</v>
      </c>
      <c r="B52">
        <v>0.18906537676472415</v>
      </c>
      <c r="C52">
        <v>0.25157118751963004</v>
      </c>
      <c r="D52">
        <v>0.25684311266704424</v>
      </c>
      <c r="E52">
        <v>0.23536003471647887</v>
      </c>
      <c r="F52">
        <v>0.22912131151213064</v>
      </c>
      <c r="G52">
        <v>0.22367753892638859</v>
      </c>
      <c r="H52">
        <v>0.22498871709392709</v>
      </c>
      <c r="I52">
        <v>0.23085674908605325</v>
      </c>
      <c r="J52">
        <v>0.2151117338510804</v>
      </c>
      <c r="K52">
        <v>0.22375626888353864</v>
      </c>
      <c r="L52">
        <v>0.20725800992768237</v>
      </c>
    </row>
    <row r="53" spans="1:12" x14ac:dyDescent="0.2">
      <c r="A53" t="s">
        <v>42</v>
      </c>
      <c r="B53">
        <v>1271.05</v>
      </c>
      <c r="C53">
        <v>1617.65</v>
      </c>
      <c r="D53">
        <v>1508.07</v>
      </c>
      <c r="E53">
        <v>1714.47</v>
      </c>
      <c r="F53">
        <v>2027.98</v>
      </c>
      <c r="G53">
        <v>1480.22</v>
      </c>
      <c r="H53">
        <v>1384.41</v>
      </c>
      <c r="I53">
        <v>1485.81</v>
      </c>
      <c r="J53">
        <v>1781.77</v>
      </c>
      <c r="K53">
        <v>2331.8000000000002</v>
      </c>
      <c r="L53">
        <v>2763.56</v>
      </c>
    </row>
    <row r="54" spans="1:12" x14ac:dyDescent="0.2">
      <c r="A54" t="s">
        <v>43</v>
      </c>
      <c r="B54">
        <v>2811.8999999999942</v>
      </c>
      <c r="C54">
        <v>4061.2399999999966</v>
      </c>
      <c r="D54">
        <v>4079.4800000000014</v>
      </c>
      <c r="E54">
        <v>4218.9400000000023</v>
      </c>
      <c r="F54">
        <v>4927.6000000000022</v>
      </c>
      <c r="G54">
        <v>5211.9099999999962</v>
      </c>
      <c r="H54">
        <v>4857.0199999999995</v>
      </c>
      <c r="I54">
        <v>6165.869999999999</v>
      </c>
      <c r="J54">
        <v>6060.2099999999991</v>
      </c>
      <c r="K54">
        <v>7708.2399999999989</v>
      </c>
      <c r="L54">
        <v>7371.2799999999952</v>
      </c>
    </row>
    <row r="55" spans="1:12" x14ac:dyDescent="0.2">
      <c r="A55" t="s">
        <v>25</v>
      </c>
      <c r="C55">
        <v>0.44430456275116637</v>
      </c>
      <c r="D55">
        <v>4.491239128937119E-3</v>
      </c>
      <c r="E55">
        <v>3.4185729553766864E-2</v>
      </c>
      <c r="F55">
        <v>0.16797110174593599</v>
      </c>
      <c r="G55">
        <v>5.769745920935021E-2</v>
      </c>
      <c r="H55">
        <v>-6.8092119779504467E-2</v>
      </c>
      <c r="I55">
        <v>0.26947593380303148</v>
      </c>
      <c r="J55">
        <v>-1.7136267874606537E-2</v>
      </c>
      <c r="K55">
        <v>0.27194272145684728</v>
      </c>
    </row>
    <row r="56" spans="1:12" x14ac:dyDescent="0.2">
      <c r="A56" t="s">
        <v>44</v>
      </c>
      <c r="B56">
        <v>0.13020804392038293</v>
      </c>
      <c r="C56">
        <v>0.1799103292372668</v>
      </c>
      <c r="D56">
        <v>0.187521604506976</v>
      </c>
      <c r="E56">
        <v>0.16735230918927591</v>
      </c>
      <c r="F56">
        <v>0.1623183364445776</v>
      </c>
      <c r="G56">
        <v>0.17420271302348186</v>
      </c>
      <c r="H56">
        <v>0.17508402700976311</v>
      </c>
      <c r="I56">
        <v>0.18602878106340345</v>
      </c>
      <c r="J56">
        <v>0.16623636895295013</v>
      </c>
      <c r="K56">
        <v>0.17178885961199836</v>
      </c>
      <c r="L56">
        <v>0.15074306288207079</v>
      </c>
    </row>
    <row r="57" spans="1:12" x14ac:dyDescent="0.2">
      <c r="A57" t="s">
        <v>45</v>
      </c>
      <c r="B57">
        <v>97.163096060815278</v>
      </c>
      <c r="C57">
        <v>140.3331029716654</v>
      </c>
      <c r="D57">
        <v>140.96337249481689</v>
      </c>
      <c r="E57">
        <v>145.78230822391163</v>
      </c>
      <c r="F57">
        <v>170.26952315134767</v>
      </c>
      <c r="G57">
        <v>180.09364201796808</v>
      </c>
      <c r="H57">
        <v>167.83068417415339</v>
      </c>
      <c r="I57">
        <v>213.05701451278503</v>
      </c>
      <c r="J57">
        <v>214.14169611307418</v>
      </c>
      <c r="K57">
        <v>276.08309455587386</v>
      </c>
      <c r="L57">
        <v>263.87153984220612</v>
      </c>
    </row>
    <row r="58" spans="1:12" x14ac:dyDescent="0.2">
      <c r="A58" t="s">
        <v>25</v>
      </c>
      <c r="C58">
        <v>0.44430456275116659</v>
      </c>
      <c r="D58">
        <v>4.491239128937119E-3</v>
      </c>
      <c r="E58">
        <v>3.4185729553767086E-2</v>
      </c>
      <c r="F58">
        <v>0.16797110174593577</v>
      </c>
      <c r="G58">
        <v>5.769745920935021E-2</v>
      </c>
      <c r="H58">
        <v>-6.8092119779504467E-2</v>
      </c>
      <c r="I58">
        <v>0.26947593380303148</v>
      </c>
      <c r="J58">
        <v>5.0910391416567613E-3</v>
      </c>
      <c r="K58">
        <v>0.28925426279472677</v>
      </c>
    </row>
    <row r="59" spans="1:12" x14ac:dyDescent="0.2">
      <c r="A59" t="s">
        <v>46</v>
      </c>
      <c r="B59">
        <v>20.754793555958646</v>
      </c>
      <c r="C59">
        <v>17.14456496045544</v>
      </c>
      <c r="D59">
        <v>19.901978438428422</v>
      </c>
      <c r="E59">
        <v>18.827387448031956</v>
      </c>
      <c r="F59">
        <v>17.097011526909647</v>
      </c>
      <c r="G59">
        <v>11.229435849813225</v>
      </c>
      <c r="H59">
        <v>21.870851674483536</v>
      </c>
      <c r="I59">
        <v>17.145645302285001</v>
      </c>
      <c r="J59">
        <v>18.141025641025642</v>
      </c>
      <c r="K59">
        <v>33.135495002750311</v>
      </c>
      <c r="L59">
        <v>37.331991187419305</v>
      </c>
    </row>
    <row r="60" spans="1:12" x14ac:dyDescent="0.2">
      <c r="A60" t="s">
        <v>47</v>
      </c>
      <c r="B60">
        <v>2016.6</v>
      </c>
      <c r="C60">
        <v>2405.9499999999998</v>
      </c>
      <c r="D60">
        <v>2805.45</v>
      </c>
      <c r="E60">
        <v>2744.7</v>
      </c>
      <c r="F60">
        <v>2911.1</v>
      </c>
      <c r="G60">
        <v>2022.35</v>
      </c>
      <c r="H60">
        <v>3670.6</v>
      </c>
      <c r="I60">
        <v>3653</v>
      </c>
      <c r="J60">
        <v>3884.75</v>
      </c>
      <c r="K60">
        <v>9148.15</v>
      </c>
      <c r="L60">
        <v>9850.85</v>
      </c>
    </row>
    <row r="61" spans="1:12" x14ac:dyDescent="0.2">
      <c r="A61" t="s">
        <v>48</v>
      </c>
      <c r="B61">
        <v>0.4781979290263515</v>
      </c>
      <c r="C61">
        <v>0.39188523702120537</v>
      </c>
      <c r="D61">
        <v>0.3901320998458141</v>
      </c>
      <c r="E61">
        <v>0.41152893492456655</v>
      </c>
      <c r="F61">
        <v>0.35234525459604149</v>
      </c>
      <c r="G61">
        <v>0.66625095214614227</v>
      </c>
      <c r="H61">
        <v>0.83408756809731055</v>
      </c>
      <c r="I61">
        <v>0.65703298966731372</v>
      </c>
      <c r="J61">
        <v>0.6536803180087819</v>
      </c>
      <c r="K61">
        <v>0.28974707585648607</v>
      </c>
    </row>
    <row r="62" spans="1:12" x14ac:dyDescent="0.2">
      <c r="A62" t="s">
        <v>49</v>
      </c>
      <c r="B62">
        <v>58360.404000000002</v>
      </c>
      <c r="C62">
        <v>69628.192999999999</v>
      </c>
      <c r="D62">
        <v>81189.722999999998</v>
      </c>
      <c r="E62">
        <v>79431.618000000002</v>
      </c>
      <c r="F62">
        <v>84247.233999999997</v>
      </c>
      <c r="G62">
        <v>58526.809000000001</v>
      </c>
      <c r="H62">
        <v>106227.164</v>
      </c>
      <c r="I62">
        <v>105717.82</v>
      </c>
      <c r="J62">
        <v>109938.425</v>
      </c>
      <c r="K62">
        <v>255416.348</v>
      </c>
    </row>
    <row r="63" spans="1:12" x14ac:dyDescent="0.2">
      <c r="A63" t="s">
        <v>50</v>
      </c>
      <c r="B63">
        <v>1467.2552433707992</v>
      </c>
      <c r="C63">
        <v>2469.699999999998</v>
      </c>
      <c r="D63">
        <v>2487.943901320999</v>
      </c>
      <c r="E63">
        <v>2482.7241152893507</v>
      </c>
      <c r="F63">
        <v>3191.3835234525473</v>
      </c>
      <c r="G63">
        <v>1739.4699999999984</v>
      </c>
      <c r="H63">
        <v>805.8400000000006</v>
      </c>
      <c r="I63">
        <v>2114.69</v>
      </c>
      <c r="J63">
        <v>2098.7699999999995</v>
      </c>
      <c r="K63">
        <v>5474.7999999999993</v>
      </c>
    </row>
    <row r="65" spans="1:5" x14ac:dyDescent="0.2">
      <c r="A65" t="s">
        <v>51</v>
      </c>
      <c r="B65">
        <v>8.0984412688327065</v>
      </c>
    </row>
    <row r="68" spans="1:5" x14ac:dyDescent="0.2">
      <c r="A68" t="s">
        <v>52</v>
      </c>
      <c r="B68" t="s">
        <v>53</v>
      </c>
      <c r="C68" t="s">
        <v>54</v>
      </c>
      <c r="D68" t="s">
        <v>55</v>
      </c>
      <c r="E68" t="s">
        <v>56</v>
      </c>
    </row>
    <row r="69" spans="1:5" x14ac:dyDescent="0.2">
      <c r="A69" t="s">
        <v>57</v>
      </c>
      <c r="B69">
        <v>8.464766597166884E-2</v>
      </c>
      <c r="C69">
        <v>0.10895838145573555</v>
      </c>
      <c r="D69">
        <v>8.128075564722903E-2</v>
      </c>
      <c r="E69">
        <v>0.17384914751783653</v>
      </c>
    </row>
    <row r="70" spans="1:5" x14ac:dyDescent="0.2">
      <c r="A70" t="s">
        <v>58</v>
      </c>
      <c r="B70">
        <v>0.10514161079947826</v>
      </c>
      <c r="C70">
        <v>8.7324429843134155E-2</v>
      </c>
      <c r="D70">
        <v>7.616885367574433E-2</v>
      </c>
      <c r="E70">
        <v>0.17170184287079215</v>
      </c>
    </row>
    <row r="71" spans="1:5" x14ac:dyDescent="0.2">
      <c r="A71" t="s">
        <v>41</v>
      </c>
      <c r="B71">
        <v>0.22803520310209957</v>
      </c>
      <c r="C71">
        <v>0.22612462200994246</v>
      </c>
      <c r="D71">
        <v>0.22367820156819759</v>
      </c>
      <c r="E71">
        <v>0.22324158394022409</v>
      </c>
    </row>
    <row r="72" spans="1:5" x14ac:dyDescent="0.2">
      <c r="A72" t="s">
        <v>59</v>
      </c>
      <c r="B72">
        <v>19.524818940014182</v>
      </c>
      <c r="C72">
        <v>19.635264635042756</v>
      </c>
      <c r="D72">
        <v>20.304490694071539</v>
      </c>
      <c r="E72">
        <v>22.807388648686981</v>
      </c>
    </row>
    <row r="73" spans="1:5" x14ac:dyDescent="0.2">
      <c r="A73" t="s">
        <v>60</v>
      </c>
    </row>
    <row r="80" spans="1:5" x14ac:dyDescent="0.2">
      <c r="A80" t="s">
        <v>61</v>
      </c>
    </row>
    <row r="81" spans="1:12" x14ac:dyDescent="0.2">
      <c r="A81" t="s">
        <v>98</v>
      </c>
    </row>
    <row r="82" spans="1:12" x14ac:dyDescent="0.2">
      <c r="A82" s="1" t="s">
        <v>1</v>
      </c>
      <c r="B82" s="1">
        <v>2015</v>
      </c>
      <c r="C82" s="1">
        <f>B82+1</f>
        <v>2016</v>
      </c>
      <c r="D82" s="1">
        <f t="shared" ref="D82:K82" si="2">C82+1</f>
        <v>2017</v>
      </c>
      <c r="E82" s="1">
        <f t="shared" si="2"/>
        <v>2018</v>
      </c>
      <c r="F82" s="1">
        <f t="shared" si="2"/>
        <v>2019</v>
      </c>
      <c r="G82" s="1">
        <f t="shared" si="2"/>
        <v>2020</v>
      </c>
      <c r="H82" s="1">
        <f t="shared" si="2"/>
        <v>2021</v>
      </c>
      <c r="I82" s="1">
        <f t="shared" si="2"/>
        <v>2022</v>
      </c>
      <c r="J82" s="1">
        <f t="shared" si="2"/>
        <v>2023</v>
      </c>
      <c r="K82" s="1">
        <f t="shared" si="2"/>
        <v>2024</v>
      </c>
      <c r="L82" t="s">
        <v>6</v>
      </c>
    </row>
    <row r="83" spans="1:12" x14ac:dyDescent="0.2">
      <c r="A83" t="s">
        <v>62</v>
      </c>
      <c r="B83">
        <v>2113.8000000000002</v>
      </c>
      <c r="C83">
        <v>3689.85</v>
      </c>
      <c r="D83">
        <v>3267.36</v>
      </c>
      <c r="E83">
        <v>4327.84</v>
      </c>
      <c r="F83">
        <v>2486.86</v>
      </c>
      <c r="G83">
        <v>3850.44</v>
      </c>
      <c r="H83">
        <v>3119.88</v>
      </c>
      <c r="I83">
        <v>4197.21</v>
      </c>
      <c r="J83">
        <v>5277.42</v>
      </c>
      <c r="K83">
        <v>6558.16</v>
      </c>
      <c r="L83">
        <v>38888.820000000007</v>
      </c>
    </row>
    <row r="84" spans="1:12" x14ac:dyDescent="0.2">
      <c r="A84" t="s">
        <v>63</v>
      </c>
      <c r="C84">
        <v>0.74560034061879055</v>
      </c>
      <c r="D84">
        <v>-0.11450058945485586</v>
      </c>
      <c r="E84">
        <v>0.32456784682434758</v>
      </c>
      <c r="F84">
        <v>-0.42538079041739063</v>
      </c>
      <c r="G84">
        <v>0.54831393805843498</v>
      </c>
      <c r="H84">
        <v>-0.18973416025181533</v>
      </c>
      <c r="I84">
        <v>0.3453113581291587</v>
      </c>
      <c r="J84">
        <v>0.25736382025202453</v>
      </c>
      <c r="K84">
        <v>0.24268297766711755</v>
      </c>
    </row>
    <row r="85" spans="1:12" x14ac:dyDescent="0.2">
      <c r="A85" t="s">
        <v>64</v>
      </c>
      <c r="B85">
        <v>-379.66</v>
      </c>
      <c r="C85">
        <v>-67.52</v>
      </c>
      <c r="D85">
        <v>-3609.68</v>
      </c>
      <c r="E85">
        <v>-1954.48</v>
      </c>
      <c r="F85">
        <v>-272.77</v>
      </c>
      <c r="G85">
        <v>1765.83</v>
      </c>
      <c r="H85">
        <v>-2869.15</v>
      </c>
      <c r="I85">
        <v>276.2</v>
      </c>
      <c r="J85">
        <v>1211.21</v>
      </c>
      <c r="K85">
        <v>-71.97</v>
      </c>
      <c r="L85">
        <v>-5971.9900000000007</v>
      </c>
    </row>
    <row r="86" spans="1:12" x14ac:dyDescent="0.2">
      <c r="A86" t="s">
        <v>65</v>
      </c>
      <c r="B86">
        <v>-1644.18</v>
      </c>
      <c r="C86">
        <v>-3384.08</v>
      </c>
      <c r="D86">
        <v>-190.09</v>
      </c>
      <c r="E86">
        <v>-1885.26</v>
      </c>
      <c r="F86">
        <v>-2074.0500000000002</v>
      </c>
      <c r="G86">
        <v>-6246.51</v>
      </c>
      <c r="H86">
        <v>-19.52</v>
      </c>
      <c r="I86">
        <v>-4056.33</v>
      </c>
      <c r="J86">
        <v>-7180.7</v>
      </c>
      <c r="K86">
        <v>-6167.36</v>
      </c>
      <c r="L86">
        <v>-32848.080000000002</v>
      </c>
    </row>
    <row r="87" spans="1:12" x14ac:dyDescent="0.2">
      <c r="A87" t="s">
        <v>66</v>
      </c>
      <c r="B87">
        <v>89.96</v>
      </c>
      <c r="C87">
        <v>238.25</v>
      </c>
      <c r="D87">
        <v>-532.41</v>
      </c>
      <c r="E87">
        <v>488.1</v>
      </c>
      <c r="F87">
        <v>140.04</v>
      </c>
      <c r="G87">
        <v>-630.24</v>
      </c>
      <c r="H87">
        <v>231.21</v>
      </c>
      <c r="I87">
        <v>417.08</v>
      </c>
      <c r="J87">
        <v>-692.07</v>
      </c>
      <c r="K87">
        <v>318.83</v>
      </c>
      <c r="L87">
        <v>68.749999999999943</v>
      </c>
    </row>
    <row r="88" spans="1:12" x14ac:dyDescent="0.2">
      <c r="A88" t="s">
        <v>67</v>
      </c>
      <c r="B88">
        <v>9.788177504139764E-2</v>
      </c>
      <c r="C88">
        <v>0.163457990253255</v>
      </c>
      <c r="D88">
        <v>0.15019085513396632</v>
      </c>
      <c r="E88">
        <v>0.17167203558280408</v>
      </c>
      <c r="F88">
        <v>8.1918779562172681E-2</v>
      </c>
      <c r="G88">
        <v>0.12869698331976878</v>
      </c>
      <c r="H88">
        <v>0.11246425878156149</v>
      </c>
      <c r="I88">
        <v>0.12663287746370386</v>
      </c>
      <c r="J88">
        <v>0.14476381812506139</v>
      </c>
      <c r="K88">
        <v>0.14615772570042229</v>
      </c>
    </row>
    <row r="89" spans="1:12" x14ac:dyDescent="0.2">
      <c r="A89" t="s">
        <v>68</v>
      </c>
      <c r="B89">
        <v>0.75173370319001553</v>
      </c>
      <c r="C89">
        <v>0.90855256030178044</v>
      </c>
      <c r="D89">
        <v>0.80092560816574643</v>
      </c>
      <c r="E89">
        <v>1.025812170829639</v>
      </c>
      <c r="F89">
        <v>0.50467976296777317</v>
      </c>
      <c r="G89">
        <v>0.73877714695764185</v>
      </c>
      <c r="H89">
        <v>0.6423444828310364</v>
      </c>
      <c r="I89">
        <v>0.68071658987296213</v>
      </c>
      <c r="J89">
        <v>0.87083120881949649</v>
      </c>
      <c r="K89">
        <v>0.85079862588606492</v>
      </c>
    </row>
    <row r="90" spans="1:12" x14ac:dyDescent="0.2">
      <c r="A90" t="s">
        <v>69</v>
      </c>
      <c r="B90">
        <v>315.08</v>
      </c>
      <c r="C90">
        <v>211.57</v>
      </c>
      <c r="D90">
        <v>364.12</v>
      </c>
      <c r="E90">
        <v>565</v>
      </c>
      <c r="F90">
        <v>607</v>
      </c>
      <c r="G90">
        <v>937</v>
      </c>
      <c r="H90">
        <v>1156</v>
      </c>
      <c r="I90">
        <v>1638</v>
      </c>
      <c r="J90">
        <v>1238</v>
      </c>
      <c r="K90">
        <v>824.16</v>
      </c>
    </row>
    <row r="91" spans="1:12" x14ac:dyDescent="0.2">
      <c r="A91" t="s">
        <v>70</v>
      </c>
      <c r="B91">
        <v>1798.7200000000003</v>
      </c>
      <c r="C91">
        <v>3478.2799999999997</v>
      </c>
      <c r="D91">
        <v>2903.2400000000002</v>
      </c>
      <c r="E91">
        <v>3762.84</v>
      </c>
      <c r="F91">
        <v>1879.8600000000001</v>
      </c>
      <c r="G91">
        <v>2913.44</v>
      </c>
      <c r="H91">
        <v>1963.88</v>
      </c>
      <c r="I91">
        <v>2559.21</v>
      </c>
      <c r="J91">
        <v>4039.42</v>
      </c>
      <c r="K91">
        <v>5734</v>
      </c>
      <c r="L91">
        <v>31032.89</v>
      </c>
    </row>
    <row r="92" spans="1:12" x14ac:dyDescent="0.2">
      <c r="A92" t="s">
        <v>71</v>
      </c>
      <c r="B92">
        <v>4110.876666666667</v>
      </c>
    </row>
    <row r="93" spans="1:12" x14ac:dyDescent="0.2">
      <c r="A93" t="s">
        <v>72</v>
      </c>
      <c r="C93">
        <v>0.93375289094467129</v>
      </c>
      <c r="D93">
        <v>-0.16532309072300089</v>
      </c>
      <c r="E93">
        <v>0.29608299692757045</v>
      </c>
      <c r="F93">
        <v>-0.5004145804764486</v>
      </c>
      <c r="G93">
        <v>0.54981753960401303</v>
      </c>
      <c r="H93">
        <v>-0.32592399362952384</v>
      </c>
      <c r="I93">
        <v>0.30313970303684545</v>
      </c>
      <c r="J93">
        <v>0.57838551740576194</v>
      </c>
      <c r="K93">
        <v>0.41951072183630322</v>
      </c>
    </row>
    <row r="94" spans="1:12" x14ac:dyDescent="0.2">
      <c r="A94" t="s">
        <v>73</v>
      </c>
      <c r="B94">
        <v>8.3291657868513003E-2</v>
      </c>
      <c r="C94">
        <v>0.15408557484398874</v>
      </c>
      <c r="D94">
        <v>0.13345333794229483</v>
      </c>
      <c r="E94">
        <v>0.14926023198001739</v>
      </c>
      <c r="F94">
        <v>6.1923806305037646E-2</v>
      </c>
      <c r="G94">
        <v>9.7378725310132641E-2</v>
      </c>
      <c r="H94">
        <v>7.079320632073445E-2</v>
      </c>
      <c r="I94">
        <v>7.7213226484709033E-2</v>
      </c>
      <c r="J94">
        <v>0.11080449579732814</v>
      </c>
      <c r="K94">
        <v>0.12779017272622525</v>
      </c>
    </row>
    <row r="95" spans="1:12" x14ac:dyDescent="0.2">
      <c r="A95" t="s">
        <v>74</v>
      </c>
      <c r="B95">
        <v>0.59449436976761871</v>
      </c>
      <c r="C95">
        <v>0.85645763362913785</v>
      </c>
      <c r="D95">
        <v>0.71166738979627364</v>
      </c>
      <c r="E95">
        <v>0.8918901622441604</v>
      </c>
      <c r="F95">
        <v>0.38149528879111788</v>
      </c>
      <c r="G95">
        <v>0.55899660585083011</v>
      </c>
      <c r="H95">
        <v>0.40433846267876183</v>
      </c>
      <c r="I95">
        <v>0.41506064837565504</v>
      </c>
      <c r="J95">
        <v>0.66654785890257928</v>
      </c>
      <c r="K95">
        <v>0.74387927724097846</v>
      </c>
    </row>
    <row r="97" spans="1:12" x14ac:dyDescent="0.2">
      <c r="A97" t="s">
        <v>75</v>
      </c>
    </row>
    <row r="102" spans="1:12" x14ac:dyDescent="0.2">
      <c r="A102" t="s">
        <v>76</v>
      </c>
    </row>
    <row r="103" spans="1:12" x14ac:dyDescent="0.2">
      <c r="A103" t="s">
        <v>98</v>
      </c>
    </row>
    <row r="104" spans="1:12" x14ac:dyDescent="0.2">
      <c r="A104" s="1"/>
      <c r="B104" s="1">
        <v>2015</v>
      </c>
      <c r="C104" s="1">
        <f>B104+1</f>
        <v>2016</v>
      </c>
      <c r="D104" s="1">
        <f t="shared" ref="D104:K104" si="3">C104+1</f>
        <v>2017</v>
      </c>
      <c r="E104" s="1">
        <f t="shared" si="3"/>
        <v>2018</v>
      </c>
      <c r="F104" s="1">
        <f t="shared" si="3"/>
        <v>2019</v>
      </c>
      <c r="G104" s="1">
        <f t="shared" si="3"/>
        <v>2020</v>
      </c>
      <c r="H104" s="1">
        <f t="shared" si="3"/>
        <v>2021</v>
      </c>
      <c r="I104" s="1">
        <f t="shared" si="3"/>
        <v>2022</v>
      </c>
      <c r="J104" s="1">
        <f t="shared" si="3"/>
        <v>2023</v>
      </c>
      <c r="K104" s="1">
        <f t="shared" si="3"/>
        <v>2024</v>
      </c>
      <c r="L104" t="s">
        <v>77</v>
      </c>
    </row>
    <row r="105" spans="1:12" x14ac:dyDescent="0.2">
      <c r="A105" t="s">
        <v>57</v>
      </c>
      <c r="C105">
        <v>4.5298914956120262E-2</v>
      </c>
      <c r="D105">
        <v>-3.6279846139465777E-2</v>
      </c>
      <c r="E105">
        <v>0.15882576286893135</v>
      </c>
      <c r="F105">
        <v>0.20419334762135399</v>
      </c>
      <c r="G105">
        <v>-1.4460285602005185E-2</v>
      </c>
      <c r="H105">
        <v>-7.2783029982970482E-2</v>
      </c>
      <c r="I105">
        <v>0.19478801834679826</v>
      </c>
      <c r="J105">
        <v>9.9885321066317978E-2</v>
      </c>
      <c r="K105">
        <v>0.23083149867042962</v>
      </c>
      <c r="L105" t="s">
        <v>78</v>
      </c>
    </row>
    <row r="106" spans="1:12" x14ac:dyDescent="0.2">
      <c r="A106" t="s">
        <v>58</v>
      </c>
      <c r="C106">
        <v>0.39087914375635369</v>
      </c>
      <c r="D106">
        <v>-1.608412911678081E-2</v>
      </c>
      <c r="E106">
        <v>6.1898327531744846E-2</v>
      </c>
      <c r="F106">
        <v>0.17227361668922248</v>
      </c>
      <c r="G106">
        <v>-3.7876064972296453E-2</v>
      </c>
      <c r="H106">
        <v>-6.7347765210777011E-2</v>
      </c>
      <c r="I106">
        <v>0.22594982239646999</v>
      </c>
      <c r="J106">
        <v>2.4870355268385325E-2</v>
      </c>
      <c r="K106">
        <v>0.28029400738078913</v>
      </c>
      <c r="L106" t="s">
        <v>78</v>
      </c>
    </row>
    <row r="107" spans="1:12" x14ac:dyDescent="0.2">
      <c r="A107" t="s">
        <v>79</v>
      </c>
      <c r="C107">
        <v>0.44430456275116637</v>
      </c>
      <c r="D107">
        <v>4.491239128937119E-3</v>
      </c>
      <c r="E107">
        <v>3.4185729553766864E-2</v>
      </c>
      <c r="F107">
        <v>0.16797110174593599</v>
      </c>
      <c r="G107">
        <v>5.769745920935021E-2</v>
      </c>
      <c r="H107">
        <v>-6.8092119779504467E-2</v>
      </c>
      <c r="I107">
        <v>0.26947593380303148</v>
      </c>
      <c r="J107">
        <v>-1.7136267874606537E-2</v>
      </c>
      <c r="K107">
        <v>0.27194272145684728</v>
      </c>
      <c r="L107" t="s">
        <v>78</v>
      </c>
    </row>
    <row r="108" spans="1:12" x14ac:dyDescent="0.2">
      <c r="A108" t="s">
        <v>80</v>
      </c>
      <c r="C108">
        <v>0.10000345578325343</v>
      </c>
      <c r="D108">
        <v>0</v>
      </c>
      <c r="E108">
        <v>9.0905663696796868E-2</v>
      </c>
      <c r="F108">
        <v>0</v>
      </c>
      <c r="G108">
        <v>1</v>
      </c>
      <c r="H108">
        <v>0.16666666666666652</v>
      </c>
      <c r="I108">
        <v>0</v>
      </c>
      <c r="J108">
        <v>-2.2151570653488606E-2</v>
      </c>
      <c r="K108">
        <v>-0.43620501635768816</v>
      </c>
      <c r="L108" t="s">
        <v>81</v>
      </c>
    </row>
    <row r="109" spans="1:12" x14ac:dyDescent="0.2">
      <c r="A109" t="s">
        <v>82</v>
      </c>
      <c r="C109">
        <v>0.74560034061879055</v>
      </c>
      <c r="D109">
        <v>-0.11450058945485586</v>
      </c>
      <c r="E109">
        <v>0.32456784682434758</v>
      </c>
      <c r="F109">
        <v>-0.42538079041739063</v>
      </c>
      <c r="G109">
        <v>0.54831393805843498</v>
      </c>
      <c r="H109">
        <v>-0.18973416025181533</v>
      </c>
      <c r="I109">
        <v>0.3453113581291587</v>
      </c>
      <c r="J109">
        <v>0.25736382025202453</v>
      </c>
      <c r="K109">
        <v>0.24268297766711755</v>
      </c>
      <c r="L109" t="s">
        <v>78</v>
      </c>
    </row>
    <row r="110" spans="1:12" x14ac:dyDescent="0.2">
      <c r="A110" t="s">
        <v>83</v>
      </c>
      <c r="C110">
        <v>0.93375289094467129</v>
      </c>
      <c r="D110">
        <v>-0.16532309072300089</v>
      </c>
      <c r="E110">
        <v>0.29608299692757045</v>
      </c>
      <c r="F110">
        <v>-0.5004145804764486</v>
      </c>
      <c r="G110">
        <v>0.54981753960401303</v>
      </c>
      <c r="H110">
        <v>-0.32592399362952384</v>
      </c>
      <c r="I110">
        <v>0.30313970303684545</v>
      </c>
      <c r="J110">
        <v>0.57838551740576194</v>
      </c>
      <c r="K110">
        <v>0.41951072183630322</v>
      </c>
      <c r="L110" t="s">
        <v>78</v>
      </c>
    </row>
    <row r="112" spans="1:12" x14ac:dyDescent="0.2">
      <c r="A112" t="s">
        <v>84</v>
      </c>
      <c r="B112">
        <v>0.19116998773815186</v>
      </c>
      <c r="C112">
        <v>0.21232461329981928</v>
      </c>
      <c r="D112">
        <v>0.20357099516794519</v>
      </c>
      <c r="E112">
        <v>0.19221790778475001</v>
      </c>
      <c r="F112">
        <v>0.17122285237681603</v>
      </c>
      <c r="G112">
        <v>0.17077441662641851</v>
      </c>
      <c r="H112">
        <v>0.17799523306230322</v>
      </c>
      <c r="I112">
        <v>0.15866181963879</v>
      </c>
      <c r="J112">
        <v>0.17733020475990099</v>
      </c>
      <c r="K112">
        <v>0.19533309576039276</v>
      </c>
      <c r="L112" t="s">
        <v>85</v>
      </c>
    </row>
    <row r="113" spans="1:12" x14ac:dyDescent="0.2">
      <c r="A113" t="s">
        <v>41</v>
      </c>
      <c r="B113">
        <v>0.18906537676472415</v>
      </c>
      <c r="C113">
        <v>0.25157118751963004</v>
      </c>
      <c r="D113">
        <v>0.25684311266704424</v>
      </c>
      <c r="E113">
        <v>0.23536003471647887</v>
      </c>
      <c r="F113">
        <v>0.22912131151213064</v>
      </c>
      <c r="G113">
        <v>0.22367753892638859</v>
      </c>
      <c r="H113">
        <v>0.22498871709392709</v>
      </c>
      <c r="I113">
        <v>0.23085674908605325</v>
      </c>
      <c r="J113">
        <v>0.2151117338510804</v>
      </c>
      <c r="K113">
        <v>0.22375626888353864</v>
      </c>
      <c r="L113" t="s">
        <v>85</v>
      </c>
    </row>
    <row r="114" spans="1:12" x14ac:dyDescent="0.2">
      <c r="A114" t="s">
        <v>86</v>
      </c>
      <c r="B114">
        <v>0.13020804392038293</v>
      </c>
      <c r="C114">
        <v>0.1799103292372668</v>
      </c>
      <c r="D114">
        <v>0.187521604506976</v>
      </c>
      <c r="E114">
        <v>0.16735230918927591</v>
      </c>
      <c r="F114">
        <v>0.1623183364445776</v>
      </c>
      <c r="G114">
        <v>0.17420271302348186</v>
      </c>
      <c r="H114">
        <v>0.17508402700976311</v>
      </c>
      <c r="I114">
        <v>0.18602878106340345</v>
      </c>
      <c r="J114">
        <v>0.16623636895295013</v>
      </c>
      <c r="K114">
        <v>0.17178885961199836</v>
      </c>
      <c r="L114" t="s">
        <v>85</v>
      </c>
    </row>
    <row r="116" spans="1:12" x14ac:dyDescent="0.2">
      <c r="A116" t="s">
        <v>16</v>
      </c>
      <c r="B116">
        <v>12.117854510026193</v>
      </c>
      <c r="C116">
        <v>11.608401196259894</v>
      </c>
      <c r="D116">
        <v>15.994269289607036</v>
      </c>
      <c r="E116">
        <v>21.599923125530296</v>
      </c>
      <c r="F116">
        <v>30.776014135490811</v>
      </c>
      <c r="G116">
        <v>21.045785822555494</v>
      </c>
      <c r="H116">
        <v>35.746634593894683</v>
      </c>
      <c r="I116">
        <v>16.698854809711719</v>
      </c>
      <c r="J116">
        <v>17.545749077365262</v>
      </c>
      <c r="K116">
        <v>16.883467575416596</v>
      </c>
      <c r="L116" t="s">
        <v>87</v>
      </c>
    </row>
    <row r="117" spans="1:12" x14ac:dyDescent="0.2">
      <c r="A117" t="s">
        <v>17</v>
      </c>
      <c r="B117">
        <v>26.525136645581281</v>
      </c>
      <c r="C117">
        <v>31.392896380046444</v>
      </c>
      <c r="D117">
        <v>29.867267085861776</v>
      </c>
      <c r="E117">
        <v>33.949109860217078</v>
      </c>
      <c r="F117">
        <v>31.572869756944808</v>
      </c>
      <c r="G117">
        <v>28.132251998119418</v>
      </c>
      <c r="H117">
        <v>18.569693886430727</v>
      </c>
      <c r="I117">
        <v>26.935750217389536</v>
      </c>
      <c r="J117">
        <v>23.315774999200535</v>
      </c>
      <c r="K117">
        <v>26.57020281273131</v>
      </c>
      <c r="L117" t="s">
        <v>88</v>
      </c>
    </row>
    <row r="118" spans="1:12" x14ac:dyDescent="0.2">
      <c r="A118" t="s">
        <v>18</v>
      </c>
      <c r="B118">
        <v>8.821558559331379</v>
      </c>
      <c r="C118">
        <v>11.143814145443235</v>
      </c>
      <c r="D118">
        <v>10.867633468046099</v>
      </c>
      <c r="E118">
        <v>13.421459487949402</v>
      </c>
      <c r="F118">
        <v>17.210126194768531</v>
      </c>
      <c r="G118">
        <v>17.60935715883274</v>
      </c>
      <c r="H118">
        <v>16.635831009564932</v>
      </c>
      <c r="I118">
        <v>18.05218267476376</v>
      </c>
      <c r="J118">
        <v>12.826284902049087</v>
      </c>
      <c r="K118">
        <v>13.946307076898213</v>
      </c>
      <c r="L118" t="s">
        <v>88</v>
      </c>
    </row>
    <row r="119" spans="1:12" x14ac:dyDescent="0.2">
      <c r="A119" t="s">
        <v>19</v>
      </c>
      <c r="B119">
        <v>1.0125890916170058E-2</v>
      </c>
      <c r="C119">
        <v>8.4063761785581059E-3</v>
      </c>
      <c r="D119">
        <v>6.7146154048621882E-3</v>
      </c>
      <c r="E119">
        <v>5.9127824201820889E-3</v>
      </c>
      <c r="F119">
        <v>5.3594309327656556E-3</v>
      </c>
      <c r="G119">
        <v>5.7976888645965676E-3</v>
      </c>
      <c r="H119">
        <v>4.4534185835811632E-3</v>
      </c>
      <c r="I119">
        <v>4.1115686218693125E-3</v>
      </c>
      <c r="J119">
        <v>4.2310451018577368E-3</v>
      </c>
      <c r="K119">
        <v>6.6007628508815391E-2</v>
      </c>
      <c r="L119" t="s">
        <v>89</v>
      </c>
    </row>
    <row r="120" spans="1:12" x14ac:dyDescent="0.2">
      <c r="A120" t="s">
        <v>90</v>
      </c>
      <c r="B120">
        <v>7.0370045598035771E-3</v>
      </c>
      <c r="C120">
        <v>6.8362801958426651E-3</v>
      </c>
      <c r="D120">
        <v>5.5412748721901956E-3</v>
      </c>
      <c r="E120">
        <v>4.8037070920011133E-3</v>
      </c>
      <c r="F120">
        <v>4.3184514612922545E-3</v>
      </c>
      <c r="G120">
        <v>4.7374539890954435E-3</v>
      </c>
      <c r="H120">
        <v>3.6146969901234192E-3</v>
      </c>
      <c r="I120">
        <v>3.4966040760201658E-3</v>
      </c>
      <c r="J120">
        <v>3.5356446083767714E-3</v>
      </c>
      <c r="K120">
        <v>4.8590765126504398E-2</v>
      </c>
      <c r="L120" t="s">
        <v>91</v>
      </c>
    </row>
    <row r="121" spans="1:12" x14ac:dyDescent="0.2">
      <c r="A121" t="s">
        <v>92</v>
      </c>
      <c r="B121">
        <v>630.11402157164775</v>
      </c>
      <c r="C121">
        <v>5409.4666666666635</v>
      </c>
      <c r="D121">
        <v>3992.1071428571436</v>
      </c>
      <c r="E121">
        <v>4530.3206106870248</v>
      </c>
      <c r="F121">
        <v>1553.5848214285718</v>
      </c>
      <c r="G121">
        <v>2118.7626582278467</v>
      </c>
      <c r="H121">
        <v>938.15165165165149</v>
      </c>
      <c r="I121">
        <v>884.56581986143181</v>
      </c>
      <c r="J121">
        <v>199.48089091369272</v>
      </c>
      <c r="K121">
        <v>167.33598409542742</v>
      </c>
      <c r="L121" t="s">
        <v>93</v>
      </c>
    </row>
    <row r="122" spans="1:12" x14ac:dyDescent="0.2">
      <c r="A122" t="s">
        <v>20</v>
      </c>
      <c r="B122">
        <v>0.25343117638788187</v>
      </c>
      <c r="C122">
        <v>0.28966834542174863</v>
      </c>
      <c r="D122">
        <v>0.22845820893934285</v>
      </c>
      <c r="E122">
        <v>0.20655522285172673</v>
      </c>
      <c r="F122">
        <v>0.21208747080224907</v>
      </c>
      <c r="G122">
        <v>0.2406006256093596</v>
      </c>
      <c r="H122">
        <v>0.17808614464700626</v>
      </c>
      <c r="I122">
        <v>0.20649505268815943</v>
      </c>
      <c r="J122">
        <v>0.20639959620646597</v>
      </c>
      <c r="K122">
        <v>0.26614636005774378</v>
      </c>
      <c r="L122" t="s">
        <v>94</v>
      </c>
    </row>
    <row r="123" spans="1:12" x14ac:dyDescent="0.2">
      <c r="A123" t="s">
        <v>21</v>
      </c>
      <c r="B123">
        <v>0.36487869467962508</v>
      </c>
      <c r="C123">
        <v>0.40174506318710246</v>
      </c>
      <c r="D123">
        <v>0.3109036423725014</v>
      </c>
      <c r="E123">
        <v>0.28885024391597219</v>
      </c>
      <c r="F123">
        <v>0.29796907570018932</v>
      </c>
      <c r="G123">
        <v>0.30729720066441235</v>
      </c>
      <c r="H123">
        <v>0.22807501691008794</v>
      </c>
      <c r="I123">
        <v>0.2554943863770836</v>
      </c>
      <c r="J123">
        <v>0.26729808989217507</v>
      </c>
      <c r="K123">
        <v>0.32714746802745986</v>
      </c>
      <c r="L123" t="s">
        <v>94</v>
      </c>
    </row>
    <row r="124" spans="1:12" x14ac:dyDescent="0.2">
      <c r="A124" t="s">
        <v>95</v>
      </c>
      <c r="B124">
        <v>1798.7200000000003</v>
      </c>
      <c r="C124">
        <v>3478.2799999999997</v>
      </c>
      <c r="D124">
        <v>2903.2400000000002</v>
      </c>
      <c r="E124">
        <v>3762.84</v>
      </c>
      <c r="F124">
        <v>1879.8600000000001</v>
      </c>
      <c r="G124">
        <v>2913.44</v>
      </c>
      <c r="H124">
        <v>1963.88</v>
      </c>
      <c r="I124">
        <v>2559.21</v>
      </c>
      <c r="J124">
        <v>4039.42</v>
      </c>
      <c r="K124">
        <v>5734</v>
      </c>
      <c r="L124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07DC-7C69-0744-AB47-A78B8AA0D418}">
  <dimension ref="A1:M121"/>
  <sheetViews>
    <sheetView zoomScaleNormal="100" workbookViewId="0">
      <selection activeCell="B14" sqref="B14:K14"/>
    </sheetView>
  </sheetViews>
  <sheetFormatPr baseColWidth="10" defaultRowHeight="16" x14ac:dyDescent="0.2"/>
  <cols>
    <col min="1" max="1" width="58" customWidth="1"/>
  </cols>
  <sheetData>
    <row r="1" spans="1:11" x14ac:dyDescent="0.2">
      <c r="A1" t="s">
        <v>0</v>
      </c>
    </row>
    <row r="2" spans="1:11" x14ac:dyDescent="0.2">
      <c r="A2" t="s">
        <v>99</v>
      </c>
    </row>
    <row r="3" spans="1:11" x14ac:dyDescent="0.2">
      <c r="A3" s="1" t="s">
        <v>1</v>
      </c>
      <c r="B3" s="1">
        <v>2015</v>
      </c>
      <c r="C3" s="1">
        <f>B3+1</f>
        <v>2016</v>
      </c>
      <c r="D3" s="1">
        <f t="shared" ref="D3:K3" si="0">C3+1</f>
        <v>2017</v>
      </c>
      <c r="E3" s="1">
        <f t="shared" si="0"/>
        <v>2018</v>
      </c>
      <c r="F3" s="1">
        <f t="shared" si="0"/>
        <v>2019</v>
      </c>
      <c r="G3" s="1">
        <f t="shared" si="0"/>
        <v>2020</v>
      </c>
      <c r="H3" s="1">
        <f t="shared" si="0"/>
        <v>2021</v>
      </c>
      <c r="I3" s="1">
        <f t="shared" si="0"/>
        <v>2022</v>
      </c>
      <c r="J3" s="1">
        <f t="shared" si="0"/>
        <v>2023</v>
      </c>
      <c r="K3" s="1">
        <f t="shared" si="0"/>
        <v>2024</v>
      </c>
    </row>
    <row r="4" spans="1:11" x14ac:dyDescent="0.2">
      <c r="A4" t="s">
        <v>2</v>
      </c>
      <c r="B4">
        <v>39.94</v>
      </c>
      <c r="C4">
        <v>39.94</v>
      </c>
      <c r="D4">
        <v>39.94</v>
      </c>
      <c r="E4">
        <v>39.94</v>
      </c>
      <c r="F4">
        <v>39.950000000000003</v>
      </c>
      <c r="G4">
        <v>39.950000000000003</v>
      </c>
      <c r="H4">
        <v>39.96</v>
      </c>
      <c r="I4">
        <v>39.96</v>
      </c>
      <c r="J4">
        <v>39.97</v>
      </c>
      <c r="K4">
        <v>39.979999999999997</v>
      </c>
    </row>
    <row r="5" spans="1:11" x14ac:dyDescent="0.2">
      <c r="A5" t="s">
        <v>3</v>
      </c>
      <c r="B5">
        <v>6500.06</v>
      </c>
      <c r="C5">
        <v>8794.17</v>
      </c>
      <c r="D5">
        <v>10275.57</v>
      </c>
      <c r="E5">
        <v>11931.52</v>
      </c>
      <c r="F5">
        <v>13080.46</v>
      </c>
      <c r="G5">
        <v>14366.33</v>
      </c>
      <c r="H5">
        <v>15376.46</v>
      </c>
      <c r="I5">
        <v>15806.69</v>
      </c>
      <c r="J5">
        <v>16615.599999999999</v>
      </c>
      <c r="K5">
        <v>17658.939999999999</v>
      </c>
    </row>
    <row r="6" spans="1:11" x14ac:dyDescent="0.2">
      <c r="A6" t="s">
        <v>4</v>
      </c>
      <c r="B6">
        <v>100</v>
      </c>
      <c r="C6">
        <v>232.21</v>
      </c>
      <c r="D6">
        <v>260.61</v>
      </c>
      <c r="E6">
        <v>227.89</v>
      </c>
      <c r="F6">
        <v>311.5</v>
      </c>
      <c r="G6">
        <v>453.25</v>
      </c>
      <c r="H6">
        <v>584.02</v>
      </c>
      <c r="I6">
        <v>605.16999999999996</v>
      </c>
      <c r="J6">
        <v>567.54</v>
      </c>
      <c r="K6">
        <v>606.41</v>
      </c>
    </row>
    <row r="7" spans="1:11" x14ac:dyDescent="0.2">
      <c r="A7" t="s">
        <v>5</v>
      </c>
      <c r="B7">
        <v>4014.35</v>
      </c>
      <c r="C7">
        <v>3829.49</v>
      </c>
      <c r="D7">
        <v>4735.88</v>
      </c>
      <c r="E7">
        <v>5197.38</v>
      </c>
      <c r="F7">
        <v>5072.45</v>
      </c>
      <c r="G7">
        <v>4814.54</v>
      </c>
      <c r="H7">
        <v>7095.65</v>
      </c>
      <c r="I7">
        <v>6026.57</v>
      </c>
      <c r="J7">
        <v>6693.92</v>
      </c>
      <c r="K7">
        <v>7847.46</v>
      </c>
    </row>
    <row r="8" spans="1:11" x14ac:dyDescent="0.2">
      <c r="A8" t="s">
        <v>6</v>
      </c>
      <c r="B8">
        <v>10654.35</v>
      </c>
      <c r="C8">
        <v>12895.81</v>
      </c>
      <c r="D8">
        <v>15312</v>
      </c>
      <c r="E8">
        <v>17396.73</v>
      </c>
      <c r="F8">
        <v>18504.36</v>
      </c>
      <c r="G8">
        <v>19674.07</v>
      </c>
      <c r="H8">
        <v>23096.09</v>
      </c>
      <c r="I8">
        <v>22478.39</v>
      </c>
      <c r="J8">
        <v>23917.03</v>
      </c>
      <c r="K8">
        <v>26152.79</v>
      </c>
    </row>
    <row r="10" spans="1:11" x14ac:dyDescent="0.2">
      <c r="A10" t="s">
        <v>7</v>
      </c>
      <c r="B10">
        <v>2952.28</v>
      </c>
      <c r="C10">
        <v>3783.71</v>
      </c>
      <c r="D10">
        <v>4598.8500000000004</v>
      </c>
      <c r="E10">
        <v>4960.96</v>
      </c>
      <c r="F10">
        <v>4952.3599999999997</v>
      </c>
      <c r="G10">
        <v>6472.93</v>
      </c>
      <c r="H10">
        <v>6380.39</v>
      </c>
      <c r="I10">
        <v>6193.54</v>
      </c>
      <c r="J10">
        <v>6159.2</v>
      </c>
      <c r="K10">
        <v>6232.2</v>
      </c>
    </row>
    <row r="11" spans="1:11" x14ac:dyDescent="0.2">
      <c r="A11" t="s">
        <v>8</v>
      </c>
      <c r="B11">
        <v>719.2</v>
      </c>
      <c r="C11">
        <v>653.37</v>
      </c>
      <c r="D11">
        <v>580.96</v>
      </c>
      <c r="E11">
        <v>355.48</v>
      </c>
      <c r="F11">
        <v>572.82000000000005</v>
      </c>
      <c r="G11">
        <v>391.33</v>
      </c>
      <c r="H11">
        <v>495.13</v>
      </c>
      <c r="I11">
        <v>517.22</v>
      </c>
      <c r="J11">
        <v>453.71</v>
      </c>
      <c r="K11">
        <v>484.06</v>
      </c>
    </row>
    <row r="12" spans="1:11" x14ac:dyDescent="0.2">
      <c r="A12" t="s">
        <v>9</v>
      </c>
      <c r="B12">
        <v>3118.5</v>
      </c>
      <c r="C12">
        <v>4501.08</v>
      </c>
      <c r="D12">
        <v>6066.37</v>
      </c>
      <c r="E12">
        <v>7669.24</v>
      </c>
      <c r="F12">
        <v>6113.83</v>
      </c>
      <c r="G12">
        <v>8358.64</v>
      </c>
      <c r="H12">
        <v>10581.62</v>
      </c>
      <c r="I12">
        <v>10527.87</v>
      </c>
      <c r="J12">
        <v>10890.93</v>
      </c>
      <c r="K12">
        <v>12751.24</v>
      </c>
    </row>
    <row r="13" spans="1:11" x14ac:dyDescent="0.2">
      <c r="A13" t="s">
        <v>10</v>
      </c>
      <c r="B13">
        <v>3864.37</v>
      </c>
      <c r="C13">
        <v>3957.65</v>
      </c>
      <c r="D13">
        <v>4065.82</v>
      </c>
      <c r="E13">
        <v>4411.05</v>
      </c>
      <c r="F13">
        <v>6865.35</v>
      </c>
      <c r="G13">
        <v>4451.17</v>
      </c>
      <c r="H13">
        <v>5638.95</v>
      </c>
      <c r="I13">
        <v>5239.76</v>
      </c>
      <c r="J13">
        <v>6413.19</v>
      </c>
      <c r="K13">
        <v>6685.29</v>
      </c>
    </row>
    <row r="14" spans="1:11" x14ac:dyDescent="0.2">
      <c r="A14" t="s">
        <v>6</v>
      </c>
      <c r="B14">
        <v>10654.35</v>
      </c>
      <c r="C14">
        <v>12895.81</v>
      </c>
      <c r="D14">
        <v>15312</v>
      </c>
      <c r="E14">
        <v>17396.73</v>
      </c>
      <c r="F14">
        <v>18504.36</v>
      </c>
      <c r="G14">
        <v>19674.07</v>
      </c>
      <c r="H14">
        <v>23096.09</v>
      </c>
      <c r="I14">
        <v>22478.39</v>
      </c>
      <c r="J14">
        <v>23917.03</v>
      </c>
      <c r="K14">
        <v>26152.79</v>
      </c>
    </row>
    <row r="16" spans="1:11" x14ac:dyDescent="0.2">
      <c r="A16" t="s">
        <v>11</v>
      </c>
      <c r="B16">
        <v>-149.98000000000002</v>
      </c>
      <c r="C16">
        <v>128.16000000000031</v>
      </c>
      <c r="D16">
        <v>-670.06</v>
      </c>
      <c r="E16">
        <v>-786.32999999999993</v>
      </c>
      <c r="F16">
        <v>1792.9000000000005</v>
      </c>
      <c r="G16">
        <v>-363.36999999999989</v>
      </c>
      <c r="H16">
        <v>-1456.6999999999998</v>
      </c>
      <c r="I16">
        <v>-786.80999999999949</v>
      </c>
      <c r="J16">
        <v>-280.73000000000047</v>
      </c>
      <c r="K16">
        <v>-1162.17</v>
      </c>
    </row>
    <row r="17" spans="1:11" x14ac:dyDescent="0.2">
      <c r="A17" t="s">
        <v>12</v>
      </c>
      <c r="B17">
        <v>1371.82</v>
      </c>
      <c r="C17">
        <v>1282.07</v>
      </c>
      <c r="D17">
        <v>1551.75</v>
      </c>
      <c r="E17">
        <v>1426.97</v>
      </c>
      <c r="F17">
        <v>2745.11</v>
      </c>
      <c r="G17">
        <v>1511.91</v>
      </c>
      <c r="H17">
        <v>2274.6799999999998</v>
      </c>
      <c r="I17">
        <v>2158.4899999999998</v>
      </c>
      <c r="J17">
        <v>2719.47</v>
      </c>
      <c r="K17">
        <v>2630.22</v>
      </c>
    </row>
    <row r="18" spans="1:11" x14ac:dyDescent="0.2">
      <c r="A18" t="s">
        <v>13</v>
      </c>
      <c r="B18">
        <v>861.39</v>
      </c>
      <c r="C18">
        <v>761.99</v>
      </c>
      <c r="D18">
        <v>708.58</v>
      </c>
      <c r="E18">
        <v>962.68</v>
      </c>
      <c r="F18">
        <v>1249.53</v>
      </c>
      <c r="G18">
        <v>1282.32</v>
      </c>
      <c r="H18">
        <v>1789.27</v>
      </c>
      <c r="I18">
        <v>1472.41</v>
      </c>
      <c r="J18">
        <v>1756.39</v>
      </c>
      <c r="K18">
        <v>1755.9</v>
      </c>
    </row>
    <row r="19" spans="1:11" x14ac:dyDescent="0.2">
      <c r="A19" t="s">
        <v>14</v>
      </c>
      <c r="D19">
        <v>4734.8100000000004</v>
      </c>
      <c r="E19">
        <v>3367.1200000000003</v>
      </c>
      <c r="F19">
        <v>3190.4</v>
      </c>
      <c r="G19">
        <v>3393.39</v>
      </c>
      <c r="H19">
        <v>2604.85</v>
      </c>
      <c r="I19">
        <v>3546.25</v>
      </c>
      <c r="J19">
        <v>4739.4500000000007</v>
      </c>
      <c r="K19">
        <v>5828.69</v>
      </c>
    </row>
    <row r="20" spans="1:11" x14ac:dyDescent="0.2">
      <c r="A20" t="s">
        <v>15</v>
      </c>
    </row>
    <row r="22" spans="1:11" x14ac:dyDescent="0.2">
      <c r="A22" t="s">
        <v>16</v>
      </c>
      <c r="B22">
        <v>18.182647778363233</v>
      </c>
      <c r="C22">
        <v>16.444234342758509</v>
      </c>
      <c r="D22">
        <v>19.796582924478937</v>
      </c>
      <c r="E22">
        <v>16.046525133578797</v>
      </c>
      <c r="F22">
        <v>29.494876779541972</v>
      </c>
      <c r="G22">
        <v>18.864008884947921</v>
      </c>
      <c r="H22">
        <v>26.817826952190931</v>
      </c>
      <c r="I22">
        <v>26.660396774691318</v>
      </c>
      <c r="J22">
        <v>29.058946882141367</v>
      </c>
      <c r="K22">
        <v>25.405275450651541</v>
      </c>
    </row>
    <row r="23" spans="1:11" x14ac:dyDescent="0.2">
      <c r="A23" t="s">
        <v>17</v>
      </c>
      <c r="B23">
        <v>31.96929381580933</v>
      </c>
      <c r="C23">
        <v>37.345791939526762</v>
      </c>
      <c r="D23">
        <v>40.377134550791723</v>
      </c>
      <c r="E23">
        <v>33.716676361823247</v>
      </c>
      <c r="F23">
        <v>27.186878266228103</v>
      </c>
      <c r="G23">
        <v>22.813314929190845</v>
      </c>
      <c r="H23">
        <v>17.302693277146545</v>
      </c>
      <c r="I23">
        <v>20.070007674492835</v>
      </c>
      <c r="J23">
        <v>19.448061079828509</v>
      </c>
      <c r="K23">
        <v>21.520940828065381</v>
      </c>
    </row>
    <row r="24" spans="1:11" x14ac:dyDescent="0.2">
      <c r="A24" t="s">
        <v>18</v>
      </c>
      <c r="B24">
        <v>9.3277162057799394</v>
      </c>
      <c r="C24">
        <v>7.5209569443747011</v>
      </c>
      <c r="D24">
        <v>6.2212139991519617</v>
      </c>
      <c r="E24">
        <v>6.5427598690576012</v>
      </c>
      <c r="F24">
        <v>6.8595215210525895</v>
      </c>
      <c r="G24">
        <v>4.5194324672134565</v>
      </c>
      <c r="H24">
        <v>4.8522410072111573</v>
      </c>
      <c r="I24">
        <v>4.771306877811397</v>
      </c>
      <c r="J24">
        <v>5.5459118067281459</v>
      </c>
      <c r="K24">
        <v>6.0634478996181134</v>
      </c>
    </row>
    <row r="25" spans="1:11" x14ac:dyDescent="0.2">
      <c r="A25" t="s">
        <v>19</v>
      </c>
      <c r="B25">
        <v>1.5290519877675841E-2</v>
      </c>
      <c r="C25">
        <v>2.6285613378144487E-2</v>
      </c>
      <c r="D25">
        <v>2.5263898731133994E-2</v>
      </c>
      <c r="E25">
        <v>1.9036107542438431E-2</v>
      </c>
      <c r="F25">
        <v>2.3741636122651656E-2</v>
      </c>
      <c r="G25">
        <v>3.1461973528211305E-2</v>
      </c>
      <c r="H25">
        <v>3.7882984506130479E-2</v>
      </c>
      <c r="I25">
        <v>3.8189144077770382E-2</v>
      </c>
      <c r="J25">
        <v>3.4075087193053133E-2</v>
      </c>
      <c r="K25">
        <v>3.426254257321916E-2</v>
      </c>
    </row>
    <row r="26" spans="1:11" x14ac:dyDescent="0.2">
      <c r="A26" t="s">
        <v>20</v>
      </c>
      <c r="B26">
        <v>0.3590993883792038</v>
      </c>
      <c r="C26">
        <v>0.35230374084090005</v>
      </c>
      <c r="D26">
        <v>0.34378329331269125</v>
      </c>
      <c r="E26">
        <v>0.31092030545981864</v>
      </c>
      <c r="F26">
        <v>0.26419524999599869</v>
      </c>
      <c r="G26">
        <v>0.25401491571731222</v>
      </c>
      <c r="H26">
        <v>0.19044953367902528</v>
      </c>
      <c r="I26">
        <v>0.14697428163050238</v>
      </c>
      <c r="J26">
        <v>0.16810592492481466</v>
      </c>
      <c r="K26">
        <v>0.21143437000675774</v>
      </c>
    </row>
    <row r="27" spans="1:11" x14ac:dyDescent="0.2">
      <c r="A27" t="s">
        <v>21</v>
      </c>
      <c r="B27">
        <v>0.49753915662650489</v>
      </c>
      <c r="C27">
        <v>0.48549025403912538</v>
      </c>
      <c r="D27">
        <v>0.46450683237330881</v>
      </c>
      <c r="E27">
        <v>0.43632652559357682</v>
      </c>
      <c r="F27">
        <v>0.38278100433966589</v>
      </c>
      <c r="G27">
        <v>0.31345002163594682</v>
      </c>
      <c r="H27">
        <v>0.24347642939819147</v>
      </c>
      <c r="I27">
        <v>0.18911038413987027</v>
      </c>
      <c r="J27">
        <v>0.23041715462538384</v>
      </c>
      <c r="K27">
        <v>0.28224402400830823</v>
      </c>
    </row>
    <row r="32" spans="1:11" x14ac:dyDescent="0.2">
      <c r="A32" t="s">
        <v>22</v>
      </c>
    </row>
    <row r="33" spans="1:13" x14ac:dyDescent="0.2">
      <c r="A33" t="s">
        <v>99</v>
      </c>
    </row>
    <row r="34" spans="1:13" x14ac:dyDescent="0.2">
      <c r="A34" s="1" t="s">
        <v>1</v>
      </c>
      <c r="B34" s="1">
        <v>2015</v>
      </c>
      <c r="C34" s="1">
        <f>B34+1</f>
        <v>2016</v>
      </c>
      <c r="D34" s="1">
        <f t="shared" ref="D34:K34" si="1">C34+1</f>
        <v>2017</v>
      </c>
      <c r="E34" s="1">
        <f t="shared" si="1"/>
        <v>2018</v>
      </c>
      <c r="F34" s="1">
        <f t="shared" si="1"/>
        <v>2019</v>
      </c>
      <c r="G34" s="1">
        <f t="shared" si="1"/>
        <v>2020</v>
      </c>
      <c r="H34" s="1">
        <f t="shared" si="1"/>
        <v>2021</v>
      </c>
      <c r="I34" s="1">
        <f t="shared" si="1"/>
        <v>2022</v>
      </c>
      <c r="J34" s="1">
        <f t="shared" si="1"/>
        <v>2023</v>
      </c>
      <c r="K34" s="1">
        <f t="shared" si="1"/>
        <v>2024</v>
      </c>
      <c r="L34" t="s">
        <v>23</v>
      </c>
    </row>
    <row r="35" spans="1:13" x14ac:dyDescent="0.2">
      <c r="A35" t="s">
        <v>24</v>
      </c>
      <c r="B35">
        <v>27538.03</v>
      </c>
      <c r="C35">
        <v>28457.119999999999</v>
      </c>
      <c r="D35">
        <v>28610.43</v>
      </c>
      <c r="E35">
        <v>32458.37</v>
      </c>
      <c r="F35">
        <v>33970.82</v>
      </c>
      <c r="G35">
        <v>29253.97</v>
      </c>
      <c r="H35">
        <v>30959.19</v>
      </c>
      <c r="I35">
        <v>29551.279999999999</v>
      </c>
      <c r="J35">
        <v>34158.379999999997</v>
      </c>
      <c r="K35">
        <v>37788.620000000003</v>
      </c>
      <c r="L35">
        <v>39148.400000000001</v>
      </c>
    </row>
    <row r="36" spans="1:13" x14ac:dyDescent="0.2">
      <c r="A36" t="s">
        <v>25</v>
      </c>
      <c r="C36">
        <v>3.337529954030849E-2</v>
      </c>
      <c r="D36">
        <v>5.3874039256256445E-3</v>
      </c>
      <c r="E36">
        <v>0.1344943085441217</v>
      </c>
      <c r="F36">
        <v>4.6596609749657736E-2</v>
      </c>
      <c r="G36">
        <v>-0.138850048365038</v>
      </c>
      <c r="H36">
        <v>5.8290208132434573E-2</v>
      </c>
      <c r="I36">
        <v>-4.5476318986381714E-2</v>
      </c>
      <c r="J36">
        <v>0.15590187633158359</v>
      </c>
      <c r="K36">
        <v>0.10627670281787394</v>
      </c>
    </row>
    <row r="37" spans="1:13" x14ac:dyDescent="0.2">
      <c r="A37" t="s">
        <v>26</v>
      </c>
      <c r="B37">
        <v>24018.460000000006</v>
      </c>
      <c r="C37">
        <v>24033.319999999996</v>
      </c>
      <c r="D37">
        <v>24025.38</v>
      </c>
      <c r="E37">
        <v>27124.039999999997</v>
      </c>
      <c r="F37">
        <v>28945.919999999998</v>
      </c>
      <c r="G37">
        <v>25184.39</v>
      </c>
      <c r="H37">
        <v>26901.57</v>
      </c>
      <c r="I37">
        <v>26295.329999999998</v>
      </c>
      <c r="J37">
        <v>30059.780000000002</v>
      </c>
      <c r="K37">
        <v>32553.67</v>
      </c>
      <c r="L37">
        <v>33677.83</v>
      </c>
      <c r="M37" t="s">
        <v>27</v>
      </c>
    </row>
    <row r="38" spans="1:13" x14ac:dyDescent="0.2">
      <c r="A38" t="s">
        <v>28</v>
      </c>
      <c r="B38">
        <v>0.71865707169321846</v>
      </c>
      <c r="C38">
        <v>0.68025014477923273</v>
      </c>
      <c r="D38">
        <v>0.66476945645346819</v>
      </c>
      <c r="E38">
        <v>0.67766619211007817</v>
      </c>
      <c r="F38">
        <v>0.69187202428437111</v>
      </c>
      <c r="G38">
        <v>0.68381453867628905</v>
      </c>
      <c r="H38">
        <v>0.71058642038115338</v>
      </c>
      <c r="I38">
        <v>0.7069639623055245</v>
      </c>
      <c r="J38">
        <v>0.7057629782208642</v>
      </c>
      <c r="K38">
        <v>0.67007183644176471</v>
      </c>
    </row>
    <row r="39" spans="1:13" x14ac:dyDescent="0.2">
      <c r="A39" t="s">
        <v>29</v>
      </c>
      <c r="B39">
        <v>5.7553136517027549E-3</v>
      </c>
      <c r="C39">
        <v>4.2941801559679971E-3</v>
      </c>
      <c r="D39">
        <v>3.9440162206579909E-3</v>
      </c>
      <c r="E39">
        <v>4.3082878160548418E-3</v>
      </c>
      <c r="F39">
        <v>4.6545829626720818E-3</v>
      </c>
      <c r="G39">
        <v>4.5450241454407731E-3</v>
      </c>
      <c r="H39">
        <v>3.678713816479049E-3</v>
      </c>
      <c r="I39">
        <v>3.712867936684976E-3</v>
      </c>
      <c r="J39">
        <v>3.3537890262945727E-3</v>
      </c>
      <c r="K39">
        <v>3.1803225415482227E-3</v>
      </c>
    </row>
    <row r="40" spans="1:13" x14ac:dyDescent="0.2">
      <c r="A40" t="s">
        <v>30</v>
      </c>
      <c r="B40">
        <v>8.9232962561228962E-3</v>
      </c>
      <c r="C40">
        <v>7.3869035236172886E-3</v>
      </c>
      <c r="D40">
        <v>7.188637150857222E-3</v>
      </c>
      <c r="E40">
        <v>7.4270519437667389E-3</v>
      </c>
      <c r="F40">
        <v>7.3945815850191424E-3</v>
      </c>
      <c r="G40">
        <v>7.9274710406826831E-3</v>
      </c>
      <c r="H40">
        <v>7.0298996840679612E-3</v>
      </c>
      <c r="I40">
        <v>7.6842695138755416E-3</v>
      </c>
      <c r="J40">
        <v>7.001795752608877E-3</v>
      </c>
      <c r="K40">
        <v>7.6089044797084402E-3</v>
      </c>
    </row>
    <row r="41" spans="1:13" x14ac:dyDescent="0.2">
      <c r="A41" t="s">
        <v>31</v>
      </c>
      <c r="B41">
        <v>4.2803352309515243E-2</v>
      </c>
      <c r="C41">
        <v>4.7069415316799451E-2</v>
      </c>
      <c r="D41">
        <v>5.0068803579673568E-2</v>
      </c>
      <c r="E41">
        <v>4.8792037308096496E-2</v>
      </c>
      <c r="F41">
        <v>5.2339919966606634E-2</v>
      </c>
      <c r="G41">
        <v>6.4583371077498189E-2</v>
      </c>
      <c r="H41">
        <v>6.3019090615742859E-2</v>
      </c>
      <c r="I41">
        <v>6.7536160870189044E-2</v>
      </c>
      <c r="J41">
        <v>6.5871098102427583E-2</v>
      </c>
      <c r="K41">
        <v>6.9638425536576884E-2</v>
      </c>
    </row>
    <row r="42" spans="1:13" x14ac:dyDescent="0.2">
      <c r="A42" t="s">
        <v>32</v>
      </c>
      <c r="B42">
        <v>7.0547166954208415E-2</v>
      </c>
      <c r="C42">
        <v>7.3222799777349218E-2</v>
      </c>
      <c r="D42">
        <v>7.3310327737122441E-2</v>
      </c>
      <c r="E42">
        <v>6.718205504466182E-2</v>
      </c>
      <c r="F42">
        <v>6.4276929435321248E-2</v>
      </c>
      <c r="G42">
        <v>6.1115465695767097E-2</v>
      </c>
      <c r="H42">
        <v>5.4898077113774618E-2</v>
      </c>
      <c r="I42">
        <v>6.2111015157380663E-2</v>
      </c>
      <c r="J42">
        <v>5.8756884840557431E-2</v>
      </c>
      <c r="K42">
        <v>5.826251395261324E-2</v>
      </c>
    </row>
    <row r="43" spans="1:13" x14ac:dyDescent="0.2">
      <c r="A43" t="s">
        <v>33</v>
      </c>
      <c r="B43">
        <v>3519.5699999999924</v>
      </c>
      <c r="C43">
        <v>4423.8000000000029</v>
      </c>
      <c r="D43">
        <v>4585.0499999999993</v>
      </c>
      <c r="E43">
        <v>5334.3300000000017</v>
      </c>
      <c r="F43">
        <v>5024.9000000000015</v>
      </c>
      <c r="G43">
        <v>4069.5800000000017</v>
      </c>
      <c r="H43">
        <v>4057.619999999999</v>
      </c>
      <c r="I43">
        <v>3255.9500000000007</v>
      </c>
      <c r="J43">
        <v>4098.5999999999949</v>
      </c>
      <c r="K43">
        <v>5234.9500000000044</v>
      </c>
      <c r="L43">
        <v>5470.57</v>
      </c>
    </row>
    <row r="44" spans="1:13" x14ac:dyDescent="0.2">
      <c r="A44" t="s">
        <v>34</v>
      </c>
      <c r="B44">
        <v>0.12780761732048343</v>
      </c>
      <c r="C44">
        <v>0.1554549441405175</v>
      </c>
      <c r="D44">
        <v>0.16025798983098119</v>
      </c>
      <c r="E44">
        <v>0.16434374246149766</v>
      </c>
      <c r="F44">
        <v>0.14791812502612542</v>
      </c>
      <c r="G44">
        <v>0.13911205897866175</v>
      </c>
      <c r="H44">
        <v>0.13106350650646864</v>
      </c>
      <c r="I44">
        <v>0.11017966057646236</v>
      </c>
      <c r="J44">
        <v>0.11998812590058414</v>
      </c>
      <c r="K44">
        <v>0.13853244707004395</v>
      </c>
      <c r="L44">
        <v>0.1397392996904088</v>
      </c>
    </row>
    <row r="45" spans="1:13" x14ac:dyDescent="0.2">
      <c r="A45" t="s">
        <v>35</v>
      </c>
      <c r="B45">
        <v>324.54000000000002</v>
      </c>
      <c r="C45">
        <v>421.06</v>
      </c>
      <c r="D45">
        <v>829.88</v>
      </c>
      <c r="E45">
        <v>563.54999999999995</v>
      </c>
      <c r="F45">
        <v>741.02</v>
      </c>
      <c r="G45">
        <v>1433.9</v>
      </c>
      <c r="H45">
        <v>553.23</v>
      </c>
      <c r="I45">
        <v>544.78</v>
      </c>
      <c r="J45">
        <v>567.29</v>
      </c>
      <c r="K45">
        <v>688.98</v>
      </c>
      <c r="L45">
        <v>902.62000000000012</v>
      </c>
    </row>
    <row r="46" spans="1:13" x14ac:dyDescent="0.2">
      <c r="A46" t="s">
        <v>36</v>
      </c>
      <c r="B46">
        <v>1.1785156745054023E-2</v>
      </c>
      <c r="C46">
        <v>1.4796297025138173E-2</v>
      </c>
      <c r="D46">
        <v>2.9006205079755879E-2</v>
      </c>
      <c r="E46">
        <v>1.7362239693490461E-2</v>
      </c>
      <c r="F46">
        <v>2.1813426935234415E-2</v>
      </c>
      <c r="G46">
        <v>4.901556951073649E-2</v>
      </c>
      <c r="H46">
        <v>1.7869653566517731E-2</v>
      </c>
      <c r="I46">
        <v>1.8435072863172086E-2</v>
      </c>
      <c r="J46">
        <v>1.6607637715840153E-2</v>
      </c>
      <c r="K46">
        <v>1.8232473162555288E-2</v>
      </c>
      <c r="L46">
        <v>2.3056370119851642E-2</v>
      </c>
    </row>
    <row r="47" spans="1:13" x14ac:dyDescent="0.2">
      <c r="A47" t="s">
        <v>37</v>
      </c>
      <c r="B47">
        <v>540.45000000000005</v>
      </c>
      <c r="C47">
        <v>443.25</v>
      </c>
      <c r="D47">
        <v>502.25</v>
      </c>
      <c r="E47">
        <v>574.98</v>
      </c>
      <c r="F47">
        <v>624.44000000000005</v>
      </c>
      <c r="G47">
        <v>845.76</v>
      </c>
      <c r="H47">
        <v>715.12</v>
      </c>
      <c r="I47">
        <v>689.52</v>
      </c>
      <c r="J47">
        <v>697.39</v>
      </c>
      <c r="K47">
        <v>757.36</v>
      </c>
      <c r="L47">
        <v>783.06</v>
      </c>
    </row>
    <row r="48" spans="1:13" x14ac:dyDescent="0.2">
      <c r="A48" t="s">
        <v>38</v>
      </c>
      <c r="B48">
        <v>11.7</v>
      </c>
      <c r="C48">
        <v>14.61</v>
      </c>
      <c r="D48">
        <v>27.28</v>
      </c>
      <c r="E48">
        <v>30.8</v>
      </c>
      <c r="F48">
        <v>37.18</v>
      </c>
      <c r="G48">
        <v>46.64</v>
      </c>
      <c r="H48">
        <v>46.41</v>
      </c>
      <c r="I48">
        <v>53.1</v>
      </c>
      <c r="J48">
        <v>104.88</v>
      </c>
      <c r="K48">
        <v>76.37</v>
      </c>
      <c r="L48">
        <v>74.210000000000008</v>
      </c>
    </row>
    <row r="49" spans="1:12" x14ac:dyDescent="0.2">
      <c r="A49" t="s">
        <v>39</v>
      </c>
      <c r="B49">
        <v>282.36410256410193</v>
      </c>
      <c r="C49">
        <v>301.27378507871344</v>
      </c>
      <c r="D49">
        <v>180.08357771260995</v>
      </c>
      <c r="E49">
        <v>172.82142857142861</v>
      </c>
      <c r="F49">
        <v>138.28617536309847</v>
      </c>
      <c r="G49">
        <v>99.865351629502598</v>
      </c>
      <c r="H49">
        <v>83.941607412195623</v>
      </c>
      <c r="I49">
        <v>58.591525423728818</v>
      </c>
      <c r="J49">
        <v>37.838482074752051</v>
      </c>
      <c r="K49">
        <v>67.651826633494878</v>
      </c>
      <c r="L49">
        <v>75.328527152674823</v>
      </c>
    </row>
    <row r="50" spans="1:12" x14ac:dyDescent="0.2">
      <c r="A50" t="s">
        <v>40</v>
      </c>
      <c r="B50">
        <v>3291.9599999999928</v>
      </c>
      <c r="C50">
        <v>4387.0000000000036</v>
      </c>
      <c r="D50">
        <v>4885.3999999999996</v>
      </c>
      <c r="E50">
        <v>5292.1000000000013</v>
      </c>
      <c r="F50">
        <v>5104.3000000000011</v>
      </c>
      <c r="G50">
        <v>4611.0800000000008</v>
      </c>
      <c r="H50">
        <v>3849.3199999999988</v>
      </c>
      <c r="I50">
        <v>3058.1100000000006</v>
      </c>
      <c r="J50">
        <v>3863.6199999999949</v>
      </c>
      <c r="K50">
        <v>5090.2000000000044</v>
      </c>
      <c r="L50">
        <v>5515.9199999999992</v>
      </c>
    </row>
    <row r="51" spans="1:12" x14ac:dyDescent="0.2">
      <c r="A51" t="s">
        <v>25</v>
      </c>
      <c r="C51">
        <v>0.33264073682548179</v>
      </c>
      <c r="D51">
        <v>0.11360838842033183</v>
      </c>
      <c r="E51">
        <v>8.324804519589013E-2</v>
      </c>
      <c r="F51">
        <v>-3.5486857769127633E-2</v>
      </c>
      <c r="G51">
        <v>-9.662833297415907E-2</v>
      </c>
      <c r="H51">
        <v>-0.1652020784718552</v>
      </c>
      <c r="I51">
        <v>-0.20554539503081026</v>
      </c>
      <c r="J51">
        <v>0.26340125109953338</v>
      </c>
      <c r="K51">
        <v>0.3174691092809363</v>
      </c>
    </row>
    <row r="52" spans="1:12" x14ac:dyDescent="0.2">
      <c r="A52" t="s">
        <v>41</v>
      </c>
      <c r="B52">
        <v>0.11954232020228001</v>
      </c>
      <c r="C52">
        <v>0.15416177041106072</v>
      </c>
      <c r="D52">
        <v>0.17075590964553836</v>
      </c>
      <c r="E52">
        <v>0.16304269129965557</v>
      </c>
      <c r="F52">
        <v>0.1502554250971864</v>
      </c>
      <c r="G52">
        <v>0.15762236715221903</v>
      </c>
      <c r="H52">
        <v>0.12433529430195037</v>
      </c>
      <c r="I52">
        <v>0.10348485750871031</v>
      </c>
      <c r="J52">
        <v>0.1131089940447994</v>
      </c>
      <c r="K52">
        <v>0.13470192878173387</v>
      </c>
      <c r="L52">
        <v>0.14089771229475531</v>
      </c>
    </row>
    <row r="53" spans="1:12" x14ac:dyDescent="0.2">
      <c r="A53" t="s">
        <v>42</v>
      </c>
      <c r="B53">
        <v>943.45</v>
      </c>
      <c r="C53">
        <v>1274.71</v>
      </c>
      <c r="D53">
        <v>1339.1</v>
      </c>
      <c r="E53">
        <v>1569.93</v>
      </c>
      <c r="F53">
        <v>1637.95</v>
      </c>
      <c r="G53">
        <v>951.67</v>
      </c>
      <c r="H53">
        <v>913.27</v>
      </c>
      <c r="I53">
        <v>729.06</v>
      </c>
      <c r="J53">
        <v>1063.72</v>
      </c>
      <c r="K53">
        <v>1348.04</v>
      </c>
      <c r="L53">
        <v>1442.09</v>
      </c>
    </row>
    <row r="54" spans="1:12" x14ac:dyDescent="0.2">
      <c r="A54" t="s">
        <v>43</v>
      </c>
      <c r="B54">
        <v>2348.5099999999929</v>
      </c>
      <c r="C54">
        <v>3112.2900000000036</v>
      </c>
      <c r="D54">
        <v>3546.2999999999997</v>
      </c>
      <c r="E54">
        <v>3722.170000000001</v>
      </c>
      <c r="F54">
        <v>3466.3500000000013</v>
      </c>
      <c r="G54">
        <v>3659.4100000000008</v>
      </c>
      <c r="H54">
        <v>2936.0499999999988</v>
      </c>
      <c r="I54">
        <v>2329.0500000000006</v>
      </c>
      <c r="J54">
        <v>2799.8999999999951</v>
      </c>
      <c r="K54">
        <v>3742.1600000000044</v>
      </c>
      <c r="L54">
        <v>4073.829999999999</v>
      </c>
    </row>
    <row r="55" spans="1:12" x14ac:dyDescent="0.2">
      <c r="A55" t="s">
        <v>25</v>
      </c>
      <c r="C55">
        <v>0.32521896862266408</v>
      </c>
      <c r="D55">
        <v>0.13945037255525539</v>
      </c>
      <c r="E55">
        <v>4.9592533062629007E-2</v>
      </c>
      <c r="F55">
        <v>-6.872872544778974E-2</v>
      </c>
      <c r="G55">
        <v>5.5695472182554884E-2</v>
      </c>
      <c r="H55">
        <v>-0.19767120929330184</v>
      </c>
      <c r="I55">
        <v>-0.20674034842730826</v>
      </c>
      <c r="J55">
        <v>0.20216397243511053</v>
      </c>
      <c r="K55">
        <v>0.33653344762313342</v>
      </c>
    </row>
    <row r="56" spans="1:12" x14ac:dyDescent="0.2">
      <c r="A56" t="s">
        <v>44</v>
      </c>
      <c r="B56">
        <v>8.5282425794437469E-2</v>
      </c>
      <c r="C56">
        <v>0.10936770832747669</v>
      </c>
      <c r="D56">
        <v>0.12395130027755612</v>
      </c>
      <c r="E56">
        <v>0.11467519779951985</v>
      </c>
      <c r="F56">
        <v>0.10203904409725763</v>
      </c>
      <c r="G56">
        <v>0.12509105601735424</v>
      </c>
      <c r="H56">
        <v>9.4836137508765531E-2</v>
      </c>
      <c r="I56">
        <v>7.8813844950201842E-2</v>
      </c>
      <c r="J56">
        <v>8.1968172963705982E-2</v>
      </c>
      <c r="K56">
        <v>9.9028755217840825E-2</v>
      </c>
      <c r="L56">
        <v>0.10406121322965942</v>
      </c>
    </row>
    <row r="57" spans="1:12" x14ac:dyDescent="0.2">
      <c r="A57" t="s">
        <v>45</v>
      </c>
      <c r="B57">
        <v>117.60190285428108</v>
      </c>
      <c r="C57">
        <v>155.8482724086131</v>
      </c>
      <c r="D57">
        <v>177.58137205808714</v>
      </c>
      <c r="E57">
        <v>186.38808212318483</v>
      </c>
      <c r="F57">
        <v>173.57786680020038</v>
      </c>
      <c r="G57">
        <v>183.24536805207816</v>
      </c>
      <c r="H57">
        <v>146.94944944944939</v>
      </c>
      <c r="I57">
        <v>116.5690690690691</v>
      </c>
      <c r="J57">
        <v>140.13513513513487</v>
      </c>
      <c r="K57">
        <v>187.20160080040043</v>
      </c>
      <c r="L57">
        <v>203.61874939772841</v>
      </c>
    </row>
    <row r="58" spans="1:12" x14ac:dyDescent="0.2">
      <c r="A58" t="s">
        <v>25</v>
      </c>
      <c r="C58">
        <v>0.32521896862266408</v>
      </c>
      <c r="D58">
        <v>0.13945037255525539</v>
      </c>
      <c r="E58">
        <v>4.9592533062628785E-2</v>
      </c>
      <c r="F58">
        <v>-6.872872544778974E-2</v>
      </c>
      <c r="G58">
        <v>5.5695472182554884E-2</v>
      </c>
      <c r="H58">
        <v>-0.19807277525461653</v>
      </c>
      <c r="I58">
        <v>-0.20674034842730826</v>
      </c>
      <c r="J58">
        <v>0.20216397243511053</v>
      </c>
      <c r="K58">
        <v>0.33586484659880989</v>
      </c>
    </row>
    <row r="59" spans="1:12" x14ac:dyDescent="0.2">
      <c r="A59" t="s">
        <v>46</v>
      </c>
      <c r="B59">
        <v>22.446915703999625</v>
      </c>
      <c r="C59">
        <v>18.901075735230307</v>
      </c>
      <c r="D59">
        <v>18.143513380142682</v>
      </c>
      <c r="E59">
        <v>19.007653062595203</v>
      </c>
      <c r="F59">
        <v>14.708960578129727</v>
      </c>
      <c r="G59">
        <v>8.7120892438945052</v>
      </c>
      <c r="H59">
        <v>19.827226375572632</v>
      </c>
      <c r="I59">
        <v>19.680606685129124</v>
      </c>
      <c r="J59">
        <v>16.750617164898777</v>
      </c>
      <c r="K59">
        <v>25.22574582594007</v>
      </c>
      <c r="L59">
        <v>23.511832845258645</v>
      </c>
    </row>
    <row r="60" spans="1:12" x14ac:dyDescent="0.2">
      <c r="A60" t="s">
        <v>47</v>
      </c>
      <c r="B60">
        <v>2639.8</v>
      </c>
      <c r="C60">
        <v>2945.7</v>
      </c>
      <c r="D60">
        <v>3221.95</v>
      </c>
      <c r="E60">
        <v>3542.8</v>
      </c>
      <c r="F60">
        <v>2553.15</v>
      </c>
      <c r="G60">
        <v>1596.45</v>
      </c>
      <c r="H60">
        <v>2913.6</v>
      </c>
      <c r="I60">
        <v>2294.15</v>
      </c>
      <c r="J60">
        <v>2347.35</v>
      </c>
      <c r="K60">
        <v>4722.3</v>
      </c>
      <c r="L60">
        <v>4787.45</v>
      </c>
    </row>
    <row r="61" spans="1:12" x14ac:dyDescent="0.2">
      <c r="A61" t="s">
        <v>48</v>
      </c>
      <c r="B61">
        <v>0.50670275299192291</v>
      </c>
      <c r="C61">
        <v>0.4576222636681328</v>
      </c>
      <c r="D61">
        <v>0.47358318430252189</v>
      </c>
      <c r="E61">
        <v>0.50993172777120743</v>
      </c>
      <c r="F61">
        <v>0.50458031003835557</v>
      </c>
      <c r="G61">
        <v>0.49414393737407608</v>
      </c>
      <c r="H61">
        <v>0.71901293805158084</v>
      </c>
      <c r="I61">
        <v>0.81924829943717403</v>
      </c>
      <c r="J61">
        <v>0.71122008854218566</v>
      </c>
      <c r="K61">
        <v>0.7473236435298799</v>
      </c>
    </row>
    <row r="62" spans="1:12" x14ac:dyDescent="0.2">
      <c r="A62" t="s">
        <v>49</v>
      </c>
      <c r="B62">
        <v>52716.806000000004</v>
      </c>
      <c r="C62">
        <v>58825.628999999994</v>
      </c>
      <c r="D62">
        <v>64342.341499999995</v>
      </c>
      <c r="E62">
        <v>70749.716</v>
      </c>
      <c r="F62">
        <v>50986.405500000001</v>
      </c>
      <c r="G62">
        <v>31881.106499999998</v>
      </c>
      <c r="H62">
        <v>58213.728000000003</v>
      </c>
      <c r="I62">
        <v>45837.117000000006</v>
      </c>
      <c r="J62">
        <v>46900.053</v>
      </c>
      <c r="K62">
        <v>94398.777000000002</v>
      </c>
    </row>
    <row r="63" spans="1:12" x14ac:dyDescent="0.2">
      <c r="A63" t="s">
        <v>50</v>
      </c>
      <c r="B63">
        <v>1158.5135175709356</v>
      </c>
      <c r="C63">
        <v>1688.0368050083086</v>
      </c>
      <c r="D63">
        <v>1866.8319535079665</v>
      </c>
      <c r="E63">
        <v>1824.1174208418454</v>
      </c>
      <c r="F63">
        <v>1717.2980422985468</v>
      </c>
      <c r="G63">
        <v>1851.1347341339324</v>
      </c>
      <c r="H63">
        <v>824.9920632336557</v>
      </c>
      <c r="I63">
        <v>420.97974819584994</v>
      </c>
      <c r="J63">
        <v>808.55487409073294</v>
      </c>
      <c r="K63">
        <v>945.55535412822576</v>
      </c>
    </row>
    <row r="64" spans="1:12" x14ac:dyDescent="0.2">
      <c r="A64" t="s">
        <v>51</v>
      </c>
      <c r="B64">
        <v>3.1803696660509102</v>
      </c>
    </row>
    <row r="68" spans="1:12" x14ac:dyDescent="0.2">
      <c r="A68" t="s">
        <v>52</v>
      </c>
      <c r="B68" t="s">
        <v>53</v>
      </c>
      <c r="C68" t="s">
        <v>54</v>
      </c>
      <c r="D68" t="s">
        <v>55</v>
      </c>
      <c r="E68" t="s">
        <v>56</v>
      </c>
    </row>
    <row r="69" spans="1:12" x14ac:dyDescent="0.2">
      <c r="A69" t="s">
        <v>57</v>
      </c>
      <c r="B69">
        <v>3.5785425890505262E-2</v>
      </c>
      <c r="C69">
        <v>4.0548621393672768E-2</v>
      </c>
      <c r="D69">
        <v>2.1529706038543761E-2</v>
      </c>
      <c r="E69">
        <v>6.8703292977077002E-2</v>
      </c>
    </row>
    <row r="70" spans="1:12" x14ac:dyDescent="0.2">
      <c r="A70" t="s">
        <v>58</v>
      </c>
      <c r="B70">
        <v>4.9617696122883803E-2</v>
      </c>
      <c r="C70">
        <v>5.8838072894376037E-3</v>
      </c>
      <c r="D70">
        <v>-5.5308683571386741E-4</v>
      </c>
      <c r="E70">
        <v>9.7615615018528779E-2</v>
      </c>
    </row>
    <row r="71" spans="1:12" x14ac:dyDescent="0.2">
      <c r="A71" t="s">
        <v>41</v>
      </c>
      <c r="B71">
        <v>0.13910115584451341</v>
      </c>
      <c r="C71">
        <v>0.135221651169465</v>
      </c>
      <c r="D71">
        <v>0.1266506883578826</v>
      </c>
      <c r="E71">
        <v>0.11709859344508118</v>
      </c>
    </row>
    <row r="72" spans="1:12" x14ac:dyDescent="0.2">
      <c r="A72" t="s">
        <v>59</v>
      </c>
      <c r="B72">
        <v>18.340440375553268</v>
      </c>
      <c r="C72">
        <v>17.701842705165717</v>
      </c>
      <c r="D72">
        <v>18.039257059087021</v>
      </c>
      <c r="E72">
        <v>20.552323225322656</v>
      </c>
    </row>
    <row r="73" spans="1:12" x14ac:dyDescent="0.2">
      <c r="A73" t="s">
        <v>60</v>
      </c>
    </row>
    <row r="77" spans="1:12" x14ac:dyDescent="0.2">
      <c r="A77" t="s">
        <v>61</v>
      </c>
    </row>
    <row r="78" spans="1:12" x14ac:dyDescent="0.2">
      <c r="A78" t="s">
        <v>99</v>
      </c>
    </row>
    <row r="79" spans="1:12" x14ac:dyDescent="0.2">
      <c r="A79" s="1" t="s">
        <v>1</v>
      </c>
      <c r="B79" s="1">
        <v>2015</v>
      </c>
      <c r="C79" s="1">
        <f>B79+1</f>
        <v>2016</v>
      </c>
      <c r="D79" s="1">
        <f t="shared" ref="D79:K79" si="2">C79+1</f>
        <v>2017</v>
      </c>
      <c r="E79" s="1">
        <f t="shared" si="2"/>
        <v>2018</v>
      </c>
      <c r="F79" s="1">
        <f t="shared" si="2"/>
        <v>2019</v>
      </c>
      <c r="G79" s="1">
        <f t="shared" si="2"/>
        <v>2020</v>
      </c>
      <c r="H79" s="1">
        <f t="shared" si="2"/>
        <v>2021</v>
      </c>
      <c r="I79" s="1">
        <f t="shared" si="2"/>
        <v>2022</v>
      </c>
      <c r="J79" s="1">
        <f t="shared" si="2"/>
        <v>2023</v>
      </c>
      <c r="K79" s="1">
        <f t="shared" si="2"/>
        <v>2024</v>
      </c>
      <c r="L79" t="s">
        <v>6</v>
      </c>
    </row>
    <row r="80" spans="1:12" x14ac:dyDescent="0.2">
      <c r="A80" t="s">
        <v>62</v>
      </c>
      <c r="B80">
        <v>2185.5100000000002</v>
      </c>
      <c r="C80">
        <v>3722.37</v>
      </c>
      <c r="D80">
        <v>4007.18</v>
      </c>
      <c r="E80">
        <v>4017.21</v>
      </c>
      <c r="F80">
        <v>1032.28</v>
      </c>
      <c r="G80">
        <v>5518.13</v>
      </c>
      <c r="H80">
        <v>4110.45</v>
      </c>
      <c r="I80">
        <v>2103.6999999999998</v>
      </c>
      <c r="J80">
        <v>2613.84</v>
      </c>
      <c r="K80">
        <v>4923.07</v>
      </c>
      <c r="L80">
        <v>34233.740000000005</v>
      </c>
    </row>
    <row r="81" spans="1:12" x14ac:dyDescent="0.2">
      <c r="A81" t="s">
        <v>63</v>
      </c>
      <c r="C81">
        <v>0.70320428641369737</v>
      </c>
      <c r="D81">
        <v>7.6513081719442155E-2</v>
      </c>
      <c r="E81">
        <v>2.5030071022515976E-3</v>
      </c>
      <c r="F81">
        <v>-0.74303558937670666</v>
      </c>
      <c r="G81">
        <v>4.345574844034565</v>
      </c>
      <c r="H81">
        <v>-0.25510091280923075</v>
      </c>
      <c r="I81">
        <v>-0.48820688732377238</v>
      </c>
      <c r="J81">
        <v>0.24249655369111589</v>
      </c>
      <c r="K81">
        <v>0.88346264499739835</v>
      </c>
    </row>
    <row r="82" spans="1:12" x14ac:dyDescent="0.2">
      <c r="A82" t="s">
        <v>64</v>
      </c>
      <c r="B82">
        <v>31.38</v>
      </c>
      <c r="C82">
        <v>-2300.1799999999998</v>
      </c>
      <c r="D82">
        <v>-1971.95</v>
      </c>
      <c r="E82">
        <v>-1858.21</v>
      </c>
      <c r="F82">
        <v>1297.6300000000001</v>
      </c>
      <c r="G82">
        <v>-2819.14</v>
      </c>
      <c r="H82">
        <v>-2289.3200000000002</v>
      </c>
      <c r="I82">
        <v>-221.97</v>
      </c>
      <c r="J82">
        <v>-421.33</v>
      </c>
      <c r="K82">
        <v>-1827.87</v>
      </c>
      <c r="L82">
        <v>-12380.96</v>
      </c>
    </row>
    <row r="83" spans="1:12" x14ac:dyDescent="0.2">
      <c r="A83" t="s">
        <v>65</v>
      </c>
      <c r="B83">
        <v>-2131.13</v>
      </c>
      <c r="C83">
        <v>-1474.73</v>
      </c>
      <c r="D83">
        <v>-2035.86</v>
      </c>
      <c r="E83">
        <v>-2102.4499999999998</v>
      </c>
      <c r="F83">
        <v>-2252.4</v>
      </c>
      <c r="G83">
        <v>-2601.8000000000002</v>
      </c>
      <c r="H83">
        <v>-1851.82</v>
      </c>
      <c r="I83">
        <v>-1975.33</v>
      </c>
      <c r="J83">
        <v>-2147.23</v>
      </c>
      <c r="K83">
        <v>-2716.59</v>
      </c>
      <c r="L83">
        <v>-21289.339999999997</v>
      </c>
    </row>
    <row r="84" spans="1:12" x14ac:dyDescent="0.2">
      <c r="A84" t="s">
        <v>66</v>
      </c>
      <c r="B84">
        <v>85.76</v>
      </c>
      <c r="C84">
        <v>-52.54</v>
      </c>
      <c r="D84">
        <v>-0.63</v>
      </c>
      <c r="E84">
        <v>56.55</v>
      </c>
      <c r="F84">
        <v>77.510000000000005</v>
      </c>
      <c r="G84">
        <v>97.19</v>
      </c>
      <c r="H84">
        <v>-30.69</v>
      </c>
      <c r="I84">
        <v>-93.6</v>
      </c>
      <c r="J84">
        <v>45.28</v>
      </c>
      <c r="K84">
        <v>378.61</v>
      </c>
      <c r="L84">
        <v>563.44000000000005</v>
      </c>
    </row>
    <row r="85" spans="1:12" x14ac:dyDescent="0.2">
      <c r="A85" t="s">
        <v>67</v>
      </c>
      <c r="B85">
        <v>7.9363338626619276E-2</v>
      </c>
      <c r="C85">
        <v>0.13080627976408013</v>
      </c>
      <c r="D85">
        <v>0.14006011094555376</v>
      </c>
      <c r="E85">
        <v>0.1237649949766424</v>
      </c>
      <c r="F85">
        <v>3.0387255886081054E-2</v>
      </c>
      <c r="G85">
        <v>0.1886284152202248</v>
      </c>
      <c r="H85">
        <v>0.13276994650053828</v>
      </c>
      <c r="I85">
        <v>7.1188117739739196E-2</v>
      </c>
      <c r="J85">
        <v>7.6521193335281137E-2</v>
      </c>
      <c r="K85">
        <v>0.1302791687021119</v>
      </c>
    </row>
    <row r="86" spans="1:12" x14ac:dyDescent="0.2">
      <c r="A86" t="s">
        <v>68</v>
      </c>
      <c r="B86">
        <v>0.93059429169984664</v>
      </c>
      <c r="C86">
        <v>1.1960228641932453</v>
      </c>
      <c r="D86">
        <v>1.1299608042184812</v>
      </c>
      <c r="E86">
        <v>1.0792655896963328</v>
      </c>
      <c r="F86">
        <v>0.29780027983325386</v>
      </c>
      <c r="G86">
        <v>1.5079288737801992</v>
      </c>
      <c r="H86">
        <v>1.3999931881269057</v>
      </c>
      <c r="I86">
        <v>0.90324381185461855</v>
      </c>
      <c r="J86">
        <v>0.93354762670095526</v>
      </c>
      <c r="K86">
        <v>1.315569083096392</v>
      </c>
    </row>
    <row r="87" spans="1:12" x14ac:dyDescent="0.2">
      <c r="A87" t="s">
        <v>69</v>
      </c>
      <c r="B87">
        <v>315.08</v>
      </c>
      <c r="C87">
        <v>211.57</v>
      </c>
      <c r="D87">
        <v>364.12</v>
      </c>
      <c r="E87">
        <v>565</v>
      </c>
      <c r="F87">
        <v>607</v>
      </c>
      <c r="G87">
        <v>937</v>
      </c>
      <c r="H87">
        <v>1156</v>
      </c>
      <c r="I87">
        <v>1638</v>
      </c>
      <c r="J87">
        <v>1238</v>
      </c>
      <c r="K87">
        <v>824.16</v>
      </c>
    </row>
    <row r="88" spans="1:12" x14ac:dyDescent="0.2">
      <c r="A88" t="s">
        <v>70</v>
      </c>
      <c r="B88">
        <v>1870.4300000000003</v>
      </c>
      <c r="C88">
        <v>3510.7999999999997</v>
      </c>
      <c r="D88">
        <v>3643.06</v>
      </c>
      <c r="E88">
        <v>3452.21</v>
      </c>
      <c r="F88">
        <v>425.28</v>
      </c>
      <c r="G88">
        <v>4581.13</v>
      </c>
      <c r="H88">
        <v>2954.45</v>
      </c>
      <c r="I88">
        <v>465.69999999999982</v>
      </c>
      <c r="J88">
        <v>1375.8400000000001</v>
      </c>
      <c r="K88">
        <v>4098.91</v>
      </c>
      <c r="L88">
        <v>26377.81</v>
      </c>
    </row>
    <row r="89" spans="1:12" x14ac:dyDescent="0.2">
      <c r="A89" t="s">
        <v>71</v>
      </c>
      <c r="B89">
        <v>1980.1499999999999</v>
      </c>
    </row>
    <row r="90" spans="1:12" x14ac:dyDescent="0.2">
      <c r="A90" t="s">
        <v>72</v>
      </c>
      <c r="C90">
        <v>0.87700154509925476</v>
      </c>
      <c r="D90">
        <v>3.7672325395921247E-2</v>
      </c>
      <c r="E90">
        <v>-5.2387278826041772E-2</v>
      </c>
      <c r="F90">
        <v>-0.87680934821462198</v>
      </c>
      <c r="G90">
        <v>9.772032543265615</v>
      </c>
      <c r="H90">
        <v>-0.35508269793697189</v>
      </c>
      <c r="I90">
        <v>-0.84237336898576731</v>
      </c>
      <c r="J90">
        <v>1.9543482928924214</v>
      </c>
      <c r="K90">
        <v>1.9792054308640536</v>
      </c>
    </row>
    <row r="91" spans="1:12" x14ac:dyDescent="0.2">
      <c r="A91" t="s">
        <v>73</v>
      </c>
      <c r="B91">
        <v>6.7921706817807972E-2</v>
      </c>
      <c r="C91">
        <v>0.1233715850374177</v>
      </c>
      <c r="D91">
        <v>0.12733328370108382</v>
      </c>
      <c r="E91">
        <v>0.10635808267636361</v>
      </c>
      <c r="F91">
        <v>1.2518979524191644E-2</v>
      </c>
      <c r="G91">
        <v>0.15659857448407857</v>
      </c>
      <c r="H91">
        <v>9.5430468303595792E-2</v>
      </c>
      <c r="I91">
        <v>1.5759046647048785E-2</v>
      </c>
      <c r="J91">
        <v>4.0278256755736083E-2</v>
      </c>
      <c r="K91">
        <v>0.10846942809766537</v>
      </c>
    </row>
    <row r="92" spans="1:12" x14ac:dyDescent="0.2">
      <c r="A92" t="s">
        <v>74</v>
      </c>
      <c r="B92">
        <v>0.79097982830803082</v>
      </c>
      <c r="C92">
        <v>1.1173845791507264</v>
      </c>
      <c r="D92">
        <v>1.0164022241628001</v>
      </c>
      <c r="E92">
        <v>0.92791366519729057</v>
      </c>
      <c r="F92">
        <v>0.12348109369964198</v>
      </c>
      <c r="G92">
        <v>1.2592060163106669</v>
      </c>
      <c r="H92">
        <v>1.0125781852454803</v>
      </c>
      <c r="I92">
        <v>0.20100307309830454</v>
      </c>
      <c r="J92">
        <v>0.48962974561915479</v>
      </c>
      <c r="K92">
        <v>1.0945516885946758</v>
      </c>
    </row>
    <row r="94" spans="1:12" x14ac:dyDescent="0.2">
      <c r="A94" t="s">
        <v>75</v>
      </c>
    </row>
    <row r="99" spans="1:12" x14ac:dyDescent="0.2">
      <c r="A99" t="s">
        <v>76</v>
      </c>
    </row>
    <row r="100" spans="1:12" x14ac:dyDescent="0.2">
      <c r="A100" t="s">
        <v>99</v>
      </c>
    </row>
    <row r="101" spans="1:12" x14ac:dyDescent="0.2">
      <c r="A101" s="1"/>
      <c r="B101" s="1">
        <v>2015</v>
      </c>
      <c r="C101" s="1">
        <f>B101+1</f>
        <v>2016</v>
      </c>
      <c r="D101" s="1">
        <f t="shared" ref="D101:K101" si="3">C101+1</f>
        <v>2017</v>
      </c>
      <c r="E101" s="1">
        <f t="shared" si="3"/>
        <v>2018</v>
      </c>
      <c r="F101" s="1">
        <f t="shared" si="3"/>
        <v>2019</v>
      </c>
      <c r="G101" s="1">
        <f t="shared" si="3"/>
        <v>2020</v>
      </c>
      <c r="H101" s="1">
        <f t="shared" si="3"/>
        <v>2021</v>
      </c>
      <c r="I101" s="1">
        <f t="shared" si="3"/>
        <v>2022</v>
      </c>
      <c r="J101" s="1">
        <f t="shared" si="3"/>
        <v>2023</v>
      </c>
      <c r="K101" s="1">
        <f t="shared" si="3"/>
        <v>2024</v>
      </c>
      <c r="L101" t="s">
        <v>77</v>
      </c>
    </row>
    <row r="102" spans="1:12" x14ac:dyDescent="0.2">
      <c r="A102" t="s">
        <v>57</v>
      </c>
      <c r="C102">
        <v>3.337529954030849E-2</v>
      </c>
      <c r="D102">
        <v>5.3874039256256445E-3</v>
      </c>
      <c r="E102">
        <v>0.1344943085441217</v>
      </c>
      <c r="F102">
        <v>4.6596609749657736E-2</v>
      </c>
      <c r="G102">
        <v>-0.138850048365038</v>
      </c>
      <c r="H102">
        <v>5.8290208132434573E-2</v>
      </c>
      <c r="I102">
        <v>-4.5476318986381714E-2</v>
      </c>
      <c r="J102">
        <v>0.15590187633158359</v>
      </c>
      <c r="K102">
        <v>0.10627670281787394</v>
      </c>
      <c r="L102" t="s">
        <v>78</v>
      </c>
    </row>
    <row r="103" spans="1:12" x14ac:dyDescent="0.2">
      <c r="A103" t="s">
        <v>58</v>
      </c>
      <c r="C103">
        <v>0.33264073682548179</v>
      </c>
      <c r="D103">
        <v>0.11360838842033183</v>
      </c>
      <c r="E103">
        <v>8.324804519589013E-2</v>
      </c>
      <c r="F103">
        <v>-3.5486857769127633E-2</v>
      </c>
      <c r="G103">
        <v>-9.662833297415907E-2</v>
      </c>
      <c r="H103">
        <v>-0.1652020784718552</v>
      </c>
      <c r="I103">
        <v>-0.20554539503081026</v>
      </c>
      <c r="J103">
        <v>0.26340125109953338</v>
      </c>
      <c r="K103">
        <v>0.3174691092809363</v>
      </c>
      <c r="L103" t="s">
        <v>78</v>
      </c>
    </row>
    <row r="104" spans="1:12" x14ac:dyDescent="0.2">
      <c r="A104" t="s">
        <v>79</v>
      </c>
      <c r="C104">
        <v>0.32521896862266408</v>
      </c>
      <c r="D104">
        <v>0.13945037255525539</v>
      </c>
      <c r="E104">
        <v>4.9592533062629007E-2</v>
      </c>
      <c r="F104">
        <v>-6.872872544778974E-2</v>
      </c>
      <c r="G104">
        <v>5.5695472182554884E-2</v>
      </c>
      <c r="H104">
        <v>-0.19767120929330184</v>
      </c>
      <c r="I104">
        <v>-0.20674034842730826</v>
      </c>
      <c r="J104">
        <v>0.20216397243511053</v>
      </c>
      <c r="K104">
        <v>0.33653344762313342</v>
      </c>
      <c r="L104" t="s">
        <v>78</v>
      </c>
    </row>
    <row r="105" spans="1:12" x14ac:dyDescent="0.2">
      <c r="A105" t="s">
        <v>80</v>
      </c>
      <c r="C105">
        <v>0.19999999999999996</v>
      </c>
      <c r="D105">
        <v>0.18055555555555558</v>
      </c>
      <c r="E105">
        <v>0.11764705882352944</v>
      </c>
      <c r="F105">
        <v>-8.3983870542656214E-2</v>
      </c>
      <c r="G105">
        <v>3.4485735001323459E-2</v>
      </c>
      <c r="H105">
        <v>0.16695869837296629</v>
      </c>
      <c r="I105">
        <v>-9.5238095238095344E-2</v>
      </c>
      <c r="J105">
        <v>5.2895000263421421E-2</v>
      </c>
      <c r="K105">
        <v>0.40035026269702279</v>
      </c>
      <c r="L105" t="s">
        <v>81</v>
      </c>
    </row>
    <row r="106" spans="1:12" x14ac:dyDescent="0.2">
      <c r="A106" t="s">
        <v>82</v>
      </c>
      <c r="C106">
        <v>0.70320428641369737</v>
      </c>
      <c r="D106">
        <v>7.6513081719442155E-2</v>
      </c>
      <c r="E106">
        <v>2.5030071022515976E-3</v>
      </c>
      <c r="F106">
        <v>-0.74303558937670666</v>
      </c>
      <c r="G106">
        <v>4.345574844034565</v>
      </c>
      <c r="H106">
        <v>-0.25510091280923075</v>
      </c>
      <c r="I106">
        <v>-0.48820688732377238</v>
      </c>
      <c r="J106">
        <v>0.24249655369111589</v>
      </c>
      <c r="K106">
        <v>0.88346264499739835</v>
      </c>
      <c r="L106" t="s">
        <v>78</v>
      </c>
    </row>
    <row r="107" spans="1:12" x14ac:dyDescent="0.2">
      <c r="A107" t="s">
        <v>83</v>
      </c>
      <c r="C107">
        <v>0.87700154509925476</v>
      </c>
      <c r="D107">
        <v>3.7672325395921247E-2</v>
      </c>
      <c r="E107">
        <v>-5.2387278826041772E-2</v>
      </c>
      <c r="F107">
        <v>-0.87680934821462198</v>
      </c>
      <c r="G107">
        <v>9.772032543265615</v>
      </c>
      <c r="H107">
        <v>-0.35508269793697189</v>
      </c>
      <c r="I107">
        <v>-0.84237336898576731</v>
      </c>
      <c r="J107">
        <v>1.9543482928924214</v>
      </c>
      <c r="K107">
        <v>1.9792054308640536</v>
      </c>
      <c r="L107" t="s">
        <v>78</v>
      </c>
    </row>
    <row r="109" spans="1:12" x14ac:dyDescent="0.2">
      <c r="A109" t="s">
        <v>84</v>
      </c>
      <c r="B109">
        <v>0.12780761732048343</v>
      </c>
      <c r="C109">
        <v>0.1554549441405175</v>
      </c>
      <c r="D109">
        <v>0.16025798983098119</v>
      </c>
      <c r="E109">
        <v>0.16434374246149766</v>
      </c>
      <c r="F109">
        <v>0.14791812502612542</v>
      </c>
      <c r="G109">
        <v>0.13911205897866175</v>
      </c>
      <c r="H109">
        <v>0.13106350650646864</v>
      </c>
      <c r="I109">
        <v>0.11017966057646236</v>
      </c>
      <c r="J109">
        <v>0.11998812590058414</v>
      </c>
      <c r="K109">
        <v>0.13853244707004395</v>
      </c>
      <c r="L109" t="s">
        <v>85</v>
      </c>
    </row>
    <row r="110" spans="1:12" x14ac:dyDescent="0.2">
      <c r="A110" t="s">
        <v>41</v>
      </c>
      <c r="B110">
        <v>0.11954232020228001</v>
      </c>
      <c r="C110">
        <v>0.15416177041106072</v>
      </c>
      <c r="D110">
        <v>0.17075590964553836</v>
      </c>
      <c r="E110">
        <v>0.16304269129965557</v>
      </c>
      <c r="F110">
        <v>0.1502554250971864</v>
      </c>
      <c r="G110">
        <v>0.15762236715221903</v>
      </c>
      <c r="H110">
        <v>0.12433529430195037</v>
      </c>
      <c r="I110">
        <v>0.10348485750871031</v>
      </c>
      <c r="J110">
        <v>0.1131089940447994</v>
      </c>
      <c r="K110">
        <v>0.13470192878173387</v>
      </c>
      <c r="L110" t="s">
        <v>85</v>
      </c>
    </row>
    <row r="111" spans="1:12" x14ac:dyDescent="0.2">
      <c r="A111" t="s">
        <v>86</v>
      </c>
      <c r="B111">
        <v>8.5282425794437469E-2</v>
      </c>
      <c r="C111">
        <v>0.10936770832747669</v>
      </c>
      <c r="D111">
        <v>0.12395130027755612</v>
      </c>
      <c r="E111">
        <v>0.11467519779951985</v>
      </c>
      <c r="F111">
        <v>0.10203904409725763</v>
      </c>
      <c r="G111">
        <v>0.12509105601735424</v>
      </c>
      <c r="H111">
        <v>9.4836137508765531E-2</v>
      </c>
      <c r="I111">
        <v>7.8813844950201842E-2</v>
      </c>
      <c r="J111">
        <v>8.1968172963705982E-2</v>
      </c>
      <c r="K111">
        <v>9.9028755217840825E-2</v>
      </c>
      <c r="L111" t="s">
        <v>85</v>
      </c>
    </row>
    <row r="113" spans="1:12" x14ac:dyDescent="0.2">
      <c r="A113" t="s">
        <v>16</v>
      </c>
      <c r="B113">
        <v>18.182647778363233</v>
      </c>
      <c r="C113">
        <v>16.444234342758509</v>
      </c>
      <c r="D113">
        <v>19.796582924478937</v>
      </c>
      <c r="E113">
        <v>16.046525133578797</v>
      </c>
      <c r="F113">
        <v>29.494876779541972</v>
      </c>
      <c r="G113">
        <v>18.864008884947921</v>
      </c>
      <c r="H113">
        <v>26.817826952190931</v>
      </c>
      <c r="I113">
        <v>26.660396774691318</v>
      </c>
      <c r="J113">
        <v>29.058946882141367</v>
      </c>
      <c r="K113">
        <v>25.405275450651541</v>
      </c>
      <c r="L113" t="s">
        <v>87</v>
      </c>
    </row>
    <row r="114" spans="1:12" x14ac:dyDescent="0.2">
      <c r="A114" t="s">
        <v>17</v>
      </c>
      <c r="B114">
        <v>31.96929381580933</v>
      </c>
      <c r="C114">
        <v>37.345791939526762</v>
      </c>
      <c r="D114">
        <v>40.377134550791723</v>
      </c>
      <c r="E114">
        <v>33.716676361823247</v>
      </c>
      <c r="F114">
        <v>27.186878266228103</v>
      </c>
      <c r="G114">
        <v>22.813314929190845</v>
      </c>
      <c r="H114">
        <v>17.302693277146545</v>
      </c>
      <c r="I114">
        <v>20.070007674492835</v>
      </c>
      <c r="J114">
        <v>19.448061079828509</v>
      </c>
      <c r="K114">
        <v>21.520940828065381</v>
      </c>
      <c r="L114" t="s">
        <v>88</v>
      </c>
    </row>
    <row r="115" spans="1:12" x14ac:dyDescent="0.2">
      <c r="A115" t="s">
        <v>18</v>
      </c>
      <c r="B115">
        <v>9.3277162057799394</v>
      </c>
      <c r="C115">
        <v>7.5209569443747011</v>
      </c>
      <c r="D115">
        <v>6.2212139991519617</v>
      </c>
      <c r="E115">
        <v>6.5427598690576012</v>
      </c>
      <c r="F115">
        <v>6.8595215210525895</v>
      </c>
      <c r="G115">
        <v>4.5194324672134565</v>
      </c>
      <c r="H115">
        <v>4.8522410072111573</v>
      </c>
      <c r="I115">
        <v>4.771306877811397</v>
      </c>
      <c r="J115">
        <v>5.5459118067281459</v>
      </c>
      <c r="K115">
        <v>6.0634478996181134</v>
      </c>
      <c r="L115" t="s">
        <v>88</v>
      </c>
    </row>
    <row r="116" spans="1:12" x14ac:dyDescent="0.2">
      <c r="A116" t="s">
        <v>19</v>
      </c>
      <c r="B116">
        <v>1.5290519877675841E-2</v>
      </c>
      <c r="C116">
        <v>2.6285613378144487E-2</v>
      </c>
      <c r="D116">
        <v>2.5263898731133994E-2</v>
      </c>
      <c r="E116">
        <v>1.9036107542438431E-2</v>
      </c>
      <c r="F116">
        <v>2.3741636122651656E-2</v>
      </c>
      <c r="G116">
        <v>3.1461973528211305E-2</v>
      </c>
      <c r="H116">
        <v>3.7882984506130479E-2</v>
      </c>
      <c r="I116">
        <v>3.8189144077770382E-2</v>
      </c>
      <c r="J116">
        <v>3.4075087193053133E-2</v>
      </c>
      <c r="K116">
        <v>3.426254257321916E-2</v>
      </c>
      <c r="L116" t="s">
        <v>89</v>
      </c>
    </row>
    <row r="117" spans="1:12" x14ac:dyDescent="0.2">
      <c r="A117" t="s">
        <v>90</v>
      </c>
      <c r="B117">
        <v>9.3858377094801649E-3</v>
      </c>
      <c r="C117">
        <v>1.8006623856896158E-2</v>
      </c>
      <c r="D117">
        <v>1.7019984326018811E-2</v>
      </c>
      <c r="E117">
        <v>1.3099588255953849E-2</v>
      </c>
      <c r="F117">
        <v>1.6833870504032563E-2</v>
      </c>
      <c r="G117">
        <v>2.3037937752585003E-2</v>
      </c>
      <c r="H117">
        <v>2.5286531183416758E-2</v>
      </c>
      <c r="I117">
        <v>2.6922301819658791E-2</v>
      </c>
      <c r="J117">
        <v>2.3729534979886717E-2</v>
      </c>
      <c r="K117">
        <v>2.3187201059619258E-2</v>
      </c>
      <c r="L117" t="s">
        <v>91</v>
      </c>
    </row>
    <row r="118" spans="1:12" x14ac:dyDescent="0.2">
      <c r="A118" t="s">
        <v>92</v>
      </c>
      <c r="B118">
        <v>282.36410256410193</v>
      </c>
      <c r="C118">
        <v>301.27378507871344</v>
      </c>
      <c r="D118">
        <v>180.08357771260995</v>
      </c>
      <c r="E118">
        <v>172.82142857142861</v>
      </c>
      <c r="F118">
        <v>138.28617536309847</v>
      </c>
      <c r="G118">
        <v>99.865351629502598</v>
      </c>
      <c r="H118">
        <v>83.941607412195623</v>
      </c>
      <c r="I118">
        <v>58.591525423728818</v>
      </c>
      <c r="J118">
        <v>37.838482074752051</v>
      </c>
      <c r="K118">
        <v>67.651826633494878</v>
      </c>
      <c r="L118" t="s">
        <v>93</v>
      </c>
    </row>
    <row r="119" spans="1:12" x14ac:dyDescent="0.2">
      <c r="A119" t="s">
        <v>20</v>
      </c>
      <c r="B119">
        <v>0.3590993883792038</v>
      </c>
      <c r="C119">
        <v>0.35230374084090005</v>
      </c>
      <c r="D119">
        <v>0.34378329331269125</v>
      </c>
      <c r="E119">
        <v>0.31092030545981864</v>
      </c>
      <c r="F119">
        <v>0.26419524999599869</v>
      </c>
      <c r="G119">
        <v>0.25401491571731222</v>
      </c>
      <c r="H119">
        <v>0.19044953367902528</v>
      </c>
      <c r="I119">
        <v>0.14697428163050238</v>
      </c>
      <c r="J119">
        <v>0.16810592492481466</v>
      </c>
      <c r="K119">
        <v>0.21143437000675774</v>
      </c>
      <c r="L119" t="s">
        <v>94</v>
      </c>
    </row>
    <row r="120" spans="1:12" x14ac:dyDescent="0.2">
      <c r="A120" t="s">
        <v>21</v>
      </c>
      <c r="B120">
        <v>0.49753915662650489</v>
      </c>
      <c r="C120">
        <v>0.48549025403912538</v>
      </c>
      <c r="D120">
        <v>0.46450683237330881</v>
      </c>
      <c r="E120">
        <v>0.43632652559357682</v>
      </c>
      <c r="F120">
        <v>0.38278100433966589</v>
      </c>
      <c r="G120">
        <v>0.31345002163594682</v>
      </c>
      <c r="H120">
        <v>0.24347642939819147</v>
      </c>
      <c r="I120">
        <v>0.18911038413987027</v>
      </c>
      <c r="J120">
        <v>0.23041715462538384</v>
      </c>
      <c r="K120">
        <v>0.28224402400830823</v>
      </c>
      <c r="L120" t="s">
        <v>94</v>
      </c>
    </row>
    <row r="121" spans="1:12" x14ac:dyDescent="0.2">
      <c r="A121" t="s">
        <v>95</v>
      </c>
      <c r="B121">
        <v>1870.4300000000003</v>
      </c>
      <c r="C121">
        <v>3510.7999999999997</v>
      </c>
      <c r="D121">
        <v>3643.06</v>
      </c>
      <c r="E121">
        <v>3452.21</v>
      </c>
      <c r="F121">
        <v>425.28</v>
      </c>
      <c r="G121">
        <v>4581.13</v>
      </c>
      <c r="H121">
        <v>2954.45</v>
      </c>
      <c r="I121">
        <v>465.69999999999982</v>
      </c>
      <c r="J121">
        <v>1375.8400000000001</v>
      </c>
      <c r="K121">
        <v>4098.91</v>
      </c>
      <c r="L121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F54-7769-9443-B4FB-1EDCC5A276A5}">
  <dimension ref="A1:M124"/>
  <sheetViews>
    <sheetView topLeftCell="A5" workbookViewId="0">
      <selection activeCell="B14" sqref="B14:K14"/>
    </sheetView>
  </sheetViews>
  <sheetFormatPr baseColWidth="10" defaultRowHeight="16" x14ac:dyDescent="0.2"/>
  <cols>
    <col min="1" max="1" width="30.1640625" customWidth="1"/>
  </cols>
  <sheetData>
    <row r="1" spans="1:11" x14ac:dyDescent="0.2">
      <c r="A1" t="s">
        <v>0</v>
      </c>
    </row>
    <row r="2" spans="1:11" x14ac:dyDescent="0.2">
      <c r="A2" t="s">
        <v>100</v>
      </c>
    </row>
    <row r="3" spans="1:11" x14ac:dyDescent="0.2">
      <c r="A3" s="1" t="s">
        <v>1</v>
      </c>
      <c r="B3" s="1">
        <v>2015</v>
      </c>
      <c r="C3" s="1">
        <f>B3+1</f>
        <v>2016</v>
      </c>
      <c r="D3" s="1">
        <f t="shared" ref="D3:K3" si="0">C3+1</f>
        <v>2017</v>
      </c>
      <c r="E3" s="1">
        <f t="shared" si="0"/>
        <v>2018</v>
      </c>
      <c r="F3" s="1">
        <f t="shared" si="0"/>
        <v>2019</v>
      </c>
      <c r="G3" s="1">
        <f t="shared" si="0"/>
        <v>2020</v>
      </c>
      <c r="H3" s="1">
        <f t="shared" si="0"/>
        <v>2021</v>
      </c>
      <c r="I3" s="1">
        <f t="shared" si="0"/>
        <v>2022</v>
      </c>
      <c r="J3" s="1">
        <f t="shared" si="0"/>
        <v>2023</v>
      </c>
      <c r="K3" s="1">
        <f t="shared" si="0"/>
        <v>2024</v>
      </c>
    </row>
    <row r="4" spans="1:11" x14ac:dyDescent="0.2">
      <c r="A4" t="s">
        <v>2</v>
      </c>
      <c r="B4">
        <v>295.7</v>
      </c>
      <c r="C4">
        <v>270.39999999999998</v>
      </c>
      <c r="D4">
        <v>310.55</v>
      </c>
      <c r="E4">
        <v>543.13</v>
      </c>
      <c r="F4">
        <v>543.96</v>
      </c>
      <c r="G4">
        <v>554.28</v>
      </c>
      <c r="H4">
        <v>555.15</v>
      </c>
      <c r="I4">
        <v>556.05999999999995</v>
      </c>
      <c r="J4">
        <v>556.82000000000005</v>
      </c>
      <c r="K4">
        <v>557.38</v>
      </c>
    </row>
    <row r="5" spans="1:11" x14ac:dyDescent="0.2">
      <c r="A5" t="s">
        <v>3</v>
      </c>
      <c r="B5">
        <v>25560.68</v>
      </c>
      <c r="C5">
        <v>26222.25</v>
      </c>
      <c r="D5">
        <v>29467.1</v>
      </c>
      <c r="E5">
        <v>36232.06</v>
      </c>
      <c r="F5">
        <v>39439.449999999997</v>
      </c>
      <c r="G5">
        <v>39415.03</v>
      </c>
      <c r="H5">
        <v>41026.769999999997</v>
      </c>
      <c r="I5">
        <v>46566.58</v>
      </c>
      <c r="J5">
        <v>55808.97</v>
      </c>
      <c r="K5">
        <v>65633.17</v>
      </c>
    </row>
    <row r="6" spans="1:11" x14ac:dyDescent="0.2">
      <c r="A6" t="s">
        <v>4</v>
      </c>
      <c r="B6">
        <v>37911.46</v>
      </c>
      <c r="C6">
        <v>41552.93</v>
      </c>
      <c r="D6">
        <v>48761.91</v>
      </c>
      <c r="E6">
        <v>55897.919999999998</v>
      </c>
      <c r="F6">
        <v>70848.3</v>
      </c>
      <c r="G6">
        <v>82092.28</v>
      </c>
      <c r="H6">
        <v>80624.83</v>
      </c>
      <c r="I6">
        <v>77605.210000000006</v>
      </c>
      <c r="J6">
        <v>92246.85</v>
      </c>
      <c r="K6">
        <v>108647.25</v>
      </c>
    </row>
    <row r="7" spans="1:11" x14ac:dyDescent="0.2">
      <c r="A7" t="s">
        <v>5</v>
      </c>
      <c r="B7">
        <v>30608.37</v>
      </c>
      <c r="C7">
        <v>31806.240000000002</v>
      </c>
      <c r="D7">
        <v>35295.919999999998</v>
      </c>
      <c r="E7">
        <v>43696.2</v>
      </c>
      <c r="F7">
        <v>51056.95</v>
      </c>
      <c r="G7">
        <v>43654.54</v>
      </c>
      <c r="H7">
        <v>42761.58</v>
      </c>
      <c r="I7">
        <v>47660.639999999999</v>
      </c>
      <c r="J7">
        <v>55670.49</v>
      </c>
      <c r="K7">
        <v>59883.94</v>
      </c>
    </row>
    <row r="8" spans="1:11" x14ac:dyDescent="0.2">
      <c r="A8" t="s">
        <v>6</v>
      </c>
      <c r="B8">
        <v>94376.21</v>
      </c>
      <c r="C8">
        <v>99851.82</v>
      </c>
      <c r="D8">
        <v>113835.48</v>
      </c>
      <c r="E8">
        <v>136369.31</v>
      </c>
      <c r="F8">
        <v>161888.66</v>
      </c>
      <c r="G8">
        <v>165716.13</v>
      </c>
      <c r="H8">
        <v>164968.32999999999</v>
      </c>
      <c r="I8">
        <v>172388.49</v>
      </c>
      <c r="J8">
        <v>204283.13</v>
      </c>
      <c r="K8">
        <v>234721.74</v>
      </c>
    </row>
    <row r="10" spans="1:11" x14ac:dyDescent="0.2">
      <c r="A10" t="s">
        <v>7</v>
      </c>
      <c r="B10">
        <v>19046.740000000002</v>
      </c>
      <c r="C10">
        <v>20584.71</v>
      </c>
      <c r="D10">
        <v>20989.01</v>
      </c>
      <c r="E10">
        <v>26181.9</v>
      </c>
      <c r="F10">
        <v>28982.74</v>
      </c>
      <c r="G10">
        <v>29689.27</v>
      </c>
      <c r="H10">
        <v>21379.68</v>
      </c>
      <c r="I10">
        <v>26018.49</v>
      </c>
      <c r="J10">
        <v>27139.98</v>
      </c>
      <c r="K10">
        <v>28129.41</v>
      </c>
    </row>
    <row r="11" spans="1:11" x14ac:dyDescent="0.2">
      <c r="A11" t="s">
        <v>8</v>
      </c>
      <c r="B11">
        <v>3032.14</v>
      </c>
      <c r="C11">
        <v>2371.35</v>
      </c>
      <c r="D11">
        <v>4278.9399999999996</v>
      </c>
      <c r="E11">
        <v>4269.47</v>
      </c>
      <c r="F11">
        <v>4759.84</v>
      </c>
      <c r="G11">
        <v>6856.48</v>
      </c>
      <c r="H11">
        <v>7872.61</v>
      </c>
      <c r="I11">
        <v>6702.81</v>
      </c>
      <c r="J11">
        <v>3968.58</v>
      </c>
      <c r="K11">
        <v>8039.3</v>
      </c>
    </row>
    <row r="12" spans="1:11" x14ac:dyDescent="0.2">
      <c r="A12" t="s">
        <v>9</v>
      </c>
      <c r="B12">
        <v>10027.14</v>
      </c>
      <c r="C12">
        <v>11602.58</v>
      </c>
      <c r="D12">
        <v>14662.44</v>
      </c>
      <c r="E12">
        <v>16017.61</v>
      </c>
      <c r="F12">
        <v>18268.099999999999</v>
      </c>
      <c r="G12">
        <v>19210.34</v>
      </c>
      <c r="H12">
        <v>28777.66</v>
      </c>
      <c r="I12">
        <v>30060.43</v>
      </c>
      <c r="J12">
        <v>35272.42</v>
      </c>
      <c r="K12">
        <v>35208.1</v>
      </c>
    </row>
    <row r="13" spans="1:11" x14ac:dyDescent="0.2">
      <c r="A13" t="s">
        <v>10</v>
      </c>
      <c r="B13">
        <v>62270.19</v>
      </c>
      <c r="C13">
        <v>65293.18</v>
      </c>
      <c r="D13">
        <v>73905.09</v>
      </c>
      <c r="E13">
        <v>89900.33</v>
      </c>
      <c r="F13">
        <v>109877.98</v>
      </c>
      <c r="G13">
        <v>109960.04</v>
      </c>
      <c r="H13">
        <v>106938.38</v>
      </c>
      <c r="I13">
        <v>109606.76</v>
      </c>
      <c r="J13">
        <v>137902.15</v>
      </c>
      <c r="K13">
        <v>163344.93</v>
      </c>
    </row>
    <row r="14" spans="1:11" x14ac:dyDescent="0.2">
      <c r="A14" t="s">
        <v>6</v>
      </c>
      <c r="B14">
        <v>94376.21</v>
      </c>
      <c r="C14">
        <v>99851.82</v>
      </c>
      <c r="D14">
        <v>113835.48</v>
      </c>
      <c r="E14">
        <v>136369.31</v>
      </c>
      <c r="F14">
        <v>161888.66</v>
      </c>
      <c r="G14">
        <v>165716.13</v>
      </c>
      <c r="H14">
        <v>164968.32999999999</v>
      </c>
      <c r="I14">
        <v>172388.49</v>
      </c>
      <c r="J14">
        <v>204283.13</v>
      </c>
      <c r="K14">
        <v>234721.74</v>
      </c>
    </row>
    <row r="16" spans="1:11" x14ac:dyDescent="0.2">
      <c r="A16" t="s">
        <v>11</v>
      </c>
      <c r="B16">
        <v>31661.820000000003</v>
      </c>
      <c r="C16">
        <v>33486.94</v>
      </c>
      <c r="D16">
        <v>38609.17</v>
      </c>
      <c r="E16">
        <v>46204.130000000005</v>
      </c>
      <c r="F16">
        <v>58821.03</v>
      </c>
      <c r="G16">
        <v>66305.5</v>
      </c>
      <c r="H16">
        <v>64176.800000000003</v>
      </c>
      <c r="I16">
        <v>61946.119999999995</v>
      </c>
      <c r="J16">
        <v>82231.66</v>
      </c>
      <c r="K16">
        <v>103460.98999999999</v>
      </c>
    </row>
    <row r="17" spans="1:11" x14ac:dyDescent="0.2">
      <c r="A17" t="s">
        <v>12</v>
      </c>
      <c r="B17">
        <v>5476.16</v>
      </c>
      <c r="C17">
        <v>5817.6</v>
      </c>
      <c r="D17">
        <v>7199.26</v>
      </c>
      <c r="E17">
        <v>8489.82</v>
      </c>
      <c r="F17">
        <v>8677.89</v>
      </c>
      <c r="G17">
        <v>6928.28</v>
      </c>
      <c r="H17">
        <v>6007.76</v>
      </c>
      <c r="I17">
        <v>6373.95</v>
      </c>
      <c r="J17">
        <v>7028.02</v>
      </c>
      <c r="K17">
        <v>7459.4</v>
      </c>
    </row>
    <row r="18" spans="1:11" x14ac:dyDescent="0.2">
      <c r="A18" t="s">
        <v>13</v>
      </c>
      <c r="B18">
        <v>8453.39</v>
      </c>
      <c r="C18">
        <v>9116.1200000000008</v>
      </c>
      <c r="D18">
        <v>8886.01</v>
      </c>
      <c r="E18">
        <v>9335.57</v>
      </c>
      <c r="F18">
        <v>12200.16</v>
      </c>
      <c r="G18">
        <v>11111.86</v>
      </c>
      <c r="H18">
        <v>9615.41</v>
      </c>
      <c r="I18">
        <v>11595.82</v>
      </c>
      <c r="J18">
        <v>16854.97</v>
      </c>
      <c r="K18">
        <v>18590.47</v>
      </c>
    </row>
    <row r="19" spans="1:11" x14ac:dyDescent="0.2">
      <c r="A19" t="s">
        <v>14</v>
      </c>
      <c r="D19">
        <v>4734.8100000000004</v>
      </c>
      <c r="E19">
        <v>3367.1200000000003</v>
      </c>
      <c r="F19">
        <v>3190.4</v>
      </c>
      <c r="G19">
        <v>3393.39</v>
      </c>
      <c r="H19">
        <v>2604.85</v>
      </c>
      <c r="I19">
        <v>3546.25</v>
      </c>
      <c r="J19">
        <v>4739.4500000000007</v>
      </c>
      <c r="K19">
        <v>5828.69</v>
      </c>
    </row>
    <row r="20" spans="1:11" x14ac:dyDescent="0.2">
      <c r="A20" t="s">
        <v>15</v>
      </c>
    </row>
    <row r="22" spans="1:11" x14ac:dyDescent="0.2">
      <c r="A22" t="s">
        <v>16</v>
      </c>
      <c r="B22">
        <v>27.975568245437241</v>
      </c>
      <c r="C22">
        <v>27.998209949128064</v>
      </c>
      <c r="D22">
        <v>31.367246387710608</v>
      </c>
      <c r="E22">
        <v>33.648076773772871</v>
      </c>
      <c r="F22">
        <v>30.246459916035686</v>
      </c>
      <c r="G22">
        <v>33.5467956312607</v>
      </c>
      <c r="H22">
        <v>29.522050874433784</v>
      </c>
      <c r="I22">
        <v>25.801009686419857</v>
      </c>
      <c r="J22">
        <v>21.153277581038118</v>
      </c>
      <c r="K22">
        <v>19.576609631396767</v>
      </c>
    </row>
    <row r="23" spans="1:11" x14ac:dyDescent="0.2">
      <c r="A23" t="s">
        <v>17</v>
      </c>
      <c r="B23">
        <v>8.4519938154988719</v>
      </c>
      <c r="C23">
        <v>8.319484605292601</v>
      </c>
      <c r="D23">
        <v>9.4275214635139957</v>
      </c>
      <c r="E23">
        <v>9.8648448889569682</v>
      </c>
      <c r="F23">
        <v>8.5835497239380469</v>
      </c>
      <c r="G23">
        <v>6.7839164640303231</v>
      </c>
      <c r="H23">
        <v>7.7248687263465623</v>
      </c>
      <c r="I23">
        <v>7.7761270871745172</v>
      </c>
      <c r="J23">
        <v>7.1948244345733032</v>
      </c>
      <c r="K23">
        <v>7.4811594327631301</v>
      </c>
    </row>
    <row r="24" spans="1:11" x14ac:dyDescent="0.2">
      <c r="A24" t="s">
        <v>18</v>
      </c>
      <c r="B24">
        <v>3.7511931175623752</v>
      </c>
      <c r="C24">
        <v>3.6843569814682842</v>
      </c>
      <c r="D24">
        <v>3.9912816278614383</v>
      </c>
      <c r="E24">
        <v>3.5174662648623665</v>
      </c>
      <c r="F24">
        <v>3.6132084130071895</v>
      </c>
      <c r="G24">
        <v>2.5390294203932933</v>
      </c>
      <c r="H24">
        <v>3.4742231876248848</v>
      </c>
      <c r="I24">
        <v>3.4656342470297083</v>
      </c>
      <c r="J24">
        <v>4.4682623200164482</v>
      </c>
      <c r="K24">
        <v>4.944229900307187</v>
      </c>
    </row>
    <row r="25" spans="1:11" x14ac:dyDescent="0.2">
      <c r="A25" t="s">
        <v>19</v>
      </c>
      <c r="B25">
        <v>1.466232318677247</v>
      </c>
      <c r="C25">
        <v>1.568470122845393</v>
      </c>
      <c r="D25">
        <v>1.6375338550893037</v>
      </c>
      <c r="E25">
        <v>1.5199899714998075</v>
      </c>
      <c r="F25">
        <v>1.7719424131158401</v>
      </c>
      <c r="G25">
        <v>2.0538828416102257</v>
      </c>
      <c r="H25">
        <v>1.9389395679660777</v>
      </c>
      <c r="I25">
        <v>1.6468773820821585</v>
      </c>
      <c r="J25">
        <v>1.6365751282825984</v>
      </c>
      <c r="K25">
        <v>1.641431443008103</v>
      </c>
    </row>
    <row r="26" spans="1:11" x14ac:dyDescent="0.2">
      <c r="A26" t="s">
        <v>20</v>
      </c>
      <c r="B26">
        <v>0.10027235057653112</v>
      </c>
      <c r="C26">
        <v>0.13416928846302606</v>
      </c>
      <c r="D26">
        <v>0.13602584488702107</v>
      </c>
      <c r="E26">
        <v>0.21639018044502267</v>
      </c>
      <c r="F26">
        <v>0.1504836630992703</v>
      </c>
      <c r="G26">
        <v>-8.0311619089750083E-3</v>
      </c>
      <c r="H26">
        <v>3.6371336388507397E-2</v>
      </c>
      <c r="I26">
        <v>0.153917734660028</v>
      </c>
      <c r="J26">
        <v>0.20179757970215659</v>
      </c>
      <c r="K26">
        <v>0.1853711745861002</v>
      </c>
    </row>
    <row r="27" spans="1:11" x14ac:dyDescent="0.2">
      <c r="A27" t="s">
        <v>21</v>
      </c>
      <c r="B27">
        <v>0.11713412278038599</v>
      </c>
      <c r="C27">
        <v>0.13284654197965523</v>
      </c>
      <c r="D27">
        <v>0.12730807251784965</v>
      </c>
      <c r="E27">
        <v>0.1544418871882037</v>
      </c>
      <c r="F27">
        <v>0.12534490354791059</v>
      </c>
      <c r="G27">
        <v>6.288431930142796E-2</v>
      </c>
      <c r="H27">
        <v>7.5776665364229098E-2</v>
      </c>
      <c r="I27">
        <v>0.11528956844842608</v>
      </c>
      <c r="J27">
        <v>0.13383740440920786</v>
      </c>
      <c r="K27">
        <v>0.1342158274698034</v>
      </c>
    </row>
    <row r="32" spans="1:11" x14ac:dyDescent="0.2">
      <c r="A32" t="s">
        <v>22</v>
      </c>
    </row>
    <row r="33" spans="1:13" x14ac:dyDescent="0.2">
      <c r="A33" t="s">
        <v>100</v>
      </c>
    </row>
    <row r="34" spans="1:13" x14ac:dyDescent="0.2">
      <c r="A34" s="1" t="s">
        <v>1</v>
      </c>
      <c r="B34" s="1">
        <v>2015</v>
      </c>
      <c r="C34" s="1">
        <f>B34+1</f>
        <v>2016</v>
      </c>
      <c r="D34" s="1">
        <f t="shared" ref="D34:K34" si="1">C34+1</f>
        <v>2017</v>
      </c>
      <c r="E34" s="1">
        <f t="shared" si="1"/>
        <v>2018</v>
      </c>
      <c r="F34" s="1">
        <f t="shared" si="1"/>
        <v>2019</v>
      </c>
      <c r="G34" s="1">
        <f t="shared" si="1"/>
        <v>2020</v>
      </c>
      <c r="H34" s="1">
        <f t="shared" si="1"/>
        <v>2021</v>
      </c>
      <c r="I34" s="1">
        <f t="shared" si="1"/>
        <v>2022</v>
      </c>
      <c r="J34" s="1">
        <f t="shared" si="1"/>
        <v>2023</v>
      </c>
      <c r="K34" s="1">
        <f t="shared" si="1"/>
        <v>2024</v>
      </c>
      <c r="L34" t="s">
        <v>23</v>
      </c>
    </row>
    <row r="35" spans="1:13" x14ac:dyDescent="0.2">
      <c r="A35" t="s">
        <v>24</v>
      </c>
      <c r="B35">
        <v>71448</v>
      </c>
      <c r="C35">
        <v>75841.42</v>
      </c>
      <c r="D35">
        <v>83773.05</v>
      </c>
      <c r="E35">
        <v>92093.95</v>
      </c>
      <c r="F35">
        <v>104720.68</v>
      </c>
      <c r="G35">
        <v>75381.929999999993</v>
      </c>
      <c r="H35">
        <v>74277.78</v>
      </c>
      <c r="I35">
        <v>90170.57</v>
      </c>
      <c r="J35">
        <v>121268.55</v>
      </c>
      <c r="K35">
        <v>139078.26999999999</v>
      </c>
      <c r="L35">
        <v>142404.36000000002</v>
      </c>
    </row>
    <row r="36" spans="1:13" x14ac:dyDescent="0.2">
      <c r="A36" t="s">
        <v>25</v>
      </c>
      <c r="C36">
        <v>6.1491154406001503E-2</v>
      </c>
      <c r="D36">
        <v>0.10458177075271013</v>
      </c>
      <c r="E36">
        <v>9.9326692772914393E-2</v>
      </c>
      <c r="F36">
        <v>0.13710705209191265</v>
      </c>
      <c r="G36">
        <v>-0.28016195082002904</v>
      </c>
      <c r="H36">
        <v>-1.4647409531700739E-2</v>
      </c>
      <c r="I36">
        <v>0.21396425687466714</v>
      </c>
      <c r="J36">
        <v>0.3448794878417647</v>
      </c>
      <c r="K36">
        <v>0.14686182031532491</v>
      </c>
    </row>
    <row r="37" spans="1:13" x14ac:dyDescent="0.2">
      <c r="A37" t="s">
        <v>26</v>
      </c>
      <c r="B37">
        <v>62654.709999999992</v>
      </c>
      <c r="C37">
        <v>65758.98000000001</v>
      </c>
      <c r="D37">
        <v>73038.22</v>
      </c>
      <c r="E37">
        <v>78867.850000000006</v>
      </c>
      <c r="F37">
        <v>89514.17</v>
      </c>
      <c r="G37">
        <v>65224.180000000008</v>
      </c>
      <c r="H37">
        <v>62790.759999999995</v>
      </c>
      <c r="I37">
        <v>75487.719999999987</v>
      </c>
      <c r="J37">
        <v>100983.25999999998</v>
      </c>
      <c r="K37">
        <v>114186.34</v>
      </c>
      <c r="L37">
        <v>116603.76999999999</v>
      </c>
      <c r="M37" t="s">
        <v>27</v>
      </c>
    </row>
    <row r="38" spans="1:13" x14ac:dyDescent="0.2">
      <c r="A38" t="s">
        <v>28</v>
      </c>
      <c r="B38">
        <v>0.59589575635427161</v>
      </c>
      <c r="C38">
        <v>0.60104821349600257</v>
      </c>
      <c r="D38">
        <v>0.60467178883901196</v>
      </c>
      <c r="E38">
        <v>0.5804647319395031</v>
      </c>
      <c r="F38">
        <v>0.59091661742456225</v>
      </c>
      <c r="G38">
        <v>0.4987309292823891</v>
      </c>
      <c r="H38">
        <v>0.51524426281991731</v>
      </c>
      <c r="I38">
        <v>0.5840580801474361</v>
      </c>
      <c r="J38">
        <v>0.62687209503205898</v>
      </c>
      <c r="K38">
        <v>0.61167046440827899</v>
      </c>
    </row>
    <row r="39" spans="1:13" x14ac:dyDescent="0.2">
      <c r="A39" t="s">
        <v>29</v>
      </c>
      <c r="B39">
        <v>1.1014444071212631E-2</v>
      </c>
      <c r="C39">
        <v>8.4382650008399118E-3</v>
      </c>
      <c r="D39">
        <v>7.8433338645304187E-3</v>
      </c>
      <c r="E39">
        <v>7.9690359681607748E-3</v>
      </c>
      <c r="F39">
        <v>7.8027568193789424E-3</v>
      </c>
      <c r="G39">
        <v>7.0430672178332394E-3</v>
      </c>
      <c r="H39">
        <v>5.7831561471007884E-3</v>
      </c>
      <c r="I39">
        <v>6.0027345951123518E-3</v>
      </c>
      <c r="J39">
        <v>6.8482718726330938E-3</v>
      </c>
      <c r="K39">
        <v>5.4122761233656421E-3</v>
      </c>
    </row>
    <row r="40" spans="1:13" x14ac:dyDescent="0.2">
      <c r="A40" t="s">
        <v>30</v>
      </c>
      <c r="B40">
        <v>3.5737739334900903E-2</v>
      </c>
      <c r="C40">
        <v>3.4528625650732801E-2</v>
      </c>
      <c r="D40">
        <v>3.8858558927960724E-2</v>
      </c>
      <c r="E40">
        <v>3.898475415594619E-2</v>
      </c>
      <c r="F40">
        <v>4.0612799687702567E-2</v>
      </c>
      <c r="G40">
        <v>4.348243670598511E-2</v>
      </c>
      <c r="H40">
        <v>3.3972474675468226E-2</v>
      </c>
      <c r="I40">
        <v>3.4648444608922843E-2</v>
      </c>
      <c r="J40">
        <v>3.1652229700115983E-2</v>
      </c>
      <c r="K40">
        <v>2.7263425120257825E-2</v>
      </c>
    </row>
    <row r="41" spans="1:13" x14ac:dyDescent="0.2">
      <c r="A41" t="s">
        <v>31</v>
      </c>
      <c r="B41">
        <v>0.10080744037621767</v>
      </c>
      <c r="C41">
        <v>0.1013878695836655</v>
      </c>
      <c r="D41">
        <v>0.10636630754162585</v>
      </c>
      <c r="E41">
        <v>0.1086349320449389</v>
      </c>
      <c r="F41">
        <v>0.10735300802095632</v>
      </c>
      <c r="G41">
        <v>0.10897598403224752</v>
      </c>
      <c r="H41">
        <v>0.10518973507285759</v>
      </c>
      <c r="I41">
        <v>9.3009725900590395E-2</v>
      </c>
      <c r="J41">
        <v>7.9805934844607282E-2</v>
      </c>
      <c r="K41">
        <v>7.639101349189921E-2</v>
      </c>
    </row>
    <row r="42" spans="1:13" x14ac:dyDescent="0.2">
      <c r="A42" t="s">
        <v>32</v>
      </c>
      <c r="B42">
        <v>8.3845873922293132E-2</v>
      </c>
      <c r="C42">
        <v>7.5932913703356295E-2</v>
      </c>
      <c r="D42">
        <v>7.4649782955258287E-2</v>
      </c>
      <c r="E42">
        <v>8.2428324553350141E-2</v>
      </c>
      <c r="F42">
        <v>9.2235650112279646E-2</v>
      </c>
      <c r="G42">
        <v>8.3793556360257704E-2</v>
      </c>
      <c r="H42">
        <v>6.2316752062326043E-2</v>
      </c>
      <c r="I42">
        <v>6.6292915748453182E-2</v>
      </c>
      <c r="J42">
        <v>6.3345937590578924E-2</v>
      </c>
      <c r="K42">
        <v>7.0695443651981008E-2</v>
      </c>
    </row>
    <row r="43" spans="1:13" x14ac:dyDescent="0.2">
      <c r="A43" t="s">
        <v>33</v>
      </c>
      <c r="B43">
        <v>8793.2900000000081</v>
      </c>
      <c r="C43">
        <v>10082.439999999988</v>
      </c>
      <c r="D43">
        <v>10734.830000000002</v>
      </c>
      <c r="E43">
        <v>13226.099999999991</v>
      </c>
      <c r="F43">
        <v>15206.509999999995</v>
      </c>
      <c r="G43">
        <v>10157.749999999985</v>
      </c>
      <c r="H43">
        <v>11487.020000000004</v>
      </c>
      <c r="I43">
        <v>14682.85000000002</v>
      </c>
      <c r="J43">
        <v>20285.290000000023</v>
      </c>
      <c r="K43">
        <v>24891.929999999993</v>
      </c>
      <c r="L43">
        <v>25800.590000000026</v>
      </c>
    </row>
    <row r="44" spans="1:13" x14ac:dyDescent="0.2">
      <c r="A44" t="s">
        <v>34</v>
      </c>
      <c r="B44">
        <v>0.12307258425708219</v>
      </c>
      <c r="C44">
        <v>0.1329410762614939</v>
      </c>
      <c r="D44">
        <v>0.12814180694149255</v>
      </c>
      <c r="E44">
        <v>0.143615297204648</v>
      </c>
      <c r="F44">
        <v>0.14521019153045986</v>
      </c>
      <c r="G44">
        <v>0.13475046340681363</v>
      </c>
      <c r="H44">
        <v>0.15464947929246142</v>
      </c>
      <c r="I44">
        <v>0.16283417083866741</v>
      </c>
      <c r="J44">
        <v>0.16727576935652336</v>
      </c>
      <c r="K44">
        <v>0.17897785182401243</v>
      </c>
      <c r="L44">
        <v>0.1811783712240273</v>
      </c>
    </row>
    <row r="45" spans="1:13" x14ac:dyDescent="0.2">
      <c r="A45" t="s">
        <v>35</v>
      </c>
      <c r="B45">
        <v>799.93</v>
      </c>
      <c r="C45">
        <v>1398.83</v>
      </c>
      <c r="D45">
        <v>2076.61</v>
      </c>
      <c r="E45">
        <v>4366.41</v>
      </c>
      <c r="F45">
        <v>2676.45</v>
      </c>
      <c r="G45">
        <v>884.69</v>
      </c>
      <c r="H45">
        <v>1151.51</v>
      </c>
      <c r="I45">
        <v>3204.47</v>
      </c>
      <c r="J45">
        <v>3961.45</v>
      </c>
      <c r="K45">
        <v>3297.85</v>
      </c>
      <c r="L45">
        <v>3051.29</v>
      </c>
    </row>
    <row r="46" spans="1:13" x14ac:dyDescent="0.2">
      <c r="A46" t="s">
        <v>36</v>
      </c>
      <c r="B46">
        <v>1.1195974694882991E-2</v>
      </c>
      <c r="C46">
        <v>1.8444143055338362E-2</v>
      </c>
      <c r="D46">
        <v>2.4788520890668301E-2</v>
      </c>
      <c r="E46">
        <v>4.7412560759963057E-2</v>
      </c>
      <c r="F46">
        <v>2.5557989119245596E-2</v>
      </c>
      <c r="G46">
        <v>1.173610174215492E-2</v>
      </c>
      <c r="H46">
        <v>1.5502751967008168E-2</v>
      </c>
      <c r="I46">
        <v>3.5537870061151874E-2</v>
      </c>
      <c r="J46">
        <v>3.2666754900590463E-2</v>
      </c>
      <c r="K46">
        <v>2.3712187389158638E-2</v>
      </c>
      <c r="L46">
        <v>2.1426942264969974E-2</v>
      </c>
    </row>
    <row r="47" spans="1:13" x14ac:dyDescent="0.2">
      <c r="A47" t="s">
        <v>37</v>
      </c>
      <c r="B47">
        <v>2123.83</v>
      </c>
      <c r="C47">
        <v>2441.65</v>
      </c>
      <c r="D47">
        <v>2812.72</v>
      </c>
      <c r="E47">
        <v>3279.9</v>
      </c>
      <c r="F47">
        <v>3990.77</v>
      </c>
      <c r="G47">
        <v>3366.68</v>
      </c>
      <c r="H47">
        <v>3378.11</v>
      </c>
      <c r="I47">
        <v>3507.5</v>
      </c>
      <c r="J47">
        <v>4356.8100000000004</v>
      </c>
      <c r="K47">
        <v>4723.78</v>
      </c>
      <c r="L47">
        <v>4844.0499999999993</v>
      </c>
    </row>
    <row r="48" spans="1:13" x14ac:dyDescent="0.2">
      <c r="A48" t="s">
        <v>38</v>
      </c>
      <c r="B48">
        <v>3156.69</v>
      </c>
      <c r="C48">
        <v>3367.59</v>
      </c>
      <c r="D48">
        <v>3648.46</v>
      </c>
      <c r="E48">
        <v>3987.09</v>
      </c>
      <c r="F48">
        <v>5021.3500000000004</v>
      </c>
      <c r="G48">
        <v>6021.15</v>
      </c>
      <c r="H48">
        <v>6102.22</v>
      </c>
      <c r="I48">
        <v>5018.05</v>
      </c>
      <c r="J48">
        <v>5829.7</v>
      </c>
      <c r="K48">
        <v>7488.21</v>
      </c>
      <c r="L48">
        <v>7877.0599999999995</v>
      </c>
    </row>
    <row r="49" spans="1:12" x14ac:dyDescent="0.2">
      <c r="A49" t="s">
        <v>39</v>
      </c>
      <c r="B49">
        <v>2.3662095422737135</v>
      </c>
      <c r="C49">
        <v>2.6842994545060379</v>
      </c>
      <c r="D49">
        <v>2.7405316215608786</v>
      </c>
      <c r="E49">
        <v>3.58973838062346</v>
      </c>
      <c r="F49">
        <v>2.7666245133280878</v>
      </c>
      <c r="G49">
        <v>1.2747996645159125</v>
      </c>
      <c r="H49">
        <v>1.5175493508919711</v>
      </c>
      <c r="I49">
        <v>2.8656191149948729</v>
      </c>
      <c r="J49">
        <v>3.4118273667598715</v>
      </c>
      <c r="K49">
        <v>3.1337262176140883</v>
      </c>
      <c r="L49">
        <v>3.04781606335359</v>
      </c>
    </row>
    <row r="50" spans="1:12" x14ac:dyDescent="0.2">
      <c r="A50" t="s">
        <v>40</v>
      </c>
      <c r="B50">
        <v>4312.700000000008</v>
      </c>
      <c r="C50">
        <v>5672.0299999999879</v>
      </c>
      <c r="D50">
        <v>6350.2600000000029</v>
      </c>
      <c r="E50">
        <v>10325.519999999991</v>
      </c>
      <c r="F50">
        <v>8870.8399999999947</v>
      </c>
      <c r="G50">
        <v>1654.609999999986</v>
      </c>
      <c r="H50">
        <v>3158.2000000000035</v>
      </c>
      <c r="I50">
        <v>9361.7700000000223</v>
      </c>
      <c r="J50">
        <v>14060.230000000021</v>
      </c>
      <c r="K50">
        <v>15977.789999999994</v>
      </c>
      <c r="L50">
        <v>16130.770000000028</v>
      </c>
    </row>
    <row r="51" spans="1:12" x14ac:dyDescent="0.2">
      <c r="A51" t="s">
        <v>25</v>
      </c>
      <c r="C51">
        <v>0.3151923389060165</v>
      </c>
      <c r="D51">
        <v>0.11957447333670945</v>
      </c>
      <c r="E51">
        <v>0.62599956537212442</v>
      </c>
      <c r="F51">
        <v>-0.1408820088479803</v>
      </c>
      <c r="G51">
        <v>-0.81347764135076417</v>
      </c>
      <c r="H51">
        <v>0.90872773644546467</v>
      </c>
      <c r="I51">
        <v>1.9642739535178304</v>
      </c>
      <c r="J51">
        <v>0.5018773159349128</v>
      </c>
      <c r="K51">
        <v>0.13638183728146469</v>
      </c>
    </row>
    <row r="52" spans="1:12" x14ac:dyDescent="0.2">
      <c r="A52" t="s">
        <v>41</v>
      </c>
      <c r="B52">
        <v>6.0361381704176577E-2</v>
      </c>
      <c r="C52">
        <v>7.4788024802278072E-2</v>
      </c>
      <c r="D52">
        <v>7.5803137166427656E-2</v>
      </c>
      <c r="E52">
        <v>0.11211941718212751</v>
      </c>
      <c r="F52">
        <v>8.4709533971704498E-2</v>
      </c>
      <c r="G52">
        <v>2.1949690064979582E-2</v>
      </c>
      <c r="H52">
        <v>4.2518772101158696E-2</v>
      </c>
      <c r="I52">
        <v>0.10382289920092577</v>
      </c>
      <c r="J52">
        <v>0.11594292172207898</v>
      </c>
      <c r="K52">
        <v>0.11488343937554008</v>
      </c>
      <c r="L52">
        <v>0.11327441098011343</v>
      </c>
    </row>
    <row r="53" spans="1:12" x14ac:dyDescent="0.2">
      <c r="A53" t="s">
        <v>42</v>
      </c>
      <c r="B53">
        <v>1720.02</v>
      </c>
      <c r="C53">
        <v>2117.5300000000002</v>
      </c>
      <c r="D53">
        <v>2299.73</v>
      </c>
      <c r="E53">
        <v>2367.73</v>
      </c>
      <c r="F53">
        <v>2853.99</v>
      </c>
      <c r="G53">
        <v>1975.61</v>
      </c>
      <c r="H53">
        <v>1645.81</v>
      </c>
      <c r="I53">
        <v>2108.7600000000002</v>
      </c>
      <c r="J53">
        <v>2685.75</v>
      </c>
      <c r="K53">
        <v>3707.97</v>
      </c>
      <c r="L53">
        <v>3999.04</v>
      </c>
    </row>
    <row r="54" spans="1:12" x14ac:dyDescent="0.2">
      <c r="A54" t="s">
        <v>43</v>
      </c>
      <c r="B54">
        <v>2592.680000000008</v>
      </c>
      <c r="C54">
        <v>3554.4999999999877</v>
      </c>
      <c r="D54">
        <v>4050.5300000000029</v>
      </c>
      <c r="E54">
        <v>7957.7899999999918</v>
      </c>
      <c r="F54">
        <v>6016.8499999999949</v>
      </c>
      <c r="G54">
        <v>-321.00000000001387</v>
      </c>
      <c r="H54">
        <v>1512.3900000000035</v>
      </c>
      <c r="I54">
        <v>7253.010000000022</v>
      </c>
      <c r="J54">
        <v>11374.480000000021</v>
      </c>
      <c r="K54">
        <v>12269.819999999994</v>
      </c>
      <c r="L54">
        <v>12131.730000000029</v>
      </c>
    </row>
    <row r="55" spans="1:12" x14ac:dyDescent="0.2">
      <c r="A55" t="s">
        <v>25</v>
      </c>
      <c r="C55">
        <v>0.3709752071215795</v>
      </c>
      <c r="D55">
        <v>0.1395498663665824</v>
      </c>
      <c r="E55">
        <v>0.96462932011366065</v>
      </c>
      <c r="F55">
        <v>-0.24390440059363205</v>
      </c>
      <c r="G55">
        <v>-1.0533501749254202</v>
      </c>
      <c r="H55">
        <v>-5.711495327102611</v>
      </c>
      <c r="I55">
        <v>3.7957272925634298</v>
      </c>
      <c r="J55">
        <v>0.56824270199544569</v>
      </c>
      <c r="K55">
        <v>7.8714807182391766E-2</v>
      </c>
    </row>
    <row r="56" spans="1:12" x14ac:dyDescent="0.2">
      <c r="A56" t="s">
        <v>44</v>
      </c>
      <c r="B56">
        <v>3.6287649759265593E-2</v>
      </c>
      <c r="C56">
        <v>4.6867529642772875E-2</v>
      </c>
      <c r="D56">
        <v>4.8351229900308067E-2</v>
      </c>
      <c r="E56">
        <v>8.640947640968806E-2</v>
      </c>
      <c r="F56">
        <v>5.745617771007594E-2</v>
      </c>
      <c r="G56">
        <v>-4.2583149569135987E-3</v>
      </c>
      <c r="H56">
        <v>2.0361270894202862E-2</v>
      </c>
      <c r="I56">
        <v>8.0436554853762388E-2</v>
      </c>
      <c r="J56">
        <v>9.3795794540299376E-2</v>
      </c>
      <c r="K56">
        <v>8.8222408863728285E-2</v>
      </c>
      <c r="L56">
        <v>8.5192124735506886E-2</v>
      </c>
    </row>
    <row r="57" spans="1:12" x14ac:dyDescent="0.2">
      <c r="A57" t="s">
        <v>45</v>
      </c>
      <c r="B57">
        <v>20.871679278699148</v>
      </c>
      <c r="C57">
        <v>28.61455482208974</v>
      </c>
      <c r="D57">
        <v>32.607712123651609</v>
      </c>
      <c r="E57">
        <v>64.010537323037255</v>
      </c>
      <c r="F57">
        <v>48.398085585585548</v>
      </c>
      <c r="G57">
        <v>-2.5820463320464437</v>
      </c>
      <c r="H57">
        <v>12.165299227799256</v>
      </c>
      <c r="I57">
        <v>58.341457528957712</v>
      </c>
      <c r="J57">
        <v>91.471491757137287</v>
      </c>
      <c r="K57">
        <v>98.671652593486087</v>
      </c>
      <c r="L57">
        <v>97.565912394930592</v>
      </c>
    </row>
    <row r="58" spans="1:12" x14ac:dyDescent="0.2">
      <c r="A58" t="s">
        <v>25</v>
      </c>
      <c r="C58">
        <v>0.37097520712157928</v>
      </c>
      <c r="D58">
        <v>0.1395498663665824</v>
      </c>
      <c r="E58">
        <v>0.96304901982399382</v>
      </c>
      <c r="F58">
        <v>-0.24390440059363194</v>
      </c>
      <c r="G58">
        <v>-1.0533501749254202</v>
      </c>
      <c r="H58">
        <v>-5.711495327102611</v>
      </c>
      <c r="I58">
        <v>3.7957272925634298</v>
      </c>
      <c r="J58">
        <v>0.56786435634960819</v>
      </c>
      <c r="K58">
        <v>7.8714807182391766E-2</v>
      </c>
    </row>
    <row r="59" spans="1:12" x14ac:dyDescent="0.2">
      <c r="A59" t="s">
        <v>46</v>
      </c>
      <c r="B59">
        <v>28.454825894441182</v>
      </c>
      <c r="C59">
        <v>21.155317766211919</v>
      </c>
      <c r="D59">
        <v>19.733061846227518</v>
      </c>
      <c r="E59">
        <v>11.543411927180799</v>
      </c>
      <c r="F59">
        <v>13.924104473270908</v>
      </c>
      <c r="G59">
        <v>-110.35820560747186</v>
      </c>
      <c r="H59">
        <v>65.37036081962971</v>
      </c>
      <c r="I59">
        <v>13.824646043504652</v>
      </c>
      <c r="J59">
        <v>12.667334682552498</v>
      </c>
      <c r="K59">
        <v>19.472157904516944</v>
      </c>
      <c r="L59">
        <v>28.154300334741968</v>
      </c>
    </row>
    <row r="60" spans="1:12" x14ac:dyDescent="0.2">
      <c r="A60" t="s">
        <v>47</v>
      </c>
      <c r="B60">
        <v>593.9</v>
      </c>
      <c r="C60">
        <v>605.35</v>
      </c>
      <c r="D60">
        <v>643.45000000000005</v>
      </c>
      <c r="E60">
        <v>738.9</v>
      </c>
      <c r="F60">
        <v>673.9</v>
      </c>
      <c r="G60">
        <v>284.95</v>
      </c>
      <c r="H60">
        <v>795.25</v>
      </c>
      <c r="I60">
        <v>806.55</v>
      </c>
      <c r="J60">
        <v>1158.7</v>
      </c>
      <c r="K60">
        <v>1921.35</v>
      </c>
      <c r="L60">
        <v>2746.9</v>
      </c>
    </row>
    <row r="61" spans="1:12" x14ac:dyDescent="0.2">
      <c r="A61" t="s">
        <v>48</v>
      </c>
      <c r="B61">
        <v>0.22619499150589487</v>
      </c>
      <c r="C61">
        <v>0.20612178133228309</v>
      </c>
      <c r="D61">
        <v>0.2183399855058355</v>
      </c>
      <c r="E61">
        <v>0.10847639070674094</v>
      </c>
      <c r="F61">
        <v>0.17396989159922188</v>
      </c>
      <c r="G61">
        <v>2.0506139798488663</v>
      </c>
      <c r="H61">
        <v>0.53600847452951461</v>
      </c>
      <c r="I61">
        <v>0.1952923075051845</v>
      </c>
      <c r="J61">
        <v>0.17601128240042796</v>
      </c>
      <c r="K61">
        <v>0.2087332632864303</v>
      </c>
    </row>
    <row r="62" spans="1:12" x14ac:dyDescent="0.2">
      <c r="A62" t="s">
        <v>49</v>
      </c>
      <c r="B62">
        <v>73774.258000000002</v>
      </c>
      <c r="C62">
        <v>75196.577000000005</v>
      </c>
      <c r="D62">
        <v>79929.359000000011</v>
      </c>
      <c r="E62">
        <v>91860.047999999995</v>
      </c>
      <c r="F62">
        <v>83779.247999999992</v>
      </c>
      <c r="G62">
        <v>35424.983999999997</v>
      </c>
      <c r="H62">
        <v>98865.48</v>
      </c>
      <c r="I62">
        <v>100270.29599999999</v>
      </c>
      <c r="J62">
        <v>144084.345</v>
      </c>
      <c r="K62">
        <v>238919.87249999997</v>
      </c>
    </row>
    <row r="63" spans="1:12" x14ac:dyDescent="0.2">
      <c r="A63" t="s">
        <v>50</v>
      </c>
      <c r="B63">
        <v>2006.2287694225029</v>
      </c>
      <c r="C63">
        <v>2821.84012825439</v>
      </c>
      <c r="D63">
        <v>3166.1373385090506</v>
      </c>
      <c r="E63">
        <v>7094.5576627977962</v>
      </c>
      <c r="F63">
        <v>4970.0992577312181</v>
      </c>
      <c r="G63">
        <v>337.24708753150065</v>
      </c>
      <c r="H63">
        <v>701.73614320630907</v>
      </c>
      <c r="I63">
        <v>5836.5529407418398</v>
      </c>
      <c r="J63">
        <v>9372.4431885619979</v>
      </c>
      <c r="K63">
        <v>9708.7004314628884</v>
      </c>
    </row>
    <row r="64" spans="1:12" x14ac:dyDescent="0.2">
      <c r="A64" t="s">
        <v>51</v>
      </c>
      <c r="B64">
        <v>3.5889093971103532</v>
      </c>
    </row>
    <row r="69" spans="1:5" x14ac:dyDescent="0.2">
      <c r="A69" t="s">
        <v>52</v>
      </c>
      <c r="B69" t="s">
        <v>53</v>
      </c>
      <c r="C69" t="s">
        <v>54</v>
      </c>
      <c r="D69" t="s">
        <v>55</v>
      </c>
      <c r="E69" t="s">
        <v>56</v>
      </c>
    </row>
    <row r="70" spans="1:5" x14ac:dyDescent="0.2">
      <c r="A70" t="s">
        <v>57</v>
      </c>
      <c r="B70">
        <v>7.6814816465736957E-2</v>
      </c>
      <c r="C70">
        <v>7.5104568861602994E-2</v>
      </c>
      <c r="D70">
        <v>5.8389116316677869E-2</v>
      </c>
      <c r="E70">
        <v>0.23253744320002534</v>
      </c>
    </row>
    <row r="71" spans="1:5" x14ac:dyDescent="0.2">
      <c r="A71" t="s">
        <v>58</v>
      </c>
      <c r="B71">
        <v>0.15663514499829079</v>
      </c>
      <c r="C71">
        <v>0.14089705055111712</v>
      </c>
      <c r="D71">
        <v>0.12489087164020196</v>
      </c>
      <c r="E71">
        <v>0.71669190747645262</v>
      </c>
    </row>
    <row r="72" spans="1:5" x14ac:dyDescent="0.2">
      <c r="A72" t="s">
        <v>41</v>
      </c>
      <c r="B72">
        <v>8.0689921729139732E-2</v>
      </c>
      <c r="C72">
        <v>8.5135239088359294E-2</v>
      </c>
      <c r="D72">
        <v>7.9823544492936618E-2</v>
      </c>
      <c r="E72">
        <v>0.11154975343284827</v>
      </c>
    </row>
    <row r="73" spans="1:5" x14ac:dyDescent="0.2">
      <c r="A73" t="s">
        <v>59</v>
      </c>
      <c r="B73">
        <v>9.578701575006427</v>
      </c>
      <c r="C73">
        <v>3.7776871775976635</v>
      </c>
      <c r="D73">
        <v>0.19525876854638896</v>
      </c>
      <c r="E73">
        <v>15.321379543524699</v>
      </c>
    </row>
    <row r="74" spans="1:5" x14ac:dyDescent="0.2">
      <c r="A74" t="s">
        <v>60</v>
      </c>
    </row>
    <row r="79" spans="1:5" x14ac:dyDescent="0.2">
      <c r="A79" t="s">
        <v>61</v>
      </c>
    </row>
    <row r="80" spans="1:5" x14ac:dyDescent="0.2">
      <c r="A80" t="s">
        <v>100</v>
      </c>
    </row>
    <row r="81" spans="1:12" x14ac:dyDescent="0.2">
      <c r="A81" s="1" t="s">
        <v>1</v>
      </c>
      <c r="B81" s="1">
        <v>2015</v>
      </c>
      <c r="C81" s="1">
        <f>B81+1</f>
        <v>2016</v>
      </c>
      <c r="D81" s="1">
        <f t="shared" ref="D81:K81" si="2">C81+1</f>
        <v>2017</v>
      </c>
      <c r="E81" s="1">
        <f t="shared" si="2"/>
        <v>2018</v>
      </c>
      <c r="F81" s="1">
        <f t="shared" si="2"/>
        <v>2019</v>
      </c>
      <c r="G81" s="1">
        <f t="shared" si="2"/>
        <v>2020</v>
      </c>
      <c r="H81" s="1">
        <f t="shared" si="2"/>
        <v>2021</v>
      </c>
      <c r="I81" s="1">
        <f t="shared" si="2"/>
        <v>2022</v>
      </c>
      <c r="J81" s="1">
        <f t="shared" si="2"/>
        <v>2023</v>
      </c>
      <c r="K81" s="1">
        <f t="shared" si="2"/>
        <v>2024</v>
      </c>
      <c r="L81" t="s">
        <v>6</v>
      </c>
    </row>
    <row r="82" spans="1:12" x14ac:dyDescent="0.2">
      <c r="A82" t="s">
        <v>62</v>
      </c>
      <c r="B82">
        <v>1054.8599999999999</v>
      </c>
      <c r="C82">
        <v>2384.7600000000002</v>
      </c>
      <c r="D82">
        <v>183.09</v>
      </c>
      <c r="E82">
        <v>681.86</v>
      </c>
      <c r="F82">
        <v>-4347.29</v>
      </c>
      <c r="G82">
        <v>-1456.93</v>
      </c>
      <c r="H82">
        <v>17908.830000000002</v>
      </c>
      <c r="I82">
        <v>9247.5499999999993</v>
      </c>
      <c r="J82">
        <v>-7074.02</v>
      </c>
      <c r="K82">
        <v>-5629.95</v>
      </c>
      <c r="L82">
        <v>12952.759999999998</v>
      </c>
    </row>
    <row r="83" spans="1:12" x14ac:dyDescent="0.2">
      <c r="A83" t="s">
        <v>63</v>
      </c>
      <c r="C83">
        <v>1.2607360218417614</v>
      </c>
      <c r="D83">
        <v>-0.92322497861420016</v>
      </c>
      <c r="E83">
        <v>2.7241793653394506</v>
      </c>
      <c r="F83">
        <v>-7.3756342944299416</v>
      </c>
      <c r="G83">
        <v>-0.66486477782710607</v>
      </c>
      <c r="H83">
        <v>-13.292169150199392</v>
      </c>
      <c r="I83">
        <v>-0.48363181737723804</v>
      </c>
      <c r="J83">
        <v>-1.7649615303512824</v>
      </c>
      <c r="K83">
        <v>-0.20413711015801494</v>
      </c>
    </row>
    <row r="84" spans="1:12" x14ac:dyDescent="0.2">
      <c r="A84" t="s">
        <v>64</v>
      </c>
      <c r="B84">
        <v>-4357.45</v>
      </c>
      <c r="C84">
        <v>-5505.97</v>
      </c>
      <c r="D84">
        <v>-5875.29</v>
      </c>
      <c r="E84">
        <v>-5467.22</v>
      </c>
      <c r="F84">
        <v>-7173.97</v>
      </c>
      <c r="G84">
        <v>-6869.79</v>
      </c>
      <c r="H84">
        <v>-19685.5</v>
      </c>
      <c r="I84">
        <v>-3251.95</v>
      </c>
      <c r="J84">
        <v>-8866.27</v>
      </c>
      <c r="K84">
        <v>-5614.77</v>
      </c>
      <c r="L84">
        <v>-72668.180000000008</v>
      </c>
    </row>
    <row r="85" spans="1:12" x14ac:dyDescent="0.2">
      <c r="A85" t="s">
        <v>65</v>
      </c>
      <c r="B85">
        <v>1669.38</v>
      </c>
      <c r="C85">
        <v>2966.81</v>
      </c>
      <c r="D85">
        <v>6107.97</v>
      </c>
      <c r="E85">
        <v>6314.5</v>
      </c>
      <c r="F85">
        <v>13193.63</v>
      </c>
      <c r="G85">
        <v>6932.75</v>
      </c>
      <c r="H85">
        <v>406.23</v>
      </c>
      <c r="I85">
        <v>-5882.6</v>
      </c>
      <c r="J85">
        <v>15946.11</v>
      </c>
      <c r="K85">
        <v>12281.41</v>
      </c>
      <c r="L85">
        <v>59936.19</v>
      </c>
    </row>
    <row r="86" spans="1:12" x14ac:dyDescent="0.2">
      <c r="A86" t="s">
        <v>66</v>
      </c>
      <c r="B86">
        <v>-1633.21</v>
      </c>
      <c r="C86">
        <v>-154.4</v>
      </c>
      <c r="D86">
        <v>415.77</v>
      </c>
      <c r="E86">
        <v>1529.14</v>
      </c>
      <c r="F86">
        <v>1672.37</v>
      </c>
      <c r="G86">
        <v>-1393.97</v>
      </c>
      <c r="H86">
        <v>-1370.44</v>
      </c>
      <c r="I86">
        <v>113</v>
      </c>
      <c r="J86">
        <v>5.82</v>
      </c>
      <c r="K86">
        <v>1036.69</v>
      </c>
      <c r="L86">
        <v>220.76999999999987</v>
      </c>
    </row>
    <row r="87" spans="1:12" x14ac:dyDescent="0.2">
      <c r="A87" t="s">
        <v>67</v>
      </c>
      <c r="B87">
        <v>1.4764024185421564E-2</v>
      </c>
      <c r="C87">
        <v>3.1444031506794048E-2</v>
      </c>
      <c r="D87">
        <v>2.1855477388014401E-3</v>
      </c>
      <c r="E87">
        <v>7.403960846505118E-3</v>
      </c>
      <c r="F87">
        <v>-4.1513194910499054E-2</v>
      </c>
      <c r="G87">
        <v>-1.9327310935127295E-2</v>
      </c>
      <c r="H87">
        <v>0.24110615583826014</v>
      </c>
      <c r="I87">
        <v>0.10255618878753898</v>
      </c>
      <c r="J87">
        <v>-5.8333508564256772E-2</v>
      </c>
      <c r="K87">
        <v>-4.048044313464641E-2</v>
      </c>
    </row>
    <row r="88" spans="1:12" x14ac:dyDescent="0.2">
      <c r="A88" t="s">
        <v>68</v>
      </c>
      <c r="B88">
        <v>0.40686085440547876</v>
      </c>
      <c r="C88">
        <v>0.67091292727528717</v>
      </c>
      <c r="D88">
        <v>4.5201492150409917E-2</v>
      </c>
      <c r="E88">
        <v>8.5684593335586978E-2</v>
      </c>
      <c r="F88">
        <v>-0.72251925841594911</v>
      </c>
      <c r="G88">
        <v>4.5387227414328262</v>
      </c>
      <c r="H88">
        <v>11.841409953781737</v>
      </c>
      <c r="I88">
        <v>1.274994795264307</v>
      </c>
      <c r="J88">
        <v>-0.62192029877409671</v>
      </c>
      <c r="K88">
        <v>-0.45884536203465109</v>
      </c>
    </row>
    <row r="89" spans="1:12" x14ac:dyDescent="0.2">
      <c r="A89" t="s">
        <v>69</v>
      </c>
      <c r="B89">
        <v>315.08</v>
      </c>
      <c r="C89">
        <v>211.57</v>
      </c>
      <c r="D89">
        <v>364.12</v>
      </c>
      <c r="E89">
        <v>565</v>
      </c>
      <c r="F89">
        <v>607</v>
      </c>
      <c r="G89">
        <v>937</v>
      </c>
      <c r="H89">
        <v>1156</v>
      </c>
      <c r="I89">
        <v>1638</v>
      </c>
      <c r="J89">
        <v>1238</v>
      </c>
      <c r="K89">
        <v>824.16</v>
      </c>
    </row>
    <row r="90" spans="1:12" x14ac:dyDescent="0.2">
      <c r="A90" t="s">
        <v>70</v>
      </c>
      <c r="B90">
        <v>739.78</v>
      </c>
      <c r="C90">
        <v>2173.19</v>
      </c>
      <c r="D90">
        <v>-181.03</v>
      </c>
      <c r="E90">
        <v>116.86000000000001</v>
      </c>
      <c r="F90">
        <v>-4954.29</v>
      </c>
      <c r="G90">
        <v>-2393.9300000000003</v>
      </c>
      <c r="H90">
        <v>16752.830000000002</v>
      </c>
      <c r="I90">
        <v>7609.5499999999993</v>
      </c>
      <c r="J90">
        <v>-8312.02</v>
      </c>
      <c r="K90">
        <v>-6454.11</v>
      </c>
      <c r="L90">
        <v>5096.829999999999</v>
      </c>
    </row>
    <row r="91" spans="1:12" x14ac:dyDescent="0.2">
      <c r="A91" t="s">
        <v>71</v>
      </c>
      <c r="B91">
        <v>-2385.5266666666671</v>
      </c>
    </row>
    <row r="92" spans="1:12" x14ac:dyDescent="0.2">
      <c r="A92" t="s">
        <v>72</v>
      </c>
      <c r="C92">
        <v>1.9376165887155641</v>
      </c>
      <c r="D92">
        <v>-1.0833015060809226</v>
      </c>
      <c r="E92">
        <v>-1.6455283654642878</v>
      </c>
      <c r="F92">
        <v>-43.395088139654284</v>
      </c>
      <c r="G92">
        <v>-0.51679655409755987</v>
      </c>
      <c r="H92">
        <v>-7.9980450556198388</v>
      </c>
      <c r="I92">
        <v>-0.54577525110682801</v>
      </c>
      <c r="J92">
        <v>-2.0923142629984692</v>
      </c>
      <c r="K92">
        <v>-0.22352087699500245</v>
      </c>
    </row>
    <row r="93" spans="1:12" x14ac:dyDescent="0.2">
      <c r="A93" t="s">
        <v>73</v>
      </c>
      <c r="B93">
        <v>1.0354103683798006E-2</v>
      </c>
      <c r="C93">
        <v>2.8654394920348276E-2</v>
      </c>
      <c r="D93">
        <v>-2.1609574916992996E-3</v>
      </c>
      <c r="E93">
        <v>1.2689215741099173E-3</v>
      </c>
      <c r="F93">
        <v>-4.7309566744600975E-2</v>
      </c>
      <c r="G93">
        <v>-3.1757345560136235E-2</v>
      </c>
      <c r="H93">
        <v>0.22554295510716665</v>
      </c>
      <c r="I93">
        <v>8.439061658365915E-2</v>
      </c>
      <c r="J93">
        <v>-6.8542256009492986E-2</v>
      </c>
      <c r="K93">
        <v>-4.6406314947690964E-2</v>
      </c>
    </row>
    <row r="94" spans="1:12" x14ac:dyDescent="0.2">
      <c r="A94" t="s">
        <v>74</v>
      </c>
      <c r="B94">
        <v>0.23578870873665725</v>
      </c>
      <c r="C94">
        <v>0.6902456144808683</v>
      </c>
      <c r="D94">
        <v>-4.8952958864695896E-2</v>
      </c>
      <c r="E94">
        <v>1.5559777854412355E-2</v>
      </c>
      <c r="F94">
        <v>-0.93205291733923312</v>
      </c>
      <c r="G94">
        <v>-18.843907430730479</v>
      </c>
      <c r="H94">
        <v>9.2429916854713685</v>
      </c>
      <c r="I94">
        <v>1.1569377801292928</v>
      </c>
      <c r="J94">
        <v>-0.80844429314788702</v>
      </c>
      <c r="K94">
        <v>-0.57274968407900151</v>
      </c>
    </row>
    <row r="96" spans="1:12" x14ac:dyDescent="0.2">
      <c r="A96" t="s">
        <v>75</v>
      </c>
    </row>
    <row r="102" spans="1:12" x14ac:dyDescent="0.2">
      <c r="A102" t="s">
        <v>76</v>
      </c>
    </row>
    <row r="103" spans="1:12" x14ac:dyDescent="0.2">
      <c r="A103" t="s">
        <v>100</v>
      </c>
    </row>
    <row r="104" spans="1:12" x14ac:dyDescent="0.2">
      <c r="A104" s="1"/>
      <c r="B104" s="1">
        <v>2015</v>
      </c>
      <c r="C104" s="1">
        <f>B104+1</f>
        <v>2016</v>
      </c>
      <c r="D104" s="1">
        <f t="shared" ref="D104:K104" si="3">C104+1</f>
        <v>2017</v>
      </c>
      <c r="E104" s="1">
        <f t="shared" si="3"/>
        <v>2018</v>
      </c>
      <c r="F104" s="1">
        <f t="shared" si="3"/>
        <v>2019</v>
      </c>
      <c r="G104" s="1">
        <f t="shared" si="3"/>
        <v>2020</v>
      </c>
      <c r="H104" s="1">
        <f t="shared" si="3"/>
        <v>2021</v>
      </c>
      <c r="I104" s="1">
        <f t="shared" si="3"/>
        <v>2022</v>
      </c>
      <c r="J104" s="1">
        <f t="shared" si="3"/>
        <v>2023</v>
      </c>
      <c r="K104" s="1">
        <f t="shared" si="3"/>
        <v>2024</v>
      </c>
      <c r="L104" t="s">
        <v>77</v>
      </c>
    </row>
    <row r="105" spans="1:12" x14ac:dyDescent="0.2">
      <c r="A105" t="s">
        <v>57</v>
      </c>
      <c r="C105">
        <v>6.1491154406001503E-2</v>
      </c>
      <c r="D105">
        <v>0.10458177075271013</v>
      </c>
      <c r="E105">
        <v>9.9326692772914393E-2</v>
      </c>
      <c r="F105">
        <v>0.13710705209191265</v>
      </c>
      <c r="G105">
        <v>-0.28016195082002904</v>
      </c>
      <c r="H105">
        <v>-1.4647409531700739E-2</v>
      </c>
      <c r="I105">
        <v>0.21396425687466714</v>
      </c>
      <c r="J105">
        <v>0.3448794878417647</v>
      </c>
      <c r="K105">
        <v>0.14686182031532491</v>
      </c>
      <c r="L105" t="s">
        <v>78</v>
      </c>
    </row>
    <row r="106" spans="1:12" x14ac:dyDescent="0.2">
      <c r="A106" t="s">
        <v>58</v>
      </c>
      <c r="C106">
        <v>0.3151923389060165</v>
      </c>
      <c r="D106">
        <v>0.11957447333670945</v>
      </c>
      <c r="E106">
        <v>0.62599956537212442</v>
      </c>
      <c r="F106">
        <v>-0.1408820088479803</v>
      </c>
      <c r="G106">
        <v>-0.81347764135076417</v>
      </c>
      <c r="H106">
        <v>0.90872773644546467</v>
      </c>
      <c r="I106">
        <v>1.9642739535178304</v>
      </c>
      <c r="J106">
        <v>0.5018773159349128</v>
      </c>
      <c r="K106">
        <v>0.13638183728146469</v>
      </c>
      <c r="L106" t="s">
        <v>78</v>
      </c>
    </row>
    <row r="107" spans="1:12" x14ac:dyDescent="0.2">
      <c r="A107" t="s">
        <v>79</v>
      </c>
      <c r="C107">
        <v>0.3709752071215795</v>
      </c>
      <c r="D107">
        <v>0.1395498663665824</v>
      </c>
      <c r="E107">
        <v>0.96462932011366065</v>
      </c>
      <c r="F107">
        <v>-0.24390440059363205</v>
      </c>
      <c r="G107">
        <v>-1.0533501749254202</v>
      </c>
      <c r="H107">
        <v>-5.711495327102611</v>
      </c>
      <c r="I107">
        <v>3.7957272925634298</v>
      </c>
      <c r="J107">
        <v>0.56824270199544569</v>
      </c>
      <c r="K107">
        <v>7.8714807182391766E-2</v>
      </c>
      <c r="L107" t="s">
        <v>78</v>
      </c>
    </row>
    <row r="108" spans="1:12" x14ac:dyDescent="0.2">
      <c r="A108" t="s">
        <v>80</v>
      </c>
      <c r="C108">
        <v>-8.5559688873858564E-2</v>
      </c>
      <c r="D108">
        <v>0.24419070512820507</v>
      </c>
      <c r="E108">
        <v>9.0038764970339358E-3</v>
      </c>
      <c r="F108">
        <v>0.13505584877869148</v>
      </c>
      <c r="G108">
        <v>-0.71828533734171063</v>
      </c>
      <c r="H108">
        <v>2.7292618325592111</v>
      </c>
      <c r="I108">
        <v>0.32216858292760753</v>
      </c>
      <c r="J108">
        <v>0.40884390813546134</v>
      </c>
      <c r="K108">
        <v>0.29976901738448092</v>
      </c>
      <c r="L108" t="s">
        <v>81</v>
      </c>
    </row>
    <row r="109" spans="1:12" x14ac:dyDescent="0.2">
      <c r="A109" t="s">
        <v>82</v>
      </c>
      <c r="C109">
        <v>1.2607360218417614</v>
      </c>
      <c r="D109">
        <v>-0.92322497861420016</v>
      </c>
      <c r="E109">
        <v>2.7241793653394506</v>
      </c>
      <c r="F109">
        <v>-7.3756342944299416</v>
      </c>
      <c r="G109">
        <v>-0.66486477782710607</v>
      </c>
      <c r="H109">
        <v>-13.292169150199392</v>
      </c>
      <c r="I109">
        <v>-0.48363181737723804</v>
      </c>
      <c r="J109">
        <v>-1.7649615303512824</v>
      </c>
      <c r="K109">
        <v>-0.20413711015801494</v>
      </c>
      <c r="L109" t="s">
        <v>78</v>
      </c>
    </row>
    <row r="110" spans="1:12" x14ac:dyDescent="0.2">
      <c r="A110" t="s">
        <v>83</v>
      </c>
      <c r="C110">
        <v>1.9376165887155641</v>
      </c>
      <c r="D110">
        <v>-1.0833015060809226</v>
      </c>
      <c r="E110">
        <v>-1.6455283654642878</v>
      </c>
      <c r="F110">
        <v>-43.395088139654284</v>
      </c>
      <c r="G110">
        <v>-0.51679655409755987</v>
      </c>
      <c r="H110">
        <v>-7.9980450556198388</v>
      </c>
      <c r="I110">
        <v>-0.54577525110682801</v>
      </c>
      <c r="J110">
        <v>-2.0923142629984692</v>
      </c>
      <c r="K110">
        <v>-0.22352087699500245</v>
      </c>
      <c r="L110" t="s">
        <v>78</v>
      </c>
    </row>
    <row r="112" spans="1:12" x14ac:dyDescent="0.2">
      <c r="A112" t="s">
        <v>84</v>
      </c>
      <c r="B112">
        <v>0.12307258425708219</v>
      </c>
      <c r="C112">
        <v>0.1329410762614939</v>
      </c>
      <c r="D112">
        <v>0.12814180694149255</v>
      </c>
      <c r="E112">
        <v>0.143615297204648</v>
      </c>
      <c r="F112">
        <v>0.14521019153045986</v>
      </c>
      <c r="G112">
        <v>0.13475046340681363</v>
      </c>
      <c r="H112">
        <v>0.15464947929246142</v>
      </c>
      <c r="I112">
        <v>0.16283417083866741</v>
      </c>
      <c r="J112">
        <v>0.16727576935652336</v>
      </c>
      <c r="K112">
        <v>0.17897785182401243</v>
      </c>
      <c r="L112" t="s">
        <v>85</v>
      </c>
    </row>
    <row r="113" spans="1:12" x14ac:dyDescent="0.2">
      <c r="A113" t="s">
        <v>41</v>
      </c>
      <c r="B113">
        <v>6.0361381704176577E-2</v>
      </c>
      <c r="C113">
        <v>7.4788024802278072E-2</v>
      </c>
      <c r="D113">
        <v>7.5803137166427656E-2</v>
      </c>
      <c r="E113">
        <v>0.11211941718212751</v>
      </c>
      <c r="F113">
        <v>8.4709533971704498E-2</v>
      </c>
      <c r="G113">
        <v>2.1949690064979582E-2</v>
      </c>
      <c r="H113">
        <v>4.2518772101158696E-2</v>
      </c>
      <c r="I113">
        <v>0.10382289920092577</v>
      </c>
      <c r="J113">
        <v>0.11594292172207898</v>
      </c>
      <c r="K113">
        <v>0.11488343937554008</v>
      </c>
      <c r="L113" t="s">
        <v>85</v>
      </c>
    </row>
    <row r="114" spans="1:12" x14ac:dyDescent="0.2">
      <c r="A114" t="s">
        <v>86</v>
      </c>
      <c r="B114">
        <v>3.6287649759265593E-2</v>
      </c>
      <c r="C114">
        <v>4.6867529642772875E-2</v>
      </c>
      <c r="D114">
        <v>4.8351229900308067E-2</v>
      </c>
      <c r="E114">
        <v>8.640947640968806E-2</v>
      </c>
      <c r="F114">
        <v>5.745617771007594E-2</v>
      </c>
      <c r="G114">
        <v>-4.2583149569135987E-3</v>
      </c>
      <c r="H114">
        <v>2.0361270894202862E-2</v>
      </c>
      <c r="I114">
        <v>8.0436554853762388E-2</v>
      </c>
      <c r="J114">
        <v>9.3795794540299376E-2</v>
      </c>
      <c r="K114">
        <v>8.8222408863728285E-2</v>
      </c>
      <c r="L114" t="s">
        <v>85</v>
      </c>
    </row>
    <row r="116" spans="1:12" x14ac:dyDescent="0.2">
      <c r="A116" t="s">
        <v>16</v>
      </c>
      <c r="B116">
        <v>27.975568245437241</v>
      </c>
      <c r="C116">
        <v>27.998209949128064</v>
      </c>
      <c r="D116">
        <v>31.367246387710608</v>
      </c>
      <c r="E116">
        <v>33.648076773772871</v>
      </c>
      <c r="F116">
        <v>30.246459916035686</v>
      </c>
      <c r="G116">
        <v>33.5467956312607</v>
      </c>
      <c r="H116">
        <v>29.522050874433784</v>
      </c>
      <c r="I116">
        <v>25.801009686419857</v>
      </c>
      <c r="J116">
        <v>21.153277581038118</v>
      </c>
      <c r="K116">
        <v>19.576609631396767</v>
      </c>
      <c r="L116" t="s">
        <v>87</v>
      </c>
    </row>
    <row r="117" spans="1:12" x14ac:dyDescent="0.2">
      <c r="A117" t="s">
        <v>17</v>
      </c>
      <c r="B117">
        <v>8.4519938154988719</v>
      </c>
      <c r="C117">
        <v>8.319484605292601</v>
      </c>
      <c r="D117">
        <v>9.4275214635139957</v>
      </c>
      <c r="E117">
        <v>9.8648448889569682</v>
      </c>
      <c r="F117">
        <v>8.5835497239380469</v>
      </c>
      <c r="G117">
        <v>6.7839164640303231</v>
      </c>
      <c r="H117">
        <v>7.7248687263465623</v>
      </c>
      <c r="I117">
        <v>7.7761270871745172</v>
      </c>
      <c r="J117">
        <v>7.1948244345733032</v>
      </c>
      <c r="K117">
        <v>7.4811594327631301</v>
      </c>
      <c r="L117" t="s">
        <v>88</v>
      </c>
    </row>
    <row r="118" spans="1:12" x14ac:dyDescent="0.2">
      <c r="A118" t="s">
        <v>18</v>
      </c>
      <c r="B118">
        <v>3.7511931175623752</v>
      </c>
      <c r="C118">
        <v>3.6843569814682842</v>
      </c>
      <c r="D118">
        <v>3.9912816278614383</v>
      </c>
      <c r="E118">
        <v>3.5174662648623665</v>
      </c>
      <c r="F118">
        <v>3.6132084130071895</v>
      </c>
      <c r="G118">
        <v>2.5390294203932933</v>
      </c>
      <c r="H118">
        <v>3.4742231876248848</v>
      </c>
      <c r="I118">
        <v>3.4656342470297083</v>
      </c>
      <c r="J118">
        <v>4.4682623200164482</v>
      </c>
      <c r="K118">
        <v>4.944229900307187</v>
      </c>
      <c r="L118" t="s">
        <v>88</v>
      </c>
    </row>
    <row r="119" spans="1:12" x14ac:dyDescent="0.2">
      <c r="A119" t="s">
        <v>19</v>
      </c>
      <c r="B119">
        <v>1.466232318677247</v>
      </c>
      <c r="C119">
        <v>1.568470122845393</v>
      </c>
      <c r="D119">
        <v>1.6375338550893037</v>
      </c>
      <c r="E119">
        <v>1.5199899714998075</v>
      </c>
      <c r="F119">
        <v>1.7719424131158401</v>
      </c>
      <c r="G119">
        <v>2.0538828416102257</v>
      </c>
      <c r="H119">
        <v>1.9389395679660777</v>
      </c>
      <c r="I119">
        <v>1.6468773820821585</v>
      </c>
      <c r="J119">
        <v>1.6365751282825984</v>
      </c>
      <c r="K119">
        <v>1.641431443008103</v>
      </c>
      <c r="L119" t="s">
        <v>89</v>
      </c>
    </row>
    <row r="120" spans="1:12" x14ac:dyDescent="0.2">
      <c r="A120" t="s">
        <v>90</v>
      </c>
      <c r="B120">
        <v>0.40170568409136154</v>
      </c>
      <c r="C120">
        <v>0.41614594506139196</v>
      </c>
      <c r="D120">
        <v>0.42835423542818113</v>
      </c>
      <c r="E120">
        <v>0.40990102538467049</v>
      </c>
      <c r="F120">
        <v>0.43763596536039029</v>
      </c>
      <c r="G120">
        <v>0.49537893504995556</v>
      </c>
      <c r="H120">
        <v>0.48872913970820947</v>
      </c>
      <c r="I120">
        <v>0.45017628497122986</v>
      </c>
      <c r="J120">
        <v>0.45156371943194723</v>
      </c>
      <c r="K120">
        <v>0.46287680893981104</v>
      </c>
      <c r="L120" t="s">
        <v>91</v>
      </c>
    </row>
    <row r="121" spans="1:12" x14ac:dyDescent="0.2">
      <c r="A121" t="s">
        <v>92</v>
      </c>
      <c r="B121">
        <v>2.3662095422737135</v>
      </c>
      <c r="C121">
        <v>2.6842994545060379</v>
      </c>
      <c r="D121">
        <v>2.7405316215608786</v>
      </c>
      <c r="E121">
        <v>3.58973838062346</v>
      </c>
      <c r="F121">
        <v>2.7666245133280878</v>
      </c>
      <c r="G121">
        <v>1.2747996645159125</v>
      </c>
      <c r="H121">
        <v>1.5175493508919711</v>
      </c>
      <c r="I121">
        <v>2.8656191149948729</v>
      </c>
      <c r="J121">
        <v>3.4118273667598715</v>
      </c>
      <c r="K121">
        <v>3.1337262176140883</v>
      </c>
      <c r="L121" t="s">
        <v>93</v>
      </c>
    </row>
    <row r="122" spans="1:12" x14ac:dyDescent="0.2">
      <c r="A122" t="s">
        <v>20</v>
      </c>
      <c r="B122">
        <v>0.10027235057653112</v>
      </c>
      <c r="C122">
        <v>0.13416928846302606</v>
      </c>
      <c r="D122">
        <v>0.13602584488702107</v>
      </c>
      <c r="E122">
        <v>0.21639018044502267</v>
      </c>
      <c r="F122">
        <v>0.1504836630992703</v>
      </c>
      <c r="G122">
        <v>-8.0311619089750083E-3</v>
      </c>
      <c r="H122">
        <v>3.6371336388507397E-2</v>
      </c>
      <c r="I122">
        <v>0.153917734660028</v>
      </c>
      <c r="J122">
        <v>0.20179757970215659</v>
      </c>
      <c r="K122">
        <v>0.1853711745861002</v>
      </c>
      <c r="L122" t="s">
        <v>94</v>
      </c>
    </row>
    <row r="123" spans="1:12" x14ac:dyDescent="0.2">
      <c r="A123" t="s">
        <v>21</v>
      </c>
      <c r="B123">
        <v>0.11713412278038599</v>
      </c>
      <c r="C123">
        <v>0.13284654197965523</v>
      </c>
      <c r="D123">
        <v>0.12730807251784965</v>
      </c>
      <c r="E123">
        <v>0.1544418871882037</v>
      </c>
      <c r="F123">
        <v>0.12534490354791059</v>
      </c>
      <c r="G123">
        <v>6.288431930142796E-2</v>
      </c>
      <c r="H123">
        <v>7.5776665364229098E-2</v>
      </c>
      <c r="I123">
        <v>0.11528956844842608</v>
      </c>
      <c r="J123">
        <v>0.13383740440920786</v>
      </c>
      <c r="K123">
        <v>0.1342158274698034</v>
      </c>
      <c r="L123" t="s">
        <v>94</v>
      </c>
    </row>
    <row r="124" spans="1:12" x14ac:dyDescent="0.2">
      <c r="A124" t="s">
        <v>95</v>
      </c>
      <c r="B124">
        <v>739.78</v>
      </c>
      <c r="C124">
        <v>2173.19</v>
      </c>
      <c r="D124">
        <v>-181.03</v>
      </c>
      <c r="E124">
        <v>116.86000000000001</v>
      </c>
      <c r="F124">
        <v>-4954.29</v>
      </c>
      <c r="G124">
        <v>-2393.9300000000003</v>
      </c>
      <c r="H124">
        <v>16752.830000000002</v>
      </c>
      <c r="I124">
        <v>7609.5499999999993</v>
      </c>
      <c r="J124">
        <v>-8312.02</v>
      </c>
      <c r="K124">
        <v>-6454.11</v>
      </c>
      <c r="L124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CE40-FB1E-3C4C-8595-10151B48E48D}">
  <dimension ref="A1:M147"/>
  <sheetViews>
    <sheetView workbookViewId="0">
      <selection activeCell="B14" sqref="B14:K14"/>
    </sheetView>
  </sheetViews>
  <sheetFormatPr baseColWidth="10" defaultRowHeight="16" x14ac:dyDescent="0.2"/>
  <cols>
    <col min="1" max="1" width="43.6640625" customWidth="1"/>
    <col min="2" max="9" width="14.6640625" bestFit="1" customWidth="1"/>
    <col min="10" max="11" width="15.6640625" bestFit="1" customWidth="1"/>
  </cols>
  <sheetData>
    <row r="1" spans="1:11" x14ac:dyDescent="0.2">
      <c r="A1" t="s">
        <v>0</v>
      </c>
    </row>
    <row r="2" spans="1:11" x14ac:dyDescent="0.2">
      <c r="A2" t="s">
        <v>101</v>
      </c>
    </row>
    <row r="3" spans="1:11" x14ac:dyDescent="0.2">
      <c r="A3" s="1" t="s">
        <v>1</v>
      </c>
      <c r="B3" s="1">
        <v>2015</v>
      </c>
      <c r="C3" s="1">
        <f>B3+1</f>
        <v>2016</v>
      </c>
      <c r="D3" s="1">
        <f t="shared" ref="D3:K3" si="0">C3+1</f>
        <v>2017</v>
      </c>
      <c r="E3" s="1">
        <f t="shared" si="0"/>
        <v>2018</v>
      </c>
      <c r="F3" s="1">
        <f t="shared" si="0"/>
        <v>2019</v>
      </c>
      <c r="G3" s="1">
        <f t="shared" si="0"/>
        <v>2020</v>
      </c>
      <c r="H3" s="1">
        <f t="shared" si="0"/>
        <v>2021</v>
      </c>
      <c r="I3" s="1">
        <f t="shared" si="0"/>
        <v>2022</v>
      </c>
      <c r="J3" s="1">
        <f t="shared" si="0"/>
        <v>2023</v>
      </c>
      <c r="K3" s="1">
        <f t="shared" si="0"/>
        <v>2024</v>
      </c>
    </row>
    <row r="4" spans="1:11" x14ac:dyDescent="0.2">
      <c r="A4" t="s">
        <v>2</v>
      </c>
      <c r="B4">
        <v>151</v>
      </c>
      <c r="C4">
        <v>151</v>
      </c>
      <c r="D4">
        <v>151</v>
      </c>
      <c r="E4">
        <v>151</v>
      </c>
      <c r="F4">
        <v>151</v>
      </c>
      <c r="G4">
        <v>151</v>
      </c>
      <c r="H4">
        <v>151</v>
      </c>
      <c r="I4">
        <v>151</v>
      </c>
      <c r="J4">
        <v>157.19999999999999</v>
      </c>
      <c r="K4">
        <v>157.19999999999999</v>
      </c>
    </row>
    <row r="5" spans="1:11" x14ac:dyDescent="0.2">
      <c r="A5" t="s">
        <v>3</v>
      </c>
      <c r="B5">
        <v>24167.4</v>
      </c>
      <c r="C5">
        <v>30465</v>
      </c>
      <c r="D5">
        <v>36924.1</v>
      </c>
      <c r="E5">
        <v>42408.4</v>
      </c>
      <c r="F5">
        <v>46941.1</v>
      </c>
      <c r="G5">
        <v>49262</v>
      </c>
      <c r="H5">
        <v>52349.599999999999</v>
      </c>
      <c r="I5">
        <v>55182.5</v>
      </c>
      <c r="J5">
        <v>74443</v>
      </c>
      <c r="K5">
        <v>85478.8</v>
      </c>
    </row>
    <row r="6" spans="1:11" x14ac:dyDescent="0.2">
      <c r="A6" t="s">
        <v>4</v>
      </c>
      <c r="B6">
        <v>666.2</v>
      </c>
      <c r="C6">
        <v>230.9</v>
      </c>
      <c r="D6">
        <v>483.6</v>
      </c>
      <c r="E6">
        <v>120.8</v>
      </c>
      <c r="F6">
        <v>159.6</v>
      </c>
      <c r="G6">
        <v>184.1</v>
      </c>
      <c r="H6">
        <v>540.9</v>
      </c>
      <c r="I6">
        <v>425.5</v>
      </c>
      <c r="J6">
        <v>1247.5999999999999</v>
      </c>
      <c r="K6">
        <v>118.6</v>
      </c>
    </row>
    <row r="7" spans="1:11" x14ac:dyDescent="0.2">
      <c r="A7" t="s">
        <v>5</v>
      </c>
      <c r="B7">
        <v>9492.2999999999993</v>
      </c>
      <c r="C7">
        <v>11878.6</v>
      </c>
      <c r="D7">
        <v>14401.8</v>
      </c>
      <c r="E7">
        <v>17568.2</v>
      </c>
      <c r="F7">
        <v>16717</v>
      </c>
      <c r="G7">
        <v>14030.6</v>
      </c>
      <c r="H7">
        <v>18334.599999999999</v>
      </c>
      <c r="I7">
        <v>18896.5</v>
      </c>
      <c r="J7">
        <v>24258.2</v>
      </c>
      <c r="K7">
        <v>29549.5</v>
      </c>
    </row>
    <row r="8" spans="1:11" x14ac:dyDescent="0.2">
      <c r="A8" t="s">
        <v>6</v>
      </c>
      <c r="B8">
        <v>34476.9</v>
      </c>
      <c r="C8">
        <v>42725.5</v>
      </c>
      <c r="D8">
        <v>51960.5</v>
      </c>
      <c r="E8">
        <v>60248.4</v>
      </c>
      <c r="F8">
        <v>63968.7</v>
      </c>
      <c r="G8">
        <v>63627.7</v>
      </c>
      <c r="H8">
        <v>71376.100000000006</v>
      </c>
      <c r="I8">
        <v>74655.5</v>
      </c>
      <c r="J8">
        <v>100106</v>
      </c>
      <c r="K8">
        <v>115304.1</v>
      </c>
    </row>
    <row r="10" spans="1:11" x14ac:dyDescent="0.2">
      <c r="A10" t="s">
        <v>7</v>
      </c>
      <c r="B10">
        <v>12489.5</v>
      </c>
      <c r="C10">
        <v>12529.6</v>
      </c>
      <c r="D10">
        <v>13310.7</v>
      </c>
      <c r="E10">
        <v>13388.8</v>
      </c>
      <c r="F10">
        <v>15437.3</v>
      </c>
      <c r="G10">
        <v>15744.4</v>
      </c>
      <c r="H10">
        <v>14988.7</v>
      </c>
      <c r="I10">
        <v>13747.2</v>
      </c>
      <c r="J10">
        <v>27941.4</v>
      </c>
      <c r="K10">
        <v>27864.799999999999</v>
      </c>
    </row>
    <row r="11" spans="1:11" x14ac:dyDescent="0.2">
      <c r="A11" t="s">
        <v>8</v>
      </c>
      <c r="B11">
        <v>1890.1</v>
      </c>
      <c r="C11">
        <v>1006.9</v>
      </c>
      <c r="D11">
        <v>1252.3</v>
      </c>
      <c r="E11">
        <v>2132.1</v>
      </c>
      <c r="F11">
        <v>1606.9</v>
      </c>
      <c r="G11">
        <v>1415.2</v>
      </c>
      <c r="H11">
        <v>1496.8</v>
      </c>
      <c r="I11">
        <v>2936.5</v>
      </c>
      <c r="J11">
        <v>4143</v>
      </c>
      <c r="K11">
        <v>7734.8</v>
      </c>
    </row>
    <row r="12" spans="1:11" x14ac:dyDescent="0.2">
      <c r="A12" t="s">
        <v>9</v>
      </c>
      <c r="B12">
        <v>13297.7</v>
      </c>
      <c r="C12">
        <v>20675.8</v>
      </c>
      <c r="D12">
        <v>29150.6</v>
      </c>
      <c r="E12">
        <v>36123.1</v>
      </c>
      <c r="F12">
        <v>37503.599999999999</v>
      </c>
      <c r="G12">
        <v>37488</v>
      </c>
      <c r="H12">
        <v>42944.800000000003</v>
      </c>
      <c r="I12">
        <v>42034.7</v>
      </c>
      <c r="J12">
        <v>49184.3</v>
      </c>
      <c r="K12">
        <v>57296</v>
      </c>
    </row>
    <row r="13" spans="1:11" x14ac:dyDescent="0.2">
      <c r="A13" t="s">
        <v>10</v>
      </c>
      <c r="B13">
        <v>6799.6</v>
      </c>
      <c r="C13">
        <v>8513.2000000000007</v>
      </c>
      <c r="D13">
        <v>8246.9</v>
      </c>
      <c r="E13">
        <v>8604.4</v>
      </c>
      <c r="F13">
        <v>9420.9</v>
      </c>
      <c r="G13">
        <v>8980.1</v>
      </c>
      <c r="H13">
        <v>11945.8</v>
      </c>
      <c r="I13">
        <v>15937.1</v>
      </c>
      <c r="J13">
        <v>18837.3</v>
      </c>
      <c r="K13">
        <v>22408.5</v>
      </c>
    </row>
    <row r="14" spans="1:11" x14ac:dyDescent="0.2">
      <c r="A14" t="s">
        <v>6</v>
      </c>
      <c r="B14">
        <v>34476.9</v>
      </c>
      <c r="C14">
        <v>42725.5</v>
      </c>
      <c r="D14">
        <v>51960.5</v>
      </c>
      <c r="E14">
        <v>60248.4</v>
      </c>
      <c r="F14">
        <v>63968.7</v>
      </c>
      <c r="G14">
        <v>63627.7</v>
      </c>
      <c r="H14">
        <v>71376.100000000006</v>
      </c>
      <c r="I14">
        <v>74655.5</v>
      </c>
      <c r="J14">
        <v>100106</v>
      </c>
      <c r="K14">
        <v>115304.1</v>
      </c>
    </row>
    <row r="16" spans="1:11" x14ac:dyDescent="0.2">
      <c r="A16" t="s">
        <v>11</v>
      </c>
      <c r="B16">
        <v>-2692.6999999999989</v>
      </c>
      <c r="C16">
        <v>-3365.3999999999996</v>
      </c>
      <c r="D16">
        <v>-6154.9</v>
      </c>
      <c r="E16">
        <v>-8963.8000000000011</v>
      </c>
      <c r="F16">
        <v>-7296.1</v>
      </c>
      <c r="G16">
        <v>-5050.5</v>
      </c>
      <c r="H16">
        <v>-6388.7999999999993</v>
      </c>
      <c r="I16">
        <v>-2959.3999999999996</v>
      </c>
      <c r="J16">
        <v>-5420.9000000000015</v>
      </c>
      <c r="K16">
        <v>-7141</v>
      </c>
    </row>
    <row r="17" spans="1:11" x14ac:dyDescent="0.2">
      <c r="A17" t="s">
        <v>12</v>
      </c>
      <c r="B17">
        <v>1144.3</v>
      </c>
      <c r="C17">
        <v>1323.4</v>
      </c>
      <c r="D17">
        <v>1202.5999999999999</v>
      </c>
      <c r="E17">
        <v>1465.4</v>
      </c>
      <c r="F17">
        <v>2312.8000000000002</v>
      </c>
      <c r="G17">
        <v>1977.7</v>
      </c>
      <c r="H17">
        <v>1279.9000000000001</v>
      </c>
      <c r="I17">
        <v>2034.5</v>
      </c>
      <c r="J17">
        <v>3284.8</v>
      </c>
      <c r="K17">
        <v>4596.8</v>
      </c>
    </row>
    <row r="18" spans="1:11" x14ac:dyDescent="0.2">
      <c r="A18" t="s">
        <v>13</v>
      </c>
      <c r="B18">
        <v>2745.3</v>
      </c>
      <c r="C18">
        <v>3132.6</v>
      </c>
      <c r="D18">
        <v>3263.7</v>
      </c>
      <c r="E18">
        <v>3160.2</v>
      </c>
      <c r="F18">
        <v>3322.6</v>
      </c>
      <c r="G18">
        <v>3213.9</v>
      </c>
      <c r="H18">
        <v>3049</v>
      </c>
      <c r="I18">
        <v>3532.3</v>
      </c>
      <c r="J18">
        <v>5443.5</v>
      </c>
      <c r="K18">
        <v>5318.1</v>
      </c>
    </row>
    <row r="19" spans="1:11" x14ac:dyDescent="0.2">
      <c r="A19" t="s">
        <v>14</v>
      </c>
      <c r="D19">
        <v>4734.8100000000004</v>
      </c>
      <c r="E19">
        <v>3367.1200000000003</v>
      </c>
      <c r="F19">
        <v>3190.4</v>
      </c>
      <c r="G19">
        <v>3393.39</v>
      </c>
      <c r="H19">
        <v>2604.85</v>
      </c>
      <c r="I19">
        <v>3546.25</v>
      </c>
      <c r="J19">
        <v>4739.4500000000007</v>
      </c>
      <c r="K19">
        <v>5828.69</v>
      </c>
    </row>
    <row r="20" spans="1:11" x14ac:dyDescent="0.2">
      <c r="A20" t="s">
        <v>15</v>
      </c>
    </row>
    <row r="22" spans="1:11" x14ac:dyDescent="0.2">
      <c r="A22" t="s">
        <v>16</v>
      </c>
      <c r="B22" s="2">
        <v>8.2216139712685088</v>
      </c>
      <c r="C22" s="2">
        <v>8.3877302957161977</v>
      </c>
      <c r="D22" s="2">
        <v>6.44707351105236</v>
      </c>
      <c r="E22" s="2">
        <v>6.7018546687482941</v>
      </c>
      <c r="F22" s="2">
        <v>9.8081411898662108</v>
      </c>
      <c r="G22" s="2">
        <v>9.5408472112080371</v>
      </c>
      <c r="H22" s="2">
        <v>6.6384854771784232</v>
      </c>
      <c r="I22" s="2">
        <v>8.4070438289229692</v>
      </c>
      <c r="J22" s="2">
        <v>10.125437146725064</v>
      </c>
      <c r="K22" s="2">
        <v>11.827529180547899</v>
      </c>
    </row>
    <row r="23" spans="1:11" x14ac:dyDescent="0.2">
      <c r="A23" t="s">
        <v>17</v>
      </c>
      <c r="B23" s="2">
        <v>18.504862856518411</v>
      </c>
      <c r="C23" s="2">
        <v>18.383770669731213</v>
      </c>
      <c r="D23" s="2">
        <v>20.861292398198366</v>
      </c>
      <c r="E23" s="2">
        <v>25.254540851844819</v>
      </c>
      <c r="F23" s="2">
        <v>25.903960753626677</v>
      </c>
      <c r="G23" s="2">
        <v>23.541491645664145</v>
      </c>
      <c r="H23" s="2">
        <v>23.080354214496555</v>
      </c>
      <c r="I23" s="2">
        <v>25.006313167058291</v>
      </c>
      <c r="J23" s="2">
        <v>21.752530541012217</v>
      </c>
      <c r="K23" s="2">
        <v>26.674601831481169</v>
      </c>
    </row>
    <row r="24" spans="1:11" x14ac:dyDescent="0.2">
      <c r="A24" t="s">
        <v>18</v>
      </c>
      <c r="B24" s="2">
        <v>4.0675287241282678</v>
      </c>
      <c r="C24" s="2">
        <v>4.5962361128846894</v>
      </c>
      <c r="D24" s="2">
        <v>5.1150578106335498</v>
      </c>
      <c r="E24" s="2">
        <v>5.9609076242829824</v>
      </c>
      <c r="F24" s="2">
        <v>5.5753596807731922</v>
      </c>
      <c r="G24" s="2">
        <v>4.8055181524859636</v>
      </c>
      <c r="H24" s="2">
        <v>4.6950035693555812</v>
      </c>
      <c r="I24" s="2">
        <v>6.4252938780260704</v>
      </c>
      <c r="J24" s="2">
        <v>4.2377940976472184</v>
      </c>
      <c r="K24" s="2">
        <v>5.0909462834831043</v>
      </c>
    </row>
    <row r="25" spans="1:11" x14ac:dyDescent="0.2">
      <c r="A25" t="s">
        <v>19</v>
      </c>
      <c r="B25" s="2">
        <v>2.7394894400947431E-2</v>
      </c>
      <c r="C25" s="2">
        <v>7.541808204860204E-3</v>
      </c>
      <c r="D25" s="2">
        <v>1.3043794891989504E-2</v>
      </c>
      <c r="E25" s="2">
        <v>2.8383858795001807E-3</v>
      </c>
      <c r="F25" s="2">
        <v>3.3891034802015626E-3</v>
      </c>
      <c r="G25" s="2">
        <v>3.7257401898285877E-3</v>
      </c>
      <c r="H25" s="2">
        <v>1.0302739397264031E-2</v>
      </c>
      <c r="I25" s="2">
        <v>7.6897358742895354E-3</v>
      </c>
      <c r="J25" s="2">
        <v>1.6723815753845163E-2</v>
      </c>
      <c r="K25" s="2">
        <v>1.3849315708346955E-3</v>
      </c>
    </row>
    <row r="26" spans="1:11" x14ac:dyDescent="0.2">
      <c r="A26" t="s">
        <v>20</v>
      </c>
      <c r="B26" s="2">
        <v>0.15587374169353249</v>
      </c>
      <c r="C26" s="2">
        <v>0.1795531748105563</v>
      </c>
      <c r="D26" s="2">
        <v>0.20258879949076328</v>
      </c>
      <c r="E26" s="2">
        <v>0.18516943377961143</v>
      </c>
      <c r="F26" s="2">
        <v>0.16246037021071486</v>
      </c>
      <c r="G26" s="2">
        <v>0.11490093700038452</v>
      </c>
      <c r="H26" s="2">
        <v>8.3600949322483895E-2</v>
      </c>
      <c r="I26" s="2">
        <v>7.0111234604715314E-2</v>
      </c>
      <c r="J26" s="2">
        <v>0.11077316146605506</v>
      </c>
      <c r="K26" s="2">
        <v>0.15750618898594054</v>
      </c>
    </row>
    <row r="27" spans="1:11" x14ac:dyDescent="0.2">
      <c r="A27" t="s">
        <v>21</v>
      </c>
      <c r="B27" s="2">
        <v>0.20788005411333385</v>
      </c>
      <c r="C27" s="2">
        <v>0.24853064651553289</v>
      </c>
      <c r="D27" s="2">
        <v>0.27201686959346294</v>
      </c>
      <c r="E27" s="2">
        <v>0.26974334703211306</v>
      </c>
      <c r="F27" s="2">
        <v>0.22644053018198299</v>
      </c>
      <c r="G27" s="2">
        <v>0.1459157894312369</v>
      </c>
      <c r="H27" s="2">
        <v>0.10223692768869654</v>
      </c>
      <c r="I27" s="2">
        <v>8.6511594540791881E-2</v>
      </c>
      <c r="J27" s="2">
        <v>0.14094673807282479</v>
      </c>
      <c r="K27" s="2">
        <v>0.20544787101799789</v>
      </c>
    </row>
    <row r="32" spans="1:11" x14ac:dyDescent="0.2">
      <c r="A32" t="s">
        <v>22</v>
      </c>
    </row>
    <row r="33" spans="1:13" x14ac:dyDescent="0.2">
      <c r="A33" t="s">
        <v>101</v>
      </c>
    </row>
    <row r="34" spans="1:13" x14ac:dyDescent="0.2">
      <c r="A34" s="1" t="s">
        <v>1</v>
      </c>
      <c r="B34" s="1">
        <v>2015</v>
      </c>
      <c r="C34" s="1">
        <f>B34+1</f>
        <v>2016</v>
      </c>
      <c r="D34" s="1">
        <f t="shared" ref="D34:K34" si="1">C34+1</f>
        <v>2017</v>
      </c>
      <c r="E34" s="1">
        <f t="shared" si="1"/>
        <v>2018</v>
      </c>
      <c r="F34" s="1">
        <f t="shared" si="1"/>
        <v>2019</v>
      </c>
      <c r="G34" s="1">
        <f t="shared" si="1"/>
        <v>2020</v>
      </c>
      <c r="H34" s="1">
        <f t="shared" si="1"/>
        <v>2021</v>
      </c>
      <c r="I34" s="1">
        <f t="shared" si="1"/>
        <v>2022</v>
      </c>
      <c r="J34" s="1">
        <f t="shared" si="1"/>
        <v>2023</v>
      </c>
      <c r="K34" s="1">
        <f t="shared" si="1"/>
        <v>2024</v>
      </c>
      <c r="L34" t="s">
        <v>23</v>
      </c>
    </row>
    <row r="35" spans="1:13" x14ac:dyDescent="0.2">
      <c r="A35" t="s">
        <v>24</v>
      </c>
      <c r="B35">
        <v>50801.4</v>
      </c>
      <c r="C35">
        <v>57589</v>
      </c>
      <c r="D35">
        <v>68085</v>
      </c>
      <c r="E35">
        <v>79809.399999999994</v>
      </c>
      <c r="F35">
        <v>86068.5</v>
      </c>
      <c r="G35">
        <v>75660</v>
      </c>
      <c r="H35">
        <v>70372</v>
      </c>
      <c r="I35">
        <v>88329.8</v>
      </c>
      <c r="J35">
        <v>118409.9</v>
      </c>
      <c r="K35">
        <v>141858.20000000001</v>
      </c>
      <c r="L35">
        <v>145212.59999999998</v>
      </c>
    </row>
    <row r="36" spans="1:13" x14ac:dyDescent="0.2">
      <c r="A36" t="s">
        <v>25</v>
      </c>
      <c r="C36">
        <v>0.13361049104945932</v>
      </c>
      <c r="D36">
        <v>0.18225702825192314</v>
      </c>
      <c r="E36">
        <v>0.17220239406624072</v>
      </c>
      <c r="F36">
        <v>7.8425598989592782E-2</v>
      </c>
      <c r="G36">
        <v>-0.12093274542951249</v>
      </c>
      <c r="H36">
        <v>-6.9891620407084298E-2</v>
      </c>
      <c r="I36">
        <v>0.25518387995225389</v>
      </c>
      <c r="J36">
        <v>0.3405430556844915</v>
      </c>
      <c r="K36">
        <v>0.19802651636391899</v>
      </c>
    </row>
    <row r="37" spans="1:13" x14ac:dyDescent="0.2">
      <c r="A37" t="s">
        <v>26</v>
      </c>
      <c r="B37" s="3">
        <v>43909</v>
      </c>
      <c r="C37" s="3">
        <v>48564.900000000009</v>
      </c>
      <c r="D37" s="3">
        <v>57663.700000000004</v>
      </c>
      <c r="E37" s="3">
        <v>67691.5</v>
      </c>
      <c r="F37" s="3">
        <v>75012.2</v>
      </c>
      <c r="G37" s="3">
        <v>68305</v>
      </c>
      <c r="H37" s="3">
        <v>64961.4</v>
      </c>
      <c r="I37" s="3">
        <v>82577.799999999988</v>
      </c>
      <c r="J37" s="3">
        <v>105288.4</v>
      </c>
      <c r="K37" s="3">
        <v>123231.90000000001</v>
      </c>
      <c r="L37">
        <v>125446.1</v>
      </c>
      <c r="M37" t="s">
        <v>27</v>
      </c>
    </row>
    <row r="38" spans="1:13" x14ac:dyDescent="0.2">
      <c r="A38" t="s">
        <v>28</v>
      </c>
      <c r="B38" s="3">
        <v>0.71013003578641531</v>
      </c>
      <c r="C38" s="3">
        <v>0.67202417128271019</v>
      </c>
      <c r="D38" s="3">
        <v>0.69209811265330101</v>
      </c>
      <c r="E38" s="3">
        <v>0.68845649760554528</v>
      </c>
      <c r="F38" s="3">
        <v>0.68952752749263668</v>
      </c>
      <c r="G38" s="3">
        <v>0.70581549035157287</v>
      </c>
      <c r="H38" s="3">
        <v>0.71833257545614737</v>
      </c>
      <c r="I38" s="3">
        <v>0.7487518368659275</v>
      </c>
      <c r="J38" s="3">
        <v>0.72685560920159542</v>
      </c>
      <c r="K38" s="3">
        <v>0.70577167904287519</v>
      </c>
    </row>
    <row r="39" spans="1:13" x14ac:dyDescent="0.2">
      <c r="A39" t="s">
        <v>29</v>
      </c>
      <c r="B39" s="3">
        <v>1.4050793875759329E-2</v>
      </c>
      <c r="C39" s="3">
        <v>1.2052648943374603E-2</v>
      </c>
      <c r="D39" s="3">
        <v>7.6169494014834398E-3</v>
      </c>
      <c r="E39" s="3">
        <v>8.4376025881663062E-3</v>
      </c>
      <c r="F39" s="3">
        <v>1.0030382776509408E-2</v>
      </c>
      <c r="G39" s="3">
        <v>9.2453079566481629E-3</v>
      </c>
      <c r="H39" s="3">
        <v>6.7725800034104475E-3</v>
      </c>
      <c r="I39" s="3">
        <v>7.1425498529375129E-3</v>
      </c>
      <c r="J39" s="3">
        <v>9.221357335830873E-3</v>
      </c>
      <c r="K39" s="3">
        <v>7.2847392678040464E-3</v>
      </c>
    </row>
    <row r="40" spans="1:13" x14ac:dyDescent="0.2">
      <c r="A40" t="s">
        <v>30</v>
      </c>
      <c r="B40" s="3">
        <v>5.9919608514725966E-3</v>
      </c>
      <c r="C40" s="3">
        <v>7.4285019708624916E-3</v>
      </c>
      <c r="D40" s="3">
        <v>5.6238525372695894E-3</v>
      </c>
      <c r="E40" s="3">
        <v>5.790044781692383E-3</v>
      </c>
      <c r="F40" s="3">
        <v>5.5269930346177757E-3</v>
      </c>
      <c r="G40" s="3">
        <v>4.9973565952947403E-3</v>
      </c>
      <c r="H40" s="3">
        <v>9.7098277724094809E-3</v>
      </c>
      <c r="I40" s="3">
        <v>9.6513294494043906E-3</v>
      </c>
      <c r="J40" s="3">
        <v>7.1260933418573957E-3</v>
      </c>
      <c r="K40" s="3">
        <v>6.6214008072850205E-3</v>
      </c>
    </row>
    <row r="41" spans="1:13" x14ac:dyDescent="0.2">
      <c r="A41" t="s">
        <v>31</v>
      </c>
      <c r="B41" s="3">
        <v>3.2892794293070661E-2</v>
      </c>
      <c r="C41" s="3">
        <v>3.4734063796905655E-2</v>
      </c>
      <c r="D41" s="3">
        <v>3.4666960417125657E-2</v>
      </c>
      <c r="E41" s="3">
        <v>3.5877979285648058E-2</v>
      </c>
      <c r="F41" s="3">
        <v>3.8167273741264225E-2</v>
      </c>
      <c r="G41" s="3">
        <v>4.5151995770552469E-2</v>
      </c>
      <c r="H41" s="3">
        <v>4.876371284033422E-2</v>
      </c>
      <c r="I41" s="3">
        <v>4.5866740329990559E-2</v>
      </c>
      <c r="J41" s="3">
        <v>4.4831555469601783E-2</v>
      </c>
      <c r="K41" s="3">
        <v>4.4421824046829858E-2</v>
      </c>
    </row>
    <row r="42" spans="1:13" x14ac:dyDescent="0.2">
      <c r="A42" t="s">
        <v>32</v>
      </c>
      <c r="B42" s="3">
        <v>8.4997657544870805E-2</v>
      </c>
      <c r="C42" s="3">
        <v>9.3200090295021618E-2</v>
      </c>
      <c r="D42" s="3">
        <v>8.9759858999779688E-2</v>
      </c>
      <c r="E42" s="3">
        <v>8.4642911737213916E-2</v>
      </c>
      <c r="F42" s="3">
        <v>9.7483980782748614E-2</v>
      </c>
      <c r="G42" s="3">
        <v>0.11176711604546655</v>
      </c>
      <c r="H42" s="3">
        <v>0.1126016029102484</v>
      </c>
      <c r="I42" s="3">
        <v>0.10323922390857898</v>
      </c>
      <c r="J42" s="3">
        <v>8.7123627331836276E-2</v>
      </c>
      <c r="K42" s="3">
        <v>8.5173786217504516E-2</v>
      </c>
    </row>
    <row r="43" spans="1:13" x14ac:dyDescent="0.2">
      <c r="A43" t="s">
        <v>33</v>
      </c>
      <c r="B43">
        <v>6892.4000000000015</v>
      </c>
      <c r="C43">
        <v>9024.0999999999913</v>
      </c>
      <c r="D43">
        <v>10421.299999999996</v>
      </c>
      <c r="E43">
        <v>12117.899999999994</v>
      </c>
      <c r="F43">
        <v>11056.300000000003</v>
      </c>
      <c r="G43">
        <v>7355</v>
      </c>
      <c r="H43">
        <v>5410.5999999999985</v>
      </c>
      <c r="I43">
        <v>5752.0000000000146</v>
      </c>
      <c r="J43">
        <v>13121.5</v>
      </c>
      <c r="K43">
        <v>18626.300000000003</v>
      </c>
      <c r="L43">
        <v>19766.499999999971</v>
      </c>
    </row>
    <row r="44" spans="1:13" x14ac:dyDescent="0.2">
      <c r="A44" t="s">
        <v>34</v>
      </c>
      <c r="B44">
        <v>0.13567342632289664</v>
      </c>
      <c r="C44">
        <v>0.15669832780565718</v>
      </c>
      <c r="D44">
        <v>0.15306308291106699</v>
      </c>
      <c r="E44">
        <v>0.15183549807416163</v>
      </c>
      <c r="F44">
        <v>0.12845930857398472</v>
      </c>
      <c r="G44">
        <v>9.7211208035950306E-2</v>
      </c>
      <c r="H44">
        <v>7.6885693173421227E-2</v>
      </c>
      <c r="I44">
        <v>6.5119585915512257E-2</v>
      </c>
      <c r="J44">
        <v>0.11081421401419983</v>
      </c>
      <c r="K44">
        <v>0.13130224407189717</v>
      </c>
      <c r="L44">
        <v>0.13612110794793272</v>
      </c>
    </row>
    <row r="45" spans="1:13" x14ac:dyDescent="0.2">
      <c r="A45" t="s">
        <v>35</v>
      </c>
      <c r="B45">
        <v>816.7</v>
      </c>
      <c r="C45">
        <v>1464.1</v>
      </c>
      <c r="D45">
        <v>2399.1999999999998</v>
      </c>
      <c r="E45">
        <v>2154.6</v>
      </c>
      <c r="F45">
        <v>2664.2</v>
      </c>
      <c r="G45">
        <v>3410.4</v>
      </c>
      <c r="H45">
        <v>3046.3</v>
      </c>
      <c r="I45">
        <v>1860.8</v>
      </c>
      <c r="J45">
        <v>2415</v>
      </c>
      <c r="K45">
        <v>4247.6000000000004</v>
      </c>
      <c r="L45">
        <v>5002.5</v>
      </c>
    </row>
    <row r="46" spans="1:13" x14ac:dyDescent="0.2">
      <c r="A46" t="s">
        <v>36</v>
      </c>
      <c r="B46">
        <v>1.6076328605117183E-2</v>
      </c>
      <c r="C46">
        <v>2.5423257913837712E-2</v>
      </c>
      <c r="D46">
        <v>3.5238305059851656E-2</v>
      </c>
      <c r="E46">
        <v>2.6996819923467662E-2</v>
      </c>
      <c r="F46">
        <v>3.0954414216583299E-2</v>
      </c>
      <c r="G46">
        <v>4.5075337034099924E-2</v>
      </c>
      <c r="H46">
        <v>4.328852384471097E-2</v>
      </c>
      <c r="I46">
        <v>2.1066503037479988E-2</v>
      </c>
      <c r="J46">
        <v>2.0395254113042913E-2</v>
      </c>
      <c r="K46">
        <v>2.994257646015528E-2</v>
      </c>
      <c r="L46">
        <v>3.4449489920296179E-2</v>
      </c>
    </row>
    <row r="47" spans="1:13" x14ac:dyDescent="0.2">
      <c r="A47" t="s">
        <v>37</v>
      </c>
      <c r="B47">
        <v>2515.3000000000002</v>
      </c>
      <c r="C47">
        <v>2821.8</v>
      </c>
      <c r="D47">
        <v>2603.9</v>
      </c>
      <c r="E47">
        <v>2759.8</v>
      </c>
      <c r="F47">
        <v>3020.8</v>
      </c>
      <c r="G47">
        <v>3528.4</v>
      </c>
      <c r="H47">
        <v>3034.1</v>
      </c>
      <c r="I47">
        <v>2789</v>
      </c>
      <c r="J47">
        <v>4846</v>
      </c>
      <c r="K47">
        <v>5255.8</v>
      </c>
      <c r="L47">
        <v>5317.2</v>
      </c>
    </row>
    <row r="48" spans="1:13" x14ac:dyDescent="0.2">
      <c r="A48" t="s">
        <v>38</v>
      </c>
      <c r="B48">
        <v>217.8</v>
      </c>
      <c r="C48">
        <v>81.7</v>
      </c>
      <c r="D48">
        <v>89.4</v>
      </c>
      <c r="E48">
        <v>345.8</v>
      </c>
      <c r="F48">
        <v>75.900000000000006</v>
      </c>
      <c r="G48">
        <v>134.19999999999999</v>
      </c>
      <c r="H48">
        <v>101.8</v>
      </c>
      <c r="I48">
        <v>126.6</v>
      </c>
      <c r="J48">
        <v>252.3</v>
      </c>
      <c r="K48">
        <v>193.6</v>
      </c>
      <c r="L48">
        <v>212.3</v>
      </c>
    </row>
    <row r="49" spans="1:12" x14ac:dyDescent="0.2">
      <c r="A49" t="s">
        <v>39</v>
      </c>
      <c r="B49">
        <v>23.84664830119376</v>
      </c>
      <c r="C49">
        <v>93.835985312117401</v>
      </c>
      <c r="D49">
        <v>114.27964205816551</v>
      </c>
      <c r="E49">
        <v>33.292943898207035</v>
      </c>
      <c r="F49">
        <v>140.97101449275368</v>
      </c>
      <c r="G49">
        <v>53.926974664679584</v>
      </c>
      <c r="H49">
        <v>53.269155206286811</v>
      </c>
      <c r="I49">
        <v>38.102685624012757</v>
      </c>
      <c r="J49">
        <v>42.37217598097503</v>
      </c>
      <c r="K49">
        <v>91.00258264462812</v>
      </c>
      <c r="L49">
        <v>91.624116815826511</v>
      </c>
    </row>
    <row r="50" spans="1:12" x14ac:dyDescent="0.2">
      <c r="A50" t="s">
        <v>40</v>
      </c>
      <c r="B50">
        <v>4976.0000000000009</v>
      </c>
      <c r="C50">
        <v>7584.6999999999916</v>
      </c>
      <c r="D50">
        <v>10127.199999999997</v>
      </c>
      <c r="E50">
        <v>11166.899999999994</v>
      </c>
      <c r="F50">
        <v>10623.800000000005</v>
      </c>
      <c r="G50">
        <v>7102.8</v>
      </c>
      <c r="H50">
        <v>5320.9999999999973</v>
      </c>
      <c r="I50">
        <v>4697.2000000000144</v>
      </c>
      <c r="J50">
        <v>10438.200000000001</v>
      </c>
      <c r="K50">
        <v>17424.500000000004</v>
      </c>
      <c r="L50">
        <v>19239.499999999971</v>
      </c>
    </row>
    <row r="51" spans="1:12" x14ac:dyDescent="0.2">
      <c r="A51" t="s">
        <v>25</v>
      </c>
      <c r="C51">
        <v>0.5242564308681652</v>
      </c>
      <c r="D51">
        <v>0.33521431302490656</v>
      </c>
      <c r="E51">
        <v>0.10266411248913787</v>
      </c>
      <c r="F51">
        <v>-4.8634804645872109E-2</v>
      </c>
      <c r="G51">
        <v>-0.33142566689885</v>
      </c>
      <c r="H51">
        <v>-0.25085881624148265</v>
      </c>
      <c r="I51">
        <v>-0.11723360270625505</v>
      </c>
      <c r="J51">
        <v>1.222217491271389</v>
      </c>
      <c r="K51">
        <v>0.66930122051694751</v>
      </c>
    </row>
    <row r="52" spans="1:12" x14ac:dyDescent="0.2">
      <c r="A52" t="s">
        <v>41</v>
      </c>
      <c r="B52">
        <v>9.7950056494506069E-2</v>
      </c>
      <c r="C52">
        <v>0.13170397124450836</v>
      </c>
      <c r="D52">
        <v>0.14874348241169122</v>
      </c>
      <c r="E52">
        <v>0.13991960846717297</v>
      </c>
      <c r="F52">
        <v>0.1234342413310329</v>
      </c>
      <c r="G52">
        <v>9.3877874702616979E-2</v>
      </c>
      <c r="H52">
        <v>7.561245950093784E-2</v>
      </c>
      <c r="I52">
        <v>5.3177976175650961E-2</v>
      </c>
      <c r="J52">
        <v>8.815310206325655E-2</v>
      </c>
      <c r="K52">
        <v>0.12283040388218659</v>
      </c>
      <c r="L52">
        <v>0.13249194629116187</v>
      </c>
    </row>
    <row r="53" spans="1:12" x14ac:dyDescent="0.2">
      <c r="A53" t="s">
        <v>42</v>
      </c>
      <c r="B53">
        <v>1185.4000000000001</v>
      </c>
      <c r="C53">
        <v>2087.5</v>
      </c>
      <c r="D53">
        <v>2616.1999999999998</v>
      </c>
      <c r="E53">
        <v>3286.2</v>
      </c>
      <c r="F53">
        <v>2973.2</v>
      </c>
      <c r="G53">
        <v>1425.2</v>
      </c>
      <c r="H53">
        <v>931.9</v>
      </c>
      <c r="I53">
        <v>817.7</v>
      </c>
      <c r="J53">
        <v>2174.5</v>
      </c>
      <c r="K53">
        <v>3936.3</v>
      </c>
      <c r="L53">
        <v>5218.2</v>
      </c>
    </row>
    <row r="54" spans="1:12" x14ac:dyDescent="0.2">
      <c r="A54" t="s">
        <v>43</v>
      </c>
      <c r="B54">
        <v>3790.6000000000008</v>
      </c>
      <c r="C54">
        <v>5497.1999999999916</v>
      </c>
      <c r="D54">
        <v>7510.9999999999973</v>
      </c>
      <c r="E54">
        <v>7880.6999999999944</v>
      </c>
      <c r="F54">
        <v>7650.6000000000049</v>
      </c>
      <c r="G54">
        <v>5677.6</v>
      </c>
      <c r="H54">
        <v>4389.0999999999976</v>
      </c>
      <c r="I54">
        <v>3879.5000000000146</v>
      </c>
      <c r="J54">
        <v>8263.7000000000007</v>
      </c>
      <c r="K54">
        <v>13488.200000000004</v>
      </c>
      <c r="L54">
        <v>14021.29999999997</v>
      </c>
    </row>
    <row r="55" spans="1:12" x14ac:dyDescent="0.2">
      <c r="A55" t="s">
        <v>25</v>
      </c>
      <c r="C55">
        <v>0.45021896269719575</v>
      </c>
      <c r="D55">
        <v>0.36633195081132364</v>
      </c>
      <c r="E55">
        <v>4.9221142324590295E-2</v>
      </c>
      <c r="F55">
        <v>-2.9197913890896654E-2</v>
      </c>
      <c r="G55">
        <v>-0.25788827020103045</v>
      </c>
      <c r="H55">
        <v>-0.22694448358461372</v>
      </c>
      <c r="I55">
        <v>-0.11610580756874611</v>
      </c>
      <c r="J55">
        <v>1.1300940842892047</v>
      </c>
      <c r="K55">
        <v>0.63222285416944013</v>
      </c>
    </row>
    <row r="56" spans="1:12" x14ac:dyDescent="0.2">
      <c r="A56" t="s">
        <v>44</v>
      </c>
      <c r="B56">
        <v>7.4616053888278688E-2</v>
      </c>
      <c r="C56">
        <v>9.5455729392765837E-2</v>
      </c>
      <c r="D56">
        <v>0.11031798487185132</v>
      </c>
      <c r="E56">
        <v>9.874400759810241E-2</v>
      </c>
      <c r="F56">
        <v>8.8889663465727936E-2</v>
      </c>
      <c r="G56">
        <v>7.5040972772931536E-2</v>
      </c>
      <c r="H56">
        <v>6.2369976695276497E-2</v>
      </c>
      <c r="I56">
        <v>4.3920624749518446E-2</v>
      </c>
      <c r="J56">
        <v>6.9788928121719565E-2</v>
      </c>
      <c r="K56">
        <v>9.5082272297265888E-2</v>
      </c>
      <c r="L56">
        <v>9.6557048079849633E-2</v>
      </c>
    </row>
    <row r="57" spans="1:12" x14ac:dyDescent="0.2">
      <c r="A57" t="s">
        <v>45</v>
      </c>
      <c r="B57">
        <v>125.47500827540551</v>
      </c>
      <c r="C57">
        <v>181.96623634558065</v>
      </c>
      <c r="D57">
        <v>248.62628268785161</v>
      </c>
      <c r="E57">
        <v>260.86395233366414</v>
      </c>
      <c r="F57">
        <v>253.24726911618686</v>
      </c>
      <c r="G57">
        <v>187.93776895067859</v>
      </c>
      <c r="H57">
        <v>145.2863290301224</v>
      </c>
      <c r="I57">
        <v>128.41774246938147</v>
      </c>
      <c r="J57">
        <v>273.54187355180403</v>
      </c>
      <c r="K57">
        <v>429.01399491094162</v>
      </c>
      <c r="L57">
        <v>445.92566153169236</v>
      </c>
    </row>
    <row r="58" spans="1:12" x14ac:dyDescent="0.2">
      <c r="A58" t="s">
        <v>25</v>
      </c>
      <c r="C58">
        <v>0.45021896269719597</v>
      </c>
      <c r="D58">
        <v>0.36633195081132364</v>
      </c>
      <c r="E58">
        <v>4.9221142324590073E-2</v>
      </c>
      <c r="F58">
        <v>-2.9197913890896654E-2</v>
      </c>
      <c r="G58">
        <v>-0.25788827020103045</v>
      </c>
      <c r="H58">
        <v>-0.22694448358461361</v>
      </c>
      <c r="I58">
        <v>-0.11610580756874622</v>
      </c>
      <c r="J58">
        <v>1.1300940842892047</v>
      </c>
      <c r="K58">
        <v>0.56836680739372758</v>
      </c>
    </row>
    <row r="59" spans="1:12" x14ac:dyDescent="0.2">
      <c r="A59" t="s">
        <v>46</v>
      </c>
      <c r="B59">
        <v>29.466824117553944</v>
      </c>
      <c r="C59">
        <v>20.42301953721898</v>
      </c>
      <c r="D59">
        <v>24.195752496338713</v>
      </c>
      <c r="E59">
        <v>33.968280863375107</v>
      </c>
      <c r="F59">
        <v>26.347964277311569</v>
      </c>
      <c r="G59">
        <v>22.817659398337327</v>
      </c>
      <c r="H59">
        <v>47.211599644574079</v>
      </c>
      <c r="I59">
        <v>58.88049310478133</v>
      </c>
      <c r="J59">
        <v>30.314006014255114</v>
      </c>
      <c r="K59">
        <v>29.370487092421516</v>
      </c>
      <c r="L59">
        <v>24.770944919515358</v>
      </c>
    </row>
    <row r="60" spans="1:12" x14ac:dyDescent="0.2">
      <c r="A60" t="s">
        <v>47</v>
      </c>
      <c r="B60">
        <v>3697.35</v>
      </c>
      <c r="C60">
        <v>3716.3</v>
      </c>
      <c r="D60">
        <v>6015.7</v>
      </c>
      <c r="E60">
        <v>8861.1</v>
      </c>
      <c r="F60">
        <v>6672.55</v>
      </c>
      <c r="G60">
        <v>4288.3</v>
      </c>
      <c r="H60">
        <v>6859.2</v>
      </c>
      <c r="I60">
        <v>7561.3</v>
      </c>
      <c r="J60">
        <v>8292.15</v>
      </c>
      <c r="K60">
        <v>12600.35</v>
      </c>
      <c r="L60">
        <v>11046</v>
      </c>
    </row>
    <row r="61" spans="1:12" x14ac:dyDescent="0.2">
      <c r="A61" t="s">
        <v>48</v>
      </c>
      <c r="B61">
        <v>0.19829805116352367</v>
      </c>
      <c r="C61">
        <v>0.19227970603216182</v>
      </c>
      <c r="D61">
        <v>0.30160188551112532</v>
      </c>
      <c r="E61">
        <v>0.3065989847715736</v>
      </c>
      <c r="F61">
        <v>0.31585415277614359</v>
      </c>
      <c r="G61">
        <v>0.31923890063424948</v>
      </c>
      <c r="H61">
        <v>0.30963067599280031</v>
      </c>
      <c r="I61">
        <v>0.46707049877561541</v>
      </c>
      <c r="J61">
        <v>0.34241320473879733</v>
      </c>
      <c r="K61">
        <v>0.29136578639106775</v>
      </c>
    </row>
    <row r="62" spans="1:12" x14ac:dyDescent="0.2">
      <c r="A62" t="s">
        <v>49</v>
      </c>
      <c r="B62">
        <v>111696.94349999999</v>
      </c>
      <c r="C62">
        <v>112269.42300000001</v>
      </c>
      <c r="D62">
        <v>181734.29699999999</v>
      </c>
      <c r="E62">
        <v>267693.83100000001</v>
      </c>
      <c r="F62">
        <v>201577.73550000001</v>
      </c>
      <c r="G62">
        <v>129549.54300000001</v>
      </c>
      <c r="H62">
        <v>207216.432</v>
      </c>
      <c r="I62">
        <v>228426.87300000002</v>
      </c>
      <c r="J62">
        <v>250505.85149999999</v>
      </c>
      <c r="K62">
        <v>396155.00400000002</v>
      </c>
    </row>
    <row r="63" spans="1:12" x14ac:dyDescent="0.2">
      <c r="A63" t="s">
        <v>50</v>
      </c>
      <c r="B63">
        <v>3038.9314072595475</v>
      </c>
      <c r="C63">
        <v>4440.1999999999935</v>
      </c>
      <c r="D63">
        <v>5245.6682379259355</v>
      </c>
      <c r="E63">
        <v>5464.4853807106565</v>
      </c>
      <c r="F63">
        <v>5234.1262187708389</v>
      </c>
      <c r="G63">
        <v>3865.0892177589849</v>
      </c>
      <c r="H63">
        <v>3030.099999999999</v>
      </c>
      <c r="I63">
        <v>2067.5000000000082</v>
      </c>
      <c r="J63">
        <v>5434.1000000000013</v>
      </c>
      <c r="K63">
        <v>9558.2000000000044</v>
      </c>
    </row>
    <row r="64" spans="1:12" x14ac:dyDescent="0.2">
      <c r="A64" t="s">
        <v>51</v>
      </c>
      <c r="B64">
        <v>6.0039608286394772</v>
      </c>
    </row>
    <row r="68" spans="1:5" x14ac:dyDescent="0.2">
      <c r="A68" t="s">
        <v>52</v>
      </c>
      <c r="B68" t="s">
        <v>53</v>
      </c>
      <c r="C68" t="s">
        <v>54</v>
      </c>
      <c r="D68" t="s">
        <v>55</v>
      </c>
      <c r="E68" t="s">
        <v>56</v>
      </c>
    </row>
    <row r="69" spans="1:5" x14ac:dyDescent="0.2">
      <c r="A69" t="s">
        <v>57</v>
      </c>
      <c r="B69">
        <v>0.1208647105712477</v>
      </c>
      <c r="C69">
        <v>0.11056321972225258</v>
      </c>
      <c r="D69">
        <v>0.1051011787510967</v>
      </c>
      <c r="E69">
        <v>0.26323703692379619</v>
      </c>
    </row>
    <row r="70" spans="1:5" x14ac:dyDescent="0.2">
      <c r="A70" t="s">
        <v>58</v>
      </c>
      <c r="B70">
        <v>0.14941153269939389</v>
      </c>
      <c r="C70">
        <v>8.060575675669468E-2</v>
      </c>
      <c r="D70">
        <v>0.10401783091425831</v>
      </c>
      <c r="E70">
        <v>0.48498598634490397</v>
      </c>
    </row>
    <row r="71" spans="1:5" x14ac:dyDescent="0.2">
      <c r="A71" t="s">
        <v>41</v>
      </c>
      <c r="B71">
        <v>0.10754031762735605</v>
      </c>
      <c r="C71">
        <v>9.9572238017550677E-2</v>
      </c>
      <c r="D71">
        <v>8.6730363264929777E-2</v>
      </c>
      <c r="E71">
        <v>8.8053827373698032E-2</v>
      </c>
    </row>
    <row r="72" spans="1:5" x14ac:dyDescent="0.2">
      <c r="A72" t="s">
        <v>59</v>
      </c>
      <c r="B72">
        <v>32.299608654616769</v>
      </c>
      <c r="C72">
        <v>35.558641485008003</v>
      </c>
      <c r="D72">
        <v>37.718849050873871</v>
      </c>
      <c r="E72">
        <v>39.521662070485981</v>
      </c>
    </row>
    <row r="73" spans="1:5" x14ac:dyDescent="0.2">
      <c r="A73" t="s">
        <v>60</v>
      </c>
    </row>
    <row r="79" spans="1:5" x14ac:dyDescent="0.2">
      <c r="A79" t="s">
        <v>22</v>
      </c>
    </row>
    <row r="80" spans="1:5" x14ac:dyDescent="0.2">
      <c r="A80" t="s">
        <v>101</v>
      </c>
    </row>
    <row r="81" spans="1:13" x14ac:dyDescent="0.2">
      <c r="A81" s="1" t="s">
        <v>1</v>
      </c>
      <c r="B81" s="1">
        <v>2015</v>
      </c>
      <c r="C81" s="1">
        <f>B81+1</f>
        <v>2016</v>
      </c>
      <c r="D81" s="1">
        <f t="shared" ref="D81:K81" si="2">C81+1</f>
        <v>2017</v>
      </c>
      <c r="E81" s="1">
        <f t="shared" si="2"/>
        <v>2018</v>
      </c>
      <c r="F81" s="1">
        <f t="shared" si="2"/>
        <v>2019</v>
      </c>
      <c r="G81" s="1">
        <f t="shared" si="2"/>
        <v>2020</v>
      </c>
      <c r="H81" s="1">
        <f t="shared" si="2"/>
        <v>2021</v>
      </c>
      <c r="I81" s="1">
        <f t="shared" si="2"/>
        <v>2022</v>
      </c>
      <c r="J81" s="1">
        <f t="shared" si="2"/>
        <v>2023</v>
      </c>
      <c r="K81" s="1">
        <f t="shared" si="2"/>
        <v>2024</v>
      </c>
      <c r="L81" t="s">
        <v>23</v>
      </c>
    </row>
    <row r="82" spans="1:13" x14ac:dyDescent="0.2">
      <c r="A82" t="s">
        <v>24</v>
      </c>
      <c r="B82">
        <v>50801.4</v>
      </c>
      <c r="C82">
        <v>57589</v>
      </c>
      <c r="D82">
        <v>68085</v>
      </c>
      <c r="E82">
        <v>79809.399999999994</v>
      </c>
      <c r="F82">
        <v>86068.5</v>
      </c>
      <c r="G82">
        <v>75660</v>
      </c>
      <c r="H82">
        <v>70372</v>
      </c>
      <c r="I82">
        <v>88329.8</v>
      </c>
      <c r="J82">
        <v>118409.9</v>
      </c>
      <c r="K82">
        <v>141858.20000000001</v>
      </c>
      <c r="L82">
        <v>145212.59999999998</v>
      </c>
    </row>
    <row r="83" spans="1:13" x14ac:dyDescent="0.2">
      <c r="A83" t="s">
        <v>25</v>
      </c>
      <c r="C83">
        <v>0.13361049104945932</v>
      </c>
      <c r="D83">
        <v>0.18225702825192314</v>
      </c>
      <c r="E83">
        <v>0.17220239406624072</v>
      </c>
      <c r="F83">
        <v>7.8425598989592782E-2</v>
      </c>
      <c r="G83">
        <v>-0.12093274542951249</v>
      </c>
      <c r="H83">
        <v>-6.9891620407084298E-2</v>
      </c>
      <c r="I83">
        <v>0.25518387995225389</v>
      </c>
      <c r="J83">
        <v>0.3405430556844915</v>
      </c>
      <c r="K83">
        <v>0.19802651636391899</v>
      </c>
    </row>
    <row r="84" spans="1:13" x14ac:dyDescent="0.2">
      <c r="A84" t="s">
        <v>26</v>
      </c>
      <c r="B84">
        <v>43909</v>
      </c>
      <c r="C84">
        <v>48564.900000000009</v>
      </c>
      <c r="D84">
        <v>57663.700000000004</v>
      </c>
      <c r="E84">
        <v>67691.5</v>
      </c>
      <c r="F84">
        <v>75012.2</v>
      </c>
      <c r="G84">
        <v>68305</v>
      </c>
      <c r="H84">
        <v>64961.4</v>
      </c>
      <c r="I84">
        <v>82577.799999999988</v>
      </c>
      <c r="J84">
        <v>105288.4</v>
      </c>
      <c r="K84">
        <v>123231.90000000001</v>
      </c>
      <c r="L84">
        <v>125446.1</v>
      </c>
      <c r="M84" t="s">
        <v>27</v>
      </c>
    </row>
    <row r="85" spans="1:13" x14ac:dyDescent="0.2">
      <c r="A85" t="s">
        <v>28</v>
      </c>
      <c r="B85" s="2">
        <v>0.71013003578641531</v>
      </c>
      <c r="C85" s="2">
        <v>0.67202417128271019</v>
      </c>
      <c r="D85" s="2">
        <v>0.69209811265330101</v>
      </c>
      <c r="E85" s="2">
        <v>0.68845649760554528</v>
      </c>
      <c r="F85" s="2">
        <v>0.68952752749263668</v>
      </c>
      <c r="G85" s="2">
        <v>0.70581549035157287</v>
      </c>
      <c r="H85" s="2">
        <v>0.71833257545614737</v>
      </c>
      <c r="I85" s="2">
        <v>0.7487518368659275</v>
      </c>
      <c r="J85" s="2">
        <v>0.72685560920159542</v>
      </c>
      <c r="K85" s="2">
        <v>0.70577167904287519</v>
      </c>
    </row>
    <row r="86" spans="1:13" x14ac:dyDescent="0.2">
      <c r="A86" t="s">
        <v>29</v>
      </c>
      <c r="B86" s="2">
        <v>1.4050793875759329E-2</v>
      </c>
      <c r="C86" s="2">
        <v>1.2052648943374603E-2</v>
      </c>
      <c r="D86" s="2">
        <v>7.6169494014834398E-3</v>
      </c>
      <c r="E86" s="2">
        <v>8.4376025881663062E-3</v>
      </c>
      <c r="F86" s="2">
        <v>1.0030382776509408E-2</v>
      </c>
      <c r="G86" s="2">
        <v>9.2453079566481629E-3</v>
      </c>
      <c r="H86" s="2">
        <v>6.7725800034104475E-3</v>
      </c>
      <c r="I86" s="2">
        <v>7.1425498529375129E-3</v>
      </c>
      <c r="J86" s="2">
        <v>9.221357335830873E-3</v>
      </c>
      <c r="K86" s="2">
        <v>7.2847392678040464E-3</v>
      </c>
    </row>
    <row r="87" spans="1:13" x14ac:dyDescent="0.2">
      <c r="A87" t="s">
        <v>30</v>
      </c>
      <c r="B87" s="2">
        <v>5.9919608514725966E-3</v>
      </c>
      <c r="C87" s="2">
        <v>7.4285019708624916E-3</v>
      </c>
      <c r="D87" s="2">
        <v>5.6238525372695894E-3</v>
      </c>
      <c r="E87" s="2">
        <v>5.790044781692383E-3</v>
      </c>
      <c r="F87" s="2">
        <v>5.5269930346177757E-3</v>
      </c>
      <c r="G87" s="2">
        <v>4.9973565952947403E-3</v>
      </c>
      <c r="H87" s="2">
        <v>9.7098277724094809E-3</v>
      </c>
      <c r="I87" s="2">
        <v>9.6513294494043906E-3</v>
      </c>
      <c r="J87" s="2">
        <v>7.1260933418573957E-3</v>
      </c>
      <c r="K87" s="2">
        <v>6.6214008072850205E-3</v>
      </c>
    </row>
    <row r="88" spans="1:13" x14ac:dyDescent="0.2">
      <c r="A88" t="s">
        <v>31</v>
      </c>
      <c r="B88" s="2">
        <v>3.2892794293070661E-2</v>
      </c>
      <c r="C88" s="2">
        <v>3.4734063796905655E-2</v>
      </c>
      <c r="D88" s="2">
        <v>3.4666960417125657E-2</v>
      </c>
      <c r="E88" s="2">
        <v>3.5877979285648058E-2</v>
      </c>
      <c r="F88" s="2">
        <v>3.8167273741264225E-2</v>
      </c>
      <c r="G88" s="2">
        <v>4.5151995770552469E-2</v>
      </c>
      <c r="H88" s="2">
        <v>4.876371284033422E-2</v>
      </c>
      <c r="I88" s="2">
        <v>4.5866740329990559E-2</v>
      </c>
      <c r="J88" s="2">
        <v>4.4831555469601783E-2</v>
      </c>
      <c r="K88" s="2">
        <v>4.4421824046829858E-2</v>
      </c>
    </row>
    <row r="89" spans="1:13" x14ac:dyDescent="0.2">
      <c r="A89" t="s">
        <v>32</v>
      </c>
      <c r="B89" s="2">
        <v>8.4997657544870805E-2</v>
      </c>
      <c r="C89" s="2">
        <v>9.3200090295021618E-2</v>
      </c>
      <c r="D89" s="2">
        <v>8.9759858999779688E-2</v>
      </c>
      <c r="E89" s="2">
        <v>8.4642911737213916E-2</v>
      </c>
      <c r="F89" s="2">
        <v>9.7483980782748614E-2</v>
      </c>
      <c r="G89" s="2">
        <v>0.11176711604546655</v>
      </c>
      <c r="H89" s="2">
        <v>0.1126016029102484</v>
      </c>
      <c r="I89" s="2">
        <v>0.10323922390857898</v>
      </c>
      <c r="J89" s="2">
        <v>8.7123627331836276E-2</v>
      </c>
      <c r="K89" s="2">
        <v>8.5173786217504516E-2</v>
      </c>
    </row>
    <row r="90" spans="1:13" x14ac:dyDescent="0.2">
      <c r="A90" t="s">
        <v>33</v>
      </c>
      <c r="B90">
        <v>6892.4000000000015</v>
      </c>
      <c r="C90">
        <v>9024.0999999999913</v>
      </c>
      <c r="D90">
        <v>10421.299999999996</v>
      </c>
      <c r="E90">
        <v>12117.899999999994</v>
      </c>
      <c r="F90">
        <v>11056.300000000003</v>
      </c>
      <c r="G90">
        <v>7355</v>
      </c>
      <c r="H90">
        <v>5410.5999999999985</v>
      </c>
      <c r="I90">
        <v>5752.0000000000146</v>
      </c>
      <c r="J90">
        <v>13121.5</v>
      </c>
      <c r="K90">
        <v>18626.300000000003</v>
      </c>
      <c r="L90">
        <v>19766.499999999971</v>
      </c>
    </row>
    <row r="91" spans="1:13" x14ac:dyDescent="0.2">
      <c r="A91" t="s">
        <v>34</v>
      </c>
      <c r="B91">
        <v>0.13567342632289664</v>
      </c>
      <c r="C91">
        <v>0.15669832780565718</v>
      </c>
      <c r="D91">
        <v>0.15306308291106699</v>
      </c>
      <c r="E91">
        <v>0.15183549807416163</v>
      </c>
      <c r="F91">
        <v>0.12845930857398472</v>
      </c>
      <c r="G91">
        <v>9.7211208035950306E-2</v>
      </c>
      <c r="H91">
        <v>7.6885693173421227E-2</v>
      </c>
      <c r="I91">
        <v>6.5119585915512257E-2</v>
      </c>
      <c r="J91">
        <v>0.11081421401419983</v>
      </c>
      <c r="K91">
        <v>0.13130224407189717</v>
      </c>
      <c r="L91">
        <v>0.13612110794793272</v>
      </c>
    </row>
    <row r="92" spans="1:13" x14ac:dyDescent="0.2">
      <c r="A92" t="s">
        <v>35</v>
      </c>
      <c r="B92">
        <v>816.7</v>
      </c>
      <c r="C92">
        <v>1464.1</v>
      </c>
      <c r="D92">
        <v>2399.1999999999998</v>
      </c>
      <c r="E92">
        <v>2154.6</v>
      </c>
      <c r="F92">
        <v>2664.2</v>
      </c>
      <c r="G92">
        <v>3410.4</v>
      </c>
      <c r="H92">
        <v>3046.3</v>
      </c>
      <c r="I92">
        <v>1860.8</v>
      </c>
      <c r="J92">
        <v>2415</v>
      </c>
      <c r="K92">
        <v>4247.6000000000004</v>
      </c>
      <c r="L92">
        <v>5002.5</v>
      </c>
    </row>
    <row r="93" spans="1:13" x14ac:dyDescent="0.2">
      <c r="A93" t="s">
        <v>36</v>
      </c>
      <c r="B93">
        <v>1.6076328605117183E-2</v>
      </c>
      <c r="C93">
        <v>2.5423257913837712E-2</v>
      </c>
      <c r="D93">
        <v>3.5238305059851656E-2</v>
      </c>
      <c r="E93">
        <v>2.6996819923467662E-2</v>
      </c>
      <c r="F93">
        <v>3.0954414216583299E-2</v>
      </c>
      <c r="G93">
        <v>4.5075337034099924E-2</v>
      </c>
      <c r="H93">
        <v>4.328852384471097E-2</v>
      </c>
      <c r="I93">
        <v>2.1066503037479988E-2</v>
      </c>
      <c r="J93">
        <v>2.0395254113042913E-2</v>
      </c>
      <c r="K93">
        <v>2.994257646015528E-2</v>
      </c>
      <c r="L93">
        <v>3.4449489920296179E-2</v>
      </c>
    </row>
    <row r="94" spans="1:13" x14ac:dyDescent="0.2">
      <c r="A94" t="s">
        <v>37</v>
      </c>
      <c r="B94">
        <v>2515.3000000000002</v>
      </c>
      <c r="C94">
        <v>2821.8</v>
      </c>
      <c r="D94">
        <v>2603.9</v>
      </c>
      <c r="E94">
        <v>2759.8</v>
      </c>
      <c r="F94">
        <v>3020.8</v>
      </c>
      <c r="G94">
        <v>3528.4</v>
      </c>
      <c r="H94">
        <v>3034.1</v>
      </c>
      <c r="I94">
        <v>2789</v>
      </c>
      <c r="J94">
        <v>4846</v>
      </c>
      <c r="K94">
        <v>5255.8</v>
      </c>
      <c r="L94">
        <v>5317.2</v>
      </c>
    </row>
    <row r="95" spans="1:13" x14ac:dyDescent="0.2">
      <c r="A95" t="s">
        <v>38</v>
      </c>
      <c r="B95">
        <v>217.8</v>
      </c>
      <c r="C95">
        <v>81.7</v>
      </c>
      <c r="D95">
        <v>89.4</v>
      </c>
      <c r="E95">
        <v>345.8</v>
      </c>
      <c r="F95">
        <v>75.900000000000006</v>
      </c>
      <c r="G95">
        <v>134.19999999999999</v>
      </c>
      <c r="H95">
        <v>101.8</v>
      </c>
      <c r="I95">
        <v>126.6</v>
      </c>
      <c r="J95">
        <v>252.3</v>
      </c>
      <c r="K95">
        <v>193.6</v>
      </c>
      <c r="L95">
        <v>212.3</v>
      </c>
    </row>
    <row r="96" spans="1:13" x14ac:dyDescent="0.2">
      <c r="A96" t="s">
        <v>39</v>
      </c>
      <c r="B96">
        <v>23.84664830119376</v>
      </c>
      <c r="C96">
        <v>93.835985312117401</v>
      </c>
      <c r="D96">
        <v>114.27964205816551</v>
      </c>
      <c r="E96">
        <v>33.292943898207035</v>
      </c>
      <c r="F96">
        <v>140.97101449275368</v>
      </c>
      <c r="G96">
        <v>53.926974664679584</v>
      </c>
      <c r="H96">
        <v>53.269155206286811</v>
      </c>
      <c r="I96">
        <v>38.102685624012757</v>
      </c>
      <c r="J96">
        <v>42.37217598097503</v>
      </c>
      <c r="K96">
        <v>91.00258264462812</v>
      </c>
      <c r="L96">
        <v>91.624116815826511</v>
      </c>
    </row>
    <row r="97" spans="1:12" x14ac:dyDescent="0.2">
      <c r="A97" t="s">
        <v>40</v>
      </c>
      <c r="B97">
        <v>4976.0000000000009</v>
      </c>
      <c r="C97">
        <v>7584.6999999999916</v>
      </c>
      <c r="D97">
        <v>10127.199999999997</v>
      </c>
      <c r="E97">
        <v>11166.899999999994</v>
      </c>
      <c r="F97">
        <v>10623.800000000005</v>
      </c>
      <c r="G97">
        <v>7102.8</v>
      </c>
      <c r="H97">
        <v>5320.9999999999973</v>
      </c>
      <c r="I97">
        <v>4697.2000000000144</v>
      </c>
      <c r="J97">
        <v>10438.200000000001</v>
      </c>
      <c r="K97">
        <v>17424.500000000004</v>
      </c>
      <c r="L97">
        <v>19239.499999999971</v>
      </c>
    </row>
    <row r="98" spans="1:12" x14ac:dyDescent="0.2">
      <c r="A98" t="s">
        <v>25</v>
      </c>
      <c r="C98">
        <v>0.5242564308681652</v>
      </c>
      <c r="D98">
        <v>0.33521431302490656</v>
      </c>
      <c r="E98">
        <v>0.10266411248913787</v>
      </c>
      <c r="F98">
        <v>-4.8634804645872109E-2</v>
      </c>
      <c r="G98">
        <v>-0.33142566689885</v>
      </c>
      <c r="H98">
        <v>-0.25085881624148265</v>
      </c>
      <c r="I98">
        <v>-0.11723360270625505</v>
      </c>
      <c r="J98">
        <v>1.222217491271389</v>
      </c>
      <c r="K98">
        <v>0.66930122051694751</v>
      </c>
    </row>
    <row r="99" spans="1:12" x14ac:dyDescent="0.2">
      <c r="A99" t="s">
        <v>41</v>
      </c>
      <c r="B99">
        <v>9.7950056494506069E-2</v>
      </c>
      <c r="C99">
        <v>0.13170397124450836</v>
      </c>
      <c r="D99">
        <v>0.14874348241169122</v>
      </c>
      <c r="E99">
        <v>0.13991960846717297</v>
      </c>
      <c r="F99">
        <v>0.1234342413310329</v>
      </c>
      <c r="G99">
        <v>9.3877874702616979E-2</v>
      </c>
      <c r="H99">
        <v>7.561245950093784E-2</v>
      </c>
      <c r="I99">
        <v>5.3177976175650961E-2</v>
      </c>
      <c r="J99">
        <v>8.815310206325655E-2</v>
      </c>
      <c r="K99">
        <v>0.12283040388218659</v>
      </c>
      <c r="L99">
        <v>0.13249194629116187</v>
      </c>
    </row>
    <row r="100" spans="1:12" x14ac:dyDescent="0.2">
      <c r="A100" t="s">
        <v>42</v>
      </c>
      <c r="B100">
        <v>1185.4000000000001</v>
      </c>
      <c r="C100">
        <v>2087.5</v>
      </c>
      <c r="D100">
        <v>2616.1999999999998</v>
      </c>
      <c r="E100">
        <v>3286.2</v>
      </c>
      <c r="F100">
        <v>2973.2</v>
      </c>
      <c r="G100">
        <v>1425.2</v>
      </c>
      <c r="H100">
        <v>931.9</v>
      </c>
      <c r="I100">
        <v>817.7</v>
      </c>
      <c r="J100">
        <v>2174.5</v>
      </c>
      <c r="K100">
        <v>3936.3</v>
      </c>
      <c r="L100">
        <v>5218.2</v>
      </c>
    </row>
    <row r="101" spans="1:12" x14ac:dyDescent="0.2">
      <c r="A101" t="s">
        <v>43</v>
      </c>
      <c r="B101">
        <v>3790.6000000000008</v>
      </c>
      <c r="C101">
        <v>5497.1999999999916</v>
      </c>
      <c r="D101">
        <v>7510.9999999999973</v>
      </c>
      <c r="E101">
        <v>7880.6999999999944</v>
      </c>
      <c r="F101">
        <v>7650.6000000000049</v>
      </c>
      <c r="G101">
        <v>5677.6</v>
      </c>
      <c r="H101">
        <v>4389.0999999999976</v>
      </c>
      <c r="I101">
        <v>3879.5000000000146</v>
      </c>
      <c r="J101">
        <v>8263.7000000000007</v>
      </c>
      <c r="K101">
        <v>13488.200000000004</v>
      </c>
      <c r="L101">
        <v>14021.29999999997</v>
      </c>
    </row>
    <row r="102" spans="1:12" x14ac:dyDescent="0.2">
      <c r="A102" t="s">
        <v>25</v>
      </c>
      <c r="C102">
        <v>0.45021896269719575</v>
      </c>
      <c r="D102">
        <v>0.36633195081132364</v>
      </c>
      <c r="E102">
        <v>4.9221142324590295E-2</v>
      </c>
      <c r="F102">
        <v>-2.9197913890896654E-2</v>
      </c>
      <c r="G102">
        <v>-0.25788827020103045</v>
      </c>
      <c r="H102">
        <v>-0.22694448358461372</v>
      </c>
      <c r="I102">
        <v>-0.11610580756874611</v>
      </c>
      <c r="J102">
        <v>1.1300940842892047</v>
      </c>
      <c r="K102">
        <v>0.63222285416944013</v>
      </c>
    </row>
    <row r="103" spans="1:12" x14ac:dyDescent="0.2">
      <c r="A103" t="s">
        <v>44</v>
      </c>
      <c r="B103">
        <v>7.4616053888278688E-2</v>
      </c>
      <c r="C103">
        <v>9.5455729392765837E-2</v>
      </c>
      <c r="D103">
        <v>0.11031798487185132</v>
      </c>
      <c r="E103">
        <v>9.874400759810241E-2</v>
      </c>
      <c r="F103">
        <v>8.8889663465727936E-2</v>
      </c>
      <c r="G103">
        <v>7.5040972772931536E-2</v>
      </c>
      <c r="H103">
        <v>6.2369976695276497E-2</v>
      </c>
      <c r="I103">
        <v>4.3920624749518446E-2</v>
      </c>
      <c r="J103">
        <v>6.9788928121719565E-2</v>
      </c>
      <c r="K103">
        <v>9.5082272297265888E-2</v>
      </c>
      <c r="L103">
        <v>9.6557048079849633E-2</v>
      </c>
    </row>
    <row r="104" spans="1:12" x14ac:dyDescent="0.2">
      <c r="A104" t="s">
        <v>45</v>
      </c>
      <c r="B104">
        <v>125.47500827540551</v>
      </c>
      <c r="C104">
        <v>181.96623634558065</v>
      </c>
      <c r="D104">
        <v>248.62628268785161</v>
      </c>
      <c r="E104">
        <v>260.86395233366414</v>
      </c>
      <c r="F104">
        <v>253.24726911618686</v>
      </c>
      <c r="G104">
        <v>187.93776895067859</v>
      </c>
      <c r="H104">
        <v>145.2863290301224</v>
      </c>
      <c r="I104">
        <v>128.41774246938147</v>
      </c>
      <c r="J104">
        <v>273.54187355180403</v>
      </c>
      <c r="K104">
        <v>429.01399491094162</v>
      </c>
      <c r="L104">
        <v>445.92566153169236</v>
      </c>
    </row>
    <row r="105" spans="1:12" x14ac:dyDescent="0.2">
      <c r="A105" t="s">
        <v>25</v>
      </c>
      <c r="C105">
        <v>0.45021896269719597</v>
      </c>
      <c r="D105">
        <v>0.36633195081132364</v>
      </c>
      <c r="E105">
        <v>4.9221142324590073E-2</v>
      </c>
      <c r="F105">
        <v>-2.9197913890896654E-2</v>
      </c>
      <c r="G105">
        <v>-0.25788827020103045</v>
      </c>
      <c r="H105">
        <v>-0.22694448358461361</v>
      </c>
      <c r="I105">
        <v>-0.11610580756874622</v>
      </c>
      <c r="J105">
        <v>1.1300940842892047</v>
      </c>
      <c r="K105">
        <v>0.56836680739372758</v>
      </c>
    </row>
    <row r="106" spans="1:12" x14ac:dyDescent="0.2">
      <c r="A106" t="s">
        <v>46</v>
      </c>
      <c r="B106">
        <v>29.466824117553944</v>
      </c>
      <c r="C106">
        <v>20.42301953721898</v>
      </c>
      <c r="D106">
        <v>24.195752496338713</v>
      </c>
      <c r="E106">
        <v>33.968280863375107</v>
      </c>
      <c r="F106">
        <v>26.347964277311569</v>
      </c>
      <c r="G106">
        <v>22.817659398337327</v>
      </c>
      <c r="H106">
        <v>47.211599644574079</v>
      </c>
      <c r="I106">
        <v>58.88049310478133</v>
      </c>
      <c r="J106">
        <v>30.314006014255114</v>
      </c>
      <c r="K106">
        <v>29.370487092421516</v>
      </c>
      <c r="L106">
        <v>24.770944919515358</v>
      </c>
    </row>
    <row r="107" spans="1:12" x14ac:dyDescent="0.2">
      <c r="A107" t="s">
        <v>47</v>
      </c>
      <c r="B107">
        <v>3697.35</v>
      </c>
      <c r="C107">
        <v>3716.3</v>
      </c>
      <c r="D107">
        <v>6015.7</v>
      </c>
      <c r="E107">
        <v>8861.1</v>
      </c>
      <c r="F107">
        <v>6672.55</v>
      </c>
      <c r="G107">
        <v>4288.3</v>
      </c>
      <c r="H107">
        <v>6859.2</v>
      </c>
      <c r="I107">
        <v>7561.3</v>
      </c>
      <c r="J107">
        <v>8292.15</v>
      </c>
      <c r="K107">
        <v>12600.35</v>
      </c>
      <c r="L107">
        <v>11046</v>
      </c>
    </row>
    <row r="108" spans="1:12" x14ac:dyDescent="0.2">
      <c r="A108" t="s">
        <v>48</v>
      </c>
      <c r="B108">
        <v>0.19829805116352367</v>
      </c>
      <c r="C108">
        <v>0.19227970603216182</v>
      </c>
      <c r="D108">
        <v>0.30160188551112532</v>
      </c>
      <c r="E108">
        <v>0.3065989847715736</v>
      </c>
      <c r="F108">
        <v>0.31585415277614359</v>
      </c>
      <c r="G108">
        <v>0.31923890063424948</v>
      </c>
      <c r="H108">
        <v>0.30963067599280031</v>
      </c>
      <c r="I108">
        <v>0.46707049877561541</v>
      </c>
      <c r="J108">
        <v>0.34241320473879733</v>
      </c>
      <c r="K108">
        <v>0.29136578639106775</v>
      </c>
    </row>
    <row r="109" spans="1:12" x14ac:dyDescent="0.2">
      <c r="A109" t="s">
        <v>49</v>
      </c>
      <c r="B109">
        <v>111696.94349999999</v>
      </c>
      <c r="C109">
        <v>112269.42300000001</v>
      </c>
      <c r="D109">
        <v>181734.29699999999</v>
      </c>
      <c r="E109">
        <v>267693.83100000001</v>
      </c>
      <c r="F109">
        <v>201577.73550000001</v>
      </c>
      <c r="G109">
        <v>129549.54300000001</v>
      </c>
      <c r="H109">
        <v>207216.432</v>
      </c>
      <c r="I109">
        <v>228426.87300000002</v>
      </c>
      <c r="J109">
        <v>250505.85149999999</v>
      </c>
      <c r="K109">
        <v>396155.00400000002</v>
      </c>
    </row>
    <row r="110" spans="1:12" x14ac:dyDescent="0.2">
      <c r="A110" t="s">
        <v>50</v>
      </c>
      <c r="B110">
        <v>3038.9314072595475</v>
      </c>
      <c r="C110">
        <v>4440.1999999999935</v>
      </c>
      <c r="D110">
        <v>5245.6682379259355</v>
      </c>
      <c r="E110">
        <v>5464.4853807106565</v>
      </c>
      <c r="F110">
        <v>5234.1262187708389</v>
      </c>
      <c r="G110">
        <v>3865.0892177589849</v>
      </c>
      <c r="H110">
        <v>3030.099999999999</v>
      </c>
      <c r="I110">
        <v>2067.5000000000082</v>
      </c>
      <c r="J110">
        <v>5434.1000000000013</v>
      </c>
      <c r="K110">
        <v>9558.2000000000044</v>
      </c>
    </row>
    <row r="111" spans="1:12" x14ac:dyDescent="0.2">
      <c r="A111" t="s">
        <v>51</v>
      </c>
      <c r="B111">
        <v>6.0039608286394772</v>
      </c>
    </row>
    <row r="114" spans="1:12" x14ac:dyDescent="0.2">
      <c r="A114" t="s">
        <v>52</v>
      </c>
      <c r="B114" t="s">
        <v>53</v>
      </c>
      <c r="C114" t="s">
        <v>54</v>
      </c>
      <c r="D114" t="s">
        <v>55</v>
      </c>
      <c r="E114" t="s">
        <v>56</v>
      </c>
    </row>
    <row r="115" spans="1:12" x14ac:dyDescent="0.2">
      <c r="A115" t="s">
        <v>57</v>
      </c>
      <c r="B115">
        <v>0.1208647105712477</v>
      </c>
      <c r="C115">
        <v>0.11056321972225258</v>
      </c>
      <c r="D115">
        <v>0.1051011787510967</v>
      </c>
      <c r="E115">
        <v>0.26323703692379619</v>
      </c>
    </row>
    <row r="116" spans="1:12" x14ac:dyDescent="0.2">
      <c r="A116" t="s">
        <v>58</v>
      </c>
      <c r="B116">
        <v>0.14941153269939389</v>
      </c>
      <c r="C116">
        <v>8.060575675669468E-2</v>
      </c>
      <c r="D116">
        <v>0.10401783091425831</v>
      </c>
      <c r="E116">
        <v>0.48498598634490397</v>
      </c>
    </row>
    <row r="117" spans="1:12" x14ac:dyDescent="0.2">
      <c r="A117" t="s">
        <v>41</v>
      </c>
      <c r="B117">
        <v>0.10754031762735605</v>
      </c>
      <c r="C117">
        <v>9.9572238017550677E-2</v>
      </c>
      <c r="D117">
        <v>8.6730363264929777E-2</v>
      </c>
      <c r="E117">
        <v>8.8053827373698032E-2</v>
      </c>
    </row>
    <row r="118" spans="1:12" x14ac:dyDescent="0.2">
      <c r="A118" t="s">
        <v>59</v>
      </c>
      <c r="B118">
        <v>32.299608654616769</v>
      </c>
      <c r="C118">
        <v>35.558641485008003</v>
      </c>
      <c r="D118">
        <v>37.718849050873871</v>
      </c>
      <c r="E118">
        <v>39.521662070485981</v>
      </c>
    </row>
    <row r="119" spans="1:12" x14ac:dyDescent="0.2">
      <c r="A119" t="s">
        <v>60</v>
      </c>
    </row>
    <row r="125" spans="1:12" x14ac:dyDescent="0.2">
      <c r="A125" t="s">
        <v>76</v>
      </c>
    </row>
    <row r="126" spans="1:12" x14ac:dyDescent="0.2">
      <c r="A126" t="s">
        <v>101</v>
      </c>
    </row>
    <row r="127" spans="1:12" x14ac:dyDescent="0.2">
      <c r="A127" s="1"/>
      <c r="B127" s="1">
        <v>2015</v>
      </c>
      <c r="C127" s="1">
        <f>B127+1</f>
        <v>2016</v>
      </c>
      <c r="D127" s="1">
        <f t="shared" ref="D127:K127" si="3">C127+1</f>
        <v>2017</v>
      </c>
      <c r="E127" s="1">
        <f t="shared" si="3"/>
        <v>2018</v>
      </c>
      <c r="F127" s="1">
        <f t="shared" si="3"/>
        <v>2019</v>
      </c>
      <c r="G127" s="1">
        <f t="shared" si="3"/>
        <v>2020</v>
      </c>
      <c r="H127" s="1">
        <f t="shared" si="3"/>
        <v>2021</v>
      </c>
      <c r="I127" s="1">
        <f t="shared" si="3"/>
        <v>2022</v>
      </c>
      <c r="J127" s="1">
        <f t="shared" si="3"/>
        <v>2023</v>
      </c>
      <c r="K127" s="1">
        <f t="shared" si="3"/>
        <v>2024</v>
      </c>
      <c r="L127" t="s">
        <v>77</v>
      </c>
    </row>
    <row r="128" spans="1:12" x14ac:dyDescent="0.2">
      <c r="A128" t="s">
        <v>57</v>
      </c>
      <c r="C128">
        <v>0.13361049104945932</v>
      </c>
      <c r="D128">
        <v>0.18225702825192314</v>
      </c>
      <c r="E128">
        <v>0.17220239406624072</v>
      </c>
      <c r="F128">
        <v>7.8425598989592782E-2</v>
      </c>
      <c r="G128">
        <v>-0.12093274542951249</v>
      </c>
      <c r="H128">
        <v>-6.9891620407084298E-2</v>
      </c>
      <c r="I128">
        <v>0.25518387995225389</v>
      </c>
      <c r="J128">
        <v>0.3405430556844915</v>
      </c>
      <c r="K128">
        <v>0.19802651636391899</v>
      </c>
      <c r="L128" t="s">
        <v>78</v>
      </c>
    </row>
    <row r="129" spans="1:12" x14ac:dyDescent="0.2">
      <c r="A129" t="s">
        <v>58</v>
      </c>
      <c r="C129">
        <v>0.5242564308681652</v>
      </c>
      <c r="D129">
        <v>0.33521431302490656</v>
      </c>
      <c r="E129">
        <v>0.10266411248913787</v>
      </c>
      <c r="F129">
        <v>-4.8634804645872109E-2</v>
      </c>
      <c r="G129">
        <v>-0.33142566689885</v>
      </c>
      <c r="H129">
        <v>-0.25085881624148265</v>
      </c>
      <c r="I129">
        <v>-0.11723360270625505</v>
      </c>
      <c r="J129">
        <v>1.222217491271389</v>
      </c>
      <c r="K129">
        <v>0.66930122051694751</v>
      </c>
      <c r="L129" t="s">
        <v>78</v>
      </c>
    </row>
    <row r="130" spans="1:12" x14ac:dyDescent="0.2">
      <c r="A130" t="s">
        <v>79</v>
      </c>
      <c r="C130">
        <v>0.45021896269719575</v>
      </c>
      <c r="D130">
        <v>0.36633195081132364</v>
      </c>
      <c r="E130">
        <v>4.9221142324590295E-2</v>
      </c>
      <c r="F130">
        <v>-2.9197913890896654E-2</v>
      </c>
      <c r="G130">
        <v>-0.25788827020103045</v>
      </c>
      <c r="H130">
        <v>-0.22694448358461372</v>
      </c>
      <c r="I130">
        <v>-0.11610580756874611</v>
      </c>
      <c r="J130">
        <v>1.1300940842892047</v>
      </c>
      <c r="K130">
        <v>0.63222285416944013</v>
      </c>
      <c r="L130" t="s">
        <v>78</v>
      </c>
    </row>
    <row r="131" spans="1:12" x14ac:dyDescent="0.2">
      <c r="A131" t="s">
        <v>80</v>
      </c>
      <c r="C131">
        <v>0.39999999999999991</v>
      </c>
      <c r="D131">
        <v>1.1428571428571428</v>
      </c>
      <c r="E131">
        <v>6.6666666666666652E-2</v>
      </c>
      <c r="F131">
        <v>0</v>
      </c>
      <c r="G131">
        <v>-0.25</v>
      </c>
      <c r="H131">
        <v>-0.25</v>
      </c>
      <c r="I131">
        <v>0.33333333333333326</v>
      </c>
      <c r="J131">
        <v>0.56158940397350987</v>
      </c>
      <c r="K131">
        <v>0.38888888888888884</v>
      </c>
      <c r="L131" t="s">
        <v>81</v>
      </c>
    </row>
    <row r="132" spans="1:12" x14ac:dyDescent="0.2">
      <c r="A132" t="s">
        <v>82</v>
      </c>
      <c r="C132">
        <v>0.31527941450102337</v>
      </c>
      <c r="D132">
        <v>0.21214264662540527</v>
      </c>
      <c r="E132">
        <v>0.14645983271737006</v>
      </c>
      <c r="F132">
        <v>-0.44002748581172224</v>
      </c>
      <c r="G132">
        <v>-0.47040555075822987</v>
      </c>
      <c r="H132">
        <v>1.5333829166428288</v>
      </c>
      <c r="I132">
        <v>-0.79217949007474986</v>
      </c>
      <c r="J132">
        <v>4.8759032871502308</v>
      </c>
      <c r="K132">
        <v>0.55355722819151865</v>
      </c>
      <c r="L132" t="s">
        <v>78</v>
      </c>
    </row>
    <row r="133" spans="1:12" x14ac:dyDescent="0.2">
      <c r="A133" t="s">
        <v>83</v>
      </c>
      <c r="C133">
        <v>0.34834825533246838</v>
      </c>
      <c r="D133">
        <v>0.19912512861310616</v>
      </c>
      <c r="E133">
        <v>0.131582555949457</v>
      </c>
      <c r="F133">
        <v>-0.46592235518448888</v>
      </c>
      <c r="G133">
        <v>-0.5730993176396002</v>
      </c>
      <c r="H133">
        <v>2.0093012349538846</v>
      </c>
      <c r="I133">
        <v>-0.97370198176670741</v>
      </c>
      <c r="J133">
        <v>46.291851851851852</v>
      </c>
      <c r="K133">
        <v>0.66833114048827325</v>
      </c>
      <c r="L133" t="s">
        <v>78</v>
      </c>
    </row>
    <row r="135" spans="1:12" x14ac:dyDescent="0.2">
      <c r="A135" t="s">
        <v>84</v>
      </c>
      <c r="B135">
        <v>0.13567342632289664</v>
      </c>
      <c r="C135">
        <v>0.15669832780565718</v>
      </c>
      <c r="D135">
        <v>0.15306308291106699</v>
      </c>
      <c r="E135">
        <v>0.15183549807416163</v>
      </c>
      <c r="F135">
        <v>0.12845930857398472</v>
      </c>
      <c r="G135">
        <v>9.7211208035950306E-2</v>
      </c>
      <c r="H135">
        <v>7.6885693173421227E-2</v>
      </c>
      <c r="I135">
        <v>6.5119585915512257E-2</v>
      </c>
      <c r="J135">
        <v>0.11081421401419983</v>
      </c>
      <c r="K135">
        <v>0.13130224407189717</v>
      </c>
      <c r="L135" t="s">
        <v>85</v>
      </c>
    </row>
    <row r="136" spans="1:12" x14ac:dyDescent="0.2">
      <c r="A136" t="s">
        <v>41</v>
      </c>
      <c r="B136">
        <v>9.7950056494506069E-2</v>
      </c>
      <c r="C136">
        <v>0.13170397124450836</v>
      </c>
      <c r="D136">
        <v>0.14874348241169122</v>
      </c>
      <c r="E136">
        <v>0.13991960846717297</v>
      </c>
      <c r="F136">
        <v>0.1234342413310329</v>
      </c>
      <c r="G136">
        <v>9.3877874702616979E-2</v>
      </c>
      <c r="H136">
        <v>7.561245950093784E-2</v>
      </c>
      <c r="I136">
        <v>5.3177976175650961E-2</v>
      </c>
      <c r="J136">
        <v>8.815310206325655E-2</v>
      </c>
      <c r="K136">
        <v>0.12283040388218659</v>
      </c>
      <c r="L136" t="s">
        <v>85</v>
      </c>
    </row>
    <row r="137" spans="1:12" x14ac:dyDescent="0.2">
      <c r="A137" t="s">
        <v>86</v>
      </c>
      <c r="B137">
        <v>7.4616053888278688E-2</v>
      </c>
      <c r="C137">
        <v>9.5455729392765837E-2</v>
      </c>
      <c r="D137">
        <v>0.11031798487185132</v>
      </c>
      <c r="E137">
        <v>9.874400759810241E-2</v>
      </c>
      <c r="F137">
        <v>8.8889663465727936E-2</v>
      </c>
      <c r="G137">
        <v>7.5040972772931536E-2</v>
      </c>
      <c r="H137">
        <v>6.2369976695276497E-2</v>
      </c>
      <c r="I137">
        <v>4.3920624749518446E-2</v>
      </c>
      <c r="J137">
        <v>6.9788928121719565E-2</v>
      </c>
      <c r="K137">
        <v>9.5082272297265888E-2</v>
      </c>
      <c r="L137" t="s">
        <v>85</v>
      </c>
    </row>
    <row r="139" spans="1:12" x14ac:dyDescent="0.2">
      <c r="A139" t="s">
        <v>16</v>
      </c>
      <c r="B139">
        <v>8.2216139712685088</v>
      </c>
      <c r="C139">
        <v>8.3877302957161977</v>
      </c>
      <c r="D139">
        <v>6.44707351105236</v>
      </c>
      <c r="E139">
        <v>6.7018546687482941</v>
      </c>
      <c r="F139">
        <v>9.8081411898662108</v>
      </c>
      <c r="G139">
        <v>9.5408472112080371</v>
      </c>
      <c r="H139">
        <v>6.6384854771784232</v>
      </c>
      <c r="I139">
        <v>8.4070438289229692</v>
      </c>
      <c r="J139">
        <v>10.125437146725064</v>
      </c>
      <c r="K139">
        <v>11.827529180547899</v>
      </c>
      <c r="L139" t="s">
        <v>87</v>
      </c>
    </row>
    <row r="140" spans="1:12" x14ac:dyDescent="0.2">
      <c r="A140" t="s">
        <v>17</v>
      </c>
      <c r="B140">
        <v>18.504862856518411</v>
      </c>
      <c r="C140">
        <v>18.383770669731213</v>
      </c>
      <c r="D140">
        <v>20.861292398198366</v>
      </c>
      <c r="E140">
        <v>25.254540851844819</v>
      </c>
      <c r="F140">
        <v>25.903960753626677</v>
      </c>
      <c r="G140">
        <v>23.541491645664145</v>
      </c>
      <c r="H140">
        <v>23.080354214496555</v>
      </c>
      <c r="I140">
        <v>25.006313167058291</v>
      </c>
      <c r="J140">
        <v>21.752530541012217</v>
      </c>
      <c r="K140">
        <v>26.674601831481169</v>
      </c>
      <c r="L140" t="s">
        <v>88</v>
      </c>
    </row>
    <row r="141" spans="1:12" x14ac:dyDescent="0.2">
      <c r="A141" t="s">
        <v>18</v>
      </c>
      <c r="B141">
        <v>4.0675287241282678</v>
      </c>
      <c r="C141">
        <v>4.5962361128846894</v>
      </c>
      <c r="D141">
        <v>5.1150578106335498</v>
      </c>
      <c r="E141">
        <v>5.9609076242829824</v>
      </c>
      <c r="F141">
        <v>5.5753596807731922</v>
      </c>
      <c r="G141">
        <v>4.8055181524859636</v>
      </c>
      <c r="H141">
        <v>4.6950035693555812</v>
      </c>
      <c r="I141">
        <v>6.4252938780260704</v>
      </c>
      <c r="J141">
        <v>4.2377940976472184</v>
      </c>
      <c r="K141">
        <v>5.0909462834831043</v>
      </c>
      <c r="L141" t="s">
        <v>88</v>
      </c>
    </row>
    <row r="142" spans="1:12" x14ac:dyDescent="0.2">
      <c r="A142" t="s">
        <v>19</v>
      </c>
      <c r="B142">
        <v>2.7394894400947431E-2</v>
      </c>
      <c r="C142">
        <v>7.541808204860204E-3</v>
      </c>
      <c r="D142">
        <v>1.3043794891989504E-2</v>
      </c>
      <c r="E142">
        <v>2.8383858795001807E-3</v>
      </c>
      <c r="F142">
        <v>3.3891034802015626E-3</v>
      </c>
      <c r="G142">
        <v>3.7257401898285877E-3</v>
      </c>
      <c r="H142">
        <v>1.0302739397264031E-2</v>
      </c>
      <c r="I142">
        <v>7.6897358742895354E-3</v>
      </c>
      <c r="J142">
        <v>1.6723815753845163E-2</v>
      </c>
      <c r="K142">
        <v>1.3849315708346955E-3</v>
      </c>
      <c r="L142" t="s">
        <v>89</v>
      </c>
    </row>
    <row r="143" spans="1:12" x14ac:dyDescent="0.2">
      <c r="A143" t="s">
        <v>90</v>
      </c>
      <c r="B143">
        <v>1.9323082991800307E-2</v>
      </c>
      <c r="C143">
        <v>5.4042667727703594E-3</v>
      </c>
      <c r="D143">
        <v>9.307069793400756E-3</v>
      </c>
      <c r="E143">
        <v>2.0050324987883495E-3</v>
      </c>
      <c r="F143">
        <v>2.4949701963616583E-3</v>
      </c>
      <c r="G143">
        <v>2.8933939149144161E-3</v>
      </c>
      <c r="H143">
        <v>7.5781669214204745E-3</v>
      </c>
      <c r="I143">
        <v>5.6995130968247485E-3</v>
      </c>
      <c r="J143">
        <v>1.2462789443190217E-2</v>
      </c>
      <c r="K143">
        <v>1.0285844128699673E-3</v>
      </c>
      <c r="L143" t="s">
        <v>91</v>
      </c>
    </row>
    <row r="144" spans="1:12" x14ac:dyDescent="0.2">
      <c r="A144" t="s">
        <v>92</v>
      </c>
      <c r="B144">
        <v>23.84664830119376</v>
      </c>
      <c r="C144">
        <v>93.835985312117401</v>
      </c>
      <c r="D144">
        <v>114.27964205816551</v>
      </c>
      <c r="E144">
        <v>33.292943898207035</v>
      </c>
      <c r="F144">
        <v>140.97101449275368</v>
      </c>
      <c r="G144">
        <v>53.926974664679584</v>
      </c>
      <c r="H144">
        <v>53.269155206286811</v>
      </c>
      <c r="I144">
        <v>38.102685624012757</v>
      </c>
      <c r="J144">
        <v>42.37217598097503</v>
      </c>
      <c r="K144">
        <v>91.00258264462812</v>
      </c>
      <c r="L144" t="s">
        <v>93</v>
      </c>
    </row>
    <row r="145" spans="1:12" x14ac:dyDescent="0.2">
      <c r="A145" t="s">
        <v>20</v>
      </c>
      <c r="B145">
        <v>0.15587374169353249</v>
      </c>
      <c r="C145">
        <v>0.1795531748105563</v>
      </c>
      <c r="D145">
        <v>0.20258879949076328</v>
      </c>
      <c r="E145">
        <v>0.18516943377961143</v>
      </c>
      <c r="F145">
        <v>0.16246037021071486</v>
      </c>
      <c r="G145">
        <v>0.11490093700038452</v>
      </c>
      <c r="H145">
        <v>8.3600949322483895E-2</v>
      </c>
      <c r="I145">
        <v>7.0111234604715314E-2</v>
      </c>
      <c r="J145">
        <v>0.11077316146605506</v>
      </c>
      <c r="K145">
        <v>0.15750618898594054</v>
      </c>
      <c r="L145" t="s">
        <v>94</v>
      </c>
    </row>
    <row r="146" spans="1:12" x14ac:dyDescent="0.2">
      <c r="A146" t="s">
        <v>21</v>
      </c>
      <c r="B146">
        <v>0.20788005411333385</v>
      </c>
      <c r="C146">
        <v>0.24853064651553289</v>
      </c>
      <c r="D146">
        <v>0.27201686959346294</v>
      </c>
      <c r="E146">
        <v>0.26974334703211306</v>
      </c>
      <c r="F146">
        <v>0.22644053018198299</v>
      </c>
      <c r="G146">
        <v>0.1459157894312369</v>
      </c>
      <c r="H146">
        <v>0.10223692768869654</v>
      </c>
      <c r="I146">
        <v>8.6511594540791881E-2</v>
      </c>
      <c r="J146">
        <v>0.14094673807282479</v>
      </c>
      <c r="K146">
        <v>0.20544787101799789</v>
      </c>
      <c r="L146" t="s">
        <v>94</v>
      </c>
    </row>
    <row r="147" spans="1:12" x14ac:dyDescent="0.2">
      <c r="A147" t="s">
        <v>95</v>
      </c>
      <c r="B147">
        <v>6134.12</v>
      </c>
      <c r="C147">
        <v>8270.93</v>
      </c>
      <c r="D147">
        <v>9917.8799999999992</v>
      </c>
      <c r="E147">
        <v>11222.9</v>
      </c>
      <c r="F147">
        <v>5993.9</v>
      </c>
      <c r="G147">
        <v>2558.8000000000002</v>
      </c>
      <c r="H147">
        <v>7700.2000000000007</v>
      </c>
      <c r="I147">
        <v>202.5</v>
      </c>
      <c r="J147">
        <v>9576.6</v>
      </c>
      <c r="K147">
        <v>15976.939999999999</v>
      </c>
      <c r="L147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0C5B-237D-DC44-847F-FBAA753E61BB}">
  <dimension ref="A1:M123"/>
  <sheetViews>
    <sheetView topLeftCell="B1" zoomScale="143" workbookViewId="0">
      <selection activeCell="B14" sqref="B14:K14"/>
    </sheetView>
  </sheetViews>
  <sheetFormatPr baseColWidth="10" defaultRowHeight="16" x14ac:dyDescent="0.2"/>
  <cols>
    <col min="1" max="1" width="53.33203125" customWidth="1"/>
    <col min="2" max="12" width="11.6640625" bestFit="1" customWidth="1"/>
  </cols>
  <sheetData>
    <row r="1" spans="1:11" x14ac:dyDescent="0.2">
      <c r="A1" t="s">
        <v>0</v>
      </c>
    </row>
    <row r="2" spans="1:11" x14ac:dyDescent="0.2">
      <c r="A2" t="s">
        <v>102</v>
      </c>
    </row>
    <row r="3" spans="1:11" x14ac:dyDescent="0.2">
      <c r="A3" s="1" t="s">
        <v>1</v>
      </c>
      <c r="B3" s="1">
        <v>2015</v>
      </c>
      <c r="C3" s="1">
        <f>B3+1</f>
        <v>2016</v>
      </c>
      <c r="D3" s="1">
        <f t="shared" ref="D3:K3" si="0">C3+1</f>
        <v>2017</v>
      </c>
      <c r="E3" s="1">
        <f t="shared" si="0"/>
        <v>2018</v>
      </c>
      <c r="F3" s="1">
        <f t="shared" si="0"/>
        <v>2019</v>
      </c>
      <c r="G3" s="1">
        <f t="shared" si="0"/>
        <v>2020</v>
      </c>
      <c r="H3" s="1">
        <f t="shared" si="0"/>
        <v>2021</v>
      </c>
      <c r="I3" s="1">
        <f t="shared" si="0"/>
        <v>2022</v>
      </c>
      <c r="J3" s="1">
        <f t="shared" si="0"/>
        <v>2023</v>
      </c>
      <c r="K3" s="1">
        <f t="shared" si="0"/>
        <v>2024</v>
      </c>
    </row>
    <row r="4" spans="1:11" x14ac:dyDescent="0.2">
      <c r="A4" t="s">
        <v>2</v>
      </c>
      <c r="B4">
        <v>643.78</v>
      </c>
      <c r="C4">
        <v>679.18</v>
      </c>
      <c r="D4">
        <v>679.22</v>
      </c>
      <c r="E4">
        <v>679.22</v>
      </c>
      <c r="F4">
        <v>679.22</v>
      </c>
      <c r="G4">
        <v>719.54</v>
      </c>
      <c r="H4">
        <v>765.81</v>
      </c>
      <c r="I4">
        <v>765.88</v>
      </c>
      <c r="J4">
        <v>766.02</v>
      </c>
      <c r="K4">
        <v>766.5</v>
      </c>
    </row>
    <row r="5" spans="1:11" x14ac:dyDescent="0.2">
      <c r="A5" t="s">
        <v>3</v>
      </c>
      <c r="B5">
        <v>55618.14</v>
      </c>
      <c r="C5">
        <v>78273.23</v>
      </c>
      <c r="D5">
        <v>57382.67</v>
      </c>
      <c r="E5">
        <v>94748.69</v>
      </c>
      <c r="F5">
        <v>59500.34</v>
      </c>
      <c r="G5">
        <v>61491.49</v>
      </c>
      <c r="H5">
        <v>54480.91</v>
      </c>
      <c r="I5">
        <v>43795.360000000001</v>
      </c>
      <c r="J5">
        <v>44555.77</v>
      </c>
      <c r="K5">
        <v>84151.52</v>
      </c>
    </row>
    <row r="6" spans="1:11" x14ac:dyDescent="0.2">
      <c r="A6" t="s">
        <v>4</v>
      </c>
      <c r="B6">
        <v>73610.39</v>
      </c>
      <c r="C6">
        <v>69359.960000000006</v>
      </c>
      <c r="D6">
        <v>78603.98</v>
      </c>
      <c r="E6">
        <v>88950.47</v>
      </c>
      <c r="F6">
        <v>106175.34</v>
      </c>
      <c r="G6">
        <v>124787.64</v>
      </c>
      <c r="H6">
        <v>142130.57</v>
      </c>
      <c r="I6">
        <v>146449.03</v>
      </c>
      <c r="J6">
        <v>134113.44</v>
      </c>
      <c r="K6">
        <v>107262.5</v>
      </c>
    </row>
    <row r="7" spans="1:11" x14ac:dyDescent="0.2">
      <c r="A7" t="s">
        <v>5</v>
      </c>
      <c r="B7">
        <v>107442.48</v>
      </c>
      <c r="C7">
        <v>114871.75</v>
      </c>
      <c r="D7">
        <v>135914.49</v>
      </c>
      <c r="E7">
        <v>142813.43</v>
      </c>
      <c r="F7">
        <v>139348.59</v>
      </c>
      <c r="G7">
        <v>133180.72</v>
      </c>
      <c r="H7">
        <v>144192.62</v>
      </c>
      <c r="I7">
        <v>138051.22</v>
      </c>
      <c r="J7">
        <v>155239.20000000001</v>
      </c>
      <c r="K7">
        <v>177340.09</v>
      </c>
    </row>
    <row r="8" spans="1:11" x14ac:dyDescent="0.2">
      <c r="A8" t="s">
        <v>6</v>
      </c>
      <c r="B8">
        <v>237314.79</v>
      </c>
      <c r="C8">
        <v>263184.12</v>
      </c>
      <c r="D8">
        <v>272580.36</v>
      </c>
      <c r="E8">
        <v>327191.81</v>
      </c>
      <c r="F8">
        <v>305703.49</v>
      </c>
      <c r="G8">
        <v>320179.39</v>
      </c>
      <c r="H8">
        <v>341569.91</v>
      </c>
      <c r="I8">
        <v>329061.49</v>
      </c>
      <c r="J8">
        <v>334674.43</v>
      </c>
      <c r="K8">
        <v>369520.61</v>
      </c>
    </row>
    <row r="10" spans="1:11" x14ac:dyDescent="0.2">
      <c r="A10" t="s">
        <v>7</v>
      </c>
      <c r="B10">
        <v>88479.49</v>
      </c>
      <c r="C10">
        <v>107231.76</v>
      </c>
      <c r="D10">
        <v>95944.08</v>
      </c>
      <c r="E10">
        <v>121413.86</v>
      </c>
      <c r="F10">
        <v>111234.47</v>
      </c>
      <c r="G10">
        <v>127107.14</v>
      </c>
      <c r="H10">
        <v>138707.60999999999</v>
      </c>
      <c r="I10">
        <v>138855.45000000001</v>
      </c>
      <c r="J10">
        <v>132079.76</v>
      </c>
      <c r="K10">
        <v>121285.46</v>
      </c>
    </row>
    <row r="11" spans="1:11" x14ac:dyDescent="0.2">
      <c r="A11" t="s">
        <v>8</v>
      </c>
      <c r="B11">
        <v>28640.09</v>
      </c>
      <c r="C11">
        <v>25918.94</v>
      </c>
      <c r="D11">
        <v>33698.839999999997</v>
      </c>
      <c r="E11">
        <v>40033.5</v>
      </c>
      <c r="F11">
        <v>31883.84</v>
      </c>
      <c r="G11">
        <v>35622.29</v>
      </c>
      <c r="H11">
        <v>20963.93</v>
      </c>
      <c r="I11">
        <v>10251.09</v>
      </c>
      <c r="J11">
        <v>14274.5</v>
      </c>
      <c r="K11">
        <v>35698.43</v>
      </c>
    </row>
    <row r="12" spans="1:11" x14ac:dyDescent="0.2">
      <c r="A12" t="s">
        <v>9</v>
      </c>
      <c r="B12">
        <v>15336.74</v>
      </c>
      <c r="C12">
        <v>23767.02</v>
      </c>
      <c r="D12">
        <v>20337.919999999998</v>
      </c>
      <c r="E12">
        <v>20812.75</v>
      </c>
      <c r="F12">
        <v>15770.72</v>
      </c>
      <c r="G12">
        <v>16308.48</v>
      </c>
      <c r="H12">
        <v>24620.28</v>
      </c>
      <c r="I12">
        <v>29379.53</v>
      </c>
      <c r="J12">
        <v>26379.16</v>
      </c>
      <c r="K12">
        <v>22971.07</v>
      </c>
    </row>
    <row r="13" spans="1:11" x14ac:dyDescent="0.2">
      <c r="A13" t="s">
        <v>10</v>
      </c>
      <c r="B13">
        <v>104858.47</v>
      </c>
      <c r="C13">
        <v>106266.4</v>
      </c>
      <c r="D13">
        <v>122599.52</v>
      </c>
      <c r="E13">
        <v>144931.70000000001</v>
      </c>
      <c r="F13">
        <v>146814.46</v>
      </c>
      <c r="G13">
        <v>141141.48000000001</v>
      </c>
      <c r="H13">
        <v>157278.09</v>
      </c>
      <c r="I13">
        <v>150575.42000000001</v>
      </c>
      <c r="J13">
        <v>161941.01</v>
      </c>
      <c r="K13">
        <v>189565.65</v>
      </c>
    </row>
    <row r="14" spans="1:11" x14ac:dyDescent="0.2">
      <c r="A14" t="s">
        <v>6</v>
      </c>
      <c r="B14">
        <v>237314.79</v>
      </c>
      <c r="C14">
        <v>263184.12</v>
      </c>
      <c r="D14">
        <v>272580.36</v>
      </c>
      <c r="E14">
        <v>327191.81</v>
      </c>
      <c r="F14">
        <v>305703.49</v>
      </c>
      <c r="G14">
        <v>320179.39</v>
      </c>
      <c r="H14">
        <v>341569.91</v>
      </c>
      <c r="I14">
        <v>329061.49</v>
      </c>
      <c r="J14">
        <v>334674.43</v>
      </c>
      <c r="K14">
        <v>369520.61</v>
      </c>
    </row>
    <row r="16" spans="1:11" x14ac:dyDescent="0.2">
      <c r="A16" t="s">
        <v>11</v>
      </c>
      <c r="B16">
        <v>-2584.0099999999948</v>
      </c>
      <c r="C16">
        <v>-8605.3500000000058</v>
      </c>
      <c r="D16">
        <v>-13314.969999999987</v>
      </c>
      <c r="E16">
        <v>2118.2700000000186</v>
      </c>
      <c r="F16">
        <v>7465.8699999999953</v>
      </c>
      <c r="G16">
        <v>7960.7600000000093</v>
      </c>
      <c r="H16">
        <v>13085.470000000001</v>
      </c>
      <c r="I16">
        <v>12524.200000000012</v>
      </c>
      <c r="J16">
        <v>6701.8099999999977</v>
      </c>
      <c r="K16">
        <v>12225.559999999998</v>
      </c>
    </row>
    <row r="17" spans="1:11" x14ac:dyDescent="0.2">
      <c r="A17" t="s">
        <v>12</v>
      </c>
      <c r="B17">
        <v>12579.2</v>
      </c>
      <c r="C17">
        <v>13570.91</v>
      </c>
      <c r="D17">
        <v>14075.55</v>
      </c>
      <c r="E17">
        <v>19893.3</v>
      </c>
      <c r="F17">
        <v>18996.169999999998</v>
      </c>
      <c r="G17">
        <v>11172.69</v>
      </c>
      <c r="H17">
        <v>12679.08</v>
      </c>
      <c r="I17">
        <v>12442.12</v>
      </c>
      <c r="J17">
        <v>15737.97</v>
      </c>
      <c r="K17">
        <v>16951.810000000001</v>
      </c>
    </row>
    <row r="18" spans="1:11" x14ac:dyDescent="0.2">
      <c r="A18" t="s">
        <v>13</v>
      </c>
      <c r="B18">
        <v>29272.34</v>
      </c>
      <c r="C18">
        <v>32655.73</v>
      </c>
      <c r="D18">
        <v>35085.31</v>
      </c>
      <c r="E18">
        <v>42137.63</v>
      </c>
      <c r="F18">
        <v>39013.730000000003</v>
      </c>
      <c r="G18">
        <v>37456.879999999997</v>
      </c>
      <c r="H18">
        <v>36088.589999999997</v>
      </c>
      <c r="I18">
        <v>35240.339999999997</v>
      </c>
      <c r="J18">
        <v>40755.39</v>
      </c>
      <c r="K18">
        <v>47788.29</v>
      </c>
    </row>
    <row r="19" spans="1:11" x14ac:dyDescent="0.2">
      <c r="A19" t="s">
        <v>14</v>
      </c>
      <c r="D19">
        <v>4734.8100000000004</v>
      </c>
      <c r="E19">
        <v>3367.1200000000003</v>
      </c>
      <c r="F19">
        <v>3190.4</v>
      </c>
      <c r="G19">
        <v>3393.39</v>
      </c>
      <c r="H19">
        <v>2604.85</v>
      </c>
      <c r="I19">
        <v>3546.25</v>
      </c>
      <c r="J19">
        <v>4739.4500000000007</v>
      </c>
      <c r="K19">
        <v>5828.69</v>
      </c>
    </row>
    <row r="20" spans="1:11" x14ac:dyDescent="0.2">
      <c r="A20" t="s">
        <v>15</v>
      </c>
    </row>
    <row r="22" spans="1:11" x14ac:dyDescent="0.2">
      <c r="A22" t="s">
        <v>16</v>
      </c>
      <c r="B22" s="3">
        <v>17.447278447423685</v>
      </c>
      <c r="C22" s="3">
        <v>18.141226776772818</v>
      </c>
      <c r="D22" s="3">
        <v>19.049753180019717</v>
      </c>
      <c r="E22" s="3">
        <v>24.904964999543132</v>
      </c>
      <c r="F22" s="3">
        <v>22.963631157878556</v>
      </c>
      <c r="G22" s="3">
        <v>15.62057517051977</v>
      </c>
      <c r="H22" s="3">
        <v>18.526667193766084</v>
      </c>
      <c r="I22" s="3">
        <v>16.309264717046958</v>
      </c>
      <c r="J22" s="3">
        <v>16.603778823163381</v>
      </c>
      <c r="K22" s="3">
        <v>14.128838301348189</v>
      </c>
    </row>
    <row r="23" spans="1:11" x14ac:dyDescent="0.2">
      <c r="A23" t="s">
        <v>17</v>
      </c>
      <c r="B23" s="3">
        <v>8.9900219797938927</v>
      </c>
      <c r="C23" s="3">
        <v>8.3613381173839922</v>
      </c>
      <c r="D23" s="3">
        <v>7.6867643466738649</v>
      </c>
      <c r="E23" s="3">
        <v>6.9190051742350009</v>
      </c>
      <c r="F23" s="3">
        <v>7.7392856309817084</v>
      </c>
      <c r="G23" s="3">
        <v>6.9698269049637886</v>
      </c>
      <c r="H23" s="3">
        <v>6.9217098811563442</v>
      </c>
      <c r="I23" s="3">
        <v>7.9015588385356104</v>
      </c>
      <c r="J23" s="3">
        <v>8.4888641723217457</v>
      </c>
      <c r="K23" s="3">
        <v>9.1639137956181322</v>
      </c>
    </row>
    <row r="24" spans="1:11" x14ac:dyDescent="0.2">
      <c r="A24" t="s">
        <v>18</v>
      </c>
      <c r="B24" s="3">
        <v>2.9742370802544178</v>
      </c>
      <c r="C24" s="3">
        <v>2.546312771514708</v>
      </c>
      <c r="D24" s="3">
        <v>2.8109343484246239</v>
      </c>
      <c r="E24" s="3">
        <v>2.4012948768781421</v>
      </c>
      <c r="F24" s="3">
        <v>2.7144319562092578</v>
      </c>
      <c r="G24" s="3">
        <v>2.0539205744067566</v>
      </c>
      <c r="H24" s="3">
        <v>1.8008727134726064</v>
      </c>
      <c r="I24" s="3">
        <v>2.0053488717943728</v>
      </c>
      <c r="J24" s="3">
        <v>2.6193791539294131</v>
      </c>
      <c r="K24" s="3">
        <v>3.6107194547475023</v>
      </c>
    </row>
    <row r="25" spans="1:11" x14ac:dyDescent="0.2">
      <c r="A25" t="s">
        <v>19</v>
      </c>
      <c r="B25" s="3">
        <v>1.3083519012504372</v>
      </c>
      <c r="C25" s="3">
        <v>0.87850339210671358</v>
      </c>
      <c r="D25" s="3">
        <v>1.3537964403156699</v>
      </c>
      <c r="E25" s="3">
        <v>0.9321221642599109</v>
      </c>
      <c r="F25" s="3">
        <v>1.7643090112323851</v>
      </c>
      <c r="G25" s="3">
        <v>2.0058764498835657</v>
      </c>
      <c r="H25" s="3">
        <v>2.5726517338947907</v>
      </c>
      <c r="I25" s="3">
        <v>3.2864666692399047</v>
      </c>
      <c r="J25" s="3">
        <v>2.9591381982044402</v>
      </c>
      <c r="K25" s="3">
        <v>1.2631300164558712</v>
      </c>
    </row>
    <row r="26" spans="1:11" x14ac:dyDescent="0.2">
      <c r="A26" t="s">
        <v>20</v>
      </c>
      <c r="B26" s="3">
        <v>0.2498963775143111</v>
      </c>
      <c r="C26" s="3">
        <v>0.1406001412749778</v>
      </c>
      <c r="D26" s="3">
        <v>0.10443270103677349</v>
      </c>
      <c r="E26" s="3">
        <v>7.1395255329389049E-2</v>
      </c>
      <c r="F26" s="3">
        <v>-0.48078949065097831</v>
      </c>
      <c r="G26" s="3">
        <v>-0.17641935843209883</v>
      </c>
      <c r="H26" s="3">
        <v>-0.2356002311087429</v>
      </c>
      <c r="I26" s="3">
        <v>-0.25211820855972533</v>
      </c>
      <c r="J26" s="3">
        <v>5.9350480199478695E-2</v>
      </c>
      <c r="K26" s="3">
        <v>0.3745583092964252</v>
      </c>
    </row>
    <row r="27" spans="1:11" x14ac:dyDescent="0.2">
      <c r="A27" t="s">
        <v>21</v>
      </c>
      <c r="B27" s="3">
        <v>0.20453975139119315</v>
      </c>
      <c r="C27" s="3">
        <v>0.12820811912047506</v>
      </c>
      <c r="D27" s="3">
        <v>9.9167407341716182E-2</v>
      </c>
      <c r="E27" s="3">
        <v>8.5893042340430367E-2</v>
      </c>
      <c r="F27" s="3">
        <v>-0.15396330375600592</v>
      </c>
      <c r="G27" s="3">
        <v>-1.7843175034346782E-2</v>
      </c>
      <c r="H27" s="3">
        <v>-1.2043482814056306E-2</v>
      </c>
      <c r="I27" s="3">
        <v>1.2085475822844638E-2</v>
      </c>
      <c r="J27" s="3">
        <v>7.5901538399120019E-2</v>
      </c>
      <c r="K27" s="3">
        <v>0.19742307909251167</v>
      </c>
    </row>
    <row r="32" spans="1:11" x14ac:dyDescent="0.2">
      <c r="A32" t="s">
        <v>22</v>
      </c>
    </row>
    <row r="33" spans="1:13" x14ac:dyDescent="0.2">
      <c r="A33" t="s">
        <v>102</v>
      </c>
    </row>
    <row r="34" spans="1:13" x14ac:dyDescent="0.2">
      <c r="A34" s="1" t="s">
        <v>1</v>
      </c>
      <c r="B34" s="1">
        <v>2015</v>
      </c>
      <c r="C34" s="1">
        <f>B34+1</f>
        <v>2016</v>
      </c>
      <c r="D34" s="1">
        <f t="shared" ref="D34:K34" si="1">C34+1</f>
        <v>2017</v>
      </c>
      <c r="E34" s="1">
        <f t="shared" si="1"/>
        <v>2018</v>
      </c>
      <c r="F34" s="1">
        <f t="shared" si="1"/>
        <v>2019</v>
      </c>
      <c r="G34" s="1">
        <f t="shared" si="1"/>
        <v>2020</v>
      </c>
      <c r="H34" s="1">
        <f t="shared" si="1"/>
        <v>2021</v>
      </c>
      <c r="I34" s="1">
        <f t="shared" si="1"/>
        <v>2022</v>
      </c>
      <c r="J34" s="1">
        <f t="shared" si="1"/>
        <v>2023</v>
      </c>
      <c r="K34" s="1">
        <f t="shared" si="1"/>
        <v>2024</v>
      </c>
      <c r="L34" t="s">
        <v>23</v>
      </c>
    </row>
    <row r="35" spans="1:13" x14ac:dyDescent="0.2">
      <c r="A35" t="s">
        <v>24</v>
      </c>
      <c r="B35" s="2">
        <v>263158.98</v>
      </c>
      <c r="C35" s="2">
        <v>273045.59999999998</v>
      </c>
      <c r="D35" s="2">
        <v>269692.51</v>
      </c>
      <c r="E35" s="2">
        <v>291550.48</v>
      </c>
      <c r="F35" s="2">
        <v>301938.40000000002</v>
      </c>
      <c r="G35" s="2">
        <v>261067.97</v>
      </c>
      <c r="H35" s="2">
        <v>249794.75</v>
      </c>
      <c r="I35" s="2">
        <v>278453.62</v>
      </c>
      <c r="J35" s="2">
        <v>345966.97</v>
      </c>
      <c r="K35" s="2">
        <v>437927.77</v>
      </c>
      <c r="L35" s="2">
        <v>443739.38</v>
      </c>
    </row>
    <row r="36" spans="1:13" x14ac:dyDescent="0.2">
      <c r="A36" t="s">
        <v>25</v>
      </c>
      <c r="B36" s="2"/>
      <c r="C36" s="2">
        <v>3.75690010654397E-2</v>
      </c>
      <c r="D36" s="2">
        <v>-1.2280329732469508E-2</v>
      </c>
      <c r="E36" s="2">
        <v>8.104774581985974E-2</v>
      </c>
      <c r="F36" s="2">
        <v>3.5629919045237157E-2</v>
      </c>
      <c r="G36" s="2">
        <v>-0.135360159555724</v>
      </c>
      <c r="H36" s="2">
        <v>-4.3181168490336042E-2</v>
      </c>
      <c r="I36" s="2">
        <v>0.11472967306158344</v>
      </c>
      <c r="J36" s="2">
        <v>0.24245815155859707</v>
      </c>
      <c r="K36" s="2">
        <v>0.26580803363974326</v>
      </c>
      <c r="L36" s="2"/>
    </row>
    <row r="37" spans="1:13" x14ac:dyDescent="0.2">
      <c r="A37" t="s">
        <v>26</v>
      </c>
      <c r="B37" s="2">
        <v>223920.33000000002</v>
      </c>
      <c r="C37" s="2">
        <v>234650.35</v>
      </c>
      <c r="D37" s="2">
        <v>240103.81999999998</v>
      </c>
      <c r="E37" s="2">
        <v>260092.80000000002</v>
      </c>
      <c r="F37" s="2">
        <v>277274.07</v>
      </c>
      <c r="G37" s="2">
        <v>243080.90000000005</v>
      </c>
      <c r="H37" s="2">
        <v>217507.32</v>
      </c>
      <c r="I37" s="2">
        <v>253733.52999999997</v>
      </c>
      <c r="J37" s="2">
        <v>314151.17000000004</v>
      </c>
      <c r="K37" s="2">
        <v>378389.43</v>
      </c>
      <c r="L37" s="2">
        <v>381634.07</v>
      </c>
    </row>
    <row r="38" spans="1:13" x14ac:dyDescent="0.2">
      <c r="A38" t="s">
        <v>28</v>
      </c>
      <c r="B38" s="2">
        <v>0.62034880968150885</v>
      </c>
      <c r="C38" s="2">
        <v>0.60844785632875986</v>
      </c>
      <c r="D38" s="2">
        <v>0.64256170851760019</v>
      </c>
      <c r="E38" s="2">
        <v>0.6444735745247272</v>
      </c>
      <c r="F38" s="2">
        <v>0.64340246222408271</v>
      </c>
      <c r="G38" s="2">
        <v>0.63163558516963991</v>
      </c>
      <c r="H38" s="2">
        <v>0.6149343010611712</v>
      </c>
      <c r="I38" s="2">
        <v>0.64389656704768283</v>
      </c>
      <c r="J38" s="2">
        <v>0.66842005177546293</v>
      </c>
      <c r="K38" s="2">
        <v>0.62640747810991748</v>
      </c>
      <c r="L38" s="2"/>
    </row>
    <row r="39" spans="1:13" x14ac:dyDescent="0.2">
      <c r="A39" t="s">
        <v>29</v>
      </c>
      <c r="B39" s="2">
        <v>4.2626324209038965E-3</v>
      </c>
      <c r="C39" s="2">
        <v>4.1884212746881849E-3</v>
      </c>
      <c r="D39" s="2">
        <v>4.3005272931013168E-3</v>
      </c>
      <c r="E39" s="2">
        <v>4.4866329837632236E-3</v>
      </c>
      <c r="F39" s="2">
        <v>5.252495210943689E-3</v>
      </c>
      <c r="G39" s="2">
        <v>4.8452899066859867E-3</v>
      </c>
      <c r="H39" s="2">
        <v>4.4551376680254488E-3</v>
      </c>
      <c r="I39" s="2">
        <v>7.8228108508698862E-3</v>
      </c>
      <c r="J39" s="2">
        <v>7.2646530389880865E-3</v>
      </c>
      <c r="K39" s="2">
        <v>5.0125161051102094E-3</v>
      </c>
      <c r="L39" s="2"/>
      <c r="M39" t="s">
        <v>27</v>
      </c>
    </row>
    <row r="40" spans="1:13" x14ac:dyDescent="0.2">
      <c r="A40" t="s">
        <v>30</v>
      </c>
      <c r="B40" s="2">
        <v>6.1457792548063536E-2</v>
      </c>
      <c r="C40" s="2">
        <v>4.4320545725695638E-2</v>
      </c>
      <c r="D40" s="2">
        <v>3.7329067833585743E-2</v>
      </c>
      <c r="E40" s="2">
        <v>3.7632110912662539E-2</v>
      </c>
      <c r="F40" s="2">
        <v>3.8731542592793759E-2</v>
      </c>
      <c r="G40" s="2">
        <v>4.4208831899217663E-2</v>
      </c>
      <c r="H40" s="2">
        <v>3.3119871414431248E-2</v>
      </c>
      <c r="I40" s="2">
        <v>3.3856194794666339E-2</v>
      </c>
      <c r="J40" s="2">
        <v>3.4008940217616732E-2</v>
      </c>
      <c r="K40" s="2">
        <v>3.9080257458895561E-2</v>
      </c>
      <c r="L40" s="2"/>
    </row>
    <row r="41" spans="1:13" x14ac:dyDescent="0.2">
      <c r="A41" t="s">
        <v>31</v>
      </c>
      <c r="B41" s="2">
        <v>9.7439008161530352E-2</v>
      </c>
      <c r="C41" s="2">
        <v>0.10577313825968997</v>
      </c>
      <c r="D41" s="2">
        <v>0.10505627316086753</v>
      </c>
      <c r="E41" s="2">
        <v>0.10392742279141506</v>
      </c>
      <c r="F41" s="2">
        <v>0.11010149752399827</v>
      </c>
      <c r="G41" s="2">
        <v>0.11659262528451882</v>
      </c>
      <c r="H41" s="2">
        <v>0.11068479221440802</v>
      </c>
      <c r="I41" s="2">
        <v>0.11064147774412127</v>
      </c>
      <c r="J41" s="2">
        <v>9.7277205393335675E-2</v>
      </c>
      <c r="K41" s="2">
        <v>9.701746020810692E-2</v>
      </c>
      <c r="L41" s="2"/>
    </row>
    <row r="42" spans="1:13" x14ac:dyDescent="0.2">
      <c r="A42" t="s">
        <v>32</v>
      </c>
      <c r="B42" s="2">
        <v>8.96910681140351E-2</v>
      </c>
      <c r="C42" s="2">
        <v>8.0542956927341092E-2</v>
      </c>
      <c r="D42" s="2">
        <v>0.1113838126242364</v>
      </c>
      <c r="E42" s="2">
        <v>0.10634377964323709</v>
      </c>
      <c r="F42" s="2">
        <v>0.1083658123643763</v>
      </c>
      <c r="G42" s="2">
        <v>0.11203335284677013</v>
      </c>
      <c r="H42" s="2">
        <v>9.2138805959692913E-2</v>
      </c>
      <c r="I42" s="2">
        <v>0.10488425325553319</v>
      </c>
      <c r="J42" s="2">
        <v>0.10070091373173573</v>
      </c>
      <c r="K42" s="2">
        <v>9.7653843692077344E-2</v>
      </c>
      <c r="L42" s="2"/>
    </row>
    <row r="43" spans="1:13" x14ac:dyDescent="0.2">
      <c r="A43" t="s">
        <v>33</v>
      </c>
      <c r="B43" s="2">
        <v>39238.649999999965</v>
      </c>
      <c r="C43" s="2">
        <v>38395.249999999971</v>
      </c>
      <c r="D43" s="2">
        <v>29588.690000000031</v>
      </c>
      <c r="E43" s="2">
        <v>31457.679999999964</v>
      </c>
      <c r="F43" s="2">
        <v>24664.330000000016</v>
      </c>
      <c r="G43" s="2">
        <v>17987.069999999949</v>
      </c>
      <c r="H43" s="2">
        <v>32287.429999999993</v>
      </c>
      <c r="I43" s="2">
        <v>24720.090000000026</v>
      </c>
      <c r="J43" s="2">
        <v>31815.79999999993</v>
      </c>
      <c r="K43" s="2">
        <v>59538.340000000026</v>
      </c>
      <c r="L43" s="2">
        <v>62105.31</v>
      </c>
    </row>
    <row r="44" spans="1:13" x14ac:dyDescent="0.2">
      <c r="A44" t="s">
        <v>34</v>
      </c>
      <c r="B44" s="2">
        <v>0.14910625508580391</v>
      </c>
      <c r="C44" s="2">
        <v>0.14061845347443788</v>
      </c>
      <c r="D44" s="2">
        <v>0.10971268723777323</v>
      </c>
      <c r="E44" s="2">
        <v>0.10789788444182964</v>
      </c>
      <c r="F44" s="2">
        <v>8.1686628795807403E-2</v>
      </c>
      <c r="G44" s="2">
        <v>6.8898034485042142E-2</v>
      </c>
      <c r="H44" s="2">
        <v>0.12925583904385499</v>
      </c>
      <c r="I44" s="2">
        <v>8.8776328352276501E-2</v>
      </c>
      <c r="J44" s="2">
        <v>9.1961958102531965E-2</v>
      </c>
      <c r="K44" s="2">
        <v>0.13595470321509875</v>
      </c>
      <c r="L44" s="2">
        <v>0.13995897772246402</v>
      </c>
    </row>
    <row r="45" spans="1:13" x14ac:dyDescent="0.2">
      <c r="A45" t="s">
        <v>35</v>
      </c>
      <c r="B45" s="2">
        <v>714.03</v>
      </c>
      <c r="C45" s="2">
        <v>-2669.62</v>
      </c>
      <c r="D45" s="2">
        <v>1869.1</v>
      </c>
      <c r="E45" s="2">
        <v>5932.73</v>
      </c>
      <c r="F45" s="2">
        <v>-26686.25</v>
      </c>
      <c r="G45" s="2">
        <v>101.71</v>
      </c>
      <c r="H45" s="2">
        <v>-11117.83</v>
      </c>
      <c r="I45" s="2">
        <v>2424.0500000000002</v>
      </c>
      <c r="J45" s="2">
        <v>6663.97</v>
      </c>
      <c r="K45" s="2">
        <v>5672.66</v>
      </c>
      <c r="L45" s="2">
        <v>6476.8099999999995</v>
      </c>
    </row>
    <row r="46" spans="1:13" x14ac:dyDescent="0.2">
      <c r="A46" t="s">
        <v>36</v>
      </c>
      <c r="B46" s="2">
        <v>2.7133028103392101E-3</v>
      </c>
      <c r="C46" s="2">
        <v>-9.7771947249836663E-3</v>
      </c>
      <c r="D46" s="2">
        <v>6.9304853887117582E-3</v>
      </c>
      <c r="E46" s="2">
        <v>2.034889464081829E-2</v>
      </c>
      <c r="F46" s="2">
        <v>-8.8383094035074702E-2</v>
      </c>
      <c r="G46" s="2">
        <v>3.8959202846676288E-4</v>
      </c>
      <c r="H46" s="2">
        <v>-4.4507860953843105E-2</v>
      </c>
      <c r="I46" s="2">
        <v>8.7053994844814731E-3</v>
      </c>
      <c r="J46" s="2">
        <v>1.9261867686386363E-2</v>
      </c>
      <c r="K46" s="2">
        <v>1.295341466927297E-2</v>
      </c>
      <c r="L46" s="2">
        <v>1.4595977485703432E-2</v>
      </c>
    </row>
    <row r="47" spans="1:13" x14ac:dyDescent="0.2">
      <c r="A47" t="s">
        <v>37</v>
      </c>
      <c r="B47" s="2">
        <v>13388.63</v>
      </c>
      <c r="C47" s="2">
        <v>16710.78</v>
      </c>
      <c r="D47" s="2">
        <v>17904.990000000002</v>
      </c>
      <c r="E47" s="2">
        <v>21553.59</v>
      </c>
      <c r="F47" s="2">
        <v>23590.63</v>
      </c>
      <c r="G47" s="2">
        <v>21425.43</v>
      </c>
      <c r="H47" s="2">
        <v>23546.71</v>
      </c>
      <c r="I47" s="2">
        <v>24835.69</v>
      </c>
      <c r="J47" s="2">
        <v>24860.36</v>
      </c>
      <c r="K47" s="2">
        <v>27270.13</v>
      </c>
      <c r="L47" s="2">
        <v>27211.42</v>
      </c>
    </row>
    <row r="48" spans="1:13" x14ac:dyDescent="0.2">
      <c r="A48" t="s">
        <v>38</v>
      </c>
      <c r="B48" s="2">
        <v>4861.49</v>
      </c>
      <c r="C48" s="2">
        <v>4889.08</v>
      </c>
      <c r="D48" s="2">
        <v>4238.01</v>
      </c>
      <c r="E48" s="2">
        <v>4681.79</v>
      </c>
      <c r="F48" s="2">
        <v>5758.6</v>
      </c>
      <c r="G48" s="2">
        <v>7243.33</v>
      </c>
      <c r="H48" s="2">
        <v>8097.17</v>
      </c>
      <c r="I48" s="2">
        <v>9311.86</v>
      </c>
      <c r="J48" s="2">
        <v>10225.48</v>
      </c>
      <c r="K48" s="2">
        <v>9985.76</v>
      </c>
      <c r="L48" s="2">
        <v>9458.6</v>
      </c>
    </row>
    <row r="49" spans="1:12" x14ac:dyDescent="0.2">
      <c r="A49" t="s">
        <v>39</v>
      </c>
      <c r="B49" s="2">
        <v>5.4641786777304837</v>
      </c>
      <c r="C49" s="2">
        <v>3.8892491020805489</v>
      </c>
      <c r="D49" s="2">
        <v>3.1979160030297304</v>
      </c>
      <c r="E49" s="2">
        <v>3.3826421091078327</v>
      </c>
      <c r="F49" s="2">
        <v>-4.4477043031292309</v>
      </c>
      <c r="G49" s="2">
        <v>-0.46065138548154683</v>
      </c>
      <c r="H49" s="2">
        <v>-0.29357293968139581</v>
      </c>
      <c r="I49" s="2">
        <v>0.24790428550257693</v>
      </c>
      <c r="J49" s="2">
        <v>1.3319091133130114</v>
      </c>
      <c r="K49" s="2">
        <v>3.7994974844178135</v>
      </c>
      <c r="L49" s="2">
        <v>4.3738713974583971</v>
      </c>
    </row>
    <row r="50" spans="1:12" x14ac:dyDescent="0.2">
      <c r="A50" t="s">
        <v>40</v>
      </c>
      <c r="B50" s="2">
        <v>21702.559999999969</v>
      </c>
      <c r="C50" s="2">
        <v>14125.76999999997</v>
      </c>
      <c r="D50" s="2">
        <v>9314.7900000000282</v>
      </c>
      <c r="E50" s="2">
        <v>11155.029999999959</v>
      </c>
      <c r="F50" s="2">
        <v>-31371.149999999987</v>
      </c>
      <c r="G50" s="2">
        <v>-10579.980000000052</v>
      </c>
      <c r="H50" s="2">
        <v>-10474.280000000008</v>
      </c>
      <c r="I50" s="2">
        <v>-7003.4099999999744</v>
      </c>
      <c r="J50" s="2">
        <v>3393.9299999999312</v>
      </c>
      <c r="K50" s="2">
        <v>27955.110000000022</v>
      </c>
      <c r="L50" s="2">
        <v>31912.1</v>
      </c>
    </row>
    <row r="51" spans="1:12" x14ac:dyDescent="0.2">
      <c r="A51" t="s">
        <v>25</v>
      </c>
      <c r="B51" s="2"/>
      <c r="C51" s="2">
        <v>-0.34911964302828835</v>
      </c>
      <c r="D51" s="2">
        <v>-0.34058178775386772</v>
      </c>
      <c r="E51" s="2">
        <v>0.19756108296589892</v>
      </c>
      <c r="F51" s="2">
        <v>-3.8122873717058674</v>
      </c>
      <c r="G51" s="2">
        <v>-0.66274809817300118</v>
      </c>
      <c r="H51" s="2">
        <v>-9.9905670899230747E-3</v>
      </c>
      <c r="I51" s="2">
        <v>-0.33137074815643952</v>
      </c>
      <c r="J51" s="2">
        <v>-1.4846110680368483</v>
      </c>
      <c r="K51" s="2">
        <v>7.2367962804184494</v>
      </c>
      <c r="L51" s="2"/>
    </row>
    <row r="52" spans="1:12" x14ac:dyDescent="0.2">
      <c r="A52" t="s">
        <v>41</v>
      </c>
      <c r="B52" s="2">
        <v>8.2469387896244209E-2</v>
      </c>
      <c r="C52" s="2">
        <v>5.1734105951533264E-2</v>
      </c>
      <c r="D52" s="2">
        <v>3.4538556521276874E-2</v>
      </c>
      <c r="E52" s="2">
        <v>3.8261058599526089E-2</v>
      </c>
      <c r="F52" s="2">
        <v>-0.10389917281140784</v>
      </c>
      <c r="G52" s="2">
        <v>-4.0525768059559555E-2</v>
      </c>
      <c r="H52" s="2">
        <v>-4.1931545799101091E-2</v>
      </c>
      <c r="I52" s="2">
        <v>-2.5151082611172281E-2</v>
      </c>
      <c r="J52" s="2">
        <v>9.8099827275416832E-3</v>
      </c>
      <c r="K52" s="2">
        <v>6.3834978996650568E-2</v>
      </c>
      <c r="L52" s="2">
        <v>7.1916312678852165E-2</v>
      </c>
    </row>
    <row r="53" spans="1:12" x14ac:dyDescent="0.2">
      <c r="A53" t="s">
        <v>42</v>
      </c>
      <c r="B53" s="2">
        <v>7642.91</v>
      </c>
      <c r="C53" s="2">
        <v>3025.05</v>
      </c>
      <c r="D53" s="2">
        <v>3251.23</v>
      </c>
      <c r="E53" s="2">
        <v>4341.93</v>
      </c>
      <c r="F53" s="2">
        <v>-2437.4499999999998</v>
      </c>
      <c r="G53" s="2">
        <v>395.25</v>
      </c>
      <c r="H53" s="2">
        <v>2541.86</v>
      </c>
      <c r="I53" s="2">
        <v>4231.29</v>
      </c>
      <c r="J53" s="2">
        <v>704.06</v>
      </c>
      <c r="K53" s="2">
        <v>-3851.64</v>
      </c>
      <c r="L53" s="2">
        <v>-2237.37</v>
      </c>
    </row>
    <row r="54" spans="1:12" x14ac:dyDescent="0.2">
      <c r="A54" t="s">
        <v>43</v>
      </c>
      <c r="B54" s="2">
        <v>14059.649999999969</v>
      </c>
      <c r="C54" s="2">
        <v>11100.719999999968</v>
      </c>
      <c r="D54" s="2">
        <v>6063.5600000000286</v>
      </c>
      <c r="E54" s="2">
        <v>6813.0999999999585</v>
      </c>
      <c r="F54" s="2">
        <v>-28933.699999999986</v>
      </c>
      <c r="G54" s="2">
        <v>-10975.230000000052</v>
      </c>
      <c r="H54" s="2">
        <v>-13016.140000000009</v>
      </c>
      <c r="I54" s="2">
        <v>-11234.699999999975</v>
      </c>
      <c r="J54" s="2">
        <v>2689.8699999999312</v>
      </c>
      <c r="K54" s="2">
        <v>31806.750000000022</v>
      </c>
      <c r="L54" s="2">
        <v>34149.47</v>
      </c>
    </row>
    <row r="55" spans="1:12" x14ac:dyDescent="0.2">
      <c r="A55" t="s">
        <v>25</v>
      </c>
      <c r="B55" s="2"/>
      <c r="C55" s="2">
        <v>-0.21045545230500096</v>
      </c>
      <c r="D55" s="2">
        <v>-0.45376876454860171</v>
      </c>
      <c r="E55" s="2">
        <v>0.12361385060920083</v>
      </c>
      <c r="F55" s="2">
        <v>-5.2467745959989083</v>
      </c>
      <c r="G55" s="2">
        <v>-0.62067658128756231</v>
      </c>
      <c r="H55" s="2">
        <v>0.18595601185578303</v>
      </c>
      <c r="I55" s="2">
        <v>-0.13686392432779859</v>
      </c>
      <c r="J55" s="2">
        <v>-1.2394251737919069</v>
      </c>
      <c r="K55" s="2">
        <v>10.824642083074957</v>
      </c>
      <c r="L55" s="2"/>
    </row>
    <row r="56" spans="1:12" x14ac:dyDescent="0.2">
      <c r="A56" t="s">
        <v>44</v>
      </c>
      <c r="B56" s="2">
        <v>5.3426449669321446E-2</v>
      </c>
      <c r="C56" s="2">
        <v>4.0655187265423685E-2</v>
      </c>
      <c r="D56" s="2">
        <v>2.2483234703106987E-2</v>
      </c>
      <c r="E56" s="2">
        <v>2.3368508945689127E-2</v>
      </c>
      <c r="F56" s="2">
        <v>-9.5826499709874544E-2</v>
      </c>
      <c r="G56" s="2">
        <v>-4.2039741604456692E-2</v>
      </c>
      <c r="H56" s="2">
        <v>-5.2107340126243677E-2</v>
      </c>
      <c r="I56" s="2">
        <v>-4.0346755053857715E-2</v>
      </c>
      <c r="J56" s="2">
        <v>7.7749329654213271E-3</v>
      </c>
      <c r="K56" s="2">
        <v>7.263012802316697E-2</v>
      </c>
      <c r="L56" s="2">
        <v>7.6958393911308931E-2</v>
      </c>
    </row>
    <row r="57" spans="1:12" x14ac:dyDescent="0.2">
      <c r="A57" t="s">
        <v>45</v>
      </c>
      <c r="B57" s="2">
        <v>48.693114913070474</v>
      </c>
      <c r="C57" s="2">
        <v>38.448046550290826</v>
      </c>
      <c r="D57" s="2">
        <v>21.000796591971834</v>
      </c>
      <c r="E57" s="2">
        <v>23.59678592456606</v>
      </c>
      <c r="F57" s="2">
        <v>-100.21023101167175</v>
      </c>
      <c r="G57" s="2">
        <v>-35.530042084817268</v>
      </c>
      <c r="H57" s="2">
        <v>-39.201698641689035</v>
      </c>
      <c r="I57" s="2">
        <v>-33.832324509892416</v>
      </c>
      <c r="J57" s="2">
        <v>8.0988468370816591</v>
      </c>
      <c r="K57" s="2">
        <v>95.696813791858531</v>
      </c>
      <c r="L57" s="2">
        <v>92.798873193435526</v>
      </c>
    </row>
    <row r="58" spans="1:12" x14ac:dyDescent="0.2">
      <c r="A58" t="s">
        <v>25</v>
      </c>
      <c r="B58" s="2"/>
      <c r="C58" s="2">
        <v>-0.21040075955439874</v>
      </c>
      <c r="D58" s="2">
        <v>-0.45378768295803107</v>
      </c>
      <c r="E58" s="2">
        <v>0.12361385060920105</v>
      </c>
      <c r="F58" s="2">
        <v>-5.2467745959989083</v>
      </c>
      <c r="G58" s="2">
        <v>-0.64544496379138183</v>
      </c>
      <c r="H58" s="2">
        <v>0.10333949360675665</v>
      </c>
      <c r="I58" s="2">
        <v>-0.13696789470460746</v>
      </c>
      <c r="J58" s="2">
        <v>-1.2393819211184733</v>
      </c>
      <c r="K58" s="2">
        <v>10.816103664746171</v>
      </c>
      <c r="L58" s="2"/>
    </row>
    <row r="59" spans="1:12" x14ac:dyDescent="0.2">
      <c r="A59" t="s">
        <v>46</v>
      </c>
      <c r="B59" s="2">
        <v>11.179609293261237</v>
      </c>
      <c r="C59" s="2">
        <v>10.055127234990193</v>
      </c>
      <c r="D59" s="2">
        <v>22.182491885954686</v>
      </c>
      <c r="E59" s="2">
        <v>13.85146269686348</v>
      </c>
      <c r="F59" s="2">
        <v>-1.7388444098058675</v>
      </c>
      <c r="G59" s="2">
        <v>-1.9997161790686748</v>
      </c>
      <c r="H59" s="2">
        <v>-7.6986459887493472</v>
      </c>
      <c r="I59" s="2">
        <v>-12.820579321210207</v>
      </c>
      <c r="J59" s="2">
        <v>51.958014327831293</v>
      </c>
      <c r="K59" s="2">
        <v>10.374431087740803</v>
      </c>
      <c r="L59" s="2">
        <v>9.0814680286399749</v>
      </c>
    </row>
    <row r="60" spans="1:12" x14ac:dyDescent="0.2">
      <c r="A60" t="s">
        <v>47</v>
      </c>
      <c r="B60" s="2">
        <v>544.37</v>
      </c>
      <c r="C60" s="2">
        <v>386.6</v>
      </c>
      <c r="D60" s="2">
        <v>465.85</v>
      </c>
      <c r="E60" s="2">
        <v>326.85000000000002</v>
      </c>
      <c r="F60" s="2">
        <v>174.25</v>
      </c>
      <c r="G60" s="2">
        <v>71.05</v>
      </c>
      <c r="H60" s="2">
        <v>301.8</v>
      </c>
      <c r="I60" s="2">
        <v>433.75</v>
      </c>
      <c r="J60" s="2">
        <v>420.8</v>
      </c>
      <c r="K60" s="2">
        <v>992.8</v>
      </c>
      <c r="L60" s="2">
        <v>842.75</v>
      </c>
    </row>
    <row r="61" spans="1:12" x14ac:dyDescent="0.2">
      <c r="A61" t="s">
        <v>48</v>
      </c>
      <c r="B61" s="2">
        <v>0</v>
      </c>
      <c r="C61" s="2">
        <v>5.8656344808110331E-3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0.31728582730326516</v>
      </c>
      <c r="K61" s="2">
        <v>7.3234606480633679E-2</v>
      </c>
      <c r="L61" s="2"/>
    </row>
    <row r="62" spans="1:12" x14ac:dyDescent="0.2">
      <c r="A62" t="s">
        <v>49</v>
      </c>
      <c r="B62" s="2">
        <v>157181.39380000002</v>
      </c>
      <c r="C62" s="2">
        <v>111619.15200000002</v>
      </c>
      <c r="D62" s="2">
        <v>134504.87050000002</v>
      </c>
      <c r="E62" s="2">
        <v>94371.400500000018</v>
      </c>
      <c r="F62" s="2">
        <v>50311.202500000007</v>
      </c>
      <c r="G62" s="2">
        <v>21947.344999999998</v>
      </c>
      <c r="H62" s="2">
        <v>100206.65399999999</v>
      </c>
      <c r="I62" s="2">
        <v>144035.36249999999</v>
      </c>
      <c r="J62" s="2">
        <v>139760.304</v>
      </c>
      <c r="K62" s="2">
        <v>329976.93599999999</v>
      </c>
      <c r="L62" s="2"/>
    </row>
    <row r="63" spans="1:12" x14ac:dyDescent="0.2">
      <c r="A63" t="s">
        <v>50</v>
      </c>
      <c r="B63" s="2">
        <v>14059.649999999969</v>
      </c>
      <c r="C63" s="2">
        <v>11035.60723400614</v>
      </c>
      <c r="D63" s="2">
        <v>6063.5600000000286</v>
      </c>
      <c r="E63" s="2">
        <v>6813.0999999999585</v>
      </c>
      <c r="F63" s="2">
        <v>-28933.699999999986</v>
      </c>
      <c r="G63" s="2">
        <v>-10975.230000000052</v>
      </c>
      <c r="H63" s="2">
        <v>-13016.140000000009</v>
      </c>
      <c r="I63" s="2">
        <v>-11234.699999999975</v>
      </c>
      <c r="J63" s="2">
        <v>1836.4123717117193</v>
      </c>
      <c r="K63" s="2">
        <v>29477.395180322124</v>
      </c>
      <c r="L63" s="2"/>
    </row>
    <row r="64" spans="1:12" x14ac:dyDescent="0.2">
      <c r="A64" t="s">
        <v>51</v>
      </c>
      <c r="B64">
        <v>33.709923207007897</v>
      </c>
    </row>
    <row r="69" spans="1:5" x14ac:dyDescent="0.2">
      <c r="A69" t="s">
        <v>52</v>
      </c>
      <c r="B69" t="s">
        <v>53</v>
      </c>
      <c r="C69" t="s">
        <v>54</v>
      </c>
      <c r="D69" t="s">
        <v>55</v>
      </c>
      <c r="E69" t="s">
        <v>56</v>
      </c>
    </row>
    <row r="70" spans="1:5" x14ac:dyDescent="0.2">
      <c r="A70" t="s">
        <v>57</v>
      </c>
      <c r="B70">
        <v>5.822016342524261E-2</v>
      </c>
      <c r="C70">
        <v>7.1707397937264439E-2</v>
      </c>
      <c r="D70">
        <v>7.7201196827101359E-2</v>
      </c>
      <c r="E70">
        <v>0.20579383686046926</v>
      </c>
    </row>
    <row r="71" spans="1:5" x14ac:dyDescent="0.2">
      <c r="A71" t="s">
        <v>58</v>
      </c>
      <c r="B71">
        <v>2.8529359800621545E-2</v>
      </c>
      <c r="C71">
        <v>0.16999503723532583</v>
      </c>
      <c r="D71">
        <v>-1.9772060638574747</v>
      </c>
      <c r="E71">
        <v>-2.3871145972895942</v>
      </c>
    </row>
    <row r="72" spans="1:5" x14ac:dyDescent="0.2">
      <c r="A72" t="s">
        <v>41</v>
      </c>
      <c r="B72">
        <v>6.9140501411531913E-3</v>
      </c>
      <c r="C72">
        <v>-1.4228792708217489E-2</v>
      </c>
      <c r="D72">
        <v>-6.7926869491281346E-3</v>
      </c>
      <c r="E72">
        <v>1.6164626371006657E-2</v>
      </c>
    </row>
    <row r="73" spans="1:5" x14ac:dyDescent="0.2">
      <c r="A73" t="s">
        <v>59</v>
      </c>
      <c r="B73">
        <v>9.5343350627807588</v>
      </c>
      <c r="C73">
        <v>7.4180174590859247</v>
      </c>
      <c r="D73">
        <v>7.9627007853087735</v>
      </c>
      <c r="E73">
        <v>16.503955364787299</v>
      </c>
    </row>
    <row r="74" spans="1:5" x14ac:dyDescent="0.2">
      <c r="A74" t="s">
        <v>60</v>
      </c>
    </row>
    <row r="79" spans="1:5" x14ac:dyDescent="0.2">
      <c r="A79" t="s">
        <v>61</v>
      </c>
    </row>
    <row r="80" spans="1:5" x14ac:dyDescent="0.2">
      <c r="A80" t="s">
        <v>102</v>
      </c>
    </row>
    <row r="81" spans="1:12" x14ac:dyDescent="0.2">
      <c r="A81" s="1" t="s">
        <v>1</v>
      </c>
      <c r="B81" s="1">
        <v>2015</v>
      </c>
      <c r="C81" s="1">
        <f>B81+1</f>
        <v>2016</v>
      </c>
      <c r="D81" s="1">
        <f t="shared" ref="D81:K81" si="2">C81+1</f>
        <v>2017</v>
      </c>
      <c r="E81" s="1">
        <f t="shared" si="2"/>
        <v>2018</v>
      </c>
      <c r="F81" s="1">
        <f t="shared" si="2"/>
        <v>2019</v>
      </c>
      <c r="G81" s="1">
        <f t="shared" si="2"/>
        <v>2020</v>
      </c>
      <c r="H81" s="1">
        <f t="shared" si="2"/>
        <v>2021</v>
      </c>
      <c r="I81" s="1">
        <f t="shared" si="2"/>
        <v>2022</v>
      </c>
      <c r="J81" s="1">
        <f t="shared" si="2"/>
        <v>2023</v>
      </c>
      <c r="K81" s="1">
        <f t="shared" si="2"/>
        <v>2024</v>
      </c>
      <c r="L81" t="s">
        <v>6</v>
      </c>
    </row>
    <row r="82" spans="1:12" x14ac:dyDescent="0.2">
      <c r="A82" t="s">
        <v>62</v>
      </c>
      <c r="B82" s="2">
        <v>35531.26</v>
      </c>
      <c r="C82" s="2">
        <v>37899.54</v>
      </c>
      <c r="D82" s="2">
        <v>30199.25</v>
      </c>
      <c r="E82" s="2">
        <v>23857.42</v>
      </c>
      <c r="F82" s="2">
        <v>18890.75</v>
      </c>
      <c r="G82" s="2">
        <v>26632.94</v>
      </c>
      <c r="H82" s="2">
        <v>29000.51</v>
      </c>
      <c r="I82" s="2">
        <v>14282.83</v>
      </c>
      <c r="J82" s="2">
        <v>35388.01</v>
      </c>
      <c r="K82" s="2">
        <v>67915.360000000001</v>
      </c>
      <c r="L82">
        <v>319597.87</v>
      </c>
    </row>
    <row r="83" spans="1:12" x14ac:dyDescent="0.2">
      <c r="A83" t="s">
        <v>63</v>
      </c>
      <c r="B83" s="2"/>
      <c r="C83" s="2">
        <v>6.6653420115132311E-2</v>
      </c>
      <c r="D83" s="2">
        <v>-0.20317634462054157</v>
      </c>
      <c r="E83" s="2">
        <v>-0.20999958608243585</v>
      </c>
      <c r="F83" s="2">
        <v>-0.20818135406091687</v>
      </c>
      <c r="G83" s="2">
        <v>0.40984026573852272</v>
      </c>
      <c r="H83" s="2">
        <v>8.889630660377712E-2</v>
      </c>
      <c r="I83" s="2">
        <v>-0.50749728194435195</v>
      </c>
      <c r="J83" s="2">
        <v>1.4776609397437346</v>
      </c>
      <c r="K83" s="2">
        <v>0.91916301594805683</v>
      </c>
    </row>
    <row r="84" spans="1:12" x14ac:dyDescent="0.2">
      <c r="A84" t="s">
        <v>64</v>
      </c>
      <c r="B84" s="2">
        <v>-36232.35</v>
      </c>
      <c r="C84" s="2">
        <v>-36693.9</v>
      </c>
      <c r="D84" s="2">
        <v>-39571.4</v>
      </c>
      <c r="E84" s="2">
        <v>-25139.14</v>
      </c>
      <c r="F84" s="2">
        <v>-20878.07</v>
      </c>
      <c r="G84" s="2">
        <v>-33114.550000000003</v>
      </c>
      <c r="H84" s="2">
        <v>-25672.5</v>
      </c>
      <c r="I84" s="2">
        <v>-4443.66</v>
      </c>
      <c r="J84" s="2">
        <v>-15417.17</v>
      </c>
      <c r="K84" s="2">
        <v>-22781.56</v>
      </c>
      <c r="L84">
        <v>-259944.3</v>
      </c>
    </row>
    <row r="85" spans="1:12" x14ac:dyDescent="0.2">
      <c r="A85" t="s">
        <v>65</v>
      </c>
      <c r="B85" s="2">
        <v>5201.4399999999996</v>
      </c>
      <c r="C85" s="2">
        <v>-3795.12</v>
      </c>
      <c r="D85" s="2">
        <v>6205.3</v>
      </c>
      <c r="E85" s="2">
        <v>2011.71</v>
      </c>
      <c r="F85" s="2">
        <v>8830.3700000000008</v>
      </c>
      <c r="G85" s="2">
        <v>3389.61</v>
      </c>
      <c r="H85" s="2">
        <v>9904.2000000000007</v>
      </c>
      <c r="I85" s="2">
        <v>-3380.17</v>
      </c>
      <c r="J85" s="2">
        <v>-26242.9</v>
      </c>
      <c r="K85" s="2">
        <v>-37005.99</v>
      </c>
      <c r="L85">
        <v>-34881.549999999996</v>
      </c>
    </row>
    <row r="86" spans="1:12" x14ac:dyDescent="0.2">
      <c r="A86" t="s">
        <v>66</v>
      </c>
      <c r="B86" s="2">
        <v>4500.3500000000004</v>
      </c>
      <c r="C86" s="2">
        <v>-2589.48</v>
      </c>
      <c r="D86" s="2">
        <v>-3166.85</v>
      </c>
      <c r="E86" s="2">
        <v>729.99</v>
      </c>
      <c r="F86" s="2">
        <v>6843.05</v>
      </c>
      <c r="G86" s="2">
        <v>-3092</v>
      </c>
      <c r="H86" s="2">
        <v>13232.21</v>
      </c>
      <c r="I86" s="2">
        <v>6459</v>
      </c>
      <c r="J86" s="2">
        <v>-6272.06</v>
      </c>
      <c r="K86" s="2">
        <v>8127.81</v>
      </c>
      <c r="L86">
        <v>24772.02</v>
      </c>
    </row>
    <row r="87" spans="1:12" x14ac:dyDescent="0.2">
      <c r="A87" t="s">
        <v>67</v>
      </c>
      <c r="B87" s="2">
        <v>0.13501823118481462</v>
      </c>
      <c r="C87" s="2">
        <v>0.13880296917437968</v>
      </c>
      <c r="D87" s="2">
        <v>0.11197659883101685</v>
      </c>
      <c r="E87" s="2">
        <v>8.1829465689783804E-2</v>
      </c>
      <c r="F87" s="2">
        <v>6.2564913902968283E-2</v>
      </c>
      <c r="G87" s="2">
        <v>0.10201534872316967</v>
      </c>
      <c r="H87" s="2">
        <v>0.11609735592921788</v>
      </c>
      <c r="I87" s="2">
        <v>5.1293389541856201E-2</v>
      </c>
      <c r="J87" s="2">
        <v>0.1022872501383586</v>
      </c>
      <c r="K87" s="2">
        <v>0.15508347415373999</v>
      </c>
    </row>
    <row r="88" spans="1:12" x14ac:dyDescent="0.2">
      <c r="A88" t="s">
        <v>68</v>
      </c>
      <c r="B88" s="2">
        <v>2.5271795528338243</v>
      </c>
      <c r="C88" s="2">
        <v>3.4141515144963668</v>
      </c>
      <c r="D88" s="2">
        <v>4.9804487792649628</v>
      </c>
      <c r="E88" s="2">
        <v>3.5016981990577185</v>
      </c>
      <c r="F88" s="2">
        <v>-0.65289783193991813</v>
      </c>
      <c r="G88" s="2">
        <v>-2.4266407173243634</v>
      </c>
      <c r="H88" s="2">
        <v>-2.2280422613770274</v>
      </c>
      <c r="I88" s="2">
        <v>-1.2713138757599252</v>
      </c>
      <c r="J88" s="2">
        <v>13.156029845308847</v>
      </c>
      <c r="K88" s="2">
        <v>2.1352499076453881</v>
      </c>
    </row>
    <row r="89" spans="1:12" x14ac:dyDescent="0.2">
      <c r="A89" t="s">
        <v>69</v>
      </c>
      <c r="B89" s="2">
        <v>315.08</v>
      </c>
      <c r="C89" s="2">
        <v>211.57</v>
      </c>
      <c r="D89" s="2">
        <v>364.12</v>
      </c>
      <c r="E89" s="2">
        <v>565</v>
      </c>
      <c r="F89" s="2">
        <v>607</v>
      </c>
      <c r="G89" s="2">
        <v>937</v>
      </c>
      <c r="H89" s="2">
        <v>1156</v>
      </c>
      <c r="I89" s="2">
        <v>1638</v>
      </c>
      <c r="J89" s="2">
        <v>1238</v>
      </c>
      <c r="K89" s="2">
        <v>824.16</v>
      </c>
    </row>
    <row r="90" spans="1:12" x14ac:dyDescent="0.2">
      <c r="A90" t="s">
        <v>70</v>
      </c>
      <c r="B90" s="2">
        <v>35216.18</v>
      </c>
      <c r="C90" s="2">
        <v>37687.97</v>
      </c>
      <c r="D90" s="2">
        <v>29835.13</v>
      </c>
      <c r="E90" s="2">
        <v>23292.42</v>
      </c>
      <c r="F90" s="2">
        <v>18283.75</v>
      </c>
      <c r="G90" s="2">
        <v>25695.94</v>
      </c>
      <c r="H90" s="2">
        <v>27844.51</v>
      </c>
      <c r="I90" s="2">
        <v>12644.83</v>
      </c>
      <c r="J90" s="2">
        <v>34150.01</v>
      </c>
      <c r="K90" s="2">
        <v>67091.199999999997</v>
      </c>
      <c r="L90">
        <v>311741.94</v>
      </c>
    </row>
    <row r="91" spans="1:12" x14ac:dyDescent="0.2">
      <c r="A91" t="s">
        <v>71</v>
      </c>
      <c r="B91" s="2">
        <v>37962.013333333336</v>
      </c>
      <c r="C91" s="2"/>
      <c r="D91" s="2"/>
      <c r="E91" s="2"/>
      <c r="F91" s="2"/>
      <c r="G91" s="2"/>
      <c r="H91" s="2"/>
      <c r="I91" s="2"/>
      <c r="J91" s="2"/>
      <c r="K91" s="2"/>
    </row>
    <row r="92" spans="1:12" x14ac:dyDescent="0.2">
      <c r="A92" t="s">
        <v>72</v>
      </c>
      <c r="B92" s="2"/>
      <c r="C92" s="2">
        <v>7.0189043786123229E-2</v>
      </c>
      <c r="D92" s="2">
        <v>-0.20836463200326261</v>
      </c>
      <c r="E92" s="2">
        <v>-0.21929550834871514</v>
      </c>
      <c r="F92" s="2">
        <v>-0.21503433305770714</v>
      </c>
      <c r="G92" s="2">
        <v>0.40539768920489494</v>
      </c>
      <c r="H92" s="2">
        <v>8.3615154767640254E-2</v>
      </c>
      <c r="I92" s="2">
        <v>-0.54587708672194268</v>
      </c>
      <c r="J92" s="2">
        <v>1.7007093017462473</v>
      </c>
      <c r="K92" s="2">
        <v>0.96460264579717525</v>
      </c>
    </row>
    <row r="93" spans="1:12" x14ac:dyDescent="0.2">
      <c r="A93" t="s">
        <v>73</v>
      </c>
      <c r="B93" s="2">
        <v>0.13382093212247595</v>
      </c>
      <c r="C93" s="2">
        <v>0.13802811691526984</v>
      </c>
      <c r="D93" s="2">
        <v>0.11062646864015616</v>
      </c>
      <c r="E93" s="2">
        <v>7.9891550855961543E-2</v>
      </c>
      <c r="F93" s="2">
        <v>6.0554570071246316E-2</v>
      </c>
      <c r="G93" s="2">
        <v>9.8426245088587466E-2</v>
      </c>
      <c r="H93" s="2">
        <v>0.11146955650589133</v>
      </c>
      <c r="I93" s="2">
        <v>4.5410901822716475E-2</v>
      </c>
      <c r="J93" s="2">
        <v>9.8708873855790358E-2</v>
      </c>
      <c r="K93" s="2">
        <v>0.1532015199675508</v>
      </c>
    </row>
    <row r="94" spans="1:12" x14ac:dyDescent="0.2">
      <c r="A94" t="s">
        <v>74</v>
      </c>
      <c r="B94" s="2">
        <v>2.5179071791018202</v>
      </c>
      <c r="C94" s="2">
        <v>3.254768202941281</v>
      </c>
      <c r="D94" s="2">
        <v>4.0023731078187801</v>
      </c>
      <c r="E94" s="2">
        <v>2.5912396497461869</v>
      </c>
      <c r="F94" s="2">
        <v>-0.63427475601214589</v>
      </c>
      <c r="G94" s="2">
        <v>-2.1287597807942271</v>
      </c>
      <c r="H94" s="2">
        <v>-2.0700098651514827</v>
      </c>
      <c r="I94" s="2">
        <v>-1.1051752965309527</v>
      </c>
      <c r="J94" s="2">
        <v>14.144949446835303</v>
      </c>
      <c r="K94" s="2">
        <v>2.1367243445590303</v>
      </c>
    </row>
    <row r="96" spans="1:12" x14ac:dyDescent="0.2">
      <c r="A96" t="s">
        <v>75</v>
      </c>
    </row>
    <row r="101" spans="1:12" x14ac:dyDescent="0.2">
      <c r="A101" t="s">
        <v>76</v>
      </c>
    </row>
    <row r="102" spans="1:12" x14ac:dyDescent="0.2">
      <c r="A102" t="s">
        <v>102</v>
      </c>
    </row>
    <row r="103" spans="1:12" x14ac:dyDescent="0.2">
      <c r="A103" s="1"/>
      <c r="B103" s="1">
        <v>2015</v>
      </c>
      <c r="C103" s="1">
        <f>B103+1</f>
        <v>2016</v>
      </c>
      <c r="D103" s="1">
        <f t="shared" ref="D103:K103" si="3">C103+1</f>
        <v>2017</v>
      </c>
      <c r="E103" s="1">
        <f t="shared" si="3"/>
        <v>2018</v>
      </c>
      <c r="F103" s="1">
        <f t="shared" si="3"/>
        <v>2019</v>
      </c>
      <c r="G103" s="1">
        <f t="shared" si="3"/>
        <v>2020</v>
      </c>
      <c r="H103" s="1">
        <f t="shared" si="3"/>
        <v>2021</v>
      </c>
      <c r="I103" s="1">
        <f t="shared" si="3"/>
        <v>2022</v>
      </c>
      <c r="J103" s="1">
        <f t="shared" si="3"/>
        <v>2023</v>
      </c>
      <c r="K103" s="1">
        <f t="shared" si="3"/>
        <v>2024</v>
      </c>
      <c r="L103" t="s">
        <v>77</v>
      </c>
    </row>
    <row r="104" spans="1:12" x14ac:dyDescent="0.2">
      <c r="A104" t="s">
        <v>57</v>
      </c>
      <c r="C104" s="3">
        <v>3.75690010654397E-2</v>
      </c>
      <c r="D104" s="3">
        <v>-1.2280329732469508E-2</v>
      </c>
      <c r="E104" s="3">
        <v>8.104774581985974E-2</v>
      </c>
      <c r="F104" s="3">
        <v>3.5629919045237157E-2</v>
      </c>
      <c r="G104" s="3">
        <v>-0.135360159555724</v>
      </c>
      <c r="H104" s="3">
        <v>-4.3181168490336042E-2</v>
      </c>
      <c r="I104" s="3">
        <v>0.11472967306158344</v>
      </c>
      <c r="J104" s="3">
        <v>0.24245815155859707</v>
      </c>
      <c r="K104" s="3">
        <v>0.26580803363974326</v>
      </c>
      <c r="L104" t="s">
        <v>78</v>
      </c>
    </row>
    <row r="105" spans="1:12" x14ac:dyDescent="0.2">
      <c r="A105" t="s">
        <v>58</v>
      </c>
      <c r="C105" s="3">
        <v>-0.34911964302828835</v>
      </c>
      <c r="D105" s="3">
        <v>-0.34058178775386772</v>
      </c>
      <c r="E105" s="3">
        <v>0.19756108296589892</v>
      </c>
      <c r="F105" s="3">
        <v>-3.8122873717058674</v>
      </c>
      <c r="G105" s="3">
        <v>-0.66274809817300118</v>
      </c>
      <c r="H105" s="3">
        <v>-9.9905670899230747E-3</v>
      </c>
      <c r="I105" s="3">
        <v>-0.33137074815643952</v>
      </c>
      <c r="J105" s="3">
        <v>-1.4846110680368483</v>
      </c>
      <c r="K105" s="3">
        <v>7.2367962804184494</v>
      </c>
      <c r="L105" t="s">
        <v>78</v>
      </c>
    </row>
    <row r="106" spans="1:12" x14ac:dyDescent="0.2">
      <c r="A106" t="s">
        <v>79</v>
      </c>
      <c r="C106" s="3">
        <v>-0.21045545230500096</v>
      </c>
      <c r="D106" s="3">
        <v>-0.45376876454860171</v>
      </c>
      <c r="E106" s="3">
        <v>0.12361385060920083</v>
      </c>
      <c r="F106" s="3">
        <v>-5.2467745959989083</v>
      </c>
      <c r="G106" s="3">
        <v>-0.62067658128756231</v>
      </c>
      <c r="H106" s="3">
        <v>0.18595601185578303</v>
      </c>
      <c r="I106" s="3">
        <v>-0.13686392432779859</v>
      </c>
      <c r="J106" s="3">
        <v>-1.2394251737919069</v>
      </c>
      <c r="K106" s="3">
        <v>10.824642083074957</v>
      </c>
      <c r="L106" t="s">
        <v>78</v>
      </c>
    </row>
    <row r="107" spans="1:12" x14ac:dyDescent="0.2">
      <c r="A107" t="s">
        <v>80</v>
      </c>
      <c r="C107">
        <f ca="1">-C107</f>
        <v>0</v>
      </c>
      <c r="D107">
        <v>-1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s="3">
        <v>2.0018798464792043</v>
      </c>
      <c r="L107" t="s">
        <v>81</v>
      </c>
    </row>
    <row r="108" spans="1:12" x14ac:dyDescent="0.2">
      <c r="A108" t="s">
        <v>82</v>
      </c>
      <c r="C108" s="3">
        <v>6.6653420115132311E-2</v>
      </c>
      <c r="D108" s="3">
        <v>-0.20317634462054157</v>
      </c>
      <c r="E108" s="3">
        <v>-0.20999958608243585</v>
      </c>
      <c r="F108" s="3">
        <v>-0.20818135406091687</v>
      </c>
      <c r="G108" s="3">
        <v>0.40984026573852272</v>
      </c>
      <c r="H108" s="3">
        <v>8.889630660377712E-2</v>
      </c>
      <c r="I108" s="3">
        <v>-0.50749728194435195</v>
      </c>
      <c r="J108" s="3">
        <v>1.4776609397437346</v>
      </c>
      <c r="K108" s="3">
        <v>0.91916301594805683</v>
      </c>
      <c r="L108" t="s">
        <v>78</v>
      </c>
    </row>
    <row r="109" spans="1:12" x14ac:dyDescent="0.2">
      <c r="A109" t="s">
        <v>83</v>
      </c>
      <c r="C109" s="3">
        <v>7.0189043786123229E-2</v>
      </c>
      <c r="D109" s="3">
        <v>-0.20836463200326261</v>
      </c>
      <c r="E109" s="3">
        <v>-0.21929550834871514</v>
      </c>
      <c r="F109" s="3">
        <v>-0.21503433305770714</v>
      </c>
      <c r="G109" s="3">
        <v>0.40539768920489494</v>
      </c>
      <c r="H109" s="3">
        <v>8.3615154767640254E-2</v>
      </c>
      <c r="I109" s="3">
        <v>-0.54587708672194268</v>
      </c>
      <c r="J109" s="3">
        <v>1.7007093017462473</v>
      </c>
      <c r="K109" s="3">
        <v>0.96460264579717525</v>
      </c>
      <c r="L109" t="s">
        <v>78</v>
      </c>
    </row>
    <row r="111" spans="1:12" x14ac:dyDescent="0.2">
      <c r="A111" t="s">
        <v>84</v>
      </c>
      <c r="B111" s="2">
        <v>0.14910625508580391</v>
      </c>
      <c r="C111" s="2">
        <v>0.14061845347443788</v>
      </c>
      <c r="D111" s="2">
        <v>0.10971268723777323</v>
      </c>
      <c r="E111" s="2">
        <v>0.10789788444182964</v>
      </c>
      <c r="F111" s="2">
        <v>8.1686628795807403E-2</v>
      </c>
      <c r="G111" s="2">
        <v>6.8898034485042142E-2</v>
      </c>
      <c r="H111" s="2">
        <v>0.12925583904385499</v>
      </c>
      <c r="I111" s="2">
        <v>8.8776328352276501E-2</v>
      </c>
      <c r="J111" s="2">
        <v>9.1961958102531965E-2</v>
      </c>
      <c r="K111" s="2">
        <v>0.13595470321509875</v>
      </c>
      <c r="L111" t="s">
        <v>85</v>
      </c>
    </row>
    <row r="112" spans="1:12" x14ac:dyDescent="0.2">
      <c r="A112" t="s">
        <v>41</v>
      </c>
      <c r="B112" s="2">
        <v>8.2469387896244209E-2</v>
      </c>
      <c r="C112" s="2">
        <v>5.1734105951533264E-2</v>
      </c>
      <c r="D112" s="2">
        <v>3.4538556521276874E-2</v>
      </c>
      <c r="E112" s="2">
        <v>3.8261058599526089E-2</v>
      </c>
      <c r="F112" s="2">
        <v>-0.10389917281140784</v>
      </c>
      <c r="G112" s="2">
        <v>-4.0525768059559555E-2</v>
      </c>
      <c r="H112" s="2">
        <v>-4.1931545799101091E-2</v>
      </c>
      <c r="I112" s="2">
        <v>-2.5151082611172281E-2</v>
      </c>
      <c r="J112" s="2">
        <v>9.8099827275416832E-3</v>
      </c>
      <c r="K112" s="2">
        <v>6.3834978996650568E-2</v>
      </c>
      <c r="L112" t="s">
        <v>85</v>
      </c>
    </row>
    <row r="113" spans="1:12" x14ac:dyDescent="0.2">
      <c r="A113" t="s">
        <v>86</v>
      </c>
      <c r="B113" s="2">
        <v>5.3426449669321446E-2</v>
      </c>
      <c r="C113" s="2">
        <v>4.0655187265423685E-2</v>
      </c>
      <c r="D113" s="2">
        <v>2.2483234703106987E-2</v>
      </c>
      <c r="E113" s="2">
        <v>2.3368508945689127E-2</v>
      </c>
      <c r="F113" s="2">
        <v>-9.5826499709874544E-2</v>
      </c>
      <c r="G113" s="2">
        <v>-4.2039741604456692E-2</v>
      </c>
      <c r="H113" s="2">
        <v>-5.2107340126243677E-2</v>
      </c>
      <c r="I113" s="2">
        <v>-4.0346755053857715E-2</v>
      </c>
      <c r="J113" s="2">
        <v>7.7749329654213271E-3</v>
      </c>
      <c r="K113" s="2">
        <v>7.263012802316697E-2</v>
      </c>
      <c r="L113" t="s">
        <v>85</v>
      </c>
    </row>
    <row r="115" spans="1:12" x14ac:dyDescent="0.2">
      <c r="A115" t="s">
        <v>16</v>
      </c>
      <c r="B115" s="2">
        <v>17.447278447423685</v>
      </c>
      <c r="C115" s="2">
        <v>18.141226776772818</v>
      </c>
      <c r="D115" s="2">
        <v>19.049753180019717</v>
      </c>
      <c r="E115" s="2">
        <v>24.904964999543132</v>
      </c>
      <c r="F115" s="2">
        <v>22.963631157878556</v>
      </c>
      <c r="G115" s="2">
        <v>15.62057517051977</v>
      </c>
      <c r="H115" s="2">
        <v>18.526667193766084</v>
      </c>
      <c r="I115" s="2">
        <v>16.309264717046958</v>
      </c>
      <c r="J115" s="2">
        <v>16.603778823163381</v>
      </c>
      <c r="K115" s="2">
        <v>14.128838301348189</v>
      </c>
      <c r="L115" t="s">
        <v>87</v>
      </c>
    </row>
    <row r="116" spans="1:12" x14ac:dyDescent="0.2">
      <c r="A116" t="s">
        <v>17</v>
      </c>
      <c r="B116" s="2">
        <v>8.9900219797938927</v>
      </c>
      <c r="C116" s="2">
        <v>8.3613381173839922</v>
      </c>
      <c r="D116" s="2">
        <v>7.6867643466738649</v>
      </c>
      <c r="E116" s="2">
        <v>6.9190051742350009</v>
      </c>
      <c r="F116" s="2">
        <v>7.7392856309817084</v>
      </c>
      <c r="G116" s="2">
        <v>6.9698269049637886</v>
      </c>
      <c r="H116" s="2">
        <v>6.9217098811563442</v>
      </c>
      <c r="I116" s="2">
        <v>7.9015588385356104</v>
      </c>
      <c r="J116" s="2">
        <v>8.4888641723217457</v>
      </c>
      <c r="K116" s="2">
        <v>9.1639137956181322</v>
      </c>
      <c r="L116" t="s">
        <v>88</v>
      </c>
    </row>
    <row r="117" spans="1:12" x14ac:dyDescent="0.2">
      <c r="A117" t="s">
        <v>18</v>
      </c>
      <c r="B117" s="2">
        <v>2.9742370802544178</v>
      </c>
      <c r="C117" s="2">
        <v>2.546312771514708</v>
      </c>
      <c r="D117" s="2">
        <v>2.8109343484246239</v>
      </c>
      <c r="E117" s="2">
        <v>2.4012948768781421</v>
      </c>
      <c r="F117" s="2">
        <v>2.7144319562092578</v>
      </c>
      <c r="G117" s="2">
        <v>2.0539205744067566</v>
      </c>
      <c r="H117" s="2">
        <v>1.8008727134726064</v>
      </c>
      <c r="I117" s="2">
        <v>2.0053488717943728</v>
      </c>
      <c r="J117" s="2">
        <v>2.6193791539294131</v>
      </c>
      <c r="K117" s="2">
        <v>3.6107194547475023</v>
      </c>
      <c r="L117" t="s">
        <v>88</v>
      </c>
    </row>
    <row r="118" spans="1:12" x14ac:dyDescent="0.2">
      <c r="A118" t="s">
        <v>19</v>
      </c>
      <c r="B118" s="2">
        <v>1.3083519012504372</v>
      </c>
      <c r="C118" s="2">
        <v>0.87850339210671358</v>
      </c>
      <c r="D118" s="2">
        <v>1.3537964403156699</v>
      </c>
      <c r="E118" s="2">
        <v>0.9321221642599109</v>
      </c>
      <c r="F118" s="2">
        <v>1.7643090112323851</v>
      </c>
      <c r="G118" s="2">
        <v>2.0058764498835657</v>
      </c>
      <c r="H118" s="2">
        <v>2.5726517338947907</v>
      </c>
      <c r="I118" s="2">
        <v>3.2864666692399047</v>
      </c>
      <c r="J118" s="2">
        <v>2.9591381982044402</v>
      </c>
      <c r="K118" s="2">
        <v>1.2631300164558712</v>
      </c>
      <c r="L118" t="s">
        <v>89</v>
      </c>
    </row>
    <row r="119" spans="1:12" x14ac:dyDescent="0.2">
      <c r="A119" t="s">
        <v>90</v>
      </c>
      <c r="B119" s="2">
        <v>0.31018037266029647</v>
      </c>
      <c r="C119" s="2">
        <v>0.2635415844998551</v>
      </c>
      <c r="D119" s="2">
        <v>0.2883699324485447</v>
      </c>
      <c r="E119" s="2">
        <v>0.27186031948660327</v>
      </c>
      <c r="F119" s="2">
        <v>0.34731477877468786</v>
      </c>
      <c r="G119" s="2">
        <v>0.38974288757311953</v>
      </c>
      <c r="H119" s="2">
        <v>0.41610975041683274</v>
      </c>
      <c r="I119" s="2">
        <v>0.445050649956031</v>
      </c>
      <c r="J119" s="2">
        <v>0.40072807474416255</v>
      </c>
      <c r="K119" s="2">
        <v>0.29027474272679948</v>
      </c>
      <c r="L119" t="s">
        <v>91</v>
      </c>
    </row>
    <row r="120" spans="1:12" x14ac:dyDescent="0.2">
      <c r="A120" t="s">
        <v>92</v>
      </c>
      <c r="B120" s="2">
        <v>5.4641786777304837</v>
      </c>
      <c r="C120" s="2">
        <v>3.8892491020805489</v>
      </c>
      <c r="D120" s="2">
        <v>3.1979160030297304</v>
      </c>
      <c r="E120" s="2">
        <v>3.3826421091078327</v>
      </c>
      <c r="F120" s="2">
        <v>-4.4477043031292309</v>
      </c>
      <c r="G120" s="2">
        <v>-0.46065138548154683</v>
      </c>
      <c r="H120" s="2">
        <v>-0.29357293968139581</v>
      </c>
      <c r="I120" s="2">
        <v>0.24790428550257693</v>
      </c>
      <c r="J120" s="2">
        <v>1.3319091133130114</v>
      </c>
      <c r="K120" s="2">
        <v>3.7994974844178135</v>
      </c>
      <c r="L120" t="s">
        <v>93</v>
      </c>
    </row>
    <row r="121" spans="1:12" x14ac:dyDescent="0.2">
      <c r="A121" t="s">
        <v>20</v>
      </c>
      <c r="B121" s="2">
        <v>0.2498963775143111</v>
      </c>
      <c r="C121" s="2">
        <v>0.1406001412749778</v>
      </c>
      <c r="D121" s="2">
        <v>0.10443270103677349</v>
      </c>
      <c r="E121" s="2">
        <v>7.1395255329389049E-2</v>
      </c>
      <c r="F121" s="2">
        <v>-0.48078949065097831</v>
      </c>
      <c r="G121" s="2">
        <v>-0.17641935843209883</v>
      </c>
      <c r="H121" s="2">
        <v>-0.2356002311087429</v>
      </c>
      <c r="I121" s="2">
        <v>-0.25211820855972533</v>
      </c>
      <c r="J121" s="2">
        <v>5.9350480199478695E-2</v>
      </c>
      <c r="K121" s="2">
        <v>0.3745583092964252</v>
      </c>
      <c r="L121" t="s">
        <v>94</v>
      </c>
    </row>
    <row r="122" spans="1:12" x14ac:dyDescent="0.2">
      <c r="A122" t="s">
        <v>21</v>
      </c>
      <c r="B122" s="2">
        <v>0.20453975139119315</v>
      </c>
      <c r="C122" s="2">
        <v>0.12820811912047506</v>
      </c>
      <c r="D122" s="2">
        <v>9.9167407341716182E-2</v>
      </c>
      <c r="E122" s="2">
        <v>8.5893042340430367E-2</v>
      </c>
      <c r="F122" s="2">
        <v>-0.15396330375600592</v>
      </c>
      <c r="G122" s="2">
        <v>-1.7843175034346782E-2</v>
      </c>
      <c r="H122" s="2">
        <v>-1.2043482814056306E-2</v>
      </c>
      <c r="I122" s="2">
        <v>1.2085475822844638E-2</v>
      </c>
      <c r="J122" s="2">
        <v>7.5901538399120019E-2</v>
      </c>
      <c r="K122" s="2">
        <v>0.19742307909251167</v>
      </c>
      <c r="L122" t="s">
        <v>94</v>
      </c>
    </row>
    <row r="123" spans="1:12" x14ac:dyDescent="0.2">
      <c r="A123" t="s">
        <v>95</v>
      </c>
      <c r="B123" s="2">
        <v>35216.18</v>
      </c>
      <c r="C123" s="2">
        <v>37687.97</v>
      </c>
      <c r="D123" s="2">
        <v>29835.13</v>
      </c>
      <c r="E123" s="2">
        <v>23292.42</v>
      </c>
      <c r="F123" s="2">
        <v>18283.75</v>
      </c>
      <c r="G123" s="2">
        <v>25695.94</v>
      </c>
      <c r="H123" s="2">
        <v>27844.51</v>
      </c>
      <c r="I123" s="2">
        <v>12644.83</v>
      </c>
      <c r="J123" s="2">
        <v>34150.01</v>
      </c>
      <c r="K123" s="2">
        <v>67091.199999999997</v>
      </c>
      <c r="L123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Ashok Leyland</vt:lpstr>
      <vt:lpstr>Bajaj Auto</vt:lpstr>
      <vt:lpstr>Hero Motocorp</vt:lpstr>
      <vt:lpstr>M&amp;M</vt:lpstr>
      <vt:lpstr>Maruti Suzuki</vt:lpstr>
      <vt:lpstr>Tata 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Tanishq Jain</dc:creator>
  <cp:lastModifiedBy>Tanishq Jain</cp:lastModifiedBy>
  <dcterms:created xsi:type="dcterms:W3CDTF">2024-10-29T13:16:19Z</dcterms:created>
  <dcterms:modified xsi:type="dcterms:W3CDTF">2024-11-23T09:52:21Z</dcterms:modified>
</cp:coreProperties>
</file>