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55D7536FC56FC9/Documents/"/>
    </mc:Choice>
  </mc:AlternateContent>
  <xr:revisionPtr revIDLastSave="0" documentId="8_{152F1612-16DF-4FDD-9B6F-85C57FCAB19E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RAW DATA" sheetId="1" r:id="rId1"/>
    <sheet name="PIVOT TABLES" sheetId="2" r:id="rId2"/>
    <sheet name="ATTRITION DASHBOARD" sheetId="6" r:id="rId3"/>
  </sheets>
  <definedNames>
    <definedName name="_xlchart.v2.0" hidden="1">'PIVOT TABLES'!$A$65:$A$70</definedName>
    <definedName name="_xlchart.v2.1" hidden="1">'PIVOT TABLES'!$B$64</definedName>
    <definedName name="_xlchart.v2.10" hidden="1">'PIVOT TABLES'!$C$64</definedName>
    <definedName name="_xlchart.v2.11" hidden="1">'PIVOT TABLES'!$C$65:$C$70</definedName>
    <definedName name="_xlchart.v2.12" hidden="1">'PIVOT TABLES'!$D$64</definedName>
    <definedName name="_xlchart.v2.13" hidden="1">'PIVOT TABLES'!$D$65:$D$70</definedName>
    <definedName name="_xlchart.v2.2" hidden="1">'PIVOT TABLES'!$B$65:$B$70</definedName>
    <definedName name="_xlchart.v2.3" hidden="1">'PIVOT TABLES'!$C$64</definedName>
    <definedName name="_xlchart.v2.4" hidden="1">'PIVOT TABLES'!$C$65:$C$70</definedName>
    <definedName name="_xlchart.v2.5" hidden="1">'PIVOT TABLES'!$D$64</definedName>
    <definedName name="_xlchart.v2.6" hidden="1">'PIVOT TABLES'!$D$65:$D$70</definedName>
    <definedName name="_xlchart.v2.7" hidden="1">'PIVOT TABLES'!$A$65:$A$70</definedName>
    <definedName name="_xlchart.v2.8" hidden="1">'PIVOT TABLES'!$B$64</definedName>
    <definedName name="_xlchart.v2.9" hidden="1">'PIVOT TABLES'!$B$65:$B$70</definedName>
  </definedName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B2" i="6"/>
  <c r="A2" i="6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D2" i="6" l="1"/>
</calcChain>
</file>

<file path=xl/sharedStrings.xml><?xml version="1.0" encoding="utf-8"?>
<sst xmlns="http://schemas.openxmlformats.org/spreadsheetml/2006/main" count="274" uniqueCount="122">
  <si>
    <t>Employee ID</t>
  </si>
  <si>
    <t>Name</t>
  </si>
  <si>
    <t>Department</t>
  </si>
  <si>
    <t>Join Date</t>
  </si>
  <si>
    <t>Exit Date</t>
  </si>
  <si>
    <t>Reason for Exit</t>
  </si>
  <si>
    <t>Status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</si>
  <si>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</si>
  <si>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</si>
  <si>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</si>
  <si>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</si>
  <si>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</si>
  <si>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</si>
  <si>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</si>
  <si>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</si>
  <si>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</si>
  <si>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</si>
  <si>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</si>
  <si>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</si>
  <si>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</si>
  <si>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</si>
  <si>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</si>
  <si>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</si>
  <si>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</si>
  <si>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</si>
  <si>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</si>
  <si>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</si>
  <si>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</si>
  <si>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</si>
  <si>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</si>
  <si>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</si>
  <si>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</si>
  <si>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</si>
  <si>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</si>
  <si>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</si>
  <si>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</si>
  <si>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</si>
  <si>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</si>
  <si>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</si>
  <si>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</si>
  <si>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</si>
  <si>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</si>
  <si>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</si>
  <si>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</si>
  <si>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</si>
  <si>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</si>
  <si>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</si>
  <si>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</si>
  <si>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</si>
  <si>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</si>
  <si>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</si>
  <si>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</si>
  <si>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</si>
  <si>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</si>
  <si>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</si>
  <si>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</si>
  <si>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</si>
  <si>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Aditya Shah</t>
  </si>
  <si>
    <t>Pooja Kulkarni</t>
  </si>
  <si>
    <t>Vikram Patil</t>
  </si>
  <si>
    <t>Aditya Sharma</t>
  </si>
  <si>
    <t>Amit Shah</t>
  </si>
  <si>
    <t>Amit Sharma</t>
  </si>
  <si>
    <t>Sneha Shah</t>
  </si>
  <si>
    <t>Kavya Reddy</t>
  </si>
  <si>
    <t>Kavya Mehta</t>
  </si>
  <si>
    <t>Amit Patil</t>
  </si>
  <si>
    <t>Vikram Reddy</t>
  </si>
  <si>
    <t>Sahil Shah</t>
  </si>
  <si>
    <t>Pooja Sharma</t>
  </si>
  <si>
    <t>Priya Patil</t>
  </si>
  <si>
    <t>Sahil Reddy</t>
  </si>
  <si>
    <t>Neha Reddy</t>
  </si>
  <si>
    <t>Sneha Patil</t>
  </si>
  <si>
    <t>Neha Patil</t>
  </si>
  <si>
    <t>Sneha Reddy</t>
  </si>
  <si>
    <t>Priya Iyer</t>
  </si>
  <si>
    <t>Neha Mehta</t>
  </si>
  <si>
    <t>Vikram Kulkarni</t>
  </si>
  <si>
    <t>Priya Reddy</t>
  </si>
  <si>
    <t>Vikram Iyer</t>
  </si>
  <si>
    <t>Sahil Iyer</t>
  </si>
  <si>
    <t>Aditya Nair</t>
  </si>
  <si>
    <t>Sahil Sharma</t>
  </si>
  <si>
    <t>Rohan Mehta</t>
  </si>
  <si>
    <t>Amit Nair</t>
  </si>
  <si>
    <t>Amit Mehta</t>
  </si>
  <si>
    <t>Rohan Sharma</t>
  </si>
  <si>
    <t>Vikram Nair</t>
  </si>
  <si>
    <t>Priya Shah</t>
  </si>
  <si>
    <t>Neha Iyer</t>
  </si>
  <si>
    <t>Sahil Nair</t>
  </si>
  <si>
    <t>Kavya Iyer</t>
  </si>
  <si>
    <t>Rohan Reddy</t>
  </si>
  <si>
    <t>Sneha Mehta</t>
  </si>
  <si>
    <t>Aditya Reddy</t>
  </si>
  <si>
    <t>Sales</t>
  </si>
  <si>
    <t>Marketing</t>
  </si>
  <si>
    <t>Operations</t>
  </si>
  <si>
    <t>Finance</t>
  </si>
  <si>
    <t>HR</t>
  </si>
  <si>
    <t>IT</t>
  </si>
  <si>
    <t>Relocation</t>
  </si>
  <si>
    <t>Personal Reason</t>
  </si>
  <si>
    <t>Better Opportunity</t>
  </si>
  <si>
    <t>Higher Studies</t>
  </si>
  <si>
    <t>Performance Issue</t>
  </si>
  <si>
    <t>Active</t>
  </si>
  <si>
    <t>Resigned</t>
  </si>
  <si>
    <t>Tenure in Months</t>
  </si>
  <si>
    <t>Attrition Flag</t>
  </si>
  <si>
    <t>Row Labels</t>
  </si>
  <si>
    <t>Grand Total</t>
  </si>
  <si>
    <t>Column Labels</t>
  </si>
  <si>
    <t>Count of Employee ID</t>
  </si>
  <si>
    <t>Overall Attrition</t>
  </si>
  <si>
    <t>Department-Wise Attrition</t>
  </si>
  <si>
    <t>(blank)</t>
  </si>
  <si>
    <t>Total Employees</t>
  </si>
  <si>
    <t>Exited Employees</t>
  </si>
  <si>
    <t>Attrition %</t>
  </si>
  <si>
    <t>Average Tenure of Exited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</si>
</sst>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74" fontId="3" fillId="3" borderId="4" xfId="0" applyNumberFormat="1" applyFont="1" applyFill="1" applyBorder="1" applyAlignment="1">
      <alignment horizontal="center" vertical="center"/>
    </xf>
    <xf numFmtId="9" fontId="3" fillId="3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[Employee Attrition Analysis .xlsx]PIVOT TABLES!PivotTable1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Department-Wise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TABLES'!$B$11:$B$12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TABLES'!$A$13:$A$19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'PIVOT TABLES'!$B$13:$B$19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8-422D-A6FB-EDA1C7D9399D}"/>
            </c:ext>
          </c:extLst>
        </c:ser>
        <c:ser>
          <c:idx val="1"/>
          <c:order val="1"/>
          <c:tx>
            <c:strRef>
              <c:f>'PIVOT TABLES'!$C$11:$C$12</c:f>
              <c:strCache>
                <c:ptCount val="1"/>
                <c:pt idx="0">
                  <c:v>Resigned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TABLES'!$A$13:$A$19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'PIVOT TABLES'!$C$13:$C$19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1</c:v>
                </c:pt>
                <c:pt idx="3">
                  <c:v>7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8-422D-A6FB-EDA1C7D93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36282304"/>
        <c:axId val="136273664"/>
      </c:barChart>
      <c:catAx>
        <c:axId val="13628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73664"/>
        <c:crosses val="autoZero"/>
        <c:auto val="1"/>
        <c:lblAlgn val="ctr"/>
        <c:lblOffset val="100"/>
        <c:noMultiLvlLbl val="0"/>
      </c:catAx>
      <c:valAx>
        <c:axId val="1362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[Employee Attrition Analysis .xlsx]PIVOT TABLES!PivotTable3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Reason for Exit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shade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>
              <a:shade val="7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3">
              <a:shade val="9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3">
              <a:tint val="7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shade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3">
              <a:shade val="7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3">
              <a:shade val="9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3">
              <a:tint val="7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TABLES'!$B$24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37-405C-835E-F6E1A0EA46E1}"/>
              </c:ext>
            </c:extLst>
          </c:dPt>
          <c:dPt>
            <c:idx val="1"/>
            <c:bubble3D val="0"/>
            <c:spPr>
              <a:solidFill>
                <a:schemeClr val="accent3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37-405C-835E-F6E1A0EA46E1}"/>
              </c:ext>
            </c:extLst>
          </c:dPt>
          <c:dPt>
            <c:idx val="2"/>
            <c:bubble3D val="0"/>
            <c:spPr>
              <a:solidFill>
                <a:schemeClr val="accent3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37-405C-835E-F6E1A0EA46E1}"/>
              </c:ext>
            </c:extLst>
          </c:dPt>
          <c:dPt>
            <c:idx val="3"/>
            <c:bubble3D val="0"/>
            <c:spPr>
              <a:solidFill>
                <a:schemeClr val="accent3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F37-405C-835E-F6E1A0EA46E1}"/>
              </c:ext>
            </c:extLst>
          </c:dPt>
          <c:dPt>
            <c:idx val="4"/>
            <c:bubble3D val="0"/>
            <c:spPr>
              <a:solidFill>
                <a:schemeClr val="accent3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F37-405C-835E-F6E1A0EA46E1}"/>
              </c:ext>
            </c:extLst>
          </c:dPt>
          <c:dPt>
            <c:idx val="5"/>
            <c:bubble3D val="0"/>
            <c:spPr>
              <a:solidFill>
                <a:schemeClr val="accent3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F37-405C-835E-F6E1A0EA46E1}"/>
              </c:ext>
            </c:extLst>
          </c:dPt>
          <c:cat>
            <c:strRef>
              <c:f>'PIVOT TABLES'!$A$25:$A$31</c:f>
              <c:strCache>
                <c:ptCount val="6"/>
                <c:pt idx="0">
                  <c:v>Better Opportunity</c:v>
                </c:pt>
                <c:pt idx="1">
                  <c:v>Higher Studies</c:v>
                </c:pt>
                <c:pt idx="2">
                  <c:v>Performance Issue</c:v>
                </c:pt>
                <c:pt idx="3">
                  <c:v>Personal Reason</c:v>
                </c:pt>
                <c:pt idx="4">
                  <c:v>Relocation</c:v>
                </c:pt>
                <c:pt idx="5">
                  <c:v>(blank)</c:v>
                </c:pt>
              </c:strCache>
            </c:strRef>
          </c:cat>
          <c:val>
            <c:numRef>
              <c:f>'PIVOT TABLES'!$B$25:$B$31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</c:v>
                </c:pt>
                <c:pt idx="3">
                  <c:v>6</c:v>
                </c:pt>
                <c:pt idx="4">
                  <c:v>7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37-405C-835E-F6E1A0EA4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[Employee Attrition Analysis .xlsx]PIVOT TABLES!PivotTable1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/>
              <a:t>Active</a:t>
            </a:r>
            <a:r>
              <a:rPr lang="en-IN" sz="1800" b="1" baseline="0"/>
              <a:t> VS Resigned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TABLES'!$B$11:$B$12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TABLES'!$A$13:$A$19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'PIVOT TABLES'!$B$13:$B$19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5-4B1E-B15A-BCD7955DC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70244704"/>
        <c:axId val="370245184"/>
      </c:barChart>
      <c:lineChart>
        <c:grouping val="standard"/>
        <c:varyColors val="0"/>
        <c:ser>
          <c:idx val="1"/>
          <c:order val="1"/>
          <c:tx>
            <c:strRef>
              <c:f>'PIVOT TABLES'!$C$11:$C$12</c:f>
              <c:strCache>
                <c:ptCount val="1"/>
                <c:pt idx="0">
                  <c:v>Resigned</c:v>
                </c:pt>
              </c:strCache>
            </c:strRef>
          </c:tx>
          <c:spPr>
            <a:ln w="28575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TABLES'!$A$13:$A$19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'PIVOT TABLES'!$C$13:$C$19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1</c:v>
                </c:pt>
                <c:pt idx="3">
                  <c:v>7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5-4B1E-B15A-BCD7955DC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244704"/>
        <c:axId val="370245184"/>
      </c:lineChart>
      <c:catAx>
        <c:axId val="37024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45184"/>
        <c:crosses val="autoZero"/>
        <c:auto val="1"/>
        <c:lblAlgn val="ctr"/>
        <c:lblOffset val="100"/>
        <c:noMultiLvlLbl val="0"/>
      </c:catAx>
      <c:valAx>
        <c:axId val="37024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24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</xdr:col>
      <xdr:colOff>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CD61E1-3DD5-42C8-9A53-24D9DEC81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</xdr:row>
      <xdr:rowOff>190499</xdr:rowOff>
    </xdr:from>
    <xdr:to>
      <xdr:col>3</xdr:col>
      <xdr:colOff>2705100</xdr:colOff>
      <xdr:row>19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57DFEA-B99B-4504-B65E-9B9EFBC2F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4</xdr:col>
      <xdr:colOff>9524</xdr:colOff>
      <xdr:row>45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CE6558-E1AE-4DE1-955D-8952BF844F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IYA" refreshedDate="45873.823969444442" createdVersion="8" refreshedVersion="8" minRefreshableVersion="3" recordCount="50" xr:uid="{88FE4858-F31D-4597-85B9-12483DD444D4}">
  <cacheSource type="worksheet">
    <worksheetSource ref="A1:I51" sheet="RAW DATA"/>
  </cacheSource>
  <cacheFields count="9">
    <cacheField name="Employee ID" numFmtId="0">
      <sharedItems/>
    </cacheField>
    <cacheField name="Name" numFmtId="0">
      <sharedItems/>
    </cacheField>
    <cacheField name="Department" numFmtId="0">
      <sharedItems count="6">
        <s v="Sales"/>
        <s v="Marketing"/>
        <s v="Operations"/>
        <s v="Finance"/>
        <s v="HR"/>
        <s v="IT"/>
      </sharedItems>
    </cacheField>
    <cacheField name="Join Date" numFmtId="164">
      <sharedItems containsSemiMixedTypes="0" containsNonDate="0" containsDate="1" containsString="0" minDate="2021-01-07T00:00:00" maxDate="2023-12-13T00:00:00"/>
    </cacheField>
    <cacheField name="Exit Date" numFmtId="0">
      <sharedItems containsNonDate="0" containsDate="1" containsString="0" containsBlank="1" minDate="2021-10-04T00:00:00" maxDate="2025-08-05T00:00:00"/>
    </cacheField>
    <cacheField name="Reason for Exit" numFmtId="0">
      <sharedItems containsBlank="1" count="6">
        <m/>
        <s v="Relocation"/>
        <s v="Personal Reason"/>
        <s v="Better Opportunity"/>
        <s v="Higher Studies"/>
        <s v="Performance Issue"/>
      </sharedItems>
    </cacheField>
    <cacheField name="Status" numFmtId="0">
      <sharedItems count="2">
        <s v="Active"/>
        <s v="Resigned"/>
      </sharedItems>
    </cacheField>
    <cacheField name="Tenure in Months" numFmtId="0">
      <sharedItems containsSemiMixedTypes="0" containsString="0" containsNumber="1" containsInteger="1" minValue="7" maxValue="54"/>
    </cacheField>
    <cacheField name="Attrition Fla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E001"/>
    <s v="Aditya Shah"/>
    <x v="0"/>
    <d v="2021-12-24T00:00:00"/>
    <m/>
    <x v="0"/>
    <x v="0"/>
    <n v="43"/>
    <n v="0"/>
  </r>
  <r>
    <s v="E002"/>
    <s v="Pooja Kulkarni"/>
    <x v="1"/>
    <d v="2021-08-14T00:00:00"/>
    <d v="2022-05-23T00:00:00"/>
    <x v="1"/>
    <x v="1"/>
    <n v="9"/>
    <n v="1"/>
  </r>
  <r>
    <s v="E003"/>
    <s v="Vikram Patil"/>
    <x v="2"/>
    <d v="2022-02-23T00:00:00"/>
    <d v="2023-07-24T00:00:00"/>
    <x v="2"/>
    <x v="1"/>
    <n v="17"/>
    <n v="1"/>
  </r>
  <r>
    <s v="E004"/>
    <s v="Aditya Sharma"/>
    <x v="3"/>
    <d v="2022-12-12T00:00:00"/>
    <d v="2024-08-22T00:00:00"/>
    <x v="2"/>
    <x v="1"/>
    <n v="20"/>
    <n v="1"/>
  </r>
  <r>
    <s v="E005"/>
    <s v="Amit Shah"/>
    <x v="1"/>
    <d v="2022-07-19T00:00:00"/>
    <m/>
    <x v="0"/>
    <x v="0"/>
    <n v="36"/>
    <n v="0"/>
  </r>
  <r>
    <s v="E006"/>
    <s v="Amit Sharma"/>
    <x v="2"/>
    <d v="2021-09-12T00:00:00"/>
    <d v="2023-12-08T00:00:00"/>
    <x v="1"/>
    <x v="1"/>
    <n v="26"/>
    <n v="1"/>
  </r>
  <r>
    <s v="E007"/>
    <s v="Aditya Sharma"/>
    <x v="3"/>
    <d v="2021-12-09T00:00:00"/>
    <m/>
    <x v="0"/>
    <x v="0"/>
    <n v="43"/>
    <n v="0"/>
  </r>
  <r>
    <s v="E008"/>
    <s v="Sneha Shah"/>
    <x v="2"/>
    <d v="2023-03-05T00:00:00"/>
    <d v="2025-04-10T00:00:00"/>
    <x v="3"/>
    <x v="1"/>
    <n v="25"/>
    <n v="1"/>
  </r>
  <r>
    <s v="E009"/>
    <s v="Kavya Reddy"/>
    <x v="2"/>
    <d v="2023-11-05T00:00:00"/>
    <m/>
    <x v="0"/>
    <x v="0"/>
    <n v="20"/>
    <n v="0"/>
  </r>
  <r>
    <s v="E010"/>
    <s v="Kavya Mehta"/>
    <x v="1"/>
    <d v="2022-12-05T00:00:00"/>
    <d v="2024-06-28T00:00:00"/>
    <x v="1"/>
    <x v="1"/>
    <n v="18"/>
    <n v="1"/>
  </r>
  <r>
    <s v="E011"/>
    <s v="Amit Patil"/>
    <x v="4"/>
    <d v="2022-09-07T00:00:00"/>
    <m/>
    <x v="0"/>
    <x v="0"/>
    <n v="34"/>
    <n v="0"/>
  </r>
  <r>
    <s v="E012"/>
    <s v="Vikram Reddy"/>
    <x v="2"/>
    <d v="2023-06-15T00:00:00"/>
    <m/>
    <x v="0"/>
    <x v="0"/>
    <n v="25"/>
    <n v="0"/>
  </r>
  <r>
    <s v="E013"/>
    <s v="Sahil Shah"/>
    <x v="1"/>
    <d v="2022-06-05T00:00:00"/>
    <d v="2024-11-13T00:00:00"/>
    <x v="4"/>
    <x v="1"/>
    <n v="29"/>
    <n v="1"/>
  </r>
  <r>
    <s v="E014"/>
    <s v="Pooja Sharma"/>
    <x v="4"/>
    <d v="2022-07-18T00:00:00"/>
    <m/>
    <x v="0"/>
    <x v="0"/>
    <n v="36"/>
    <n v="0"/>
  </r>
  <r>
    <s v="E015"/>
    <s v="Priya Patil"/>
    <x v="1"/>
    <d v="2022-03-25T00:00:00"/>
    <m/>
    <x v="0"/>
    <x v="0"/>
    <n v="40"/>
    <n v="0"/>
  </r>
  <r>
    <s v="E016"/>
    <s v="Sahil Reddy"/>
    <x v="2"/>
    <d v="2023-01-02T00:00:00"/>
    <d v="2023-08-02T00:00:00"/>
    <x v="3"/>
    <x v="1"/>
    <n v="7"/>
    <n v="1"/>
  </r>
  <r>
    <s v="E017"/>
    <s v="Neha Reddy"/>
    <x v="1"/>
    <d v="2021-09-01T00:00:00"/>
    <m/>
    <x v="0"/>
    <x v="0"/>
    <n v="47"/>
    <n v="0"/>
  </r>
  <r>
    <s v="E018"/>
    <s v="Sneha Patil"/>
    <x v="0"/>
    <d v="2021-08-02T00:00:00"/>
    <d v="2022-07-23T00:00:00"/>
    <x v="4"/>
    <x v="1"/>
    <n v="11"/>
    <n v="1"/>
  </r>
  <r>
    <s v="E019"/>
    <s v="Neha Patil"/>
    <x v="2"/>
    <d v="2023-07-01T00:00:00"/>
    <d v="2025-05-16T00:00:00"/>
    <x v="3"/>
    <x v="1"/>
    <n v="22"/>
    <n v="1"/>
  </r>
  <r>
    <s v="E020"/>
    <s v="Sneha Reddy"/>
    <x v="3"/>
    <d v="2021-07-13T00:00:00"/>
    <d v="2022-09-02T00:00:00"/>
    <x v="3"/>
    <x v="1"/>
    <n v="13"/>
    <n v="1"/>
  </r>
  <r>
    <s v="E021"/>
    <s v="Priya Iyer"/>
    <x v="4"/>
    <d v="2023-04-04T00:00:00"/>
    <d v="2024-12-30T00:00:00"/>
    <x v="1"/>
    <x v="1"/>
    <n v="20"/>
    <n v="1"/>
  </r>
  <r>
    <s v="E022"/>
    <s v="Neha Mehta"/>
    <x v="2"/>
    <d v="2023-07-20T00:00:00"/>
    <d v="2025-08-04T00:00:00"/>
    <x v="4"/>
    <x v="1"/>
    <n v="24"/>
    <n v="1"/>
  </r>
  <r>
    <s v="E023"/>
    <s v="Vikram Kulkarni"/>
    <x v="3"/>
    <d v="2022-03-04T00:00:00"/>
    <m/>
    <x v="0"/>
    <x v="0"/>
    <n v="41"/>
    <n v="0"/>
  </r>
  <r>
    <s v="E024"/>
    <s v="Priya Iyer"/>
    <x v="0"/>
    <d v="2022-06-18T00:00:00"/>
    <m/>
    <x v="0"/>
    <x v="0"/>
    <n v="37"/>
    <n v="0"/>
  </r>
  <r>
    <s v="E025"/>
    <s v="Priya Reddy"/>
    <x v="3"/>
    <d v="2021-04-07T00:00:00"/>
    <d v="2022-07-28T00:00:00"/>
    <x v="3"/>
    <x v="1"/>
    <n v="15"/>
    <n v="1"/>
  </r>
  <r>
    <s v="E026"/>
    <s v="Vikram Iyer"/>
    <x v="4"/>
    <d v="2021-02-23T00:00:00"/>
    <m/>
    <x v="0"/>
    <x v="0"/>
    <n v="53"/>
    <n v="0"/>
  </r>
  <r>
    <s v="E027"/>
    <s v="Sahil Iyer"/>
    <x v="3"/>
    <d v="2023-04-05T00:00:00"/>
    <d v="2024-01-11T00:00:00"/>
    <x v="2"/>
    <x v="1"/>
    <n v="9"/>
    <n v="1"/>
  </r>
  <r>
    <s v="E028"/>
    <s v="Vikram Patil"/>
    <x v="4"/>
    <d v="2022-12-24T00:00:00"/>
    <d v="2024-10-08T00:00:00"/>
    <x v="3"/>
    <x v="1"/>
    <n v="21"/>
    <n v="1"/>
  </r>
  <r>
    <s v="E029"/>
    <s v="Aditya Nair"/>
    <x v="4"/>
    <d v="2022-12-23T00:00:00"/>
    <m/>
    <x v="0"/>
    <x v="0"/>
    <n v="31"/>
    <n v="0"/>
  </r>
  <r>
    <s v="E030"/>
    <s v="Sahil Sharma"/>
    <x v="3"/>
    <d v="2021-01-07T00:00:00"/>
    <m/>
    <x v="0"/>
    <x v="0"/>
    <n v="54"/>
    <n v="0"/>
  </r>
  <r>
    <s v="E031"/>
    <s v="Rohan Mehta"/>
    <x v="1"/>
    <d v="2023-03-23T00:00:00"/>
    <d v="2024-11-03T00:00:00"/>
    <x v="1"/>
    <x v="1"/>
    <n v="19"/>
    <n v="1"/>
  </r>
  <r>
    <s v="E032"/>
    <s v="Sneha Reddy"/>
    <x v="3"/>
    <d v="2022-07-09T00:00:00"/>
    <d v="2024-05-07T00:00:00"/>
    <x v="2"/>
    <x v="1"/>
    <n v="21"/>
    <n v="1"/>
  </r>
  <r>
    <s v="E033"/>
    <s v="Amit Nair"/>
    <x v="2"/>
    <d v="2022-09-09T00:00:00"/>
    <d v="2023-07-19T00:00:00"/>
    <x v="4"/>
    <x v="1"/>
    <n v="10"/>
    <n v="1"/>
  </r>
  <r>
    <s v="E034"/>
    <s v="Kavya Reddy"/>
    <x v="4"/>
    <d v="2023-03-17T00:00:00"/>
    <m/>
    <x v="0"/>
    <x v="0"/>
    <n v="28"/>
    <n v="0"/>
  </r>
  <r>
    <s v="E035"/>
    <s v="Amit Mehta"/>
    <x v="4"/>
    <d v="2021-05-23T00:00:00"/>
    <d v="2023-03-06T00:00:00"/>
    <x v="1"/>
    <x v="1"/>
    <n v="21"/>
    <n v="1"/>
  </r>
  <r>
    <s v="E036"/>
    <s v="Rohan Sharma"/>
    <x v="0"/>
    <d v="2021-08-06T00:00:00"/>
    <m/>
    <x v="0"/>
    <x v="0"/>
    <n v="47"/>
    <n v="0"/>
  </r>
  <r>
    <s v="E037"/>
    <s v="Vikram Nair"/>
    <x v="1"/>
    <d v="2021-10-29T00:00:00"/>
    <d v="2023-12-05T00:00:00"/>
    <x v="4"/>
    <x v="1"/>
    <n v="25"/>
    <n v="1"/>
  </r>
  <r>
    <s v="E038"/>
    <s v="Aditya Sharma"/>
    <x v="5"/>
    <d v="2023-02-17T00:00:00"/>
    <m/>
    <x v="0"/>
    <x v="0"/>
    <n v="29"/>
    <n v="0"/>
  </r>
  <r>
    <s v="E039"/>
    <s v="Priya Shah"/>
    <x v="5"/>
    <d v="2021-08-26T00:00:00"/>
    <m/>
    <x v="0"/>
    <x v="0"/>
    <n v="47"/>
    <n v="0"/>
  </r>
  <r>
    <s v="E040"/>
    <s v="Neha Iyer"/>
    <x v="3"/>
    <d v="2022-12-15T00:00:00"/>
    <d v="2023-07-17T00:00:00"/>
    <x v="2"/>
    <x v="1"/>
    <n v="7"/>
    <n v="1"/>
  </r>
  <r>
    <s v="E041"/>
    <s v="Sahil Nair"/>
    <x v="1"/>
    <d v="2021-07-02T00:00:00"/>
    <d v="2023-10-26T00:00:00"/>
    <x v="3"/>
    <x v="1"/>
    <n v="27"/>
    <n v="1"/>
  </r>
  <r>
    <s v="E042"/>
    <s v="Neha Mehta"/>
    <x v="1"/>
    <d v="2023-09-05T00:00:00"/>
    <d v="2024-05-10T00:00:00"/>
    <x v="4"/>
    <x v="1"/>
    <n v="8"/>
    <n v="1"/>
  </r>
  <r>
    <s v="E043"/>
    <s v="Kavya Iyer"/>
    <x v="4"/>
    <d v="2023-12-12T00:00:00"/>
    <d v="2024-10-16T00:00:00"/>
    <x v="2"/>
    <x v="1"/>
    <n v="10"/>
    <n v="1"/>
  </r>
  <r>
    <s v="E044"/>
    <s v="Rohan Reddy"/>
    <x v="0"/>
    <d v="2021-01-23T00:00:00"/>
    <d v="2022-08-21T00:00:00"/>
    <x v="5"/>
    <x v="1"/>
    <n v="18"/>
    <n v="1"/>
  </r>
  <r>
    <s v="E045"/>
    <s v="Priya Iyer"/>
    <x v="4"/>
    <d v="2022-09-20T00:00:00"/>
    <d v="2024-06-29T00:00:00"/>
    <x v="4"/>
    <x v="1"/>
    <n v="21"/>
    <n v="1"/>
  </r>
  <r>
    <s v="E046"/>
    <s v="Sneha Mehta"/>
    <x v="4"/>
    <d v="2021-11-17T00:00:00"/>
    <d v="2024-03-28T00:00:00"/>
    <x v="4"/>
    <x v="1"/>
    <n v="28"/>
    <n v="1"/>
  </r>
  <r>
    <s v="E047"/>
    <s v="Aditya Reddy"/>
    <x v="2"/>
    <d v="2023-05-18T00:00:00"/>
    <d v="2024-10-21T00:00:00"/>
    <x v="4"/>
    <x v="1"/>
    <n v="17"/>
    <n v="1"/>
  </r>
  <r>
    <s v="E048"/>
    <s v="Sneha Mehta"/>
    <x v="5"/>
    <d v="2021-11-09T00:00:00"/>
    <m/>
    <x v="0"/>
    <x v="0"/>
    <n v="44"/>
    <n v="0"/>
  </r>
  <r>
    <s v="E049"/>
    <s v="Neha Patil"/>
    <x v="3"/>
    <d v="2023-11-30T00:00:00"/>
    <d v="2025-08-04T00:00:00"/>
    <x v="3"/>
    <x v="1"/>
    <n v="20"/>
    <n v="1"/>
  </r>
  <r>
    <s v="E050"/>
    <s v="Sahil Shah"/>
    <x v="5"/>
    <d v="2021-01-15T00:00:00"/>
    <d v="2021-10-04T00:00:00"/>
    <x v="1"/>
    <x v="1"/>
    <n v="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6D149-94DB-41F7-9B9D-B41B52BFAC46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24:B31" firstHeaderRow="1" firstDataRow="1" firstDataCol="1"/>
  <pivotFields count="9">
    <pivotField dataField="1" showAll="0"/>
    <pivotField showAll="0"/>
    <pivotField showAll="0"/>
    <pivotField numFmtId="164" showAll="0"/>
    <pivotField showAll="0"/>
    <pivotField axis="axisRow" showAll="0">
      <items count="7">
        <item x="3"/>
        <item x="4"/>
        <item x="5"/>
        <item x="2"/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mployee ID" fld="0" subtotal="count" baseField="0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13AA21-1AF9-4498-B8BB-97CE968B7BFF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9">
    <pivotField dataField="1" showAll="0"/>
    <pivotField showAll="0"/>
    <pivotField showAll="0"/>
    <pivotField numFmtId="164"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Employe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DB8C84-AE87-4B68-ACF0-5152A0B4F509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1:D19" firstHeaderRow="1" firstDataRow="2" firstDataCol="1"/>
  <pivotFields count="9">
    <pivotField dataField="1" showAll="0"/>
    <pivotField showAll="0"/>
    <pivotField axis="axisRow" showAll="0">
      <items count="7">
        <item x="3"/>
        <item x="4"/>
        <item x="5"/>
        <item x="1"/>
        <item x="2"/>
        <item x="0"/>
        <item t="default"/>
      </items>
    </pivotField>
    <pivotField numFmtId="164"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Employee ID" fld="0" subtotal="count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opLeftCell="A26" workbookViewId="0">
      <selection sqref="A1:I51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11.7109375" bestFit="1" customWidth="1"/>
    <col min="4" max="5" width="10.42578125" bestFit="1" customWidth="1"/>
    <col min="6" max="6" width="18.140625" bestFit="1" customWidth="1"/>
    <col min="8" max="8" width="16.8554687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109</v>
      </c>
      <c r="I1" s="3" t="s">
        <v>110</v>
      </c>
    </row>
    <row r="2" spans="1:9" x14ac:dyDescent="0.25">
      <c r="A2" t="s">
        <v>7</v>
      </c>
      <c r="B2" t="s">
        <v>57</v>
      </c>
      <c r="C2" t="s">
        <v>96</v>
      </c>
      <c r="D2" s="2">
        <v>44554</v>
      </c>
      <c r="G2" t="s">
        <v>107</v>
      </c>
      <c r="H2">
        <f ca="1">IF(E2="",DATEDIF(D2,TODAY(),"m"),DATEDIF(D2,E2,"m"))</f>
        <v>43</v>
      </c>
      <c r="I2">
        <f>IF(G2="Active",0,1)</f>
        <v>0</v>
      </c>
    </row>
    <row r="3" spans="1:9" x14ac:dyDescent="0.25">
      <c r="A3" t="s">
        <v>8</v>
      </c>
      <c r="B3" t="s">
        <v>58</v>
      </c>
      <c r="C3" t="s">
        <v>97</v>
      </c>
      <c r="D3" s="2">
        <v>44422</v>
      </c>
      <c r="E3" s="2">
        <v>44704</v>
      </c>
      <c r="F3" t="s">
        <v>102</v>
      </c>
      <c r="G3" t="s">
        <v>108</v>
      </c>
      <c r="H3">
        <f t="shared" ref="H3:H51" ca="1" si="0">IF(E3="",DATEDIF(D3,TODAY(),"m"),DATEDIF(D3,E3,"m"))</f>
        <v>9</v>
      </c>
      <c r="I3">
        <f t="shared" ref="I3:I51" si="1">IF(G3="Active",0,1)</f>
        <v>1</v>
      </c>
    </row>
    <row r="4" spans="1:9" x14ac:dyDescent="0.25">
      <c r="A4" t="s">
        <v>9</v>
      </c>
      <c r="B4" t="s">
        <v>59</v>
      </c>
      <c r="C4" t="s">
        <v>98</v>
      </c>
      <c r="D4" s="2">
        <v>44615</v>
      </c>
      <c r="E4" s="2">
        <v>45131</v>
      </c>
      <c r="F4" t="s">
        <v>103</v>
      </c>
      <c r="G4" t="s">
        <v>108</v>
      </c>
      <c r="H4">
        <f t="shared" ca="1" si="0"/>
        <v>17</v>
      </c>
      <c r="I4">
        <f t="shared" si="1"/>
        <v>1</v>
      </c>
    </row>
    <row r="5" spans="1:9" x14ac:dyDescent="0.25">
      <c r="A5" t="s">
        <v>10</v>
      </c>
      <c r="B5" t="s">
        <v>60</v>
      </c>
      <c r="C5" t="s">
        <v>99</v>
      </c>
      <c r="D5" s="2">
        <v>44907</v>
      </c>
      <c r="E5" s="2">
        <v>45526</v>
      </c>
      <c r="F5" t="s">
        <v>103</v>
      </c>
      <c r="G5" t="s">
        <v>108</v>
      </c>
      <c r="H5">
        <f t="shared" ca="1" si="0"/>
        <v>20</v>
      </c>
      <c r="I5">
        <f t="shared" si="1"/>
        <v>1</v>
      </c>
    </row>
    <row r="6" spans="1:9" x14ac:dyDescent="0.25">
      <c r="A6" t="s">
        <v>11</v>
      </c>
      <c r="B6" t="s">
        <v>61</v>
      </c>
      <c r="C6" t="s">
        <v>97</v>
      </c>
      <c r="D6" s="2">
        <v>44761</v>
      </c>
      <c r="G6" t="s">
        <v>107</v>
      </c>
      <c r="H6">
        <f t="shared" ca="1" si="0"/>
        <v>36</v>
      </c>
      <c r="I6">
        <f t="shared" si="1"/>
        <v>0</v>
      </c>
    </row>
    <row r="7" spans="1:9" x14ac:dyDescent="0.25">
      <c r="A7" t="s">
        <v>12</v>
      </c>
      <c r="B7" t="s">
        <v>62</v>
      </c>
      <c r="C7" t="s">
        <v>98</v>
      </c>
      <c r="D7" s="2">
        <v>44451</v>
      </c>
      <c r="E7" s="2">
        <v>45268</v>
      </c>
      <c r="F7" t="s">
        <v>102</v>
      </c>
      <c r="G7" t="s">
        <v>108</v>
      </c>
      <c r="H7">
        <f t="shared" ca="1" si="0"/>
        <v>26</v>
      </c>
      <c r="I7">
        <f t="shared" si="1"/>
        <v>1</v>
      </c>
    </row>
    <row r="8" spans="1:9" x14ac:dyDescent="0.25">
      <c r="A8" t="s">
        <v>13</v>
      </c>
      <c r="B8" t="s">
        <v>60</v>
      </c>
      <c r="C8" t="s">
        <v>99</v>
      </c>
      <c r="D8" s="2">
        <v>44539</v>
      </c>
      <c r="G8" t="s">
        <v>107</v>
      </c>
      <c r="H8">
        <f t="shared" ca="1" si="0"/>
        <v>43</v>
      </c>
      <c r="I8">
        <f t="shared" si="1"/>
        <v>0</v>
      </c>
    </row>
    <row r="9" spans="1:9" x14ac:dyDescent="0.25">
      <c r="A9" t="s">
        <v>14</v>
      </c>
      <c r="B9" t="s">
        <v>63</v>
      </c>
      <c r="C9" t="s">
        <v>98</v>
      </c>
      <c r="D9" s="2">
        <v>44990</v>
      </c>
      <c r="E9" s="2">
        <v>45757</v>
      </c>
      <c r="F9" t="s">
        <v>104</v>
      </c>
      <c r="G9" t="s">
        <v>108</v>
      </c>
      <c r="H9">
        <f t="shared" ca="1" si="0"/>
        <v>25</v>
      </c>
      <c r="I9">
        <f t="shared" si="1"/>
        <v>1</v>
      </c>
    </row>
    <row r="10" spans="1:9" x14ac:dyDescent="0.25">
      <c r="A10" t="s">
        <v>15</v>
      </c>
      <c r="B10" t="s">
        <v>64</v>
      </c>
      <c r="C10" t="s">
        <v>98</v>
      </c>
      <c r="D10" s="2">
        <v>45235</v>
      </c>
      <c r="G10" t="s">
        <v>107</v>
      </c>
      <c r="H10">
        <f t="shared" ca="1" si="0"/>
        <v>20</v>
      </c>
      <c r="I10">
        <f t="shared" si="1"/>
        <v>0</v>
      </c>
    </row>
    <row r="11" spans="1:9" x14ac:dyDescent="0.25">
      <c r="A11" t="s">
        <v>16</v>
      </c>
      <c r="B11" t="s">
        <v>65</v>
      </c>
      <c r="C11" t="s">
        <v>97</v>
      </c>
      <c r="D11" s="2">
        <v>44900</v>
      </c>
      <c r="E11" s="2">
        <v>45471</v>
      </c>
      <c r="F11" t="s">
        <v>102</v>
      </c>
      <c r="G11" t="s">
        <v>108</v>
      </c>
      <c r="H11">
        <f t="shared" ca="1" si="0"/>
        <v>18</v>
      </c>
      <c r="I11">
        <f t="shared" si="1"/>
        <v>1</v>
      </c>
    </row>
    <row r="12" spans="1:9" x14ac:dyDescent="0.25">
      <c r="A12" t="s">
        <v>17</v>
      </c>
      <c r="B12" t="s">
        <v>66</v>
      </c>
      <c r="C12" t="s">
        <v>100</v>
      </c>
      <c r="D12" s="2">
        <v>44811</v>
      </c>
      <c r="G12" t="s">
        <v>107</v>
      </c>
      <c r="H12">
        <f t="shared" ca="1" si="0"/>
        <v>34</v>
      </c>
      <c r="I12">
        <f t="shared" si="1"/>
        <v>0</v>
      </c>
    </row>
    <row r="13" spans="1:9" x14ac:dyDescent="0.25">
      <c r="A13" t="s">
        <v>18</v>
      </c>
      <c r="B13" t="s">
        <v>67</v>
      </c>
      <c r="C13" t="s">
        <v>98</v>
      </c>
      <c r="D13" s="2">
        <v>45092</v>
      </c>
      <c r="G13" t="s">
        <v>107</v>
      </c>
      <c r="H13">
        <f t="shared" ca="1" si="0"/>
        <v>25</v>
      </c>
      <c r="I13">
        <f t="shared" si="1"/>
        <v>0</v>
      </c>
    </row>
    <row r="14" spans="1:9" x14ac:dyDescent="0.25">
      <c r="A14" t="s">
        <v>19</v>
      </c>
      <c r="B14" t="s">
        <v>68</v>
      </c>
      <c r="C14" t="s">
        <v>97</v>
      </c>
      <c r="D14" s="2">
        <v>44717</v>
      </c>
      <c r="E14" s="2">
        <v>45609</v>
      </c>
      <c r="F14" t="s">
        <v>105</v>
      </c>
      <c r="G14" t="s">
        <v>108</v>
      </c>
      <c r="H14">
        <f t="shared" ca="1" si="0"/>
        <v>29</v>
      </c>
      <c r="I14">
        <f t="shared" si="1"/>
        <v>1</v>
      </c>
    </row>
    <row r="15" spans="1:9" x14ac:dyDescent="0.25">
      <c r="A15" t="s">
        <v>20</v>
      </c>
      <c r="B15" t="s">
        <v>69</v>
      </c>
      <c r="C15" t="s">
        <v>100</v>
      </c>
      <c r="D15" s="2">
        <v>44760</v>
      </c>
      <c r="G15" t="s">
        <v>107</v>
      </c>
      <c r="H15">
        <f t="shared" ca="1" si="0"/>
        <v>36</v>
      </c>
      <c r="I15">
        <f t="shared" si="1"/>
        <v>0</v>
      </c>
    </row>
    <row r="16" spans="1:9" x14ac:dyDescent="0.25">
      <c r="A16" t="s">
        <v>21</v>
      </c>
      <c r="B16" t="s">
        <v>70</v>
      </c>
      <c r="C16" t="s">
        <v>97</v>
      </c>
      <c r="D16" s="2">
        <v>44645</v>
      </c>
      <c r="G16" t="s">
        <v>107</v>
      </c>
      <c r="H16">
        <f t="shared" ca="1" si="0"/>
        <v>40</v>
      </c>
      <c r="I16">
        <f t="shared" si="1"/>
        <v>0</v>
      </c>
    </row>
    <row r="17" spans="1:9" x14ac:dyDescent="0.25">
      <c r="A17" t="s">
        <v>22</v>
      </c>
      <c r="B17" t="s">
        <v>71</v>
      </c>
      <c r="C17" t="s">
        <v>98</v>
      </c>
      <c r="D17" s="2">
        <v>44928</v>
      </c>
      <c r="E17" s="2">
        <v>45140</v>
      </c>
      <c r="F17" t="s">
        <v>104</v>
      </c>
      <c r="G17" t="s">
        <v>108</v>
      </c>
      <c r="H17">
        <f t="shared" ca="1" si="0"/>
        <v>7</v>
      </c>
      <c r="I17">
        <f t="shared" si="1"/>
        <v>1</v>
      </c>
    </row>
    <row r="18" spans="1:9" x14ac:dyDescent="0.25">
      <c r="A18" t="s">
        <v>23</v>
      </c>
      <c r="B18" t="s">
        <v>72</v>
      </c>
      <c r="C18" t="s">
        <v>97</v>
      </c>
      <c r="D18" s="2">
        <v>44440</v>
      </c>
      <c r="G18" t="s">
        <v>107</v>
      </c>
      <c r="H18">
        <f t="shared" ca="1" si="0"/>
        <v>47</v>
      </c>
      <c r="I18">
        <f t="shared" si="1"/>
        <v>0</v>
      </c>
    </row>
    <row r="19" spans="1:9" x14ac:dyDescent="0.25">
      <c r="A19" t="s">
        <v>24</v>
      </c>
      <c r="B19" t="s">
        <v>73</v>
      </c>
      <c r="C19" t="s">
        <v>96</v>
      </c>
      <c r="D19" s="2">
        <v>44410</v>
      </c>
      <c r="E19" s="2">
        <v>44765</v>
      </c>
      <c r="F19" t="s">
        <v>105</v>
      </c>
      <c r="G19" t="s">
        <v>108</v>
      </c>
      <c r="H19">
        <f t="shared" ca="1" si="0"/>
        <v>11</v>
      </c>
      <c r="I19">
        <f t="shared" si="1"/>
        <v>1</v>
      </c>
    </row>
    <row r="20" spans="1:9" x14ac:dyDescent="0.25">
      <c r="A20" t="s">
        <v>25</v>
      </c>
      <c r="B20" t="s">
        <v>74</v>
      </c>
      <c r="C20" t="s">
        <v>98</v>
      </c>
      <c r="D20" s="2">
        <v>45108</v>
      </c>
      <c r="E20" s="2">
        <v>45793</v>
      </c>
      <c r="F20" t="s">
        <v>104</v>
      </c>
      <c r="G20" t="s">
        <v>108</v>
      </c>
      <c r="H20">
        <f t="shared" ca="1" si="0"/>
        <v>22</v>
      </c>
      <c r="I20">
        <f t="shared" si="1"/>
        <v>1</v>
      </c>
    </row>
    <row r="21" spans="1:9" x14ac:dyDescent="0.25">
      <c r="A21" t="s">
        <v>26</v>
      </c>
      <c r="B21" t="s">
        <v>75</v>
      </c>
      <c r="C21" t="s">
        <v>99</v>
      </c>
      <c r="D21" s="2">
        <v>44390</v>
      </c>
      <c r="E21" s="2">
        <v>44806</v>
      </c>
      <c r="F21" t="s">
        <v>104</v>
      </c>
      <c r="G21" t="s">
        <v>108</v>
      </c>
      <c r="H21">
        <f t="shared" ca="1" si="0"/>
        <v>13</v>
      </c>
      <c r="I21">
        <f t="shared" si="1"/>
        <v>1</v>
      </c>
    </row>
    <row r="22" spans="1:9" x14ac:dyDescent="0.25">
      <c r="A22" t="s">
        <v>27</v>
      </c>
      <c r="B22" t="s">
        <v>76</v>
      </c>
      <c r="C22" t="s">
        <v>100</v>
      </c>
      <c r="D22" s="2">
        <v>45020</v>
      </c>
      <c r="E22" s="2">
        <v>45656</v>
      </c>
      <c r="F22" t="s">
        <v>102</v>
      </c>
      <c r="G22" t="s">
        <v>108</v>
      </c>
      <c r="H22">
        <f t="shared" ca="1" si="0"/>
        <v>20</v>
      </c>
      <c r="I22">
        <f t="shared" si="1"/>
        <v>1</v>
      </c>
    </row>
    <row r="23" spans="1:9" x14ac:dyDescent="0.25">
      <c r="A23" t="s">
        <v>28</v>
      </c>
      <c r="B23" t="s">
        <v>77</v>
      </c>
      <c r="C23" t="s">
        <v>98</v>
      </c>
      <c r="D23" s="2">
        <v>45127</v>
      </c>
      <c r="E23" s="2">
        <v>45873</v>
      </c>
      <c r="F23" t="s">
        <v>105</v>
      </c>
      <c r="G23" t="s">
        <v>108</v>
      </c>
      <c r="H23">
        <f t="shared" ca="1" si="0"/>
        <v>24</v>
      </c>
      <c r="I23">
        <f t="shared" si="1"/>
        <v>1</v>
      </c>
    </row>
    <row r="24" spans="1:9" x14ac:dyDescent="0.25">
      <c r="A24" t="s">
        <v>29</v>
      </c>
      <c r="B24" t="s">
        <v>78</v>
      </c>
      <c r="C24" t="s">
        <v>99</v>
      </c>
      <c r="D24" s="2">
        <v>44624</v>
      </c>
      <c r="G24" t="s">
        <v>107</v>
      </c>
      <c r="H24">
        <f t="shared" ca="1" si="0"/>
        <v>41</v>
      </c>
      <c r="I24">
        <f t="shared" si="1"/>
        <v>0</v>
      </c>
    </row>
    <row r="25" spans="1:9" x14ac:dyDescent="0.25">
      <c r="A25" t="s">
        <v>30</v>
      </c>
      <c r="B25" t="s">
        <v>76</v>
      </c>
      <c r="C25" t="s">
        <v>96</v>
      </c>
      <c r="D25" s="2">
        <v>44730</v>
      </c>
      <c r="G25" t="s">
        <v>107</v>
      </c>
      <c r="H25">
        <f t="shared" ca="1" si="0"/>
        <v>37</v>
      </c>
      <c r="I25">
        <f t="shared" si="1"/>
        <v>0</v>
      </c>
    </row>
    <row r="26" spans="1:9" x14ac:dyDescent="0.25">
      <c r="A26" t="s">
        <v>31</v>
      </c>
      <c r="B26" t="s">
        <v>79</v>
      </c>
      <c r="C26" t="s">
        <v>99</v>
      </c>
      <c r="D26" s="2">
        <v>44293</v>
      </c>
      <c r="E26" s="2">
        <v>44770</v>
      </c>
      <c r="F26" t="s">
        <v>104</v>
      </c>
      <c r="G26" t="s">
        <v>108</v>
      </c>
      <c r="H26">
        <f t="shared" ca="1" si="0"/>
        <v>15</v>
      </c>
      <c r="I26">
        <f t="shared" si="1"/>
        <v>1</v>
      </c>
    </row>
    <row r="27" spans="1:9" x14ac:dyDescent="0.25">
      <c r="A27" t="s">
        <v>32</v>
      </c>
      <c r="B27" t="s">
        <v>80</v>
      </c>
      <c r="C27" t="s">
        <v>100</v>
      </c>
      <c r="D27" s="2">
        <v>44250</v>
      </c>
      <c r="G27" t="s">
        <v>107</v>
      </c>
      <c r="H27">
        <f t="shared" ca="1" si="0"/>
        <v>53</v>
      </c>
      <c r="I27">
        <f t="shared" si="1"/>
        <v>0</v>
      </c>
    </row>
    <row r="28" spans="1:9" x14ac:dyDescent="0.25">
      <c r="A28" t="s">
        <v>33</v>
      </c>
      <c r="B28" t="s">
        <v>81</v>
      </c>
      <c r="C28" t="s">
        <v>99</v>
      </c>
      <c r="D28" s="2">
        <v>45021</v>
      </c>
      <c r="E28" s="2">
        <v>45302</v>
      </c>
      <c r="F28" t="s">
        <v>103</v>
      </c>
      <c r="G28" t="s">
        <v>108</v>
      </c>
      <c r="H28">
        <f t="shared" ca="1" si="0"/>
        <v>9</v>
      </c>
      <c r="I28">
        <f t="shared" si="1"/>
        <v>1</v>
      </c>
    </row>
    <row r="29" spans="1:9" x14ac:dyDescent="0.25">
      <c r="A29" t="s">
        <v>34</v>
      </c>
      <c r="B29" t="s">
        <v>59</v>
      </c>
      <c r="C29" t="s">
        <v>100</v>
      </c>
      <c r="D29" s="2">
        <v>44919</v>
      </c>
      <c r="E29" s="2">
        <v>45573</v>
      </c>
      <c r="F29" t="s">
        <v>104</v>
      </c>
      <c r="G29" t="s">
        <v>108</v>
      </c>
      <c r="H29">
        <f t="shared" ca="1" si="0"/>
        <v>21</v>
      </c>
      <c r="I29">
        <f t="shared" si="1"/>
        <v>1</v>
      </c>
    </row>
    <row r="30" spans="1:9" x14ac:dyDescent="0.25">
      <c r="A30" t="s">
        <v>35</v>
      </c>
      <c r="B30" t="s">
        <v>82</v>
      </c>
      <c r="C30" t="s">
        <v>100</v>
      </c>
      <c r="D30" s="2">
        <v>44918</v>
      </c>
      <c r="G30" t="s">
        <v>107</v>
      </c>
      <c r="H30">
        <f t="shared" ca="1" si="0"/>
        <v>31</v>
      </c>
      <c r="I30">
        <f t="shared" si="1"/>
        <v>0</v>
      </c>
    </row>
    <row r="31" spans="1:9" x14ac:dyDescent="0.25">
      <c r="A31" t="s">
        <v>36</v>
      </c>
      <c r="B31" t="s">
        <v>83</v>
      </c>
      <c r="C31" t="s">
        <v>99</v>
      </c>
      <c r="D31" s="2">
        <v>44203</v>
      </c>
      <c r="G31" t="s">
        <v>107</v>
      </c>
      <c r="H31">
        <f t="shared" ca="1" si="0"/>
        <v>54</v>
      </c>
      <c r="I31">
        <f t="shared" si="1"/>
        <v>0</v>
      </c>
    </row>
    <row r="32" spans="1:9" x14ac:dyDescent="0.25">
      <c r="A32" t="s">
        <v>37</v>
      </c>
      <c r="B32" t="s">
        <v>84</v>
      </c>
      <c r="C32" t="s">
        <v>97</v>
      </c>
      <c r="D32" s="2">
        <v>45008</v>
      </c>
      <c r="E32" s="2">
        <v>45599</v>
      </c>
      <c r="F32" t="s">
        <v>102</v>
      </c>
      <c r="G32" t="s">
        <v>108</v>
      </c>
      <c r="H32">
        <f t="shared" ca="1" si="0"/>
        <v>19</v>
      </c>
      <c r="I32">
        <f t="shared" si="1"/>
        <v>1</v>
      </c>
    </row>
    <row r="33" spans="1:9" x14ac:dyDescent="0.25">
      <c r="A33" t="s">
        <v>38</v>
      </c>
      <c r="B33" t="s">
        <v>75</v>
      </c>
      <c r="C33" t="s">
        <v>99</v>
      </c>
      <c r="D33" s="2">
        <v>44751</v>
      </c>
      <c r="E33" s="2">
        <v>45419</v>
      </c>
      <c r="F33" t="s">
        <v>103</v>
      </c>
      <c r="G33" t="s">
        <v>108</v>
      </c>
      <c r="H33">
        <f t="shared" ca="1" si="0"/>
        <v>21</v>
      </c>
      <c r="I33">
        <f t="shared" si="1"/>
        <v>1</v>
      </c>
    </row>
    <row r="34" spans="1:9" x14ac:dyDescent="0.25">
      <c r="A34" t="s">
        <v>39</v>
      </c>
      <c r="B34" t="s">
        <v>85</v>
      </c>
      <c r="C34" t="s">
        <v>98</v>
      </c>
      <c r="D34" s="2">
        <v>44813</v>
      </c>
      <c r="E34" s="2">
        <v>45126</v>
      </c>
      <c r="F34" t="s">
        <v>105</v>
      </c>
      <c r="G34" t="s">
        <v>108</v>
      </c>
      <c r="H34">
        <f t="shared" ca="1" si="0"/>
        <v>10</v>
      </c>
      <c r="I34">
        <f t="shared" si="1"/>
        <v>1</v>
      </c>
    </row>
    <row r="35" spans="1:9" x14ac:dyDescent="0.25">
      <c r="A35" t="s">
        <v>40</v>
      </c>
      <c r="B35" t="s">
        <v>64</v>
      </c>
      <c r="C35" t="s">
        <v>100</v>
      </c>
      <c r="D35" s="2">
        <v>45002</v>
      </c>
      <c r="G35" t="s">
        <v>107</v>
      </c>
      <c r="H35">
        <f t="shared" ca="1" si="0"/>
        <v>28</v>
      </c>
      <c r="I35">
        <f t="shared" si="1"/>
        <v>0</v>
      </c>
    </row>
    <row r="36" spans="1:9" x14ac:dyDescent="0.25">
      <c r="A36" t="s">
        <v>41</v>
      </c>
      <c r="B36" t="s">
        <v>86</v>
      </c>
      <c r="C36" t="s">
        <v>100</v>
      </c>
      <c r="D36" s="2">
        <v>44339</v>
      </c>
      <c r="E36" s="2">
        <v>44991</v>
      </c>
      <c r="F36" t="s">
        <v>102</v>
      </c>
      <c r="G36" t="s">
        <v>108</v>
      </c>
      <c r="H36">
        <f t="shared" ca="1" si="0"/>
        <v>21</v>
      </c>
      <c r="I36">
        <f t="shared" si="1"/>
        <v>1</v>
      </c>
    </row>
    <row r="37" spans="1:9" x14ac:dyDescent="0.25">
      <c r="A37" t="s">
        <v>42</v>
      </c>
      <c r="B37" t="s">
        <v>87</v>
      </c>
      <c r="C37" t="s">
        <v>96</v>
      </c>
      <c r="D37" s="2">
        <v>44414</v>
      </c>
      <c r="G37" t="s">
        <v>107</v>
      </c>
      <c r="H37">
        <f t="shared" ca="1" si="0"/>
        <v>47</v>
      </c>
      <c r="I37">
        <f t="shared" si="1"/>
        <v>0</v>
      </c>
    </row>
    <row r="38" spans="1:9" x14ac:dyDescent="0.25">
      <c r="A38" t="s">
        <v>43</v>
      </c>
      <c r="B38" t="s">
        <v>88</v>
      </c>
      <c r="C38" t="s">
        <v>97</v>
      </c>
      <c r="D38" s="2">
        <v>44498</v>
      </c>
      <c r="E38" s="2">
        <v>45265</v>
      </c>
      <c r="F38" t="s">
        <v>105</v>
      </c>
      <c r="G38" t="s">
        <v>108</v>
      </c>
      <c r="H38">
        <f t="shared" ca="1" si="0"/>
        <v>25</v>
      </c>
      <c r="I38">
        <f t="shared" si="1"/>
        <v>1</v>
      </c>
    </row>
    <row r="39" spans="1:9" x14ac:dyDescent="0.25">
      <c r="A39" t="s">
        <v>44</v>
      </c>
      <c r="B39" t="s">
        <v>60</v>
      </c>
      <c r="C39" t="s">
        <v>101</v>
      </c>
      <c r="D39" s="2">
        <v>44974</v>
      </c>
      <c r="G39" t="s">
        <v>107</v>
      </c>
      <c r="H39">
        <f t="shared" ca="1" si="0"/>
        <v>29</v>
      </c>
      <c r="I39">
        <f t="shared" si="1"/>
        <v>0</v>
      </c>
    </row>
    <row r="40" spans="1:9" x14ac:dyDescent="0.25">
      <c r="A40" t="s">
        <v>45</v>
      </c>
      <c r="B40" t="s">
        <v>89</v>
      </c>
      <c r="C40" t="s">
        <v>101</v>
      </c>
      <c r="D40" s="2">
        <v>44434</v>
      </c>
      <c r="G40" t="s">
        <v>107</v>
      </c>
      <c r="H40">
        <f t="shared" ca="1" si="0"/>
        <v>47</v>
      </c>
      <c r="I40">
        <f t="shared" si="1"/>
        <v>0</v>
      </c>
    </row>
    <row r="41" spans="1:9" x14ac:dyDescent="0.25">
      <c r="A41" t="s">
        <v>46</v>
      </c>
      <c r="B41" t="s">
        <v>90</v>
      </c>
      <c r="C41" t="s">
        <v>99</v>
      </c>
      <c r="D41" s="2">
        <v>44910</v>
      </c>
      <c r="E41" s="2">
        <v>45124</v>
      </c>
      <c r="F41" t="s">
        <v>103</v>
      </c>
      <c r="G41" t="s">
        <v>108</v>
      </c>
      <c r="H41">
        <f t="shared" ca="1" si="0"/>
        <v>7</v>
      </c>
      <c r="I41">
        <f t="shared" si="1"/>
        <v>1</v>
      </c>
    </row>
    <row r="42" spans="1:9" x14ac:dyDescent="0.25">
      <c r="A42" t="s">
        <v>47</v>
      </c>
      <c r="B42" t="s">
        <v>91</v>
      </c>
      <c r="C42" t="s">
        <v>97</v>
      </c>
      <c r="D42" s="2">
        <v>44379</v>
      </c>
      <c r="E42" s="2">
        <v>45225</v>
      </c>
      <c r="F42" t="s">
        <v>104</v>
      </c>
      <c r="G42" t="s">
        <v>108</v>
      </c>
      <c r="H42">
        <f t="shared" ca="1" si="0"/>
        <v>27</v>
      </c>
      <c r="I42">
        <f t="shared" si="1"/>
        <v>1</v>
      </c>
    </row>
    <row r="43" spans="1:9" x14ac:dyDescent="0.25">
      <c r="A43" t="s">
        <v>48</v>
      </c>
      <c r="B43" t="s">
        <v>77</v>
      </c>
      <c r="C43" t="s">
        <v>97</v>
      </c>
      <c r="D43" s="2">
        <v>45174</v>
      </c>
      <c r="E43" s="2">
        <v>45422</v>
      </c>
      <c r="F43" t="s">
        <v>105</v>
      </c>
      <c r="G43" t="s">
        <v>108</v>
      </c>
      <c r="H43">
        <f t="shared" ca="1" si="0"/>
        <v>8</v>
      </c>
      <c r="I43">
        <f t="shared" si="1"/>
        <v>1</v>
      </c>
    </row>
    <row r="44" spans="1:9" x14ac:dyDescent="0.25">
      <c r="A44" t="s">
        <v>49</v>
      </c>
      <c r="B44" t="s">
        <v>92</v>
      </c>
      <c r="C44" t="s">
        <v>100</v>
      </c>
      <c r="D44" s="2">
        <v>45272</v>
      </c>
      <c r="E44" s="2">
        <v>45581</v>
      </c>
      <c r="F44" t="s">
        <v>103</v>
      </c>
      <c r="G44" t="s">
        <v>108</v>
      </c>
      <c r="H44">
        <f t="shared" ca="1" si="0"/>
        <v>10</v>
      </c>
      <c r="I44">
        <f t="shared" si="1"/>
        <v>1</v>
      </c>
    </row>
    <row r="45" spans="1:9" x14ac:dyDescent="0.25">
      <c r="A45" t="s">
        <v>50</v>
      </c>
      <c r="B45" t="s">
        <v>93</v>
      </c>
      <c r="C45" t="s">
        <v>96</v>
      </c>
      <c r="D45" s="2">
        <v>44219</v>
      </c>
      <c r="E45" s="2">
        <v>44794</v>
      </c>
      <c r="F45" t="s">
        <v>106</v>
      </c>
      <c r="G45" t="s">
        <v>108</v>
      </c>
      <c r="H45">
        <f t="shared" ca="1" si="0"/>
        <v>18</v>
      </c>
      <c r="I45">
        <f t="shared" si="1"/>
        <v>1</v>
      </c>
    </row>
    <row r="46" spans="1:9" x14ac:dyDescent="0.25">
      <c r="A46" t="s">
        <v>51</v>
      </c>
      <c r="B46" t="s">
        <v>76</v>
      </c>
      <c r="C46" t="s">
        <v>100</v>
      </c>
      <c r="D46" s="2">
        <v>44824</v>
      </c>
      <c r="E46" s="2">
        <v>45472</v>
      </c>
      <c r="F46" t="s">
        <v>105</v>
      </c>
      <c r="G46" t="s">
        <v>108</v>
      </c>
      <c r="H46">
        <f t="shared" ca="1" si="0"/>
        <v>21</v>
      </c>
      <c r="I46">
        <f t="shared" si="1"/>
        <v>1</v>
      </c>
    </row>
    <row r="47" spans="1:9" x14ac:dyDescent="0.25">
      <c r="A47" t="s">
        <v>52</v>
      </c>
      <c r="B47" t="s">
        <v>94</v>
      </c>
      <c r="C47" t="s">
        <v>100</v>
      </c>
      <c r="D47" s="2">
        <v>44517</v>
      </c>
      <c r="E47" s="2">
        <v>45379</v>
      </c>
      <c r="F47" t="s">
        <v>105</v>
      </c>
      <c r="G47" t="s">
        <v>108</v>
      </c>
      <c r="H47">
        <f t="shared" ca="1" si="0"/>
        <v>28</v>
      </c>
      <c r="I47">
        <f t="shared" si="1"/>
        <v>1</v>
      </c>
    </row>
    <row r="48" spans="1:9" x14ac:dyDescent="0.25">
      <c r="A48" t="s">
        <v>53</v>
      </c>
      <c r="B48" t="s">
        <v>95</v>
      </c>
      <c r="C48" t="s">
        <v>98</v>
      </c>
      <c r="D48" s="2">
        <v>45064</v>
      </c>
      <c r="E48" s="2">
        <v>45586</v>
      </c>
      <c r="F48" t="s">
        <v>105</v>
      </c>
      <c r="G48" t="s">
        <v>108</v>
      </c>
      <c r="H48">
        <f t="shared" ca="1" si="0"/>
        <v>17</v>
      </c>
      <c r="I48">
        <f t="shared" si="1"/>
        <v>1</v>
      </c>
    </row>
    <row r="49" spans="1:9" x14ac:dyDescent="0.25">
      <c r="A49" t="s">
        <v>54</v>
      </c>
      <c r="B49" t="s">
        <v>94</v>
      </c>
      <c r="C49" t="s">
        <v>101</v>
      </c>
      <c r="D49" s="2">
        <v>44509</v>
      </c>
      <c r="G49" t="s">
        <v>107</v>
      </c>
      <c r="H49">
        <f t="shared" ca="1" si="0"/>
        <v>44</v>
      </c>
      <c r="I49">
        <f t="shared" si="1"/>
        <v>0</v>
      </c>
    </row>
    <row r="50" spans="1:9" x14ac:dyDescent="0.25">
      <c r="A50" t="s">
        <v>55</v>
      </c>
      <c r="B50" t="s">
        <v>74</v>
      </c>
      <c r="C50" t="s">
        <v>99</v>
      </c>
      <c r="D50" s="2">
        <v>45260</v>
      </c>
      <c r="E50" s="2">
        <v>45873</v>
      </c>
      <c r="F50" t="s">
        <v>104</v>
      </c>
      <c r="G50" t="s">
        <v>108</v>
      </c>
      <c r="H50">
        <f t="shared" ca="1" si="0"/>
        <v>20</v>
      </c>
      <c r="I50">
        <f t="shared" si="1"/>
        <v>1</v>
      </c>
    </row>
    <row r="51" spans="1:9" x14ac:dyDescent="0.25">
      <c r="A51" t="s">
        <v>56</v>
      </c>
      <c r="B51" t="s">
        <v>68</v>
      </c>
      <c r="C51" t="s">
        <v>101</v>
      </c>
      <c r="D51" s="2">
        <v>44211</v>
      </c>
      <c r="E51" s="2">
        <v>44473</v>
      </c>
      <c r="F51" t="s">
        <v>102</v>
      </c>
      <c r="G51" t="s">
        <v>108</v>
      </c>
      <c r="H51">
        <f t="shared" ca="1" si="0"/>
        <v>8</v>
      </c>
      <c r="I51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A1E2-4373-4C18-9FB7-0DB86ACE5206}">
  <dimension ref="A1:D70"/>
  <sheetViews>
    <sheetView topLeftCell="A8" workbookViewId="0">
      <selection activeCell="P11" sqref="P11"/>
    </sheetView>
  </sheetViews>
  <sheetFormatPr defaultRowHeight="15" x14ac:dyDescent="0.25"/>
  <cols>
    <col min="1" max="1" width="18.140625" bestFit="1" customWidth="1"/>
    <col min="2" max="2" width="20.42578125" bestFit="1" customWidth="1"/>
    <col min="4" max="4" width="11.28515625" bestFit="1" customWidth="1"/>
  </cols>
  <sheetData>
    <row r="1" spans="1:4" ht="23.25" x14ac:dyDescent="0.35">
      <c r="A1" s="7" t="s">
        <v>115</v>
      </c>
      <c r="B1" s="7"/>
      <c r="C1" s="7"/>
      <c r="D1" s="7"/>
    </row>
    <row r="3" spans="1:4" x14ac:dyDescent="0.25">
      <c r="A3" s="4" t="s">
        <v>111</v>
      </c>
      <c r="B3" t="s">
        <v>114</v>
      </c>
    </row>
    <row r="4" spans="1:4" x14ac:dyDescent="0.25">
      <c r="A4" s="5" t="s">
        <v>107</v>
      </c>
      <c r="B4" s="6">
        <v>19</v>
      </c>
    </row>
    <row r="5" spans="1:4" x14ac:dyDescent="0.25">
      <c r="A5" s="5" t="s">
        <v>108</v>
      </c>
      <c r="B5" s="6">
        <v>31</v>
      </c>
    </row>
    <row r="6" spans="1:4" x14ac:dyDescent="0.25">
      <c r="A6" s="5" t="s">
        <v>112</v>
      </c>
      <c r="B6" s="6">
        <v>50</v>
      </c>
    </row>
    <row r="9" spans="1:4" ht="23.25" x14ac:dyDescent="0.35">
      <c r="A9" s="7" t="s">
        <v>116</v>
      </c>
      <c r="B9" s="7"/>
      <c r="C9" s="7"/>
      <c r="D9" s="7"/>
    </row>
    <row r="11" spans="1:4" x14ac:dyDescent="0.25">
      <c r="A11" s="4" t="s">
        <v>114</v>
      </c>
      <c r="B11" s="4" t="s">
        <v>113</v>
      </c>
    </row>
    <row r="12" spans="1:4" x14ac:dyDescent="0.25">
      <c r="A12" s="4" t="s">
        <v>111</v>
      </c>
      <c r="B12" t="s">
        <v>107</v>
      </c>
      <c r="C12" t="s">
        <v>108</v>
      </c>
      <c r="D12" t="s">
        <v>112</v>
      </c>
    </row>
    <row r="13" spans="1:4" x14ac:dyDescent="0.25">
      <c r="A13" s="5" t="s">
        <v>99</v>
      </c>
      <c r="B13" s="6">
        <v>3</v>
      </c>
      <c r="C13" s="6">
        <v>7</v>
      </c>
      <c r="D13" s="6">
        <v>10</v>
      </c>
    </row>
    <row r="14" spans="1:4" x14ac:dyDescent="0.25">
      <c r="A14" s="5" t="s">
        <v>100</v>
      </c>
      <c r="B14" s="6">
        <v>5</v>
      </c>
      <c r="C14" s="6">
        <v>6</v>
      </c>
      <c r="D14" s="6">
        <v>11</v>
      </c>
    </row>
    <row r="15" spans="1:4" x14ac:dyDescent="0.25">
      <c r="A15" s="5" t="s">
        <v>101</v>
      </c>
      <c r="B15" s="6">
        <v>3</v>
      </c>
      <c r="C15" s="6">
        <v>1</v>
      </c>
      <c r="D15" s="6">
        <v>4</v>
      </c>
    </row>
    <row r="16" spans="1:4" x14ac:dyDescent="0.25">
      <c r="A16" s="5" t="s">
        <v>97</v>
      </c>
      <c r="B16" s="6">
        <v>3</v>
      </c>
      <c r="C16" s="6">
        <v>7</v>
      </c>
      <c r="D16" s="6">
        <v>10</v>
      </c>
    </row>
    <row r="17" spans="1:4" x14ac:dyDescent="0.25">
      <c r="A17" s="5" t="s">
        <v>98</v>
      </c>
      <c r="B17" s="6">
        <v>2</v>
      </c>
      <c r="C17" s="6">
        <v>8</v>
      </c>
      <c r="D17" s="6">
        <v>10</v>
      </c>
    </row>
    <row r="18" spans="1:4" x14ac:dyDescent="0.25">
      <c r="A18" s="5" t="s">
        <v>96</v>
      </c>
      <c r="B18" s="6">
        <v>3</v>
      </c>
      <c r="C18" s="6">
        <v>2</v>
      </c>
      <c r="D18" s="6">
        <v>5</v>
      </c>
    </row>
    <row r="19" spans="1:4" x14ac:dyDescent="0.25">
      <c r="A19" s="5" t="s">
        <v>112</v>
      </c>
      <c r="B19" s="6">
        <v>19</v>
      </c>
      <c r="C19" s="6">
        <v>31</v>
      </c>
      <c r="D19" s="6">
        <v>50</v>
      </c>
    </row>
    <row r="22" spans="1:4" ht="23.25" x14ac:dyDescent="0.35">
      <c r="A22" s="7" t="s">
        <v>5</v>
      </c>
      <c r="B22" s="7"/>
      <c r="C22" s="7"/>
      <c r="D22" s="7"/>
    </row>
    <row r="24" spans="1:4" x14ac:dyDescent="0.25">
      <c r="A24" s="4" t="s">
        <v>111</v>
      </c>
      <c r="B24" t="s">
        <v>114</v>
      </c>
    </row>
    <row r="25" spans="1:4" x14ac:dyDescent="0.25">
      <c r="A25" s="5" t="s">
        <v>104</v>
      </c>
      <c r="B25" s="6">
        <v>8</v>
      </c>
    </row>
    <row r="26" spans="1:4" x14ac:dyDescent="0.25">
      <c r="A26" s="5" t="s">
        <v>105</v>
      </c>
      <c r="B26" s="6">
        <v>9</v>
      </c>
    </row>
    <row r="27" spans="1:4" x14ac:dyDescent="0.25">
      <c r="A27" s="5" t="s">
        <v>106</v>
      </c>
      <c r="B27" s="6">
        <v>1</v>
      </c>
    </row>
    <row r="28" spans="1:4" x14ac:dyDescent="0.25">
      <c r="A28" s="5" t="s">
        <v>103</v>
      </c>
      <c r="B28" s="6">
        <v>6</v>
      </c>
    </row>
    <row r="29" spans="1:4" x14ac:dyDescent="0.25">
      <c r="A29" s="5" t="s">
        <v>102</v>
      </c>
      <c r="B29" s="6">
        <v>7</v>
      </c>
    </row>
    <row r="30" spans="1:4" x14ac:dyDescent="0.25">
      <c r="A30" s="5" t="s">
        <v>117</v>
      </c>
      <c r="B30" s="6">
        <v>19</v>
      </c>
    </row>
    <row r="31" spans="1:4" x14ac:dyDescent="0.25">
      <c r="A31" s="5" t="s">
        <v>112</v>
      </c>
      <c r="B31" s="6">
        <v>50</v>
      </c>
    </row>
    <row r="64" spans="1:4" x14ac:dyDescent="0.25">
      <c r="A64" s="12"/>
      <c r="B64" s="12"/>
      <c r="C64" s="12"/>
      <c r="D64" s="12"/>
    </row>
    <row r="65" spans="1:4" x14ac:dyDescent="0.25">
      <c r="A65" s="5"/>
      <c r="B65" s="6"/>
      <c r="C65" s="6"/>
      <c r="D65" s="6"/>
    </row>
    <row r="66" spans="1:4" x14ac:dyDescent="0.25">
      <c r="A66" s="5"/>
      <c r="B66" s="6"/>
      <c r="C66" s="6"/>
      <c r="D66" s="6"/>
    </row>
    <row r="67" spans="1:4" x14ac:dyDescent="0.25">
      <c r="A67" s="5"/>
      <c r="B67" s="6"/>
      <c r="C67" s="6"/>
      <c r="D67" s="6"/>
    </row>
    <row r="68" spans="1:4" x14ac:dyDescent="0.25">
      <c r="A68" s="5"/>
      <c r="B68" s="6"/>
      <c r="C68" s="6"/>
      <c r="D68" s="6"/>
    </row>
    <row r="69" spans="1:4" x14ac:dyDescent="0.25">
      <c r="A69" s="5"/>
      <c r="B69" s="6"/>
      <c r="C69" s="6"/>
      <c r="D69" s="6"/>
    </row>
    <row r="70" spans="1:4" x14ac:dyDescent="0.25">
      <c r="A70" s="5"/>
      <c r="B70" s="6"/>
      <c r="C70" s="6"/>
      <c r="D70" s="6"/>
    </row>
  </sheetData>
  <mergeCells count="3">
    <mergeCell ref="A1:D1"/>
    <mergeCell ref="A9:D9"/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D6AA-3DEF-4BA5-B86F-CD777A3E769A}">
  <dimension ref="A1:D2"/>
  <sheetViews>
    <sheetView tabSelected="1" zoomScale="61" workbookViewId="0">
      <selection activeCell="F24" sqref="F24"/>
    </sheetView>
  </sheetViews>
  <sheetFormatPr defaultRowHeight="15" x14ac:dyDescent="0.25"/>
  <cols>
    <col min="1" max="8" width="40.7109375" customWidth="1"/>
  </cols>
  <sheetData>
    <row r="1" spans="1:4" ht="50.1" customHeight="1" x14ac:dyDescent="0.25">
      <c r="A1" s="8" t="s">
        <v>118</v>
      </c>
      <c r="B1" s="8" t="s">
        <v>119</v>
      </c>
      <c r="C1" s="8" t="s">
        <v>120</v>
      </c>
      <c r="D1" s="8" t="s">
        <v>121</v>
      </c>
    </row>
    <row r="2" spans="1:4" ht="50.1" customHeight="1" x14ac:dyDescent="0.25">
      <c r="A2" s="9">
        <f>COUNTA('RAW DATA'!A2:A51)</f>
        <v>50</v>
      </c>
      <c r="B2" s="9">
        <f>COUNTIF('RAW DATA'!G2:G51,"Resigned")</f>
        <v>31</v>
      </c>
      <c r="C2" s="11">
        <f>(B2/A2)</f>
        <v>0.62</v>
      </c>
      <c r="D2" s="10">
        <f ca="1">AVERAGEIFS('RAW DATA'!H2:H51,'RAW DATA'!G2:G51,"Resigned")</f>
        <v>17.612903225806452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 TABLES</vt:lpstr>
      <vt:lpstr>ATTRITION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Taniya Goli</cp:lastModifiedBy>
  <dcterms:created xsi:type="dcterms:W3CDTF">2025-08-04T13:51:49Z</dcterms:created>
  <dcterms:modified xsi:type="dcterms:W3CDTF">2025-08-04T15:07:23Z</dcterms:modified>
</cp:coreProperties>
</file>