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PI\Desktop\Master Geografski\Upravljanje GIS projektima\Projekat GIS projekti\Tanja gis projekat\Projekat_sigurne_staze_Tanja_Pavlovic\"/>
    </mc:Choice>
  </mc:AlternateContent>
  <xr:revisionPtr revIDLastSave="0" documentId="13_ncr:1_{56979626-79D2-4BB7-A5E8-6F1332C77DC2}" xr6:coauthVersionLast="45" xr6:coauthVersionMax="45" xr10:uidLastSave="{00000000-0000-0000-0000-000000000000}"/>
  <bookViews>
    <workbookView xWindow="-108" yWindow="-108" windowWidth="23256" windowHeight="12576" xr2:uid="{09B029C3-50D8-4363-AAC0-69A706FF71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E37" i="1" l="1"/>
  <c r="E19" i="1"/>
  <c r="D43" i="1" s="1"/>
  <c r="D46" i="1" l="1"/>
  <c r="E31" i="1"/>
  <c r="D45" i="1" s="1"/>
  <c r="D44" i="1"/>
  <c r="E15" i="1"/>
  <c r="E11" i="1"/>
  <c r="D41" i="1" s="1"/>
  <c r="D48" i="1" l="1"/>
</calcChain>
</file>

<file path=xl/sharedStrings.xml><?xml version="1.0" encoding="utf-8"?>
<sst xmlns="http://schemas.openxmlformats.org/spreadsheetml/2006/main" count="93" uniqueCount="84">
  <si>
    <t>Redni broj</t>
  </si>
  <si>
    <t>Aktivnosti po fazama</t>
  </si>
  <si>
    <t>Količina</t>
  </si>
  <si>
    <t>Cena (u $)</t>
  </si>
  <si>
    <t>1. HARDVERSKA INFRASTRUKTURA</t>
  </si>
  <si>
    <t>Garmin GPS uređaj – kamerа (Garmin Dash Cam 35)</t>
  </si>
  <si>
    <t xml:space="preserve"> 1.1</t>
  </si>
  <si>
    <t xml:space="preserve"> 1.2</t>
  </si>
  <si>
    <t>mobilni smart telefon sa ugrađenom GPS kamerom i opcijom geotagovanja fotografija</t>
  </si>
  <si>
    <t xml:space="preserve"> 1.3</t>
  </si>
  <si>
    <t>prenosni računari</t>
  </si>
  <si>
    <t>2. SOFTVERSKA INFRASTRUKTURA</t>
  </si>
  <si>
    <t xml:space="preserve"> 2.1</t>
  </si>
  <si>
    <t>Garmin’s Dash Cam Player softver</t>
  </si>
  <si>
    <t>QGIS</t>
  </si>
  <si>
    <t>UKUPNO ZA HARDVERSKU INFRASTRUKTURU:</t>
  </si>
  <si>
    <t>UKUPNO ZA SOFTVERSKU INFRASTRUKTURU:</t>
  </si>
  <si>
    <t xml:space="preserve"> 2.2</t>
  </si>
  <si>
    <t>IT stručnjaci</t>
  </si>
  <si>
    <t>GIS stručnjaci</t>
  </si>
  <si>
    <t>UKUPNO ZA ISPLATU KADROVA:</t>
  </si>
  <si>
    <t>4. IMPLEMENTACIJA GIS-a</t>
  </si>
  <si>
    <t>inženjeri saobraćaja</t>
  </si>
  <si>
    <t>projekt menadžer</t>
  </si>
  <si>
    <t xml:space="preserve"> 4.1</t>
  </si>
  <si>
    <t xml:space="preserve"> 4.2</t>
  </si>
  <si>
    <t xml:space="preserve"> 4.3</t>
  </si>
  <si>
    <t>UKUPNO ZA IMPLEMENTACIJU GIS-a:</t>
  </si>
  <si>
    <t>5. PROMOTIVNE AKTIVNOSTI</t>
  </si>
  <si>
    <t xml:space="preserve"> 5.1</t>
  </si>
  <si>
    <t xml:space="preserve"> 5.2</t>
  </si>
  <si>
    <t xml:space="preserve"> 5.3</t>
  </si>
  <si>
    <t>UKUPNO ZA PROMOTIVNE AKTIVNOSTI:</t>
  </si>
  <si>
    <t>1 osoba</t>
  </si>
  <si>
    <t>3 osobe</t>
  </si>
  <si>
    <t>2 osobe</t>
  </si>
  <si>
    <t>3x</t>
  </si>
  <si>
    <t>besplatno, open source program</t>
  </si>
  <si>
    <t>1x</t>
  </si>
  <si>
    <t>5x</t>
  </si>
  <si>
    <t>izrada baze podataka o kritičnim tačkama i lokacijama</t>
  </si>
  <si>
    <t>izrada grafičke mape - za prikaz elemenata saobraćajnih nezgoda, predloženih kritičnih tačaka i lokacija i sigurnih staza i putanja za kretanje učenika</t>
  </si>
  <si>
    <t>izrada web "heat mape" – za prikaz geopodataka na internetu</t>
  </si>
  <si>
    <t>štampa promotivnog materijala</t>
  </si>
  <si>
    <t>štampa upitnika</t>
  </si>
  <si>
    <t>štampa edukativnog materijala</t>
  </si>
  <si>
    <t>Red.broj</t>
  </si>
  <si>
    <t>Naziv pozicije:</t>
  </si>
  <si>
    <t>Cena po poziciji</t>
  </si>
  <si>
    <t>1.</t>
  </si>
  <si>
    <t>HARDVERSKA INFRASTRUKTURA</t>
  </si>
  <si>
    <t>2.</t>
  </si>
  <si>
    <t>SOFTVERSKA INFRASTRUKTURA</t>
  </si>
  <si>
    <t>3.</t>
  </si>
  <si>
    <t>4.</t>
  </si>
  <si>
    <t>ISPLATA KADROVA</t>
  </si>
  <si>
    <t>IMPLEMENTACIJA GIS-a</t>
  </si>
  <si>
    <t>PROMOTIVNE AKTIVNOSTI</t>
  </si>
  <si>
    <t>5.</t>
  </si>
  <si>
    <t>UKUPAN IZNOS:</t>
  </si>
  <si>
    <t>500 flajera</t>
  </si>
  <si>
    <t>2500 upitnika</t>
  </si>
  <si>
    <t>2500 brošura</t>
  </si>
  <si>
    <t>4. ISPLATA KADROVA</t>
  </si>
  <si>
    <t xml:space="preserve"> 4.4</t>
  </si>
  <si>
    <t xml:space="preserve"> 6.1</t>
  </si>
  <si>
    <t xml:space="preserve"> 6.2</t>
  </si>
  <si>
    <t xml:space="preserve"> 6.3</t>
  </si>
  <si>
    <t xml:space="preserve"> 6.4</t>
  </si>
  <si>
    <t>štampa izveštaja</t>
  </si>
  <si>
    <t>iznajmljivanje automobila</t>
  </si>
  <si>
    <t>troškovi goriva</t>
  </si>
  <si>
    <t>100 l</t>
  </si>
  <si>
    <t>5 primeraka</t>
  </si>
  <si>
    <t>6.</t>
  </si>
  <si>
    <t>3. TERENSKA ISTRAŽIVANjA</t>
  </si>
  <si>
    <t>UKUPNO ZA TERENSKA ISTRAŽIVANJA:</t>
  </si>
  <si>
    <t>TERENSKA ISTRAŽIVANJA</t>
  </si>
  <si>
    <t xml:space="preserve"> 4.5</t>
  </si>
  <si>
    <t>marketing stručnjaci</t>
  </si>
  <si>
    <t>Tehno-ekonomska rekapitulacija uvođenja GIS-a za potrebe projekta „Sigurne staze i putanje kretanja učenika osnovnih i srednjih škola u Boru”</t>
  </si>
  <si>
    <r>
      <t xml:space="preserve">REDOSLED AKTIVNOSTI ZA REALIZACIJU </t>
    </r>
    <r>
      <rPr>
        <b/>
        <sz val="12"/>
        <color theme="1"/>
        <rFont val="Arial"/>
        <family val="2"/>
      </rPr>
      <t>PROJEKTA</t>
    </r>
  </si>
  <si>
    <r>
      <t xml:space="preserve"> </t>
    </r>
    <r>
      <rPr>
        <sz val="11"/>
        <color theme="1"/>
        <rFont val="Arial"/>
        <family val="2"/>
      </rPr>
      <t>3.1</t>
    </r>
  </si>
  <si>
    <r>
      <t xml:space="preserve"> </t>
    </r>
    <r>
      <rPr>
        <sz val="11"/>
        <color theme="1"/>
        <rFont val="Arial"/>
        <family val="2"/>
      </rPr>
      <t>3.2</t>
    </r>
    <r>
      <rPr>
        <sz val="11"/>
        <color theme="1"/>
        <rFont val="Calibri"/>
        <family val="2"/>
        <charset val="238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</si>
</sst>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Arial"/>
      <family val="2"/>
    </font>
    <font>
      <b/>
      <sz val="15"/>
      <color theme="1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9"/>
      <color rgb="FF77777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FA7DA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16" fontId="2" fillId="0" borderId="14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15" xfId="0" applyFont="1" applyBorder="1"/>
    <xf numFmtId="0" fontId="7" fillId="0" borderId="0" xfId="0" applyFont="1"/>
    <xf numFmtId="0" fontId="2" fillId="0" borderId="14" xfId="0" applyFont="1" applyBorder="1" applyAlignment="1">
      <alignment horizontal="center"/>
    </xf>
    <xf numFmtId="16" fontId="2" fillId="0" borderId="16" xfId="0" applyNumberFormat="1" applyFont="1" applyBorder="1" applyAlignment="1">
      <alignment horizontal="right"/>
    </xf>
    <xf numFmtId="16" fontId="2" fillId="0" borderId="17" xfId="0" applyNumberFormat="1" applyFont="1" applyBorder="1" applyAlignment="1">
      <alignment horizontal="right"/>
    </xf>
    <xf numFmtId="0" fontId="2" fillId="0" borderId="18" xfId="0" applyFont="1" applyBorder="1"/>
    <xf numFmtId="0" fontId="6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" fontId="6" fillId="0" borderId="14" xfId="0" applyNumberFormat="1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5" xfId="0" applyFont="1" applyBorder="1" applyAlignment="1">
      <alignment horizontal="right"/>
    </xf>
    <xf numFmtId="16" fontId="2" fillId="0" borderId="21" xfId="0" applyNumberFormat="1" applyFont="1" applyBorder="1" applyAlignment="1">
      <alignment horizontal="right"/>
    </xf>
    <xf numFmtId="16" fontId="2" fillId="0" borderId="22" xfId="0" applyNumberFormat="1" applyFont="1" applyBorder="1" applyAlignment="1">
      <alignment horizontal="right"/>
    </xf>
    <xf numFmtId="16" fontId="2" fillId="0" borderId="27" xfId="0" applyNumberFormat="1" applyFont="1" applyBorder="1" applyAlignment="1">
      <alignment horizontal="right"/>
    </xf>
    <xf numFmtId="0" fontId="2" fillId="0" borderId="28" xfId="0" applyFont="1" applyBorder="1" applyAlignment="1">
      <alignment horizontal="right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20" xfId="0" applyFont="1" applyBorder="1"/>
    <xf numFmtId="0" fontId="6" fillId="6" borderId="11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2" fillId="0" borderId="1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9" xfId="0" applyFont="1" applyFill="1" applyBorder="1"/>
    <xf numFmtId="0" fontId="2" fillId="0" borderId="26" xfId="0" applyFont="1" applyFill="1" applyBorder="1"/>
    <xf numFmtId="0" fontId="2" fillId="0" borderId="21" xfId="0" applyFont="1" applyBorder="1" applyAlignment="1">
      <alignment horizontal="right"/>
    </xf>
    <xf numFmtId="0" fontId="2" fillId="0" borderId="22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4" borderId="14" xfId="0" applyFont="1" applyFill="1" applyBorder="1"/>
    <xf numFmtId="0" fontId="2" fillId="4" borderId="9" xfId="0" applyFont="1" applyFill="1" applyBorder="1"/>
    <xf numFmtId="0" fontId="2" fillId="4" borderId="15" xfId="0" applyFont="1" applyFill="1" applyBorder="1"/>
    <xf numFmtId="0" fontId="2" fillId="3" borderId="14" xfId="0" applyFont="1" applyFill="1" applyBorder="1"/>
    <xf numFmtId="0" fontId="2" fillId="3" borderId="9" xfId="0" applyFont="1" applyFill="1" applyBorder="1"/>
    <xf numFmtId="0" fontId="2" fillId="3" borderId="15" xfId="0" applyFont="1" applyFill="1" applyBorder="1"/>
    <xf numFmtId="0" fontId="2" fillId="2" borderId="14" xfId="0" applyFont="1" applyFill="1" applyBorder="1"/>
    <xf numFmtId="0" fontId="2" fillId="2" borderId="9" xfId="0" applyFont="1" applyFill="1" applyBorder="1"/>
    <xf numFmtId="0" fontId="2" fillId="2" borderId="15" xfId="0" applyFont="1" applyFill="1" applyBorder="1"/>
    <xf numFmtId="0" fontId="2" fillId="5" borderId="14" xfId="0" applyFont="1" applyFill="1" applyBorder="1"/>
    <xf numFmtId="0" fontId="2" fillId="5" borderId="9" xfId="0" applyFont="1" applyFill="1" applyBorder="1"/>
    <xf numFmtId="0" fontId="2" fillId="5" borderId="15" xfId="0" applyFont="1" applyFill="1" applyBorder="1"/>
    <xf numFmtId="0" fontId="2" fillId="6" borderId="14" xfId="0" applyFont="1" applyFill="1" applyBorder="1"/>
    <xf numFmtId="0" fontId="2" fillId="6" borderId="9" xfId="0" applyFont="1" applyFill="1" applyBorder="1"/>
    <xf numFmtId="0" fontId="2" fillId="6" borderId="15" xfId="0" applyFont="1" applyFill="1" applyBorder="1"/>
    <xf numFmtId="0" fontId="2" fillId="7" borderId="14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2" fillId="0" borderId="2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A7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8616-C265-4E5D-85D1-A7DB0AA3BDF5}">
  <dimension ref="B1:H48"/>
  <sheetViews>
    <sheetView tabSelected="1" topLeftCell="A13" zoomScale="80" zoomScaleNormal="80" workbookViewId="0">
      <selection activeCell="F11" sqref="F11"/>
    </sheetView>
  </sheetViews>
  <sheetFormatPr defaultRowHeight="13.8" x14ac:dyDescent="0.25"/>
  <cols>
    <col min="1" max="1" width="8.88671875" style="1"/>
    <col min="2" max="2" width="10.6640625" style="1" customWidth="1"/>
    <col min="3" max="3" width="134.6640625" style="1" customWidth="1"/>
    <col min="4" max="4" width="13.6640625" style="1" customWidth="1"/>
    <col min="5" max="5" width="31.77734375" style="1" customWidth="1"/>
    <col min="6" max="16384" width="8.88671875" style="1"/>
  </cols>
  <sheetData>
    <row r="1" spans="2:8" ht="14.4" thickBot="1" x14ac:dyDescent="0.3"/>
    <row r="2" spans="2:8" ht="14.4" customHeight="1" x14ac:dyDescent="0.25">
      <c r="B2" s="2" t="s">
        <v>80</v>
      </c>
      <c r="C2" s="3"/>
      <c r="D2" s="3"/>
      <c r="E2" s="4"/>
    </row>
    <row r="3" spans="2:8" x14ac:dyDescent="0.25">
      <c r="B3" s="5"/>
      <c r="C3" s="6"/>
      <c r="D3" s="6"/>
      <c r="E3" s="7"/>
    </row>
    <row r="4" spans="2:8" ht="14.4" thickBot="1" x14ac:dyDescent="0.3">
      <c r="B4" s="8"/>
      <c r="C4" s="9"/>
      <c r="D4" s="9"/>
      <c r="E4" s="10"/>
    </row>
    <row r="5" spans="2:8" ht="16.8" x14ac:dyDescent="0.3">
      <c r="B5" s="11" t="s">
        <v>81</v>
      </c>
      <c r="C5" s="12"/>
      <c r="D5" s="12"/>
      <c r="E5" s="13"/>
    </row>
    <row r="6" spans="2:8" ht="14.4" thickBot="1" x14ac:dyDescent="0.3">
      <c r="B6" s="14" t="s">
        <v>0</v>
      </c>
      <c r="C6" s="15" t="s">
        <v>1</v>
      </c>
      <c r="D6" s="15" t="s">
        <v>2</v>
      </c>
      <c r="E6" s="16" t="s">
        <v>3</v>
      </c>
    </row>
    <row r="7" spans="2:8" x14ac:dyDescent="0.25">
      <c r="B7" s="17" t="s">
        <v>4</v>
      </c>
      <c r="C7" s="18"/>
      <c r="D7" s="18"/>
      <c r="E7" s="19"/>
    </row>
    <row r="8" spans="2:8" x14ac:dyDescent="0.25">
      <c r="B8" s="20" t="s">
        <v>6</v>
      </c>
      <c r="C8" s="21" t="s">
        <v>8</v>
      </c>
      <c r="D8" s="22" t="s">
        <v>38</v>
      </c>
      <c r="E8" s="23">
        <v>300</v>
      </c>
      <c r="H8" s="24"/>
    </row>
    <row r="9" spans="2:8" x14ac:dyDescent="0.25">
      <c r="B9" s="25" t="s">
        <v>7</v>
      </c>
      <c r="C9" s="21" t="s">
        <v>5</v>
      </c>
      <c r="D9" s="22" t="s">
        <v>38</v>
      </c>
      <c r="E9" s="23">
        <v>110</v>
      </c>
    </row>
    <row r="10" spans="2:8" x14ac:dyDescent="0.25">
      <c r="B10" s="20" t="s">
        <v>9</v>
      </c>
      <c r="C10" s="21" t="s">
        <v>10</v>
      </c>
      <c r="D10" s="22" t="s">
        <v>39</v>
      </c>
      <c r="E10" s="23">
        <v>2000</v>
      </c>
    </row>
    <row r="11" spans="2:8" ht="14.4" thickBot="1" x14ac:dyDescent="0.3">
      <c r="B11" s="26" t="s">
        <v>15</v>
      </c>
      <c r="C11" s="27"/>
      <c r="D11" s="27"/>
      <c r="E11" s="28">
        <f>SUM(E8:E10)</f>
        <v>2410</v>
      </c>
    </row>
    <row r="12" spans="2:8" x14ac:dyDescent="0.25">
      <c r="B12" s="29" t="s">
        <v>11</v>
      </c>
      <c r="C12" s="30"/>
      <c r="D12" s="30"/>
      <c r="E12" s="31"/>
    </row>
    <row r="13" spans="2:8" x14ac:dyDescent="0.25">
      <c r="B13" s="25" t="s">
        <v>12</v>
      </c>
      <c r="C13" s="21" t="s">
        <v>13</v>
      </c>
      <c r="D13" s="32" t="s">
        <v>38</v>
      </c>
      <c r="E13" s="23" t="s">
        <v>37</v>
      </c>
    </row>
    <row r="14" spans="2:8" x14ac:dyDescent="0.25">
      <c r="B14" s="25" t="s">
        <v>17</v>
      </c>
      <c r="C14" s="21" t="s">
        <v>14</v>
      </c>
      <c r="D14" s="32" t="s">
        <v>36</v>
      </c>
      <c r="E14" s="23" t="s">
        <v>37</v>
      </c>
    </row>
    <row r="15" spans="2:8" ht="14.4" thickBot="1" x14ac:dyDescent="0.3">
      <c r="B15" s="33" t="s">
        <v>16</v>
      </c>
      <c r="C15" s="34"/>
      <c r="D15" s="34"/>
      <c r="E15" s="28">
        <f>SUM(E13:E14)</f>
        <v>0</v>
      </c>
    </row>
    <row r="16" spans="2:8" x14ac:dyDescent="0.25">
      <c r="B16" s="35" t="s">
        <v>75</v>
      </c>
      <c r="C16" s="36"/>
      <c r="D16" s="36"/>
      <c r="E16" s="37"/>
    </row>
    <row r="17" spans="2:5" x14ac:dyDescent="0.25">
      <c r="B17" s="38" t="s">
        <v>82</v>
      </c>
      <c r="C17" s="39" t="s">
        <v>70</v>
      </c>
      <c r="D17" s="22" t="s">
        <v>38</v>
      </c>
      <c r="E17" s="40">
        <v>400</v>
      </c>
    </row>
    <row r="18" spans="2:5" ht="14.4" x14ac:dyDescent="0.3">
      <c r="B18" s="38" t="s">
        <v>83</v>
      </c>
      <c r="C18" s="39" t="s">
        <v>71</v>
      </c>
      <c r="D18" s="22" t="s">
        <v>72</v>
      </c>
      <c r="E18" s="40">
        <v>120</v>
      </c>
    </row>
    <row r="19" spans="2:5" ht="14.4" thickBot="1" x14ac:dyDescent="0.3">
      <c r="B19" s="41" t="s">
        <v>76</v>
      </c>
      <c r="C19" s="42"/>
      <c r="D19" s="43"/>
      <c r="E19" s="44">
        <f>E17+E18</f>
        <v>520</v>
      </c>
    </row>
    <row r="20" spans="2:5" x14ac:dyDescent="0.25">
      <c r="B20" s="45" t="s">
        <v>63</v>
      </c>
      <c r="C20" s="46"/>
      <c r="D20" s="46"/>
      <c r="E20" s="47"/>
    </row>
    <row r="21" spans="2:5" x14ac:dyDescent="0.25">
      <c r="B21" s="20" t="s">
        <v>24</v>
      </c>
      <c r="C21" s="21" t="s">
        <v>23</v>
      </c>
      <c r="D21" s="22" t="s">
        <v>33</v>
      </c>
      <c r="E21" s="23">
        <v>677</v>
      </c>
    </row>
    <row r="22" spans="2:5" x14ac:dyDescent="0.25">
      <c r="B22" s="20" t="s">
        <v>25</v>
      </c>
      <c r="C22" s="21" t="s">
        <v>18</v>
      </c>
      <c r="D22" s="22" t="s">
        <v>35</v>
      </c>
      <c r="E22" s="23">
        <v>800</v>
      </c>
    </row>
    <row r="23" spans="2:5" x14ac:dyDescent="0.25">
      <c r="B23" s="20" t="s">
        <v>26</v>
      </c>
      <c r="C23" s="21" t="s">
        <v>19</v>
      </c>
      <c r="D23" s="22" t="s">
        <v>34</v>
      </c>
      <c r="E23" s="23">
        <v>1300</v>
      </c>
    </row>
    <row r="24" spans="2:5" x14ac:dyDescent="0.25">
      <c r="B24" s="20" t="s">
        <v>64</v>
      </c>
      <c r="C24" s="21" t="s">
        <v>22</v>
      </c>
      <c r="D24" s="22" t="s">
        <v>34</v>
      </c>
      <c r="E24" s="23">
        <v>1300</v>
      </c>
    </row>
    <row r="25" spans="2:5" x14ac:dyDescent="0.25">
      <c r="B25" s="20" t="s">
        <v>78</v>
      </c>
      <c r="C25" s="48" t="s">
        <v>79</v>
      </c>
      <c r="D25" s="49" t="s">
        <v>35</v>
      </c>
      <c r="E25" s="50">
        <v>600</v>
      </c>
    </row>
    <row r="26" spans="2:5" ht="14.4" thickBot="1" x14ac:dyDescent="0.3">
      <c r="B26" s="33" t="s">
        <v>20</v>
      </c>
      <c r="C26" s="34"/>
      <c r="D26" s="34"/>
      <c r="E26" s="28">
        <f>SUM(E21:E25)</f>
        <v>4677</v>
      </c>
    </row>
    <row r="27" spans="2:5" x14ac:dyDescent="0.25">
      <c r="B27" s="51" t="s">
        <v>21</v>
      </c>
      <c r="C27" s="52"/>
      <c r="D27" s="52"/>
      <c r="E27" s="53"/>
    </row>
    <row r="28" spans="2:5" x14ac:dyDescent="0.25">
      <c r="B28" s="25" t="s">
        <v>29</v>
      </c>
      <c r="C28" s="21" t="s">
        <v>40</v>
      </c>
      <c r="D28" s="22" t="s">
        <v>38</v>
      </c>
      <c r="E28" s="23">
        <v>150</v>
      </c>
    </row>
    <row r="29" spans="2:5" x14ac:dyDescent="0.25">
      <c r="B29" s="25" t="s">
        <v>30</v>
      </c>
      <c r="C29" s="21" t="s">
        <v>41</v>
      </c>
      <c r="D29" s="22" t="s">
        <v>38</v>
      </c>
      <c r="E29" s="23">
        <v>800</v>
      </c>
    </row>
    <row r="30" spans="2:5" x14ac:dyDescent="0.25">
      <c r="B30" s="25" t="s">
        <v>31</v>
      </c>
      <c r="C30" s="21" t="s">
        <v>42</v>
      </c>
      <c r="D30" s="22" t="s">
        <v>38</v>
      </c>
      <c r="E30" s="23">
        <v>800</v>
      </c>
    </row>
    <row r="31" spans="2:5" ht="14.4" thickBot="1" x14ac:dyDescent="0.3">
      <c r="B31" s="54" t="s">
        <v>27</v>
      </c>
      <c r="C31" s="55"/>
      <c r="D31" s="55"/>
      <c r="E31" s="50">
        <f>SUM(E28:E30)</f>
        <v>1750</v>
      </c>
    </row>
    <row r="32" spans="2:5" x14ac:dyDescent="0.25">
      <c r="B32" s="56" t="s">
        <v>28</v>
      </c>
      <c r="C32" s="57"/>
      <c r="D32" s="57"/>
      <c r="E32" s="58"/>
    </row>
    <row r="33" spans="2:6" x14ac:dyDescent="0.25">
      <c r="B33" s="59" t="s">
        <v>65</v>
      </c>
      <c r="C33" s="60" t="s">
        <v>43</v>
      </c>
      <c r="D33" s="21" t="s">
        <v>60</v>
      </c>
      <c r="E33" s="23">
        <v>197</v>
      </c>
    </row>
    <row r="34" spans="2:6" x14ac:dyDescent="0.25">
      <c r="B34" s="59" t="s">
        <v>66</v>
      </c>
      <c r="C34" s="60" t="s">
        <v>44</v>
      </c>
      <c r="D34" s="21" t="s">
        <v>61</v>
      </c>
      <c r="E34" s="23">
        <v>50</v>
      </c>
    </row>
    <row r="35" spans="2:6" x14ac:dyDescent="0.25">
      <c r="B35" s="59" t="s">
        <v>67</v>
      </c>
      <c r="C35" s="60" t="s">
        <v>45</v>
      </c>
      <c r="D35" s="21" t="s">
        <v>62</v>
      </c>
      <c r="E35" s="23">
        <v>390</v>
      </c>
    </row>
    <row r="36" spans="2:6" x14ac:dyDescent="0.25">
      <c r="B36" s="59" t="s">
        <v>68</v>
      </c>
      <c r="C36" s="61" t="s">
        <v>69</v>
      </c>
      <c r="D36" s="21" t="s">
        <v>73</v>
      </c>
      <c r="E36" s="50">
        <v>3</v>
      </c>
    </row>
    <row r="37" spans="2:6" ht="14.4" thickBot="1" x14ac:dyDescent="0.3">
      <c r="B37" s="62" t="s">
        <v>32</v>
      </c>
      <c r="C37" s="63"/>
      <c r="D37" s="63"/>
      <c r="E37" s="28">
        <f>SUM(E33:E36)</f>
        <v>640</v>
      </c>
    </row>
    <row r="38" spans="2:6" x14ac:dyDescent="0.25">
      <c r="B38" s="64"/>
      <c r="C38" s="64"/>
      <c r="D38" s="64"/>
      <c r="E38" s="65"/>
      <c r="F38" s="65"/>
    </row>
    <row r="39" spans="2:6" ht="14.4" thickBot="1" x14ac:dyDescent="0.3"/>
    <row r="40" spans="2:6" x14ac:dyDescent="0.25">
      <c r="B40" s="66" t="s">
        <v>46</v>
      </c>
      <c r="C40" s="67" t="s">
        <v>47</v>
      </c>
      <c r="D40" s="68" t="s">
        <v>48</v>
      </c>
    </row>
    <row r="41" spans="2:6" x14ac:dyDescent="0.25">
      <c r="B41" s="69" t="s">
        <v>49</v>
      </c>
      <c r="C41" s="70" t="s">
        <v>50</v>
      </c>
      <c r="D41" s="71">
        <f>E11</f>
        <v>2410</v>
      </c>
    </row>
    <row r="42" spans="2:6" x14ac:dyDescent="0.25">
      <c r="B42" s="72" t="s">
        <v>51</v>
      </c>
      <c r="C42" s="73" t="s">
        <v>52</v>
      </c>
      <c r="D42" s="74">
        <v>0</v>
      </c>
    </row>
    <row r="43" spans="2:6" x14ac:dyDescent="0.25">
      <c r="B43" s="75" t="s">
        <v>53</v>
      </c>
      <c r="C43" s="76" t="s">
        <v>77</v>
      </c>
      <c r="D43" s="77">
        <f>E19</f>
        <v>520</v>
      </c>
    </row>
    <row r="44" spans="2:6" x14ac:dyDescent="0.25">
      <c r="B44" s="78" t="s">
        <v>54</v>
      </c>
      <c r="C44" s="79" t="s">
        <v>55</v>
      </c>
      <c r="D44" s="80">
        <f>E26</f>
        <v>4677</v>
      </c>
    </row>
    <row r="45" spans="2:6" x14ac:dyDescent="0.25">
      <c r="B45" s="81" t="s">
        <v>58</v>
      </c>
      <c r="C45" s="82" t="s">
        <v>56</v>
      </c>
      <c r="D45" s="83">
        <f>E31</f>
        <v>1750</v>
      </c>
    </row>
    <row r="46" spans="2:6" ht="14.4" thickBot="1" x14ac:dyDescent="0.3">
      <c r="B46" s="84" t="s">
        <v>74</v>
      </c>
      <c r="C46" s="85" t="s">
        <v>57</v>
      </c>
      <c r="D46" s="86">
        <f>E37</f>
        <v>640</v>
      </c>
    </row>
    <row r="47" spans="2:6" ht="14.4" thickBot="1" x14ac:dyDescent="0.3"/>
    <row r="48" spans="2:6" ht="14.4" thickBot="1" x14ac:dyDescent="0.3">
      <c r="B48" s="87" t="s">
        <v>59</v>
      </c>
      <c r="C48" s="88"/>
      <c r="D48" s="89">
        <f>SUM(D41:D46)</f>
        <v>9997</v>
      </c>
    </row>
  </sheetData>
  <mergeCells count="16">
    <mergeCell ref="B48:C48"/>
    <mergeCell ref="B2:E4"/>
    <mergeCell ref="B26:D26"/>
    <mergeCell ref="B27:E27"/>
    <mergeCell ref="B31:D31"/>
    <mergeCell ref="B32:E32"/>
    <mergeCell ref="B37:D37"/>
    <mergeCell ref="B38:D38"/>
    <mergeCell ref="B7:E7"/>
    <mergeCell ref="B5:E5"/>
    <mergeCell ref="B12:E12"/>
    <mergeCell ref="B11:D11"/>
    <mergeCell ref="B15:D15"/>
    <mergeCell ref="B20:E20"/>
    <mergeCell ref="B16:E16"/>
    <mergeCell ref="B19:D19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Thg</dc:creator>
  <cp:lastModifiedBy>Thg</cp:lastModifiedBy>
  <dcterms:created xsi:type="dcterms:W3CDTF">2020-05-27T23:09:08Z</dcterms:created>
  <dcterms:modified xsi:type="dcterms:W3CDTF">2020-05-31T00:50:12Z</dcterms:modified>
</cp:coreProperties>
</file>