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PI\Desktop\Master Geografski\Upravljanje GIS projektima\Projekat GIS projekti\Tanja gis projekat\Projekat_sigurne_staze_Tanja_Pavlovic\"/>
    </mc:Choice>
  </mc:AlternateContent>
  <xr:revisionPtr revIDLastSave="0" documentId="13_ncr:1_{EB557568-F1FF-4532-9DEB-2B5F0D51EC60}" xr6:coauthVersionLast="45" xr6:coauthVersionMax="45" xr10:uidLastSave="{00000000-0000-0000-0000-000000000000}"/>
  <bookViews>
    <workbookView xWindow="-108" yWindow="-108" windowWidth="23256" windowHeight="12576" xr2:uid="{4187C862-FE3B-438C-A1B1-E059FF4EC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C25" i="1"/>
  <c r="C22" i="1"/>
  <c r="C18" i="1"/>
  <c r="C14" i="1"/>
  <c r="C9" i="1"/>
  <c r="C5" i="1"/>
  <c r="E28" i="1"/>
  <c r="E25" i="1" s="1"/>
  <c r="D28" i="1"/>
  <c r="E27" i="1"/>
  <c r="D21" i="1"/>
  <c r="E21" i="1" s="1"/>
  <c r="E20" i="1"/>
  <c r="E13" i="1"/>
  <c r="E9" i="1" s="1"/>
  <c r="D13" i="1"/>
  <c r="E12" i="1"/>
  <c r="E11" i="1"/>
  <c r="E8" i="1"/>
  <c r="D10" i="1" s="1"/>
  <c r="E6" i="1"/>
  <c r="D7" i="1" s="1"/>
  <c r="E7" i="1" s="1"/>
  <c r="E5" i="1"/>
  <c r="D5" i="1"/>
  <c r="E18" i="1" l="1"/>
  <c r="D23" i="1"/>
  <c r="D9" i="1"/>
  <c r="E10" i="1"/>
  <c r="D15" i="1"/>
  <c r="D22" i="1" l="1"/>
  <c r="E23" i="1"/>
  <c r="D24" i="1" s="1"/>
  <c r="E24" i="1" s="1"/>
  <c r="D14" i="1"/>
  <c r="E15" i="1"/>
  <c r="D16" i="1" s="1"/>
  <c r="E16" i="1" s="1"/>
  <c r="D17" i="1" s="1"/>
  <c r="E17" i="1" s="1"/>
  <c r="D26" i="1" l="1"/>
  <c r="E22" i="1"/>
  <c r="E14" i="1"/>
  <c r="D19" i="1"/>
  <c r="E2" i="1" l="1"/>
  <c r="D18" i="1"/>
  <c r="E19" i="1"/>
  <c r="D25" i="1"/>
  <c r="E26" i="1"/>
  <c r="D2" i="1" l="1"/>
</calcChain>
</file>

<file path=xl/sharedStrings.xml><?xml version="1.0" encoding="utf-8"?>
<sst xmlns="http://schemas.openxmlformats.org/spreadsheetml/2006/main" count="52" uniqueCount="52">
  <si>
    <t>NAZIV PROJEKTA</t>
  </si>
  <si>
    <t>TRAJANJE PROJEKTA</t>
  </si>
  <si>
    <t>DATUM POČETKA PROJEKTA</t>
  </si>
  <si>
    <t>DATUM ZAVRŠETKA PROJEKTA</t>
  </si>
  <si>
    <t>ID aktivnosti</t>
  </si>
  <si>
    <t>Naziv aktivnosti</t>
  </si>
  <si>
    <t>Vreme trajanja aktivnosti</t>
  </si>
  <si>
    <t>Datum početka aktivnosti</t>
  </si>
  <si>
    <t>Datum završetka aktivnosti</t>
  </si>
  <si>
    <t>Formiranje projektnog tima</t>
  </si>
  <si>
    <t>Sastanci projektnog tima</t>
  </si>
  <si>
    <t>Konsultacije sa stručnim saradnicima</t>
  </si>
  <si>
    <t>Predstavljanje projektnih aktivnosti</t>
  </si>
  <si>
    <t>Dobijanje podrške ciljnih grupa</t>
  </si>
  <si>
    <t>Podela promotivnog materijala</t>
  </si>
  <si>
    <t>Medijska pokrivenost</t>
  </si>
  <si>
    <t>Eksterni konsultant</t>
  </si>
  <si>
    <t>Popunjavanje upitnika</t>
  </si>
  <si>
    <t>Akcioni plan</t>
  </si>
  <si>
    <t>IT podrška</t>
  </si>
  <si>
    <t>Rad na terenu</t>
  </si>
  <si>
    <t>Kancelarijski deo</t>
  </si>
  <si>
    <t>Analize o kritičnim tačkama i lokacijama</t>
  </si>
  <si>
    <t>Grafičke i web-heat mape za prikaz geopodataka na internetu</t>
  </si>
  <si>
    <t>Završna konferencija</t>
  </si>
  <si>
    <t>Podela edukativnog materijala</t>
  </si>
  <si>
    <t>Promotivne aktivnosti</t>
  </si>
  <si>
    <t xml:space="preserve"> 1.1</t>
  </si>
  <si>
    <t xml:space="preserve"> 1.2</t>
  </si>
  <si>
    <t xml:space="preserve"> 1.3</t>
  </si>
  <si>
    <t xml:space="preserve"> 2.1</t>
  </si>
  <si>
    <t xml:space="preserve"> 2.2</t>
  </si>
  <si>
    <t xml:space="preserve"> 2.3</t>
  </si>
  <si>
    <t xml:space="preserve"> 2.4</t>
  </si>
  <si>
    <t xml:space="preserve"> 3.1</t>
  </si>
  <si>
    <t xml:space="preserve"> 3.2</t>
  </si>
  <si>
    <t xml:space="preserve"> 3.3</t>
  </si>
  <si>
    <t xml:space="preserve"> 4.1</t>
  </si>
  <si>
    <t xml:space="preserve"> 4.2 </t>
  </si>
  <si>
    <t xml:space="preserve"> 4.3</t>
  </si>
  <si>
    <t xml:space="preserve"> 5.1</t>
  </si>
  <si>
    <t xml:space="preserve"> 5.2</t>
  </si>
  <si>
    <t xml:space="preserve"> 6.1</t>
  </si>
  <si>
    <t xml:space="preserve"> 6.2</t>
  </si>
  <si>
    <t xml:space="preserve"> 6.3</t>
  </si>
  <si>
    <t>Sigurne staze i putanje kretanja učenika osnovnih i srednjih škola u Boru</t>
  </si>
  <si>
    <t>Pripremne aktivnosti</t>
  </si>
  <si>
    <t>Uvodna konferencija</t>
  </si>
  <si>
    <t>Analiza postojećeg stanja</t>
  </si>
  <si>
    <t>Prikupljanje podataka</t>
  </si>
  <si>
    <t>Obrada prikupljenih podataka, analiza i prikazivanje rezultata</t>
  </si>
  <si>
    <t>Prezentacija završnih rezultata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</si>
</sst>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sz val="14"/>
      <color rgb="FF002060"/>
      <name val="Arial"/>
      <family val="2"/>
    </font>
    <font>
      <sz val="14"/>
      <color theme="0"/>
      <name val="Arial"/>
      <family val="2"/>
    </font>
    <font>
      <sz val="14"/>
      <color theme="1" tint="4.9989318521683403E-2"/>
      <name val="Arial"/>
      <family val="2"/>
    </font>
    <font>
      <b/>
      <sz val="14"/>
      <name val="Arial"/>
      <family val="2"/>
    </font>
    <font>
      <b/>
      <sz val="15"/>
      <name val="Arial"/>
      <family val="2"/>
    </font>
    <font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5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DBBC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/>
    <xf numFmtId="0" fontId="3" fillId="0" borderId="0" xfId="0" applyFont="1"/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" fontId="5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0" borderId="0" xfId="0" applyBorder="1"/>
    <xf numFmtId="16" fontId="1" fillId="0" borderId="0" xfId="0" applyNumberFormat="1" applyFont="1" applyFill="1" applyBorder="1" applyAlignment="1">
      <alignment horizontal="center" vertical="center" textRotation="90"/>
    </xf>
    <xf numFmtId="0" fontId="0" fillId="0" borderId="0" xfId="0" applyFill="1"/>
    <xf numFmtId="0" fontId="0" fillId="0" borderId="0" xfId="0" applyFill="1" applyBorder="1"/>
    <xf numFmtId="0" fontId="3" fillId="10" borderId="1" xfId="0" applyFont="1" applyFill="1" applyBorder="1" applyAlignment="1">
      <alignment horizontal="center" vertical="center"/>
    </xf>
    <xf numFmtId="14" fontId="1" fillId="11" borderId="1" xfId="0" applyNumberFormat="1" applyFont="1" applyFill="1" applyBorder="1" applyAlignment="1">
      <alignment horizontal="center" vertical="center" textRotation="90"/>
    </xf>
    <xf numFmtId="0" fontId="0" fillId="11" borderId="1" xfId="0" applyFill="1" applyBorder="1"/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/>
    </xf>
    <xf numFmtId="164" fontId="10" fillId="4" borderId="1" xfId="0" applyNumberFormat="1" applyFont="1" applyFill="1" applyBorder="1" applyAlignment="1">
      <alignment horizontal="center" vertical="center" wrapText="1"/>
    </xf>
    <xf numFmtId="14" fontId="10" fillId="4" borderId="1" xfId="0" applyNumberFormat="1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textRotation="90"/>
    </xf>
    <xf numFmtId="14" fontId="1" fillId="0" borderId="1" xfId="0" applyNumberFormat="1" applyFont="1" applyBorder="1" applyAlignment="1">
      <alignment horizontal="center" vertical="center" textRotation="90"/>
    </xf>
    <xf numFmtId="0" fontId="0" fillId="0" borderId="0" xfId="0" applyAlignment="1">
      <alignment vertical="center"/>
    </xf>
    <xf numFmtId="4" fontId="3" fillId="4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11" fillId="0" borderId="1" xfId="0" applyFont="1" applyBorder="1"/>
    <xf numFmtId="0" fontId="2" fillId="0" borderId="1" xfId="0" applyFont="1" applyBorder="1"/>
    <xf numFmtId="0" fontId="12" fillId="0" borderId="1" xfId="0" applyFont="1" applyBorder="1"/>
    <xf numFmtId="0" fontId="13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left" vertical="center"/>
    </xf>
    <xf numFmtId="164" fontId="3" fillId="7" borderId="1" xfId="0" applyNumberFormat="1" applyFont="1" applyFill="1" applyBorder="1" applyAlignment="1">
      <alignment horizontal="center" vertical="center"/>
    </xf>
    <xf numFmtId="14" fontId="3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12" fillId="7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16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left" vertical="center"/>
    </xf>
    <xf numFmtId="164" fontId="3" fillId="8" borderId="1" xfId="0" applyNumberFormat="1" applyFont="1" applyFill="1" applyBorder="1" applyAlignment="1">
      <alignment horizontal="center" vertical="center"/>
    </xf>
    <xf numFmtId="14" fontId="3" fillId="8" borderId="1" xfId="0" applyNumberFormat="1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3" fillId="8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13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left" vertical="center"/>
    </xf>
    <xf numFmtId="164" fontId="3" fillId="9" borderId="1" xfId="0" applyNumberFormat="1" applyFont="1" applyFill="1" applyBorder="1" applyAlignment="1">
      <alignment horizontal="center" vertical="center"/>
    </xf>
    <xf numFmtId="14" fontId="3" fillId="9" borderId="1" xfId="0" applyNumberFormat="1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left" vertical="center"/>
    </xf>
    <xf numFmtId="164" fontId="3" fillId="10" borderId="1" xfId="0" applyNumberFormat="1" applyFont="1" applyFill="1" applyBorder="1" applyAlignment="1">
      <alignment horizontal="center" vertical="center"/>
    </xf>
    <xf numFmtId="14" fontId="3" fillId="10" borderId="1" xfId="0" applyNumberFormat="1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3" fillId="10" borderId="1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2" fillId="0" borderId="0" xfId="0" applyFont="1" applyBorder="1"/>
    <xf numFmtId="1" fontId="10" fillId="0" borderId="0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9AEA"/>
      <color rgb="FF4472C4"/>
      <color rgb="FFDBFB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Latn-RS" sz="1600" b="1">
                <a:solidFill>
                  <a:sysClr val="windowText" lastClr="000000"/>
                </a:solidFill>
              </a:rPr>
              <a:t>Gantov</a:t>
            </a:r>
            <a:r>
              <a:rPr lang="sr-Latn-RS" sz="1600" b="1" baseline="0">
                <a:solidFill>
                  <a:sysClr val="windowText" lastClr="000000"/>
                </a:solidFill>
              </a:rPr>
              <a:t> grafikon projekta </a:t>
            </a:r>
            <a:r>
              <a:rPr lang="sr-Latn-RS" sz="1600" b="1" baseline="0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„</a:t>
            </a:r>
            <a:r>
              <a:rPr lang="en-US" sz="1600" b="1" i="0" u="none" strike="noStrike" baseline="0">
                <a:solidFill>
                  <a:sysClr val="windowText" lastClr="000000"/>
                </a:solidFill>
                <a:effectLst/>
              </a:rPr>
              <a:t>Sigurne staze i putanje kretanja učenika osnovnih i srednjih škola u Boru</a:t>
            </a:r>
            <a:r>
              <a:rPr lang="en-US" sz="1600" b="1" i="0" u="none" strike="noStrike" baseline="0">
                <a:solidFill>
                  <a:sysClr val="windowText" lastClr="000000"/>
                </a:solidFill>
                <a:effectLst/>
                <a:latin typeface="Calibri" panose="020F0502020204030204" pitchFamily="34" charset="0"/>
                <a:cs typeface="Calibri" panose="020F0502020204030204" pitchFamily="34" charset="0"/>
              </a:rPr>
              <a:t>”</a:t>
            </a:r>
            <a:endParaRPr lang="sr-Latn-RS" sz="1600" b="1" baseline="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4158813274891507"/>
          <c:y val="1.67957228655766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322741459707563"/>
          <c:y val="0.11403548023426852"/>
          <c:w val="0.66406758675267896"/>
          <c:h val="0.8849903028781441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Datum početka aktivnosti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Sheet1!$B$5:$B$28</c:f>
              <c:strCache>
                <c:ptCount val="24"/>
                <c:pt idx="0">
                  <c:v>Pripremne aktivnosti</c:v>
                </c:pt>
                <c:pt idx="1">
                  <c:v>Formiranje projektnog tima</c:v>
                </c:pt>
                <c:pt idx="2">
                  <c:v>Sastanci projektnog tima</c:v>
                </c:pt>
                <c:pt idx="3">
                  <c:v>Konsultacije sa stručnim saradnicima</c:v>
                </c:pt>
                <c:pt idx="4">
                  <c:v>Uvodna konferencija</c:v>
                </c:pt>
                <c:pt idx="5">
                  <c:v>Predstavljanje projektnih aktivnosti</c:v>
                </c:pt>
                <c:pt idx="6">
                  <c:v>Dobijanje podrške ciljnih grupa</c:v>
                </c:pt>
                <c:pt idx="7">
                  <c:v>Podela promotivnog materijala</c:v>
                </c:pt>
                <c:pt idx="8">
                  <c:v>Medijska pokrivenost</c:v>
                </c:pt>
                <c:pt idx="9">
                  <c:v>Analiza postojećeg stanja</c:v>
                </c:pt>
                <c:pt idx="10">
                  <c:v>Eksterni konsultant</c:v>
                </c:pt>
                <c:pt idx="11">
                  <c:v>Popunjavanje upitnika</c:v>
                </c:pt>
                <c:pt idx="12">
                  <c:v>Akcioni plan</c:v>
                </c:pt>
                <c:pt idx="13">
                  <c:v>Prikupljanje podataka</c:v>
                </c:pt>
                <c:pt idx="14">
                  <c:v>IT podrška</c:v>
                </c:pt>
                <c:pt idx="15">
                  <c:v>Rad na terenu</c:v>
                </c:pt>
                <c:pt idx="16">
                  <c:v>Kancelarijski deo</c:v>
                </c:pt>
                <c:pt idx="17">
                  <c:v>Obrada prikupljenih podataka, analiza i prikazivanje rezultata</c:v>
                </c:pt>
                <c:pt idx="18">
                  <c:v>Analize o kritičnim tačkama i lokacijama</c:v>
                </c:pt>
                <c:pt idx="19">
                  <c:v>Grafičke i web-heat mape za prikaz geopodataka na internetu</c:v>
                </c:pt>
                <c:pt idx="20">
                  <c:v>Prezentacija završnih rezultata</c:v>
                </c:pt>
                <c:pt idx="21">
                  <c:v>Završna konferencija</c:v>
                </c:pt>
                <c:pt idx="22">
                  <c:v>Podela edukativnog materijala</c:v>
                </c:pt>
                <c:pt idx="23">
                  <c:v>Promotivne aktivnosti</c:v>
                </c:pt>
              </c:strCache>
            </c:strRef>
          </c:cat>
          <c:val>
            <c:numRef>
              <c:f>Sheet1!$D$5:$D$28</c:f>
              <c:numCache>
                <c:formatCode>d/m/yyyy;@</c:formatCode>
                <c:ptCount val="24"/>
                <c:pt idx="0">
                  <c:v>43970</c:v>
                </c:pt>
                <c:pt idx="1">
                  <c:v>43970</c:v>
                </c:pt>
                <c:pt idx="2">
                  <c:v>43974</c:v>
                </c:pt>
                <c:pt idx="3">
                  <c:v>43974</c:v>
                </c:pt>
                <c:pt idx="4">
                  <c:v>43977</c:v>
                </c:pt>
                <c:pt idx="5">
                  <c:v>43977</c:v>
                </c:pt>
                <c:pt idx="6">
                  <c:v>43977</c:v>
                </c:pt>
                <c:pt idx="7">
                  <c:v>43977</c:v>
                </c:pt>
                <c:pt idx="8">
                  <c:v>43979</c:v>
                </c:pt>
                <c:pt idx="9">
                  <c:v>43983</c:v>
                </c:pt>
                <c:pt idx="10">
                  <c:v>43983</c:v>
                </c:pt>
                <c:pt idx="11">
                  <c:v>43986</c:v>
                </c:pt>
                <c:pt idx="12">
                  <c:v>43992</c:v>
                </c:pt>
                <c:pt idx="13">
                  <c:v>43998</c:v>
                </c:pt>
                <c:pt idx="14">
                  <c:v>43998</c:v>
                </c:pt>
                <c:pt idx="15">
                  <c:v>43998</c:v>
                </c:pt>
                <c:pt idx="16">
                  <c:v>44009</c:v>
                </c:pt>
                <c:pt idx="17">
                  <c:v>44017</c:v>
                </c:pt>
                <c:pt idx="18">
                  <c:v>44017</c:v>
                </c:pt>
                <c:pt idx="19">
                  <c:v>44028</c:v>
                </c:pt>
                <c:pt idx="20">
                  <c:v>44036</c:v>
                </c:pt>
                <c:pt idx="21">
                  <c:v>44036</c:v>
                </c:pt>
                <c:pt idx="22">
                  <c:v>44036</c:v>
                </c:pt>
                <c:pt idx="23">
                  <c:v>44038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CE7-449B-863E-CF46F267B821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Vreme trajanja aktivnosti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9CE7-449B-863E-CF46F267B82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9CE7-449B-863E-CF46F267B821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9CE7-449B-863E-CF46F267B821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9CE7-449B-863E-CF46F267B821}"/>
              </c:ext>
            </c:extLst>
          </c:dPt>
          <c:dPt>
            <c:idx val="17"/>
            <c:invertIfNegative val="0"/>
            <c:bubble3D val="0"/>
            <c:spPr>
              <a:solidFill>
                <a:srgbClr val="DD9AE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9CE7-449B-863E-CF46F267B821}"/>
              </c:ext>
            </c:extLst>
          </c:dPt>
          <c:dPt>
            <c:idx val="20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9CE7-449B-863E-CF46F267B821}"/>
              </c:ext>
            </c:extLst>
          </c:dPt>
          <c:cat>
            <c:strRef>
              <c:f>Sheet1!$B$5:$B$28</c:f>
              <c:strCache>
                <c:ptCount val="24"/>
                <c:pt idx="0">
                  <c:v>Pripremne aktivnosti</c:v>
                </c:pt>
                <c:pt idx="1">
                  <c:v>Formiranje projektnog tima</c:v>
                </c:pt>
                <c:pt idx="2">
                  <c:v>Sastanci projektnog tima</c:v>
                </c:pt>
                <c:pt idx="3">
                  <c:v>Konsultacije sa stručnim saradnicima</c:v>
                </c:pt>
                <c:pt idx="4">
                  <c:v>Uvodna konferencija</c:v>
                </c:pt>
                <c:pt idx="5">
                  <c:v>Predstavljanje projektnih aktivnosti</c:v>
                </c:pt>
                <c:pt idx="6">
                  <c:v>Dobijanje podrške ciljnih grupa</c:v>
                </c:pt>
                <c:pt idx="7">
                  <c:v>Podela promotivnog materijala</c:v>
                </c:pt>
                <c:pt idx="8">
                  <c:v>Medijska pokrivenost</c:v>
                </c:pt>
                <c:pt idx="9">
                  <c:v>Analiza postojećeg stanja</c:v>
                </c:pt>
                <c:pt idx="10">
                  <c:v>Eksterni konsultant</c:v>
                </c:pt>
                <c:pt idx="11">
                  <c:v>Popunjavanje upitnika</c:v>
                </c:pt>
                <c:pt idx="12">
                  <c:v>Akcioni plan</c:v>
                </c:pt>
                <c:pt idx="13">
                  <c:v>Prikupljanje podataka</c:v>
                </c:pt>
                <c:pt idx="14">
                  <c:v>IT podrška</c:v>
                </c:pt>
                <c:pt idx="15">
                  <c:v>Rad na terenu</c:v>
                </c:pt>
                <c:pt idx="16">
                  <c:v>Kancelarijski deo</c:v>
                </c:pt>
                <c:pt idx="17">
                  <c:v>Obrada prikupljenih podataka, analiza i prikazivanje rezultata</c:v>
                </c:pt>
                <c:pt idx="18">
                  <c:v>Analize o kritičnim tačkama i lokacijama</c:v>
                </c:pt>
                <c:pt idx="19">
                  <c:v>Grafičke i web-heat mape za prikaz geopodataka na internetu</c:v>
                </c:pt>
                <c:pt idx="20">
                  <c:v>Prezentacija završnih rezultata</c:v>
                </c:pt>
                <c:pt idx="21">
                  <c:v>Završna konferencija</c:v>
                </c:pt>
                <c:pt idx="22">
                  <c:v>Podela edukativnog materijala</c:v>
                </c:pt>
                <c:pt idx="23">
                  <c:v>Promotivne aktivnosti</c:v>
                </c:pt>
              </c:strCache>
            </c:strRef>
          </c:cat>
          <c:val>
            <c:numRef>
              <c:f>Sheet1!$C$5:$C$28</c:f>
              <c:numCache>
                <c:formatCode>General</c:formatCode>
                <c:ptCount val="24"/>
                <c:pt idx="0">
                  <c:v>6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14</c:v>
                </c:pt>
                <c:pt idx="10">
                  <c:v>2</c:v>
                </c:pt>
                <c:pt idx="11">
                  <c:v>5</c:v>
                </c:pt>
                <c:pt idx="12">
                  <c:v>5</c:v>
                </c:pt>
                <c:pt idx="13">
                  <c:v>18</c:v>
                </c:pt>
                <c:pt idx="14">
                  <c:v>10</c:v>
                </c:pt>
                <c:pt idx="15">
                  <c:v>10</c:v>
                </c:pt>
                <c:pt idx="16">
                  <c:v>7</c:v>
                </c:pt>
                <c:pt idx="17">
                  <c:v>18</c:v>
                </c:pt>
                <c:pt idx="18">
                  <c:v>10</c:v>
                </c:pt>
                <c:pt idx="19">
                  <c:v>7</c:v>
                </c:pt>
                <c:pt idx="20">
                  <c:v>6</c:v>
                </c:pt>
                <c:pt idx="21">
                  <c:v>1</c:v>
                </c:pt>
                <c:pt idx="22">
                  <c:v>1</c:v>
                </c:pt>
                <c:pt idx="2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CE7-449B-863E-CF46F267B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90570911"/>
        <c:axId val="1491045183"/>
      </c:barChart>
      <c:catAx>
        <c:axId val="149057091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045183"/>
        <c:crosses val="autoZero"/>
        <c:auto val="1"/>
        <c:lblAlgn val="ctr"/>
        <c:lblOffset val="100"/>
        <c:noMultiLvlLbl val="0"/>
      </c:catAx>
      <c:valAx>
        <c:axId val="1491045183"/>
        <c:scaling>
          <c:orientation val="minMax"/>
          <c:max val="44042"/>
          <c:min val="4397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/yyyy;@" sourceLinked="1"/>
        <c:majorTickMark val="none"/>
        <c:minorTickMark val="cross"/>
        <c:tickLblPos val="high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570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>
          <a:alpha val="94000"/>
        </a:sys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1143000</xdr:colOff>
      <xdr:row>29</xdr:row>
      <xdr:rowOff>141142</xdr:rowOff>
    </xdr:from>
    <xdr:to>
      <xdr:col>5</xdr:col>
      <xdr:colOff>542925</xdr:colOff>
      <xdr:row>66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A183AE-7863-4921-A751-4F77D90AF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A2B5-AB54-4FCB-BEF4-50635CE9295D}">
  <dimension ref="A1:EA36"/>
  <sheetViews>
    <sheetView tabSelected="1" topLeftCell="A26" zoomScale="50" zoomScaleNormal="50" workbookViewId="0">
      <selection activeCell="AF68" sqref="AF68"/>
    </sheetView>
  </sheetViews>
  <sheetFormatPr defaultRowHeight="14.4" x14ac:dyDescent="0.3"/>
  <cols>
    <col min="1" max="1" width="17.109375" customWidth="1"/>
    <col min="2" max="2" width="76.21875" customWidth="1"/>
    <col min="3" max="3" width="33.88671875" style="1" customWidth="1"/>
    <col min="4" max="4" width="25.88671875" customWidth="1"/>
    <col min="5" max="5" width="23.5546875" customWidth="1"/>
    <col min="6" max="6" width="8.33203125" bestFit="1" customWidth="1"/>
    <col min="7" max="24" width="4.5546875" bestFit="1" customWidth="1"/>
    <col min="25" max="26" width="8.88671875" bestFit="1" customWidth="1"/>
    <col min="27" max="129" width="4.5546875" bestFit="1" customWidth="1"/>
  </cols>
  <sheetData>
    <row r="1" spans="1:131" ht="51" customHeight="1" x14ac:dyDescent="0.3">
      <c r="A1" s="4"/>
      <c r="B1" s="5" t="s">
        <v>0</v>
      </c>
      <c r="C1" s="6" t="s">
        <v>1</v>
      </c>
      <c r="D1" s="6" t="s">
        <v>2</v>
      </c>
      <c r="E1" s="6" t="s">
        <v>3</v>
      </c>
    </row>
    <row r="2" spans="1:131" ht="66" customHeight="1" x14ac:dyDescent="0.3">
      <c r="A2" s="4"/>
      <c r="B2" s="7" t="s">
        <v>45</v>
      </c>
      <c r="C2" s="8">
        <f>E2-D2+1</f>
        <v>73</v>
      </c>
      <c r="D2" s="9">
        <f>MIN(D5:D28)</f>
        <v>43970</v>
      </c>
      <c r="E2" s="9">
        <f>MAX(E5:E28)</f>
        <v>44042</v>
      </c>
    </row>
    <row r="3" spans="1:131" ht="30" customHeight="1" x14ac:dyDescent="0.3">
      <c r="A3" s="4"/>
      <c r="B3" s="4"/>
      <c r="C3" s="10"/>
      <c r="D3" s="4"/>
      <c r="E3" s="4"/>
    </row>
    <row r="4" spans="1:131" ht="89.4" customHeight="1" x14ac:dyDescent="0.3">
      <c r="A4" s="11" t="s">
        <v>4</v>
      </c>
      <c r="B4" s="12" t="s">
        <v>5</v>
      </c>
      <c r="C4" s="11" t="s">
        <v>6</v>
      </c>
      <c r="D4" s="12" t="s">
        <v>7</v>
      </c>
      <c r="E4" s="12" t="s">
        <v>8</v>
      </c>
      <c r="F4" s="25">
        <v>43970</v>
      </c>
      <c r="G4" s="25">
        <v>43971</v>
      </c>
      <c r="H4" s="25">
        <v>43972</v>
      </c>
      <c r="I4" s="25">
        <v>43973</v>
      </c>
      <c r="J4" s="25">
        <v>43974</v>
      </c>
      <c r="K4" s="25">
        <v>43975</v>
      </c>
      <c r="L4" s="25">
        <v>43976</v>
      </c>
      <c r="M4" s="25">
        <v>43977</v>
      </c>
      <c r="N4" s="25">
        <v>43978</v>
      </c>
      <c r="O4" s="25">
        <v>43979</v>
      </c>
      <c r="P4" s="25">
        <v>43980</v>
      </c>
      <c r="Q4" s="25">
        <v>43981</v>
      </c>
      <c r="R4" s="25">
        <v>43982</v>
      </c>
      <c r="S4" s="25">
        <v>43983</v>
      </c>
      <c r="T4" s="25">
        <v>43984</v>
      </c>
      <c r="U4" s="25">
        <v>43985</v>
      </c>
      <c r="V4" s="25">
        <v>43986</v>
      </c>
      <c r="W4" s="25">
        <v>43987</v>
      </c>
      <c r="X4" s="25">
        <v>43988</v>
      </c>
      <c r="Y4" s="25">
        <v>43989</v>
      </c>
      <c r="Z4" s="25">
        <v>43990</v>
      </c>
      <c r="AA4" s="25">
        <v>43991</v>
      </c>
      <c r="AB4" s="25">
        <v>43992</v>
      </c>
      <c r="AC4" s="25">
        <v>43993</v>
      </c>
      <c r="AD4" s="25">
        <v>43994</v>
      </c>
      <c r="AE4" s="25">
        <v>43995</v>
      </c>
      <c r="AF4" s="25">
        <v>43996</v>
      </c>
      <c r="AG4" s="25">
        <v>43997</v>
      </c>
      <c r="AH4" s="25">
        <v>43998</v>
      </c>
      <c r="AI4" s="25">
        <v>43999</v>
      </c>
      <c r="AJ4" s="25">
        <v>44000</v>
      </c>
      <c r="AK4" s="25">
        <v>44001</v>
      </c>
      <c r="AL4" s="25">
        <v>44002</v>
      </c>
      <c r="AM4" s="25">
        <v>44003</v>
      </c>
      <c r="AN4" s="25">
        <v>44004</v>
      </c>
      <c r="AO4" s="25">
        <v>44005</v>
      </c>
      <c r="AP4" s="25">
        <v>44006</v>
      </c>
      <c r="AQ4" s="25">
        <v>44007</v>
      </c>
      <c r="AR4" s="25">
        <v>44008</v>
      </c>
      <c r="AS4" s="25">
        <v>44009</v>
      </c>
      <c r="AT4" s="25">
        <v>44010</v>
      </c>
      <c r="AU4" s="25">
        <v>44011</v>
      </c>
      <c r="AV4" s="25">
        <v>44012</v>
      </c>
      <c r="AW4" s="25">
        <v>44013</v>
      </c>
      <c r="AX4" s="25">
        <v>44014</v>
      </c>
      <c r="AY4" s="25">
        <v>44015</v>
      </c>
      <c r="AZ4" s="25">
        <v>44016</v>
      </c>
      <c r="BA4" s="25">
        <v>44017</v>
      </c>
      <c r="BB4" s="25">
        <v>44018</v>
      </c>
      <c r="BC4" s="25">
        <v>44019</v>
      </c>
      <c r="BD4" s="25">
        <v>44020</v>
      </c>
      <c r="BE4" s="25">
        <v>44021</v>
      </c>
      <c r="BF4" s="25">
        <v>44022</v>
      </c>
      <c r="BG4" s="25">
        <v>44023</v>
      </c>
      <c r="BH4" s="25">
        <v>44024</v>
      </c>
      <c r="BI4" s="25">
        <v>44025</v>
      </c>
      <c r="BJ4" s="25">
        <v>44026</v>
      </c>
      <c r="BK4" s="25">
        <v>44027</v>
      </c>
      <c r="BL4" s="25">
        <v>44028</v>
      </c>
      <c r="BM4" s="25">
        <v>44029</v>
      </c>
      <c r="BN4" s="25">
        <v>44030</v>
      </c>
      <c r="BO4" s="25">
        <v>44031</v>
      </c>
      <c r="BP4" s="25">
        <v>44032</v>
      </c>
      <c r="BQ4" s="25">
        <v>44033</v>
      </c>
      <c r="BR4" s="25">
        <v>44034</v>
      </c>
      <c r="BS4" s="25">
        <v>44035</v>
      </c>
      <c r="BT4" s="25">
        <v>44036</v>
      </c>
      <c r="BU4" s="25">
        <v>44037</v>
      </c>
      <c r="BV4" s="25">
        <v>44038</v>
      </c>
      <c r="BW4" s="25">
        <v>44039</v>
      </c>
      <c r="BX4" s="25">
        <v>44040</v>
      </c>
      <c r="BY4" s="25">
        <v>44041</v>
      </c>
      <c r="BZ4" s="25">
        <v>44042</v>
      </c>
    </row>
    <row r="5" spans="1:131" ht="54.6" customHeight="1" x14ac:dyDescent="0.3">
      <c r="A5" s="27">
        <v>1</v>
      </c>
      <c r="B5" s="28" t="s">
        <v>46</v>
      </c>
      <c r="C5" s="29">
        <f>E5-D5</f>
        <v>6</v>
      </c>
      <c r="D5" s="30">
        <f>D6</f>
        <v>43970</v>
      </c>
      <c r="E5" s="31">
        <f>E8</f>
        <v>43976</v>
      </c>
      <c r="F5" s="32"/>
      <c r="G5" s="32"/>
      <c r="H5" s="32"/>
      <c r="I5" s="32"/>
      <c r="J5" s="32"/>
      <c r="K5" s="32"/>
      <c r="L5" s="32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4"/>
      <c r="CB5" s="22"/>
      <c r="CC5" s="22"/>
      <c r="CD5" s="22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3"/>
      <c r="EA5" s="20"/>
    </row>
    <row r="6" spans="1:131" ht="30" customHeight="1" x14ac:dyDescent="0.4">
      <c r="A6" s="35" t="s">
        <v>27</v>
      </c>
      <c r="B6" s="13" t="s">
        <v>9</v>
      </c>
      <c r="C6" s="14">
        <v>3</v>
      </c>
      <c r="D6" s="36">
        <v>43970</v>
      </c>
      <c r="E6" s="37">
        <f>D6+C6</f>
        <v>43973</v>
      </c>
      <c r="F6" s="26"/>
      <c r="G6" s="26"/>
      <c r="H6" s="26"/>
      <c r="I6" s="26"/>
      <c r="J6" s="38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20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0"/>
    </row>
    <row r="7" spans="1:131" ht="30" customHeight="1" x14ac:dyDescent="0.3">
      <c r="A7" s="14" t="s">
        <v>28</v>
      </c>
      <c r="B7" s="15" t="s">
        <v>10</v>
      </c>
      <c r="C7" s="14">
        <v>2</v>
      </c>
      <c r="D7" s="36">
        <f>E6+1</f>
        <v>43974</v>
      </c>
      <c r="E7" s="37">
        <f>D7+C7</f>
        <v>43976</v>
      </c>
      <c r="F7" s="39"/>
      <c r="G7" s="3"/>
      <c r="H7" s="3"/>
      <c r="I7" s="3"/>
      <c r="J7" s="26"/>
      <c r="K7" s="26"/>
      <c r="L7" s="26"/>
      <c r="M7" s="40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20"/>
      <c r="CB7" s="21"/>
      <c r="CC7" s="21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0"/>
    </row>
    <row r="8" spans="1:131" ht="30" customHeight="1" x14ac:dyDescent="0.3">
      <c r="A8" s="14" t="s">
        <v>29</v>
      </c>
      <c r="B8" s="15" t="s">
        <v>11</v>
      </c>
      <c r="C8" s="14">
        <v>2</v>
      </c>
      <c r="D8" s="36">
        <v>43974</v>
      </c>
      <c r="E8" s="37">
        <f t="shared" ref="E8:E27" si="0">D8+C8</f>
        <v>43976</v>
      </c>
      <c r="F8" s="3"/>
      <c r="G8" s="3"/>
      <c r="H8" s="3"/>
      <c r="I8" s="3"/>
      <c r="J8" s="26"/>
      <c r="K8" s="26"/>
      <c r="L8" s="26"/>
      <c r="M8" s="4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20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0"/>
    </row>
    <row r="9" spans="1:131" ht="54.6" customHeight="1" x14ac:dyDescent="0.3">
      <c r="A9" s="41">
        <v>2</v>
      </c>
      <c r="B9" s="42" t="s">
        <v>47</v>
      </c>
      <c r="C9" s="16">
        <f>E9-D9</f>
        <v>5</v>
      </c>
      <c r="D9" s="43">
        <f>D10</f>
        <v>43977</v>
      </c>
      <c r="E9" s="44">
        <f>E13</f>
        <v>43982</v>
      </c>
      <c r="F9" s="45"/>
      <c r="G9" s="45"/>
      <c r="H9" s="45"/>
      <c r="I9" s="46"/>
      <c r="J9" s="46"/>
      <c r="K9" s="46"/>
      <c r="L9" s="46"/>
      <c r="M9" s="47"/>
      <c r="N9" s="48"/>
      <c r="O9" s="48"/>
      <c r="P9" s="48"/>
      <c r="Q9" s="48"/>
      <c r="R9" s="48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78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0"/>
    </row>
    <row r="10" spans="1:131" ht="30" customHeight="1" x14ac:dyDescent="0.3">
      <c r="A10" s="49" t="s">
        <v>30</v>
      </c>
      <c r="B10" s="50" t="s">
        <v>12</v>
      </c>
      <c r="C10" s="16">
        <v>1</v>
      </c>
      <c r="D10" s="43">
        <f>E8+1</f>
        <v>43977</v>
      </c>
      <c r="E10" s="44">
        <f t="shared" si="0"/>
        <v>43978</v>
      </c>
      <c r="F10" s="3"/>
      <c r="G10" s="3"/>
      <c r="H10" s="3"/>
      <c r="I10" s="3"/>
      <c r="J10" s="3"/>
      <c r="K10" s="3"/>
      <c r="L10" s="3"/>
      <c r="M10" s="26"/>
      <c r="N10" s="26"/>
      <c r="O10" s="40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20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0"/>
    </row>
    <row r="11" spans="1:131" ht="30" customHeight="1" x14ac:dyDescent="0.3">
      <c r="A11" s="16" t="s">
        <v>31</v>
      </c>
      <c r="B11" s="50" t="s">
        <v>13</v>
      </c>
      <c r="C11" s="16">
        <v>1</v>
      </c>
      <c r="D11" s="43">
        <v>43977</v>
      </c>
      <c r="E11" s="44">
        <f t="shared" si="0"/>
        <v>43978</v>
      </c>
      <c r="F11" s="3"/>
      <c r="G11" s="3"/>
      <c r="H11" s="3"/>
      <c r="I11" s="3"/>
      <c r="J11" s="3"/>
      <c r="K11" s="3"/>
      <c r="L11" s="3"/>
      <c r="M11" s="26"/>
      <c r="N11" s="26"/>
      <c r="O11" s="40"/>
      <c r="P11" s="3"/>
      <c r="Q11" s="3"/>
      <c r="R11" s="3"/>
      <c r="S11" s="3"/>
      <c r="T11" s="3"/>
      <c r="U11" s="39"/>
      <c r="V11" s="39"/>
      <c r="W11" s="39"/>
      <c r="X11" s="39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20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0"/>
    </row>
    <row r="12" spans="1:131" ht="30" customHeight="1" x14ac:dyDescent="0.3">
      <c r="A12" s="16" t="s">
        <v>32</v>
      </c>
      <c r="B12" s="50" t="s">
        <v>14</v>
      </c>
      <c r="C12" s="16">
        <v>1</v>
      </c>
      <c r="D12" s="43">
        <v>43977</v>
      </c>
      <c r="E12" s="44">
        <f t="shared" si="0"/>
        <v>43978</v>
      </c>
      <c r="F12" s="3"/>
      <c r="G12" s="3"/>
      <c r="H12" s="3"/>
      <c r="I12" s="3"/>
      <c r="J12" s="3"/>
      <c r="K12" s="3"/>
      <c r="L12" s="3"/>
      <c r="M12" s="26"/>
      <c r="N12" s="26"/>
      <c r="O12" s="40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20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0"/>
    </row>
    <row r="13" spans="1:131" ht="30" customHeight="1" x14ac:dyDescent="0.3">
      <c r="A13" s="16" t="s">
        <v>33</v>
      </c>
      <c r="B13" s="50" t="s">
        <v>15</v>
      </c>
      <c r="C13" s="16">
        <v>3</v>
      </c>
      <c r="D13" s="43">
        <f t="shared" ref="D13:D24" si="1">E12+1</f>
        <v>43979</v>
      </c>
      <c r="E13" s="44">
        <f t="shared" si="0"/>
        <v>43982</v>
      </c>
      <c r="F13" s="3"/>
      <c r="G13" s="3"/>
      <c r="H13" s="3"/>
      <c r="I13" s="3"/>
      <c r="J13" s="3"/>
      <c r="K13" s="3"/>
      <c r="L13" s="3"/>
      <c r="M13" s="3"/>
      <c r="N13" s="3"/>
      <c r="O13" s="26"/>
      <c r="P13" s="26"/>
      <c r="Q13" s="26"/>
      <c r="R13" s="26"/>
      <c r="S13" s="40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20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0"/>
    </row>
    <row r="14" spans="1:131" ht="54.6" customHeight="1" x14ac:dyDescent="0.3">
      <c r="A14" s="51">
        <v>3</v>
      </c>
      <c r="B14" s="52" t="s">
        <v>48</v>
      </c>
      <c r="C14" s="17">
        <f>E14-D14</f>
        <v>14</v>
      </c>
      <c r="D14" s="53">
        <f>D15</f>
        <v>43983</v>
      </c>
      <c r="E14" s="54">
        <f>E17</f>
        <v>43997</v>
      </c>
      <c r="F14" s="45"/>
      <c r="G14" s="45"/>
      <c r="H14" s="45"/>
      <c r="I14" s="45"/>
      <c r="J14" s="45"/>
      <c r="K14" s="45"/>
      <c r="L14" s="45"/>
      <c r="M14" s="46"/>
      <c r="N14" s="46"/>
      <c r="O14" s="46"/>
      <c r="P14" s="46"/>
      <c r="Q14" s="46"/>
      <c r="R14" s="46"/>
      <c r="S14" s="55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78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0"/>
    </row>
    <row r="15" spans="1:131" ht="30" customHeight="1" x14ac:dyDescent="0.3">
      <c r="A15" s="17" t="s">
        <v>34</v>
      </c>
      <c r="B15" s="57" t="s">
        <v>16</v>
      </c>
      <c r="C15" s="17">
        <v>2</v>
      </c>
      <c r="D15" s="53">
        <f>E13+1</f>
        <v>43983</v>
      </c>
      <c r="E15" s="54">
        <f t="shared" si="0"/>
        <v>43985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26"/>
      <c r="T15" s="26"/>
      <c r="U15" s="26"/>
      <c r="V15" s="40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20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0"/>
    </row>
    <row r="16" spans="1:131" ht="30" customHeight="1" x14ac:dyDescent="0.3">
      <c r="A16" s="17" t="s">
        <v>35</v>
      </c>
      <c r="B16" s="57" t="s">
        <v>17</v>
      </c>
      <c r="C16" s="17">
        <v>5</v>
      </c>
      <c r="D16" s="53">
        <f t="shared" si="1"/>
        <v>43986</v>
      </c>
      <c r="E16" s="54">
        <f t="shared" si="0"/>
        <v>43991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26"/>
      <c r="W16" s="26"/>
      <c r="X16" s="26"/>
      <c r="Y16" s="26"/>
      <c r="Z16" s="26"/>
      <c r="AA16" s="26"/>
      <c r="AB16" s="40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20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0"/>
    </row>
    <row r="17" spans="1:131" ht="30" customHeight="1" x14ac:dyDescent="0.3">
      <c r="A17" s="17" t="s">
        <v>36</v>
      </c>
      <c r="B17" s="57" t="s">
        <v>18</v>
      </c>
      <c r="C17" s="17">
        <v>5</v>
      </c>
      <c r="D17" s="53">
        <f t="shared" si="1"/>
        <v>43992</v>
      </c>
      <c r="E17" s="54">
        <f t="shared" si="0"/>
        <v>43997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26"/>
      <c r="AC17" s="26"/>
      <c r="AD17" s="26"/>
      <c r="AE17" s="26"/>
      <c r="AF17" s="26"/>
      <c r="AG17" s="26"/>
      <c r="AH17" s="40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20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0"/>
    </row>
    <row r="18" spans="1:131" ht="54.6" customHeight="1" x14ac:dyDescent="0.3">
      <c r="A18" s="58">
        <v>4</v>
      </c>
      <c r="B18" s="59" t="s">
        <v>49</v>
      </c>
      <c r="C18" s="18">
        <f>E18-D18</f>
        <v>18</v>
      </c>
      <c r="D18" s="60">
        <f>D19</f>
        <v>43998</v>
      </c>
      <c r="E18" s="61">
        <f>E21</f>
        <v>44016</v>
      </c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6"/>
      <c r="AB18" s="46"/>
      <c r="AC18" s="46"/>
      <c r="AD18" s="46"/>
      <c r="AE18" s="46"/>
      <c r="AF18" s="46"/>
      <c r="AG18" s="46"/>
      <c r="AH18" s="6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78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0"/>
    </row>
    <row r="19" spans="1:131" ht="30" customHeight="1" x14ac:dyDescent="0.3">
      <c r="A19" s="18" t="s">
        <v>37</v>
      </c>
      <c r="B19" s="63" t="s">
        <v>19</v>
      </c>
      <c r="C19" s="18">
        <v>10</v>
      </c>
      <c r="D19" s="60">
        <f>E17+1</f>
        <v>43998</v>
      </c>
      <c r="E19" s="61">
        <f t="shared" si="0"/>
        <v>44008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40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20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0"/>
    </row>
    <row r="20" spans="1:131" ht="30" customHeight="1" x14ac:dyDescent="0.3">
      <c r="A20" s="18" t="s">
        <v>38</v>
      </c>
      <c r="B20" s="63" t="s">
        <v>20</v>
      </c>
      <c r="C20" s="18">
        <v>10</v>
      </c>
      <c r="D20" s="60">
        <v>43998</v>
      </c>
      <c r="E20" s="61">
        <f t="shared" si="0"/>
        <v>44008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40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20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0"/>
    </row>
    <row r="21" spans="1:131" ht="30" customHeight="1" x14ac:dyDescent="0.3">
      <c r="A21" s="18" t="s">
        <v>39</v>
      </c>
      <c r="B21" s="63" t="s">
        <v>21</v>
      </c>
      <c r="C21" s="18">
        <v>7</v>
      </c>
      <c r="D21" s="60">
        <f t="shared" si="1"/>
        <v>44009</v>
      </c>
      <c r="E21" s="61">
        <f t="shared" si="0"/>
        <v>44016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26"/>
      <c r="AT21" s="26"/>
      <c r="AU21" s="26"/>
      <c r="AV21" s="26"/>
      <c r="AW21" s="26"/>
      <c r="AX21" s="26"/>
      <c r="AY21" s="26"/>
      <c r="AZ21" s="26"/>
      <c r="BA21" s="40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20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0"/>
    </row>
    <row r="22" spans="1:131" ht="54.6" customHeight="1" x14ac:dyDescent="0.3">
      <c r="A22" s="64">
        <v>5</v>
      </c>
      <c r="B22" s="65" t="s">
        <v>50</v>
      </c>
      <c r="C22" s="19">
        <f>E22-D22</f>
        <v>18</v>
      </c>
      <c r="D22" s="66">
        <f>D23</f>
        <v>44017</v>
      </c>
      <c r="E22" s="67">
        <f>E24</f>
        <v>44035</v>
      </c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68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45"/>
      <c r="BU22" s="45"/>
      <c r="BV22" s="45"/>
      <c r="BW22" s="45"/>
      <c r="BX22" s="45"/>
      <c r="BY22" s="45"/>
      <c r="BZ22" s="45"/>
      <c r="CA22" s="78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0"/>
    </row>
    <row r="23" spans="1:131" ht="30" customHeight="1" x14ac:dyDescent="0.3">
      <c r="A23" s="19" t="s">
        <v>40</v>
      </c>
      <c r="B23" s="70" t="s">
        <v>22</v>
      </c>
      <c r="C23" s="19">
        <v>10</v>
      </c>
      <c r="D23" s="66">
        <f>E21+1</f>
        <v>44017</v>
      </c>
      <c r="E23" s="67">
        <f t="shared" si="0"/>
        <v>44027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40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20"/>
      <c r="CB23" s="23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</row>
    <row r="24" spans="1:131" ht="30" customHeight="1" x14ac:dyDescent="0.3">
      <c r="A24" s="19" t="s">
        <v>41</v>
      </c>
      <c r="B24" s="70" t="s">
        <v>23</v>
      </c>
      <c r="C24" s="19">
        <v>7</v>
      </c>
      <c r="D24" s="66">
        <f t="shared" si="1"/>
        <v>44028</v>
      </c>
      <c r="E24" s="67">
        <f t="shared" si="0"/>
        <v>44035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26"/>
      <c r="BM24" s="26"/>
      <c r="BN24" s="26"/>
      <c r="BO24" s="26"/>
      <c r="BP24" s="26"/>
      <c r="BQ24" s="26"/>
      <c r="BR24" s="26"/>
      <c r="BS24" s="26"/>
      <c r="BT24" s="40"/>
      <c r="BU24" s="3"/>
      <c r="BV24" s="3"/>
      <c r="BW24" s="3"/>
      <c r="BX24" s="3"/>
      <c r="BY24" s="3"/>
      <c r="BZ24" s="3"/>
      <c r="CA24" s="20"/>
      <c r="CB24" s="23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</row>
    <row r="25" spans="1:131" ht="54.6" customHeight="1" x14ac:dyDescent="0.3">
      <c r="A25" s="71">
        <v>6</v>
      </c>
      <c r="B25" s="72" t="s">
        <v>51</v>
      </c>
      <c r="C25" s="24">
        <f>E25-D25</f>
        <v>6</v>
      </c>
      <c r="D25" s="73">
        <f>D26</f>
        <v>44036</v>
      </c>
      <c r="E25" s="74">
        <f>E28</f>
        <v>44042</v>
      </c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6"/>
      <c r="BL25" s="46"/>
      <c r="BM25" s="46"/>
      <c r="BN25" s="46"/>
      <c r="BO25" s="46"/>
      <c r="BP25" s="46"/>
      <c r="BQ25" s="46"/>
      <c r="BR25" s="46"/>
      <c r="BS25" s="46"/>
      <c r="BT25" s="75"/>
      <c r="BU25" s="76"/>
      <c r="BV25" s="76"/>
      <c r="BW25" s="76"/>
      <c r="BX25" s="76"/>
      <c r="BY25" s="76"/>
      <c r="BZ25" s="76"/>
      <c r="CA25" s="78"/>
      <c r="CB25" s="23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</row>
    <row r="26" spans="1:131" ht="30" customHeight="1" x14ac:dyDescent="0.3">
      <c r="A26" s="24" t="s">
        <v>42</v>
      </c>
      <c r="B26" s="77" t="s">
        <v>24</v>
      </c>
      <c r="C26" s="24">
        <v>1</v>
      </c>
      <c r="D26" s="73">
        <f>E24+1</f>
        <v>44036</v>
      </c>
      <c r="E26" s="74">
        <f t="shared" si="0"/>
        <v>44037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26"/>
      <c r="BU26" s="26"/>
      <c r="BV26" s="40"/>
      <c r="BW26" s="3"/>
      <c r="BX26" s="3"/>
      <c r="BY26" s="3"/>
      <c r="BZ26" s="3"/>
      <c r="CA26" s="20"/>
      <c r="CB26" s="23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</row>
    <row r="27" spans="1:131" ht="30" customHeight="1" x14ac:dyDescent="0.3">
      <c r="A27" s="24" t="s">
        <v>43</v>
      </c>
      <c r="B27" s="77" t="s">
        <v>25</v>
      </c>
      <c r="C27" s="24">
        <v>1</v>
      </c>
      <c r="D27" s="73">
        <v>44036</v>
      </c>
      <c r="E27" s="74">
        <f t="shared" si="0"/>
        <v>44037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26"/>
      <c r="BU27" s="26"/>
      <c r="BV27" s="40"/>
      <c r="BW27" s="3"/>
      <c r="BX27" s="3"/>
      <c r="BY27" s="3"/>
      <c r="BZ27" s="3"/>
      <c r="CA27" s="20"/>
      <c r="CB27" s="23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</row>
    <row r="28" spans="1:131" ht="30" customHeight="1" x14ac:dyDescent="0.3">
      <c r="A28" s="24" t="s">
        <v>44</v>
      </c>
      <c r="B28" s="77" t="s">
        <v>26</v>
      </c>
      <c r="C28" s="24">
        <v>4</v>
      </c>
      <c r="D28" s="73">
        <f>E27+1</f>
        <v>44038</v>
      </c>
      <c r="E28" s="74">
        <f>D28+C28</f>
        <v>44042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26"/>
      <c r="BW28" s="26"/>
      <c r="BX28" s="26"/>
      <c r="BY28" s="26"/>
      <c r="BZ28" s="26"/>
      <c r="CA28" s="79"/>
      <c r="CB28" s="23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</row>
    <row r="29" spans="1:131" x14ac:dyDescent="0.3"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</row>
    <row r="32" spans="1:131" x14ac:dyDescent="0.3"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pans="20:29" x14ac:dyDescent="0.3"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20:29" ht="17.399999999999999" x14ac:dyDescent="0.3">
      <c r="T34" s="23"/>
      <c r="U34" s="23"/>
      <c r="V34" s="23"/>
      <c r="W34" s="23"/>
      <c r="X34" s="23"/>
      <c r="Y34" s="80"/>
      <c r="Z34" s="81"/>
      <c r="AA34" s="23"/>
      <c r="AB34" s="23"/>
      <c r="AC34" s="23"/>
    </row>
    <row r="35" spans="20:29" x14ac:dyDescent="0.3"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pans="20:29" x14ac:dyDescent="0.3">
      <c r="T36" s="23"/>
      <c r="U36" s="23"/>
      <c r="V36" s="23"/>
      <c r="W36" s="23"/>
      <c r="X36" s="23"/>
      <c r="Y36" s="23"/>
      <c r="Z36" s="23"/>
      <c r="AA36" s="23"/>
      <c r="AB36" s="23"/>
      <c r="AC36" s="2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Thg</cp:lastModifiedBy>
  <dcterms:created xsi:type="dcterms:W3CDTF">2020-01-13T14:31:40Z</dcterms:created>
  <dcterms:modified xsi:type="dcterms:W3CDTF">2020-05-27T15:04:03Z</dcterms:modified>
</cp:coreProperties>
</file>