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Study\Excel\Upliance\"/>
    </mc:Choice>
  </mc:AlternateContent>
  <xr:revisionPtr revIDLastSave="0" documentId="8_{FB2CBA45-DD85-4157-BA06-903CC24DFDFC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UserDetails.csv" sheetId="1" r:id="rId1"/>
    <sheet name="CookingSessions.csv" sheetId="2" r:id="rId2"/>
    <sheet name="User Demographics" sheetId="7" r:id="rId3"/>
    <sheet name="OrderDetails.csv" sheetId="3" r:id="rId4"/>
    <sheet name="Key Insights" sheetId="4" r:id="rId5"/>
    <sheet name="Order Trends" sheetId="5" r:id="rId6"/>
  </sheets>
  <definedNames>
    <definedName name="_xlnm._FilterDatabase" localSheetId="3" hidden="1">OrderDetails.csv!$I$1:$I$17</definedName>
    <definedName name="_xlchart.v1.0" hidden="1">'Key Insights'!$A$5:$A$10</definedName>
    <definedName name="_xlchart.v1.1" hidden="1">'Key Insights'!$C$5:$C$10</definedName>
    <definedName name="_xlchart.v1.2" hidden="1">'Key Insights'!$D$5:$D$10</definedName>
    <definedName name="_xlchart.v1.3" hidden="1">'Key Insights'!$A$5:$A$10</definedName>
    <definedName name="_xlchart.v1.4" hidden="1">'Key Insights'!$B$4</definedName>
    <definedName name="_xlchart.v1.5" hidden="1">'Key Insights'!$B$5:$B$10</definedName>
  </definedNames>
  <calcPr calcId="191029"/>
  <pivotCaches>
    <pivotCache cacheId="66" r:id="rId7"/>
  </pivotCaches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2" i="3"/>
  <c r="J3" i="1"/>
  <c r="J4" i="1"/>
  <c r="J5" i="1"/>
  <c r="J6" i="1"/>
  <c r="J7" i="1"/>
  <c r="J8" i="1"/>
  <c r="J9" i="1"/>
  <c r="J10" i="1"/>
  <c r="J11" i="1"/>
  <c r="J2" i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2" i="2"/>
  <c r="J2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2" i="2"/>
  <c r="G2" i="2" s="1"/>
  <c r="E24" i="3"/>
</calcChain>
</file>

<file path=xl/sharedStrings.xml><?xml version="1.0" encoding="utf-8"?>
<sst xmlns="http://schemas.openxmlformats.org/spreadsheetml/2006/main" count="303" uniqueCount="127">
  <si>
    <t>User ID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</si>
  <si>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</si>
  <si>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</si>
  <si>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</si>
  <si>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</si>
  <si>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</si>
  <si>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</si>
  <si>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</si>
  <si>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</si>
  <si>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U001</t>
  </si>
  <si>
    <t>Alice Johnson</t>
  </si>
  <si>
    <t>New York</t>
  </si>
  <si>
    <t>123-456-7890</t>
  </si>
  <si>
    <t>alice@email.com</t>
  </si>
  <si>
    <t>Dinner</t>
  </si>
  <si>
    <t>U002</t>
  </si>
  <si>
    <t>Bob Smith</t>
  </si>
  <si>
    <t>Los Angeles</t>
  </si>
  <si>
    <t>987-654-3210</t>
  </si>
  <si>
    <t>bob@email.com</t>
  </si>
  <si>
    <t>Lunch</t>
  </si>
  <si>
    <t>U003</t>
  </si>
  <si>
    <t>Charlie Lee</t>
  </si>
  <si>
    <t>Chicago</t>
  </si>
  <si>
    <t>555-123-4567</t>
  </si>
  <si>
    <t>charlie@email.com</t>
  </si>
  <si>
    <t>Breakfast</t>
  </si>
  <si>
    <t>U004</t>
  </si>
  <si>
    <t>David Brown</t>
  </si>
  <si>
    <t>San Francisco</t>
  </si>
  <si>
    <t>444-333-2222</t>
  </si>
  <si>
    <t>david@email.com</t>
  </si>
  <si>
    <t>U005</t>
  </si>
  <si>
    <t>Emma White</t>
  </si>
  <si>
    <t>Seattle</t>
  </si>
  <si>
    <t>777-888-9999</t>
  </si>
  <si>
    <t>emma@email.com</t>
  </si>
  <si>
    <t>U006</t>
  </si>
  <si>
    <t>Frank Green</t>
  </si>
  <si>
    <t>Austin</t>
  </si>
  <si>
    <t>888-777-6666</t>
  </si>
  <si>
    <t>frank@email.com</t>
  </si>
  <si>
    <t>U007</t>
  </si>
  <si>
    <t>Grace King</t>
  </si>
  <si>
    <t>Boston</t>
  </si>
  <si>
    <t>999-888-7777</t>
  </si>
  <si>
    <t>grace@email.com</t>
  </si>
  <si>
    <t>U008</t>
  </si>
  <si>
    <t>Henry Lee</t>
  </si>
  <si>
    <t>Miami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</si>
  <si>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</si>
  <si>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</si>
  <si>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</si>
  <si>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</si>
  <si>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</si>
  <si>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</si>
  <si>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</si>
  <si>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</si>
  <si>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</si>
  <si>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</si>
  <si>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</si>
  <si>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</si>
  <si>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Session ID</t>
  </si>
  <si>
    <t>Dish Name</t>
  </si>
  <si>
    <t>Meal Type</t>
  </si>
  <si>
    <t>Session Start</t>
  </si>
  <si>
    <t>Session End</t>
  </si>
  <si>
    <t>Duration (mins)</t>
  </si>
  <si>
    <t>Session Rating</t>
  </si>
  <si>
    <t>S001</t>
  </si>
  <si>
    <t>Spaghetti</t>
  </si>
  <si>
    <t>S002</t>
  </si>
  <si>
    <t>Caesar Salad</t>
  </si>
  <si>
    <t>S003</t>
  </si>
  <si>
    <t>Grilled Chicken</t>
  </si>
  <si>
    <t>S004</t>
  </si>
  <si>
    <t>Pancakes</t>
  </si>
  <si>
    <t>S005</t>
  </si>
  <si>
    <t>S006</t>
  </si>
  <si>
    <t>S007</t>
  </si>
  <si>
    <t>S008</t>
  </si>
  <si>
    <t>Veggie Burger</t>
  </si>
  <si>
    <t>S009</t>
  </si>
  <si>
    <t>S010</t>
  </si>
  <si>
    <t>Oatmeal</t>
  </si>
  <si>
    <t>S011</t>
  </si>
  <si>
    <t>S012</t>
  </si>
  <si>
    <t>S013</t>
  </si>
  <si>
    <t>S014</t>
  </si>
  <si>
    <t>S015</t>
  </si>
  <si>
    <t>S016</t>
  </si>
  <si>
    <t>Order ID</t>
  </si>
  <si>
    <t>Order Date</t>
  </si>
  <si>
    <t>Order Status</t>
  </si>
  <si>
    <t>Amount (USD)</t>
  </si>
  <si>
    <t>Time of Day</t>
  </si>
  <si>
    <t>Rating</t>
  </si>
  <si>
    <t>Completed</t>
  </si>
  <si>
    <t>Night</t>
  </si>
  <si>
    <t>Day</t>
  </si>
  <si>
    <t>Canceled</t>
  </si>
  <si>
    <t>Morning</t>
  </si>
  <si>
    <t>Mode</t>
  </si>
  <si>
    <t>Session Start Date</t>
  </si>
  <si>
    <t>Session Start Time</t>
  </si>
  <si>
    <t>Session End Date</t>
  </si>
  <si>
    <t>Sesson End Time</t>
  </si>
  <si>
    <t>Session Duration(mins)</t>
  </si>
  <si>
    <t>Favourite Meal</t>
  </si>
  <si>
    <t>Grand Total</t>
  </si>
  <si>
    <t>Row Labels</t>
  </si>
  <si>
    <t>Average of Session Rating</t>
  </si>
  <si>
    <t>Sum of Amount (USD)</t>
  </si>
  <si>
    <t>Average Order Rating</t>
  </si>
  <si>
    <t>Average Session Rating</t>
  </si>
  <si>
    <t>(All)</t>
  </si>
  <si>
    <t>Order Count</t>
  </si>
  <si>
    <t>Total Sales</t>
  </si>
  <si>
    <t>Total Sales(USD)</t>
  </si>
  <si>
    <t>Total Sales (USD)</t>
  </si>
  <si>
    <t>Average Session Duration(mins)</t>
  </si>
  <si>
    <t>Count of Order ID</t>
  </si>
  <si>
    <t>Age Group</t>
  </si>
  <si>
    <t>25-30</t>
  </si>
  <si>
    <t>31-35</t>
  </si>
  <si>
    <t>36-40</t>
  </si>
  <si>
    <t>41-45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</si>
</sst>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yyyy\-mm\-dd\ hh:mm"/>
    <numFmt numFmtId="168" formatCode="[$-14009]yyyy/mm/dd;@"/>
    <numFmt numFmtId="170" formatCode="[$-14009]hh:mm;@"/>
    <numFmt numFmtId="171" formatCode="0.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0" fillId="0" borderId="0" xfId="0" applyNumberFormat="1"/>
    <xf numFmtId="168" fontId="2" fillId="0" borderId="0" xfId="0" applyNumberFormat="1" applyFont="1"/>
    <xf numFmtId="170" fontId="4" fillId="0" borderId="0" xfId="0" applyNumberFormat="1" applyFont="1" applyAlignment="1">
      <alignment horizontal="center"/>
    </xf>
    <xf numFmtId="170" fontId="2" fillId="0" borderId="0" xfId="0" applyNumberFormat="1" applyFont="1"/>
    <xf numFmtId="170" fontId="0" fillId="0" borderId="0" xfId="0" applyNumberFormat="1"/>
    <xf numFmtId="168" fontId="4" fillId="0" borderId="0" xfId="0" applyNumberFormat="1" applyFont="1" applyAlignment="1">
      <alignment horizontal="center"/>
    </xf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71" fontId="0" fillId="0" borderId="0" xfId="0" applyNumberFormat="1"/>
    <xf numFmtId="1" fontId="0" fillId="0" borderId="0" xfId="0" applyNumberFormat="1"/>
    <xf numFmtId="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1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Count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'User Demographics'!$H$2:$H$3</c:f>
              <c:strCache>
                <c:ptCount val="2"/>
                <c:pt idx="1">
                  <c:v>Order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 Demographics'!$A$4:$A$7</c:f>
              <c:strCache>
                <c:ptCount val="4"/>
                <c:pt idx="0">
                  <c:v>25-30</c:v>
                </c:pt>
                <c:pt idx="1">
                  <c:v>31-35</c:v>
                </c:pt>
                <c:pt idx="2">
                  <c:v>36-40</c:v>
                </c:pt>
                <c:pt idx="3">
                  <c:v>41-45</c:v>
                </c:pt>
              </c:strCache>
            </c:strRef>
          </c:cat>
          <c:val>
            <c:numRef>
              <c:f>'User Demographics'!$B$4:$B$7</c:f>
              <c:numCache>
                <c:formatCode>0</c:formatCode>
                <c:ptCount val="4"/>
                <c:pt idx="0">
                  <c:v>34.375</c:v>
                </c:pt>
                <c:pt idx="1">
                  <c:v>20</c:v>
                </c:pt>
                <c:pt idx="2">
                  <c:v>40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5-4875-88AB-53488C0175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Demographics'!$B$31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Demographics'!$A$32:$A$39</c:f>
              <c:strCache>
                <c:ptCount val="8"/>
                <c:pt idx="0">
                  <c:v>Miami</c:v>
                </c:pt>
                <c:pt idx="1">
                  <c:v>Austin</c:v>
                </c:pt>
                <c:pt idx="2">
                  <c:v>Boston</c:v>
                </c:pt>
                <c:pt idx="3">
                  <c:v>San Francisco</c:v>
                </c:pt>
                <c:pt idx="4">
                  <c:v>Seattle</c:v>
                </c:pt>
                <c:pt idx="5">
                  <c:v>Los Angeles</c:v>
                </c:pt>
                <c:pt idx="6">
                  <c:v>Chicago</c:v>
                </c:pt>
                <c:pt idx="7">
                  <c:v>New York</c:v>
                </c:pt>
              </c:strCache>
            </c:strRef>
          </c:cat>
          <c:val>
            <c:numRef>
              <c:f>'User Demographics'!$B$32:$B$39</c:f>
              <c:numCache>
                <c:formatCode>0.00</c:formatCode>
                <c:ptCount val="8"/>
                <c:pt idx="0">
                  <c:v>11</c:v>
                </c:pt>
                <c:pt idx="1">
                  <c:v>13</c:v>
                </c:pt>
                <c:pt idx="2">
                  <c:v>14</c:v>
                </c:pt>
                <c:pt idx="3">
                  <c:v>21.5</c:v>
                </c:pt>
                <c:pt idx="4">
                  <c:v>22.5</c:v>
                </c:pt>
                <c:pt idx="5">
                  <c:v>31</c:v>
                </c:pt>
                <c:pt idx="6">
                  <c:v>32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B-45CA-854E-4390B1E01228}"/>
            </c:ext>
          </c:extLst>
        </c:ser>
        <c:ser>
          <c:idx val="1"/>
          <c:order val="1"/>
          <c:tx>
            <c:strRef>
              <c:f>'User Demographics'!$C$31</c:f>
              <c:strCache>
                <c:ptCount val="1"/>
                <c:pt idx="0">
                  <c:v>Count of Order ID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Demographics'!$A$32:$A$39</c:f>
              <c:strCache>
                <c:ptCount val="8"/>
                <c:pt idx="0">
                  <c:v>Miami</c:v>
                </c:pt>
                <c:pt idx="1">
                  <c:v>Austin</c:v>
                </c:pt>
                <c:pt idx="2">
                  <c:v>Boston</c:v>
                </c:pt>
                <c:pt idx="3">
                  <c:v>San Francisco</c:v>
                </c:pt>
                <c:pt idx="4">
                  <c:v>Seattle</c:v>
                </c:pt>
                <c:pt idx="5">
                  <c:v>Los Angeles</c:v>
                </c:pt>
                <c:pt idx="6">
                  <c:v>Chicago</c:v>
                </c:pt>
                <c:pt idx="7">
                  <c:v>New York</c:v>
                </c:pt>
              </c:strCache>
            </c:strRef>
          </c:cat>
          <c:val>
            <c:numRef>
              <c:f>'User Demographics'!$C$32:$C$39</c:f>
              <c:numCache>
                <c:formatCode>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B-45CA-854E-4390B1E012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7365248"/>
        <c:axId val="2107368128"/>
      </c:barChart>
      <c:valAx>
        <c:axId val="2107368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2107365248"/>
        <c:crossBetween val="between"/>
      </c:valAx>
      <c:catAx>
        <c:axId val="21073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681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Ratin</a:t>
            </a:r>
            <a:r>
              <a:rPr lang="en-IN" baseline="0"/>
              <a:t>g of Dishes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17230564758636E-2"/>
          <c:y val="0.29681437493344359"/>
          <c:w val="0.87000661590854866"/>
          <c:h val="0.49145415593933811"/>
        </c:manualLayout>
      </c:layout>
      <c:barChart>
        <c:barDir val="col"/>
        <c:grouping val="clustered"/>
        <c:varyColors val="0"/>
        <c:ser>
          <c:idx val="0"/>
          <c:order val="0"/>
          <c:tx>
            <c:v>Order Rating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 Insights'!$A$5:$A$10</c:f>
              <c:strCache>
                <c:ptCount val="6"/>
                <c:pt idx="0">
                  <c:v>Oatmeal</c:v>
                </c:pt>
                <c:pt idx="1">
                  <c:v>Pancakes</c:v>
                </c:pt>
                <c:pt idx="2">
                  <c:v>Veggie Burger</c:v>
                </c:pt>
                <c:pt idx="3">
                  <c:v>Caesar Salad</c:v>
                </c:pt>
                <c:pt idx="4">
                  <c:v>Grilled Chicken</c:v>
                </c:pt>
                <c:pt idx="5">
                  <c:v>Spaghetti</c:v>
                </c:pt>
              </c:strCache>
            </c:strRef>
          </c:cat>
          <c:val>
            <c:numRef>
              <c:f>'Key Insights'!$C$5:$C$10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4.5</c:v>
                </c:pt>
                <c:pt idx="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6-4413-B5C7-F0AD18578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0961104"/>
        <c:axId val="470964464"/>
      </c:barChart>
      <c:lineChart>
        <c:grouping val="standard"/>
        <c:varyColors val="0"/>
        <c:ser>
          <c:idx val="1"/>
          <c:order val="1"/>
          <c:tx>
            <c:v>Session Rating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'Key Insights'!$A$5:$A$10</c:f>
              <c:strCache>
                <c:ptCount val="6"/>
                <c:pt idx="0">
                  <c:v>Oatmeal</c:v>
                </c:pt>
                <c:pt idx="1">
                  <c:v>Pancakes</c:v>
                </c:pt>
                <c:pt idx="2">
                  <c:v>Veggie Burger</c:v>
                </c:pt>
                <c:pt idx="3">
                  <c:v>Caesar Salad</c:v>
                </c:pt>
                <c:pt idx="4">
                  <c:v>Grilled Chicken</c:v>
                </c:pt>
                <c:pt idx="5">
                  <c:v>Spaghetti</c:v>
                </c:pt>
              </c:strCache>
            </c:strRef>
          </c:cat>
          <c:val>
            <c:numRef>
              <c:f>'Key Insights'!$D$5:$D$10</c:f>
              <c:numCache>
                <c:formatCode>0.0</c:formatCode>
                <c:ptCount val="6"/>
                <c:pt idx="0">
                  <c:v>4.0999999999999996</c:v>
                </c:pt>
                <c:pt idx="1">
                  <c:v>4.4000000000000004</c:v>
                </c:pt>
                <c:pt idx="2">
                  <c:v>4.3499999999999996</c:v>
                </c:pt>
                <c:pt idx="3">
                  <c:v>4.3666666666666663</c:v>
                </c:pt>
                <c:pt idx="4">
                  <c:v>4.7749999999999995</c:v>
                </c:pt>
                <c:pt idx="5">
                  <c:v>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6-4413-B5C7-F0AD18578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961104"/>
        <c:axId val="470964464"/>
      </c:lineChart>
      <c:catAx>
        <c:axId val="4709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64464"/>
        <c:crosses val="autoZero"/>
        <c:auto val="1"/>
        <c:lblAlgn val="ctr"/>
        <c:lblOffset val="100"/>
        <c:noMultiLvlLbl val="0"/>
      </c:catAx>
      <c:valAx>
        <c:axId val="4709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6702528520568595E-2"/>
          <c:y val="0.14075564222183826"/>
          <c:w val="0.87607939034943028"/>
          <c:h val="0.13046185455934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  <a:r>
              <a:rPr lang="en-US" baseline="0"/>
              <a:t> by Dish Type</a:t>
            </a:r>
            <a:endParaRPr lang="en-US"/>
          </a:p>
        </c:rich>
      </c:tx>
      <c:layout>
        <c:manualLayout>
          <c:xMode val="edge"/>
          <c:yMode val="edge"/>
          <c:x val="0.26775585542265234"/>
          <c:y val="3.7756202804746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'Key Insights'!$E$6:$E$9</c:f>
              <c:strCache>
                <c:ptCount val="4"/>
                <c:pt idx="0">
                  <c:v>16.50</c:v>
                </c:pt>
                <c:pt idx="1">
                  <c:v>22.00</c:v>
                </c:pt>
                <c:pt idx="2">
                  <c:v>28.00</c:v>
                </c:pt>
                <c:pt idx="3">
                  <c:v>51.00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 Insights'!$A$5:$A$10</c:f>
              <c:strCache>
                <c:ptCount val="6"/>
                <c:pt idx="0">
                  <c:v>Oatmeal</c:v>
                </c:pt>
                <c:pt idx="1">
                  <c:v>Pancakes</c:v>
                </c:pt>
                <c:pt idx="2">
                  <c:v>Veggie Burger</c:v>
                </c:pt>
                <c:pt idx="3">
                  <c:v>Caesar Salad</c:v>
                </c:pt>
                <c:pt idx="4">
                  <c:v>Grilled Chicken</c:v>
                </c:pt>
                <c:pt idx="5">
                  <c:v>Spaghetti</c:v>
                </c:pt>
              </c:strCache>
            </c:strRef>
          </c:cat>
          <c:val>
            <c:numRef>
              <c:f>'Key Insights'!$E$5:$E$10</c:f>
              <c:numCache>
                <c:formatCode>#,##0.00</c:formatCode>
                <c:ptCount val="6"/>
                <c:pt idx="0">
                  <c:v>7</c:v>
                </c:pt>
                <c:pt idx="1">
                  <c:v>16.5</c:v>
                </c:pt>
                <c:pt idx="2">
                  <c:v>22</c:v>
                </c:pt>
                <c:pt idx="3">
                  <c:v>28</c:v>
                </c:pt>
                <c:pt idx="4">
                  <c:v>51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A-431A-9BA8-8A3DBE344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7448352"/>
        <c:axId val="2107448832"/>
      </c:barChart>
      <c:catAx>
        <c:axId val="210744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48832"/>
        <c:crosses val="autoZero"/>
        <c:auto val="1"/>
        <c:lblAlgn val="ctr"/>
        <c:lblOffset val="100"/>
        <c:noMultiLvlLbl val="0"/>
      </c:catAx>
      <c:valAx>
        <c:axId val="21074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4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Rating</a:t>
            </a:r>
            <a:r>
              <a:rPr lang="en-IN" baseline="0"/>
              <a:t> Trends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1149790486716"/>
          <c:y val="0.32118561710398447"/>
          <c:w val="0.78324251866177541"/>
          <c:h val="0.40756142727057071"/>
        </c:manualLayout>
      </c:layout>
      <c:lineChart>
        <c:grouping val="standard"/>
        <c:varyColors val="0"/>
        <c:ser>
          <c:idx val="0"/>
          <c:order val="0"/>
          <c:tx>
            <c:strRef>
              <c:f>'Order Trends'!$B$3</c:f>
              <c:strCache>
                <c:ptCount val="1"/>
                <c:pt idx="0">
                  <c:v>Average Order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'Order Trends'!$A$4:$A$11</c:f>
              <c:numCache>
                <c:formatCode>yyyy\-mm\-dd</c:formatCode>
                <c:ptCount val="8"/>
                <c:pt idx="0">
                  <c:v>45627</c:v>
                </c:pt>
                <c:pt idx="1">
                  <c:v>45628</c:v>
                </c:pt>
                <c:pt idx="2">
                  <c:v>45629</c:v>
                </c:pt>
                <c:pt idx="3">
                  <c:v>45630</c:v>
                </c:pt>
                <c:pt idx="4">
                  <c:v>45631</c:v>
                </c:pt>
                <c:pt idx="5">
                  <c:v>45632</c:v>
                </c:pt>
                <c:pt idx="6">
                  <c:v>45633</c:v>
                </c:pt>
                <c:pt idx="7">
                  <c:v>45634</c:v>
                </c:pt>
              </c:numCache>
            </c:numRef>
          </c:cat>
          <c:val>
            <c:numRef>
              <c:f>'Order Trends'!$B$4:$B$11</c:f>
              <c:numCache>
                <c:formatCode>0.0</c:formatCode>
                <c:ptCount val="8"/>
                <c:pt idx="0">
                  <c:v>4.5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4.5</c:v>
                </c:pt>
                <c:pt idx="5">
                  <c:v>4</c:v>
                </c:pt>
                <c:pt idx="6">
                  <c:v>4.5</c:v>
                </c:pt>
                <c:pt idx="7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FA5-B136-2F546A9F6F37}"/>
            </c:ext>
          </c:extLst>
        </c:ser>
        <c:ser>
          <c:idx val="1"/>
          <c:order val="1"/>
          <c:tx>
            <c:strRef>
              <c:f>'Order Trends'!$C$3</c:f>
              <c:strCache>
                <c:ptCount val="1"/>
                <c:pt idx="0">
                  <c:v>Average Session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'Order Trends'!$A$4:$A$11</c:f>
              <c:numCache>
                <c:formatCode>yyyy\-mm\-dd</c:formatCode>
                <c:ptCount val="8"/>
                <c:pt idx="0">
                  <c:v>45627</c:v>
                </c:pt>
                <c:pt idx="1">
                  <c:v>45628</c:v>
                </c:pt>
                <c:pt idx="2">
                  <c:v>45629</c:v>
                </c:pt>
                <c:pt idx="3">
                  <c:v>45630</c:v>
                </c:pt>
                <c:pt idx="4">
                  <c:v>45631</c:v>
                </c:pt>
                <c:pt idx="5">
                  <c:v>45632</c:v>
                </c:pt>
                <c:pt idx="6">
                  <c:v>45633</c:v>
                </c:pt>
                <c:pt idx="7">
                  <c:v>45634</c:v>
                </c:pt>
              </c:numCache>
            </c:numRef>
          </c:cat>
          <c:val>
            <c:numRef>
              <c:f>'Order Trends'!$C$4:$C$11</c:f>
              <c:numCache>
                <c:formatCode>0.0</c:formatCode>
                <c:ptCount val="8"/>
                <c:pt idx="0">
                  <c:v>4.25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4.6500000000000004</c:v>
                </c:pt>
                <c:pt idx="6">
                  <c:v>4.5999999999999996</c:v>
                </c:pt>
                <c:pt idx="7">
                  <c:v>4.6500000000000004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C-4FA5-B136-2F546A9F6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66384"/>
        <c:axId val="470966864"/>
      </c:lineChart>
      <c:dateAx>
        <c:axId val="470966384"/>
        <c:scaling>
          <c:orientation val="minMax"/>
        </c:scaling>
        <c:delete val="0"/>
        <c:axPos val="b"/>
        <c:numFmt formatCode="dd/m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66864"/>
        <c:crosses val="autoZero"/>
        <c:auto val="0"/>
        <c:lblOffset val="100"/>
        <c:baseTimeUnit val="days"/>
      </c:dateAx>
      <c:valAx>
        <c:axId val="470966864"/>
        <c:scaling>
          <c:orientation val="minMax"/>
          <c:min val="3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92464684604482"/>
          <c:y val="0.11929516463503287"/>
          <c:w val="0.79935150650028397"/>
          <c:h val="0.1545097679116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Trends over</a:t>
            </a:r>
            <a:r>
              <a:rPr lang="en-US" baseline="0"/>
              <a:t> Time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4299999999999999"/>
          <c:y val="4.0281973816717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'Order Trends'!$D$3</c:f>
              <c:strCache>
                <c:ptCount val="1"/>
                <c:pt idx="0">
                  <c:v>Total Sales(USD)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'Order Trends'!$A$4:$A$11</c:f>
              <c:numCache>
                <c:formatCode>yyyy\-mm\-dd</c:formatCode>
                <c:ptCount val="8"/>
                <c:pt idx="0">
                  <c:v>45627</c:v>
                </c:pt>
                <c:pt idx="1">
                  <c:v>45628</c:v>
                </c:pt>
                <c:pt idx="2">
                  <c:v>45629</c:v>
                </c:pt>
                <c:pt idx="3">
                  <c:v>45630</c:v>
                </c:pt>
                <c:pt idx="4">
                  <c:v>45631</c:v>
                </c:pt>
                <c:pt idx="5">
                  <c:v>45632</c:v>
                </c:pt>
                <c:pt idx="6">
                  <c:v>45633</c:v>
                </c:pt>
                <c:pt idx="7">
                  <c:v>45634</c:v>
                </c:pt>
              </c:numCache>
            </c:numRef>
          </c:cat>
          <c:val>
            <c:numRef>
              <c:f>'Order Trends'!$D$4:$D$11</c:f>
              <c:numCache>
                <c:formatCode>General</c:formatCode>
                <c:ptCount val="8"/>
                <c:pt idx="0">
                  <c:v>25</c:v>
                </c:pt>
                <c:pt idx="1">
                  <c:v>20.5</c:v>
                </c:pt>
                <c:pt idx="2">
                  <c:v>23</c:v>
                </c:pt>
                <c:pt idx="3">
                  <c:v>24.5</c:v>
                </c:pt>
                <c:pt idx="4">
                  <c:v>19</c:v>
                </c:pt>
                <c:pt idx="5">
                  <c:v>21</c:v>
                </c:pt>
                <c:pt idx="6">
                  <c:v>22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9-4A33-8842-BC3F53D25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933712"/>
        <c:axId val="1855937552"/>
      </c:lineChart>
      <c:dateAx>
        <c:axId val="1855933712"/>
        <c:scaling>
          <c:orientation val="minMax"/>
        </c:scaling>
        <c:delete val="0"/>
        <c:axPos val="b"/>
        <c:numFmt formatCode="dd/m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37552"/>
        <c:crosses val="autoZero"/>
        <c:auto val="1"/>
        <c:lblOffset val="100"/>
        <c:baseTimeUnit val="days"/>
      </c:dateAx>
      <c:valAx>
        <c:axId val="185593755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337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[Upliance_Excel.xlsx]Order Trends!PivotTable4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Order Frequency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'Order Trends'!$I$3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Trends'!$H$4:$H$7</c:f>
              <c:strCache>
                <c:ptCount val="3"/>
                <c:pt idx="0">
                  <c:v>Morning</c:v>
                </c:pt>
                <c:pt idx="1">
                  <c:v>Day</c:v>
                </c:pt>
                <c:pt idx="2">
                  <c:v>Night</c:v>
                </c:pt>
              </c:strCache>
            </c:strRef>
          </c:cat>
          <c:val>
            <c:numRef>
              <c:f>'Order Trends'!$I$4:$I$7</c:f>
              <c:numCache>
                <c:formatCode>General</c:formatCode>
                <c:ptCount val="3"/>
                <c:pt idx="0">
                  <c:v>23.5</c:v>
                </c:pt>
                <c:pt idx="1">
                  <c:v>50</c:v>
                </c:pt>
                <c:pt idx="2">
                  <c:v>106.5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C-4B07-A821-8D87F5AC8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8888384"/>
        <c:axId val="1598889824"/>
      </c:barChart>
      <c:catAx>
        <c:axId val="159888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89824"/>
        <c:crosses val="autoZero"/>
        <c:auto val="1"/>
        <c:lblAlgn val="ctr"/>
        <c:lblOffset val="100"/>
        <c:noMultiLvlLbl val="0"/>
      </c:catAx>
      <c:valAx>
        <c:axId val="15988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8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Most Ordered Dishes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Arial"/>
              <a:cs typeface="Arial"/>
            </a:rPr>
            <a:t>Most Ordered Dishes</a:t>
          </a:r>
        </a:p>
      </cx:txPr>
    </cx:title>
    <cx:plotArea>
      <cx:plotAreaRegion>
        <cx:series layoutId="treemap" uniqueId="{562EDA33-4606-48C7-A109-3086CBA49E81}">
          <cx:tx>
            <cx:txData>
              <cx:f>_xlchart.v1.4</cx:f>
              <cx:v>Order Count</cx:v>
            </cx:txData>
          </cx:tx>
          <cx:dataLabels>
            <cx:visibility seriesName="0" categoryName="1" value="0"/>
          </cx:dataLabels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11</xdr:row>
      <xdr:rowOff>129540</xdr:rowOff>
    </xdr:from>
    <xdr:to>
      <xdr:col>3</xdr:col>
      <xdr:colOff>152400</xdr:colOff>
      <xdr:row>25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B889DE-9B41-247F-B933-4B142F991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205740</xdr:colOff>
      <xdr:row>11</xdr:row>
      <xdr:rowOff>129540</xdr:rowOff>
    </xdr:from>
    <xdr:to>
      <xdr:col>8</xdr:col>
      <xdr:colOff>175260</xdr:colOff>
      <xdr:row>25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727F38-66D1-9CB4-2E53-64E287DC9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11</xdr:row>
      <xdr:rowOff>129540</xdr:rowOff>
    </xdr:from>
    <xdr:to>
      <xdr:col>12</xdr:col>
      <xdr:colOff>68580</xdr:colOff>
      <xdr:row>26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308F2B-3C8F-A13B-3298-15144C837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358140</xdr:colOff>
      <xdr:row>11</xdr:row>
      <xdr:rowOff>137160</xdr:rowOff>
    </xdr:from>
    <xdr:to>
      <xdr:col>6</xdr:col>
      <xdr:colOff>22860</xdr:colOff>
      <xdr:row>26</xdr:row>
      <xdr:rowOff>83820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DB334D0-38F6-63EE-7582-6DEA559E3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137160</xdr:rowOff>
    </xdr:from>
    <xdr:to>
      <xdr:col>3</xdr:col>
      <xdr:colOff>342900</xdr:colOff>
      <xdr:row>26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F5EC4077-4BA5-3B01-F72F-EBC0D66026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81200"/>
              <a:ext cx="3474720" cy="2461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14</xdr:row>
      <xdr:rowOff>91440</xdr:rowOff>
    </xdr:from>
    <xdr:to>
      <xdr:col>3</xdr:col>
      <xdr:colOff>175260</xdr:colOff>
      <xdr:row>30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04169-A34A-8C88-371B-74A934F0C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198120</xdr:colOff>
      <xdr:row>14</xdr:row>
      <xdr:rowOff>68580</xdr:rowOff>
    </xdr:from>
    <xdr:to>
      <xdr:col>8</xdr:col>
      <xdr:colOff>144780</xdr:colOff>
      <xdr:row>30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1BC36B-7774-77F1-3D34-91FD1BABA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137160</xdr:colOff>
      <xdr:row>14</xdr:row>
      <xdr:rowOff>60960</xdr:rowOff>
    </xdr:from>
    <xdr:to>
      <xdr:col>13</xdr:col>
      <xdr:colOff>99060</xdr:colOff>
      <xdr:row>29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9397E1-4C34-CDCB-8793-EE2C65045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jotveer Kaur" refreshedDate="45639.91016122685" createdVersion="8" refreshedVersion="8" minRefreshableVersion="3" recordCount="16" xr:uid="{F50B0227-9EE6-4DFD-9525-4EFAF707D7C4}">
  <cacheSource type="worksheet">
    <worksheetSource name="Orders"/>
  </cacheSource>
  <cacheFields count="15">
    <cacheField name="Order ID" numFmtId="0">
      <sharedItems containsSemiMixedTypes="0" containsString="0" containsNumber="1" containsInteger="1" minValue="1001" maxValue="1016"/>
    </cacheField>
    <cacheField name="User ID" numFmtId="0">
      <sharedItems/>
    </cacheField>
    <cacheField name="Order Date" numFmtId="164">
      <sharedItems containsSemiMixedTypes="0" containsNonDate="0" containsDate="1" containsString="0" minDate="2024-12-01T00:00:00" maxDate="2024-12-09T00:00:00" count="8"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</sharedItems>
    </cacheField>
    <cacheField name="Meal Type" numFmtId="0">
      <sharedItems/>
    </cacheField>
    <cacheField name="Dish Name" numFmtId="0">
      <sharedItems count="6">
        <s v="Spaghetti"/>
        <s v="Caesar Salad"/>
        <s v="Grilled Chicken"/>
        <s v="Pancakes"/>
        <s v="Veggie Burger"/>
        <s v="Oatmeal"/>
      </sharedItems>
    </cacheField>
    <cacheField name="Order Status" numFmtId="0">
      <sharedItems/>
    </cacheField>
    <cacheField name="Amount (USD)" numFmtId="0">
      <sharedItems containsSemiMixedTypes="0" containsString="0" containsNumber="1" minValue="7" maxValue="15"/>
    </cacheField>
    <cacheField name="Time of Day" numFmtId="0">
      <sharedItems count="3">
        <s v="Night"/>
        <s v="Day"/>
        <s v="Morning"/>
      </sharedItems>
    </cacheField>
    <cacheField name="Rating" numFmtId="0">
      <sharedItems containsSemiMixedTypes="0" containsString="0" containsNumber="1" containsInteger="1" minValue="4" maxValue="5"/>
    </cacheField>
    <cacheField name="Session ID" numFmtId="0">
      <sharedItems/>
    </cacheField>
    <cacheField name="Session Duration(mins)" numFmtId="0">
      <sharedItems containsSemiMixedTypes="0" containsString="0" containsNumber="1" containsInteger="1" minValue="10" maxValue="45"/>
    </cacheField>
    <cacheField name="Session Rating" numFmtId="0">
      <sharedItems containsSemiMixedTypes="0" containsString="0" containsNumber="1" minValue="4" maxValue="5"/>
    </cacheField>
    <cacheField name="Age Group" numFmtId="0">
      <sharedItems count="4">
        <s v="25-30"/>
        <s v="31-35"/>
        <s v="41-45"/>
        <s v="36-40"/>
      </sharedItems>
    </cacheField>
    <cacheField name="Location" numFmtId="0">
      <sharedItems count="8">
        <s v="New York"/>
        <s v="Los Angeles"/>
        <s v="Chicago"/>
        <s v="San Francisco"/>
        <s v="Seattle"/>
        <s v="Austin"/>
        <s v="Boston"/>
        <s v="Miami"/>
      </sharedItems>
    </cacheField>
    <cacheField name="Favourite Meal" numFmtId="0">
      <sharedItems/>
    </cacheField>
  </cacheFields>
  <extLst>
    <ext xmlns:x14="http://schemas.microsoft.com/office/spreadsheetml/2009/9/main" uri="{725AE2AE-9491-48be-B2B4-4EB974FC3084}">
      <x14:pivotCacheDefinition pivotCacheId="4823733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001"/>
    <s v="U001"/>
    <x v="0"/>
    <s v="Dinner"/>
    <x v="0"/>
    <s v="Completed"/>
    <n v="15"/>
    <x v="0"/>
    <n v="5"/>
    <s v="S001"/>
    <n v="30"/>
    <n v="4.5"/>
    <x v="0"/>
    <x v="0"/>
    <s v="Dinner"/>
  </r>
  <r>
    <n v="1002"/>
    <s v="U002"/>
    <x v="0"/>
    <s v="Lunch"/>
    <x v="1"/>
    <s v="Completed"/>
    <n v="10"/>
    <x v="1"/>
    <n v="4"/>
    <s v="S002"/>
    <n v="20"/>
    <n v="4"/>
    <x v="1"/>
    <x v="1"/>
    <s v="Lunch"/>
  </r>
  <r>
    <n v="1003"/>
    <s v="U003"/>
    <x v="1"/>
    <s v="Dinner"/>
    <x v="2"/>
    <s v="Canceled"/>
    <n v="12.5"/>
    <x v="0"/>
    <n v="4"/>
    <s v="S003"/>
    <n v="40"/>
    <n v="4.8"/>
    <x v="2"/>
    <x v="2"/>
    <s v="Breakfast"/>
  </r>
  <r>
    <n v="1004"/>
    <s v="U001"/>
    <x v="1"/>
    <s v="Breakfast"/>
    <x v="3"/>
    <s v="Completed"/>
    <n v="8"/>
    <x v="2"/>
    <n v="4"/>
    <s v="S004"/>
    <n v="30"/>
    <n v="4.2"/>
    <x v="0"/>
    <x v="0"/>
    <s v="Dinner"/>
  </r>
  <r>
    <n v="1005"/>
    <s v="U004"/>
    <x v="2"/>
    <s v="Lunch"/>
    <x v="1"/>
    <s v="Completed"/>
    <n v="9"/>
    <x v="1"/>
    <n v="4"/>
    <s v="S005"/>
    <n v="15"/>
    <n v="4.7"/>
    <x v="0"/>
    <x v="3"/>
    <s v="Dinner"/>
  </r>
  <r>
    <n v="1006"/>
    <s v="U002"/>
    <x v="2"/>
    <s v="Dinner"/>
    <x v="0"/>
    <s v="Completed"/>
    <n v="14"/>
    <x v="0"/>
    <n v="4"/>
    <s v="S006"/>
    <n v="30"/>
    <n v="4.3"/>
    <x v="1"/>
    <x v="1"/>
    <s v="Lunch"/>
  </r>
  <r>
    <n v="1007"/>
    <s v="U005"/>
    <x v="3"/>
    <s v="Dinner"/>
    <x v="2"/>
    <s v="Completed"/>
    <n v="13.5"/>
    <x v="0"/>
    <n v="4"/>
    <s v="S007"/>
    <n v="45"/>
    <n v="4.5999999999999996"/>
    <x v="0"/>
    <x v="4"/>
    <s v="Lunch"/>
  </r>
  <r>
    <n v="1008"/>
    <s v="U003"/>
    <x v="3"/>
    <s v="Lunch"/>
    <x v="4"/>
    <s v="Canceled"/>
    <n v="11"/>
    <x v="1"/>
    <n v="4"/>
    <s v="S008"/>
    <n v="20"/>
    <n v="4.4000000000000004"/>
    <x v="2"/>
    <x v="2"/>
    <s v="Breakfast"/>
  </r>
  <r>
    <n v="1009"/>
    <s v="U001"/>
    <x v="4"/>
    <s v="Dinner"/>
    <x v="2"/>
    <s v="Completed"/>
    <n v="12"/>
    <x v="0"/>
    <n v="5"/>
    <s v="S009"/>
    <n v="40"/>
    <n v="4.9000000000000004"/>
    <x v="0"/>
    <x v="0"/>
    <s v="Dinner"/>
  </r>
  <r>
    <n v="1010"/>
    <s v="U002"/>
    <x v="4"/>
    <s v="Breakfast"/>
    <x v="5"/>
    <s v="Completed"/>
    <n v="7"/>
    <x v="2"/>
    <n v="4"/>
    <s v="S010"/>
    <n v="10"/>
    <n v="4.0999999999999996"/>
    <x v="1"/>
    <x v="1"/>
    <s v="Lunch"/>
  </r>
  <r>
    <n v="1011"/>
    <s v="U003"/>
    <x v="5"/>
    <s v="Breakfast"/>
    <x v="3"/>
    <s v="Completed"/>
    <n v="8.5"/>
    <x v="2"/>
    <n v="4"/>
    <s v="S011"/>
    <n v="30"/>
    <n v="4.5999999999999996"/>
    <x v="2"/>
    <x v="2"/>
    <s v="Breakfast"/>
  </r>
  <r>
    <n v="1012"/>
    <s v="U004"/>
    <x v="5"/>
    <s v="Dinner"/>
    <x v="0"/>
    <s v="Completed"/>
    <n v="12.5"/>
    <x v="0"/>
    <n v="4"/>
    <s v="S012"/>
    <n v="40"/>
    <n v="4.7"/>
    <x v="0"/>
    <x v="3"/>
    <s v="Dinner"/>
  </r>
  <r>
    <n v="1013"/>
    <s v="U005"/>
    <x v="6"/>
    <s v="Lunch"/>
    <x v="1"/>
    <s v="Completed"/>
    <n v="9"/>
    <x v="1"/>
    <n v="4"/>
    <s v="S013"/>
    <n v="30"/>
    <n v="4.4000000000000004"/>
    <x v="0"/>
    <x v="4"/>
    <s v="Lunch"/>
  </r>
  <r>
    <n v="1014"/>
    <s v="U006"/>
    <x v="6"/>
    <s v="Dinner"/>
    <x v="2"/>
    <s v="Completed"/>
    <n v="13"/>
    <x v="0"/>
    <n v="5"/>
    <s v="S014"/>
    <n v="45"/>
    <n v="4.8"/>
    <x v="0"/>
    <x v="5"/>
    <s v="Dinner"/>
  </r>
  <r>
    <n v="1015"/>
    <s v="U007"/>
    <x v="7"/>
    <s v="Dinner"/>
    <x v="0"/>
    <s v="Completed"/>
    <n v="14"/>
    <x v="0"/>
    <n v="5"/>
    <s v="S015"/>
    <n v="40"/>
    <n v="5"/>
    <x v="3"/>
    <x v="6"/>
    <s v="Breakfast"/>
  </r>
  <r>
    <n v="1016"/>
    <s v="U008"/>
    <x v="7"/>
    <s v="Lunch"/>
    <x v="4"/>
    <s v="Completed"/>
    <n v="11"/>
    <x v="1"/>
    <n v="4"/>
    <s v="S016"/>
    <n v="20"/>
    <n v="4.3"/>
    <x v="1"/>
    <x v="7"/>
    <s v="Dinn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1BD1F-33E2-4AD7-9E59-BDB8ACD611B8}" name="PivotTable6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1:C40" firstHeaderRow="0" firstDataRow="1" firstDataCol="1"/>
  <pivotFields count="15">
    <pivotField dataField="1" showAll="0"/>
    <pivotField showAll="0"/>
    <pivotField numFmtId="164" showAll="0"/>
    <pivotField showAll="0"/>
    <pivotField showAll="0"/>
    <pivotField showAll="0"/>
    <pivotField dataField="1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9">
        <item x="5"/>
        <item x="6"/>
        <item x="2"/>
        <item x="1"/>
        <item x="7"/>
        <item x="0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3"/>
  </rowFields>
  <rowItems count="9">
    <i>
      <x v="4"/>
    </i>
    <i>
      <x/>
    </i>
    <i>
      <x v="1"/>
    </i>
    <i>
      <x v="6"/>
    </i>
    <i>
      <x v="7"/>
    </i>
    <i>
      <x v="3"/>
    </i>
    <i>
      <x v="2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6" baseField="15" baseItem="4" numFmtId="2"/>
    <dataField name="Count of Order ID" fld="0" subtotal="count" baseField="15" baseItem="3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DA5FD-D73A-480F-A1AD-CAD1C1F5B81A}" name="PivotTable5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D8" firstHeaderRow="0" firstDataRow="1" firstDataCol="1"/>
  <pivotFields count="15">
    <pivotField dataField="1" showAll="0"/>
    <pivotField showAll="0"/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Session Duration(mins)" fld="10" subtotal="average" baseField="14" baseItem="0" numFmtId="1"/>
    <dataField name="Total Sales (USD)" fld="6" baseField="14" baseItem="0"/>
    <dataField name="Order Count" fld="0" subtotal="count" baseField="14" baseItem="0" numFmtId="1"/>
  </dataFields>
  <chartFormats count="3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CC849-77DA-499D-9AC2-DFB721B1B92E}" name="PivotTable1" cacheId="6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8">
  <location ref="A4:E10" firstHeaderRow="0" firstDataRow="1" firstDataCol="1" rowPageCount="1" colPageCount="1"/>
  <pivotFields count="15">
    <pivotField showAll="0"/>
    <pivotField showAll="0"/>
    <pivotField numFmtId="164" showAll="0"/>
    <pivotField showAll="0"/>
    <pivotField axis="axisRow" dataField="1" showAll="0" sortType="ascending">
      <items count="7">
        <item x="1"/>
        <item x="2"/>
        <item x="5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axis="axisPage" multipleItemSelectionAllowed="1" showAll="0">
      <items count="9">
        <item x="5"/>
        <item x="6"/>
        <item x="2"/>
        <item x="1"/>
        <item x="7"/>
        <item x="0"/>
        <item x="3"/>
        <item x="4"/>
        <item t="default"/>
      </items>
    </pivotField>
    <pivotField showAll="0"/>
  </pivotFields>
  <rowFields count="1">
    <field x="4"/>
  </rowFields>
  <rowItems count="6">
    <i>
      <x v="2"/>
    </i>
    <i>
      <x v="3"/>
    </i>
    <i>
      <x v="5"/>
    </i>
    <i>
      <x/>
    </i>
    <i>
      <x v="1"/>
    </i>
    <i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3" hier="-1"/>
  </pageFields>
  <dataFields count="4">
    <dataField name="Order Count" fld="4" subtotal="count" baseField="4" baseItem="2"/>
    <dataField name="Average Order Rating" fld="8" subtotal="average" baseField="4" baseItem="2"/>
    <dataField name="Average of Session Rating" fld="11" subtotal="average" baseField="4" baseItem="2" numFmtId="171"/>
    <dataField name="Total Sales (USD)" fld="6" baseField="4" baseItem="2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9A7FB-2C4E-41D8-841A-CD017731FDBB}" name="PivotTable4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3:I7" firstHeaderRow="1" firstDataRow="1" firstDataCol="1"/>
  <pivotFields count="15">
    <pivotField showAll="0"/>
    <pivotField showAll="0"/>
    <pivotField numFmtId="164" showAll="0"/>
    <pivotField showAll="0"/>
    <pivotField showAll="0"/>
    <pivotField showAll="0"/>
    <pivotField dataField="1" showAll="0"/>
    <pivotField axis="axisRow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Amount (USD)" fld="6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0AAEA-D129-4F8A-B018-CD08CD460F63}" name="PivotTable3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2" firstHeaderRow="0" firstDataRow="1" firstDataCol="1"/>
  <pivotFields count="15">
    <pivotField showAll="0"/>
    <pivotField showAll="0"/>
    <pivotField axis="axisRow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rder Rating" fld="8" subtotal="average" baseField="10" baseItem="0" numFmtId="171"/>
    <dataField name="Average Session Rating" fld="11" subtotal="average" baseField="10" baseItem="0" numFmtId="171"/>
    <dataField name="Total Sales(USD)" fld="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B879E3-1657-4609-862C-6B13E7EA76DE}" name="Orders" displayName="Orders" ref="A1:O17" totalsRowShown="0" headerRowDxfId="2">
  <autoFilter ref="A1:O17" xr:uid="{9AB879E3-1657-4609-862C-6B13E7EA76DE}"/>
  <tableColumns count="15">
    <tableColumn id="1" xr3:uid="{0D500A0E-D665-4634-A39C-C119C939E0B1}" name="Order ID" dataDxfId="11"/>
    <tableColumn id="2" xr3:uid="{E5ABF178-4AB8-4AF9-B691-FACFA2B3A9E6}" name="User ID" dataDxfId="10"/>
    <tableColumn id="3" xr3:uid="{A8F6DF99-53E5-441D-8563-2D43E80709FA}" name="Order Date" dataDxfId="9"/>
    <tableColumn id="4" xr3:uid="{CF279A03-1A34-4B2A-BAA3-BE3EE71AB4B5}" name="Meal Type" dataDxfId="8"/>
    <tableColumn id="5" xr3:uid="{CC355987-8A81-4548-8811-E494C58418E7}" name="Dish Name" dataDxfId="7"/>
    <tableColumn id="6" xr3:uid="{ED50C025-C3BD-4768-B712-3FB87911F685}" name="Order Status" dataDxfId="6"/>
    <tableColumn id="7" xr3:uid="{259BD06C-AF22-45F0-9BF2-6BB9C6EA5D2A}" name="Amount (USD)" dataDxfId="5"/>
    <tableColumn id="8" xr3:uid="{82FF79DE-A582-4D20-98E4-1E60B949CBFB}" name="Time of Day" dataDxfId="4"/>
    <tableColumn id="9" xr3:uid="{4AD45400-7F4B-46EB-B940-F9B308EB0D5C}" name="Rating" dataDxfId="3"/>
    <tableColumn id="10" xr3:uid="{9D179D97-3D72-4D00-BBCF-FB753C0C1437}" name="Session ID" dataDxfId="1"/>
    <tableColumn id="11" xr3:uid="{FB121027-22AB-466D-BEC6-5894B0654C07}" name="Session Duration(mins)">
      <calculatedColumnFormula>VLOOKUP(J2,'CookingSessions.csv'!$A$2:$K$17,COLUMN('CookingSessions.csv'!K2), FALSE)</calculatedColumnFormula>
    </tableColumn>
    <tableColumn id="12" xr3:uid="{ABD4040F-B85C-4FFC-8EEA-EC51D0FA30B8}" name="Session Rating">
      <calculatedColumnFormula>VLOOKUP(J2,'CookingSessions.csv'!$A$2:$L$17, COLUMN('CookingSessions.csv'!L2),FALSE)</calculatedColumnFormula>
    </tableColumn>
    <tableColumn id="13" xr3:uid="{32874CC1-6CF0-434B-8979-6E03CC3D2C70}" name="Age Group" dataDxfId="0">
      <calculatedColumnFormula>VLOOKUP(B2,UserDetails.csv!$A$2:$J$11, COLUMN(UserDetails.csv!J2), FALSE)</calculatedColumnFormula>
    </tableColumn>
    <tableColumn id="14" xr3:uid="{4946857A-256D-4FF9-B452-0A358DE622DE}" name="Location">
      <calculatedColumnFormula>VLOOKUP(B2,UserDetails.csv!$A$2:$D$11, COLUMN(UserDetails.csv!D2),FALSE)</calculatedColumnFormula>
    </tableColumn>
    <tableColumn id="15" xr3:uid="{8F0E3727-5111-466B-A016-A01B0EEEFECC}" name="Favourite Meal">
      <calculatedColumnFormula>VLOOKUP(B2,UserDetails.csv!$A$2:$H$11, COLUMN(UserDetails.csv!H2),FALSE)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"/>
  <sheetViews>
    <sheetView workbookViewId="0">
      <selection activeCell="J2" sqref="J2:J11"/>
    </sheetView>
  </sheetViews>
  <sheetFormatPr defaultColWidth="12.6640625" defaultRowHeight="15.75" customHeight="1" x14ac:dyDescent="0.25"/>
  <cols>
    <col min="5" max="5" width="23.33203125" customWidth="1"/>
    <col min="7" max="7" width="16.66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122</v>
      </c>
    </row>
    <row r="2" spans="1:10" x14ac:dyDescent="0.25">
      <c r="A2" s="2" t="s">
        <v>9</v>
      </c>
      <c r="B2" s="2" t="s">
        <v>10</v>
      </c>
      <c r="C2" s="2">
        <v>28</v>
      </c>
      <c r="D2" s="2" t="s">
        <v>11</v>
      </c>
      <c r="E2" s="3">
        <v>44941</v>
      </c>
      <c r="F2" s="2" t="s">
        <v>12</v>
      </c>
      <c r="G2" s="2" t="s">
        <v>13</v>
      </c>
      <c r="H2" s="2" t="s">
        <v>14</v>
      </c>
      <c r="I2" s="2">
        <v>12</v>
      </c>
      <c r="J2" t="str">
        <f>_xlfn.IFS(AND(C2&gt;=25,C2&lt;=30), "25-30", AND(C2&gt;30,C2&lt;=35), "31-35",AND(C2&gt;35,C2&lt;=40), "36-40",AND(C2&gt;40,C2&lt;=45), "41-45")</f>
        <v>25-30</v>
      </c>
    </row>
    <row r="3" spans="1:10" x14ac:dyDescent="0.25">
      <c r="A3" s="2" t="s">
        <v>15</v>
      </c>
      <c r="B3" s="2" t="s">
        <v>16</v>
      </c>
      <c r="C3" s="2">
        <v>35</v>
      </c>
      <c r="D3" s="2" t="s">
        <v>17</v>
      </c>
      <c r="E3" s="3">
        <v>44977</v>
      </c>
      <c r="F3" s="2" t="s">
        <v>18</v>
      </c>
      <c r="G3" s="2" t="s">
        <v>19</v>
      </c>
      <c r="H3" s="2" t="s">
        <v>20</v>
      </c>
      <c r="I3" s="2">
        <v>8</v>
      </c>
      <c r="J3" t="str">
        <f t="shared" ref="J3:J11" si="0">_xlfn.IFS(AND(C3&gt;=25,C3&lt;=30), "25-30", AND(C3&gt;30,C3&lt;=35), "31-35",AND(C3&gt;35,C3&lt;=40), "36-40",AND(C3&gt;40,C3&lt;=45), "41-45")</f>
        <v>31-35</v>
      </c>
    </row>
    <row r="4" spans="1:10" x14ac:dyDescent="0.25">
      <c r="A4" s="2" t="s">
        <v>21</v>
      </c>
      <c r="B4" s="2" t="s">
        <v>22</v>
      </c>
      <c r="C4" s="2">
        <v>42</v>
      </c>
      <c r="D4" s="2" t="s">
        <v>23</v>
      </c>
      <c r="E4" s="3">
        <v>44995</v>
      </c>
      <c r="F4" s="2" t="s">
        <v>24</v>
      </c>
      <c r="G4" s="2" t="s">
        <v>25</v>
      </c>
      <c r="H4" s="2" t="s">
        <v>26</v>
      </c>
      <c r="I4" s="2">
        <v>15</v>
      </c>
      <c r="J4" t="str">
        <f t="shared" si="0"/>
        <v>41-45</v>
      </c>
    </row>
    <row r="5" spans="1:10" x14ac:dyDescent="0.25">
      <c r="A5" s="2" t="s">
        <v>27</v>
      </c>
      <c r="B5" s="2" t="s">
        <v>28</v>
      </c>
      <c r="C5" s="2">
        <v>27</v>
      </c>
      <c r="D5" s="2" t="s">
        <v>29</v>
      </c>
      <c r="E5" s="3">
        <v>45021</v>
      </c>
      <c r="F5" s="2" t="s">
        <v>30</v>
      </c>
      <c r="G5" s="2" t="s">
        <v>31</v>
      </c>
      <c r="H5" s="2" t="s">
        <v>14</v>
      </c>
      <c r="I5" s="2">
        <v>10</v>
      </c>
      <c r="J5" t="str">
        <f t="shared" si="0"/>
        <v>25-30</v>
      </c>
    </row>
    <row r="6" spans="1:10" x14ac:dyDescent="0.25">
      <c r="A6" s="2" t="s">
        <v>32</v>
      </c>
      <c r="B6" s="2" t="s">
        <v>33</v>
      </c>
      <c r="C6" s="2">
        <v>30</v>
      </c>
      <c r="D6" s="2" t="s">
        <v>34</v>
      </c>
      <c r="E6" s="3">
        <v>45068</v>
      </c>
      <c r="F6" s="2" t="s">
        <v>35</v>
      </c>
      <c r="G6" s="2" t="s">
        <v>36</v>
      </c>
      <c r="H6" s="2" t="s">
        <v>20</v>
      </c>
      <c r="I6" s="2">
        <v>9</v>
      </c>
      <c r="J6" t="str">
        <f t="shared" si="0"/>
        <v>25-30</v>
      </c>
    </row>
    <row r="7" spans="1:10" x14ac:dyDescent="0.25">
      <c r="A7" s="2" t="s">
        <v>37</v>
      </c>
      <c r="B7" s="2" t="s">
        <v>38</v>
      </c>
      <c r="C7" s="2">
        <v>25</v>
      </c>
      <c r="D7" s="2" t="s">
        <v>39</v>
      </c>
      <c r="E7" s="3">
        <v>45092</v>
      </c>
      <c r="F7" s="2" t="s">
        <v>40</v>
      </c>
      <c r="G7" s="2" t="s">
        <v>41</v>
      </c>
      <c r="H7" s="2" t="s">
        <v>14</v>
      </c>
      <c r="I7" s="2">
        <v>7</v>
      </c>
      <c r="J7" t="str">
        <f t="shared" si="0"/>
        <v>25-30</v>
      </c>
    </row>
    <row r="8" spans="1:10" x14ac:dyDescent="0.25">
      <c r="A8" s="2" t="s">
        <v>42</v>
      </c>
      <c r="B8" s="2" t="s">
        <v>43</v>
      </c>
      <c r="C8" s="2">
        <v>38</v>
      </c>
      <c r="D8" s="2" t="s">
        <v>44</v>
      </c>
      <c r="E8" s="3">
        <v>45109</v>
      </c>
      <c r="F8" s="2" t="s">
        <v>45</v>
      </c>
      <c r="G8" s="2" t="s">
        <v>46</v>
      </c>
      <c r="H8" s="2" t="s">
        <v>26</v>
      </c>
      <c r="I8" s="2">
        <v>14</v>
      </c>
      <c r="J8" t="str">
        <f t="shared" si="0"/>
        <v>36-40</v>
      </c>
    </row>
    <row r="9" spans="1:10" x14ac:dyDescent="0.25">
      <c r="A9" s="2" t="s">
        <v>47</v>
      </c>
      <c r="B9" s="2" t="s">
        <v>48</v>
      </c>
      <c r="C9" s="2">
        <v>31</v>
      </c>
      <c r="D9" s="2" t="s">
        <v>49</v>
      </c>
      <c r="E9" s="3">
        <v>45149</v>
      </c>
      <c r="F9" s="2" t="s">
        <v>50</v>
      </c>
      <c r="G9" s="2" t="s">
        <v>51</v>
      </c>
      <c r="H9" s="2" t="s">
        <v>14</v>
      </c>
      <c r="I9" s="2">
        <v>5</v>
      </c>
      <c r="J9" t="str">
        <f t="shared" si="0"/>
        <v>31-35</v>
      </c>
    </row>
    <row r="10" spans="1:10" x14ac:dyDescent="0.25">
      <c r="A10" s="2" t="s">
        <v>52</v>
      </c>
      <c r="B10" s="2" t="s">
        <v>53</v>
      </c>
      <c r="C10" s="2">
        <v>33</v>
      </c>
      <c r="D10" s="2" t="s">
        <v>54</v>
      </c>
      <c r="E10" s="3">
        <v>45170</v>
      </c>
      <c r="F10" s="2" t="s">
        <v>55</v>
      </c>
      <c r="G10" s="2" t="s">
        <v>56</v>
      </c>
      <c r="H10" s="2" t="s">
        <v>20</v>
      </c>
      <c r="I10" s="2">
        <v>6</v>
      </c>
      <c r="J10" t="str">
        <f t="shared" si="0"/>
        <v>31-35</v>
      </c>
    </row>
    <row r="11" spans="1:10" x14ac:dyDescent="0.25">
      <c r="A11" s="2" t="s">
        <v>57</v>
      </c>
      <c r="B11" s="2" t="s">
        <v>58</v>
      </c>
      <c r="C11" s="2">
        <v>29</v>
      </c>
      <c r="D11" s="2" t="s">
        <v>59</v>
      </c>
      <c r="E11" s="3">
        <v>45209</v>
      </c>
      <c r="F11" s="2" t="s">
        <v>60</v>
      </c>
      <c r="G11" s="2" t="s">
        <v>61</v>
      </c>
      <c r="H11" s="2" t="s">
        <v>14</v>
      </c>
      <c r="I11" s="2">
        <v>8</v>
      </c>
      <c r="J11" t="str">
        <f t="shared" si="0"/>
        <v>25-30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7"/>
  <sheetViews>
    <sheetView workbookViewId="0">
      <selection activeCell="F1" sqref="F1"/>
    </sheetView>
  </sheetViews>
  <sheetFormatPr defaultColWidth="12.6640625" defaultRowHeight="15.75" customHeight="1" x14ac:dyDescent="0.25"/>
  <cols>
    <col min="5" max="5" width="15.5546875" bestFit="1" customWidth="1"/>
    <col min="6" max="6" width="17.5546875" style="8" bestFit="1" customWidth="1"/>
    <col min="7" max="7" width="17.6640625" style="12" bestFit="1" customWidth="1"/>
    <col min="8" max="8" width="15.5546875" bestFit="1" customWidth="1"/>
    <col min="9" max="9" width="16.5546875" style="14" bestFit="1" customWidth="1"/>
    <col min="10" max="10" width="16.21875" style="12" bestFit="1" customWidth="1"/>
    <col min="11" max="11" width="14.6640625" bestFit="1" customWidth="1"/>
    <col min="12" max="12" width="14.21875" bestFit="1" customWidth="1"/>
  </cols>
  <sheetData>
    <row r="1" spans="1:12" x14ac:dyDescent="0.25">
      <c r="A1" s="1" t="s">
        <v>62</v>
      </c>
      <c r="B1" s="1" t="s">
        <v>0</v>
      </c>
      <c r="C1" s="1" t="s">
        <v>63</v>
      </c>
      <c r="D1" s="1" t="s">
        <v>64</v>
      </c>
      <c r="E1" s="1" t="s">
        <v>65</v>
      </c>
      <c r="F1" s="7" t="s">
        <v>103</v>
      </c>
      <c r="G1" s="10" t="s">
        <v>104</v>
      </c>
      <c r="H1" s="1" t="s">
        <v>66</v>
      </c>
      <c r="I1" s="13" t="s">
        <v>105</v>
      </c>
      <c r="J1" s="10" t="s">
        <v>106</v>
      </c>
      <c r="K1" s="1" t="s">
        <v>67</v>
      </c>
      <c r="L1" s="1" t="s">
        <v>68</v>
      </c>
    </row>
    <row r="2" spans="1:12" x14ac:dyDescent="0.25">
      <c r="A2" s="2" t="s">
        <v>69</v>
      </c>
      <c r="B2" s="2" t="s">
        <v>9</v>
      </c>
      <c r="C2" s="2" t="s">
        <v>70</v>
      </c>
      <c r="D2" s="2" t="s">
        <v>14</v>
      </c>
      <c r="E2" s="4">
        <v>45627.791666666664</v>
      </c>
      <c r="F2" s="9">
        <f>INT(E2)</f>
        <v>45627</v>
      </c>
      <c r="G2" s="11">
        <f>E2-F2</f>
        <v>0.79166666666424135</v>
      </c>
      <c r="H2" s="4">
        <v>45627.8125</v>
      </c>
      <c r="I2" s="9">
        <f>INT(H2)</f>
        <v>45627</v>
      </c>
      <c r="J2" s="11">
        <f>H2-I2</f>
        <v>0.8125</v>
      </c>
      <c r="K2" s="2">
        <v>30</v>
      </c>
      <c r="L2" s="2">
        <v>4.5</v>
      </c>
    </row>
    <row r="3" spans="1:12" x14ac:dyDescent="0.25">
      <c r="A3" s="2" t="s">
        <v>71</v>
      </c>
      <c r="B3" s="2" t="s">
        <v>15</v>
      </c>
      <c r="C3" s="2" t="s">
        <v>72</v>
      </c>
      <c r="D3" s="2" t="s">
        <v>20</v>
      </c>
      <c r="E3" s="4">
        <v>45627.5</v>
      </c>
      <c r="F3" s="9">
        <f t="shared" ref="F3:F17" si="0">INT(E3)</f>
        <v>45627</v>
      </c>
      <c r="G3" s="11">
        <f t="shared" ref="G3:G17" si="1">E3-F3</f>
        <v>0.5</v>
      </c>
      <c r="H3" s="4">
        <v>45627.513888888891</v>
      </c>
      <c r="I3" s="9">
        <f t="shared" ref="I3:I17" si="2">INT(H3)</f>
        <v>45627</v>
      </c>
      <c r="J3" s="11">
        <f t="shared" ref="J3:J17" si="3">H3-I3</f>
        <v>0.51388888889050577</v>
      </c>
      <c r="K3" s="2">
        <v>20</v>
      </c>
      <c r="L3" s="2">
        <v>4</v>
      </c>
    </row>
    <row r="4" spans="1:12" x14ac:dyDescent="0.25">
      <c r="A4" s="2" t="s">
        <v>73</v>
      </c>
      <c r="B4" s="2" t="s">
        <v>21</v>
      </c>
      <c r="C4" s="2" t="s">
        <v>74</v>
      </c>
      <c r="D4" s="2" t="s">
        <v>14</v>
      </c>
      <c r="E4" s="4">
        <v>45628.8125</v>
      </c>
      <c r="F4" s="9">
        <f t="shared" si="0"/>
        <v>45628</v>
      </c>
      <c r="G4" s="11">
        <f t="shared" si="1"/>
        <v>0.8125</v>
      </c>
      <c r="H4" s="4">
        <v>45628.840277777781</v>
      </c>
      <c r="I4" s="9">
        <f t="shared" si="2"/>
        <v>45628</v>
      </c>
      <c r="J4" s="11">
        <f t="shared" si="3"/>
        <v>0.84027777778101154</v>
      </c>
      <c r="K4" s="2">
        <v>40</v>
      </c>
      <c r="L4" s="2">
        <v>4.8</v>
      </c>
    </row>
    <row r="5" spans="1:12" x14ac:dyDescent="0.25">
      <c r="A5" s="2" t="s">
        <v>75</v>
      </c>
      <c r="B5" s="2" t="s">
        <v>9</v>
      </c>
      <c r="C5" s="2" t="s">
        <v>76</v>
      </c>
      <c r="D5" s="2" t="s">
        <v>26</v>
      </c>
      <c r="E5" s="4">
        <v>45628.3125</v>
      </c>
      <c r="F5" s="9">
        <f t="shared" si="0"/>
        <v>45628</v>
      </c>
      <c r="G5" s="11">
        <f t="shared" si="1"/>
        <v>0.3125</v>
      </c>
      <c r="H5" s="4">
        <v>45628.333333333336</v>
      </c>
      <c r="I5" s="9">
        <f t="shared" si="2"/>
        <v>45628</v>
      </c>
      <c r="J5" s="11">
        <f t="shared" si="3"/>
        <v>0.33333333333575865</v>
      </c>
      <c r="K5" s="2">
        <v>30</v>
      </c>
      <c r="L5" s="2">
        <v>4.2</v>
      </c>
    </row>
    <row r="6" spans="1:12" x14ac:dyDescent="0.25">
      <c r="A6" s="2" t="s">
        <v>77</v>
      </c>
      <c r="B6" s="2" t="s">
        <v>27</v>
      </c>
      <c r="C6" s="2" t="s">
        <v>72</v>
      </c>
      <c r="D6" s="2" t="s">
        <v>20</v>
      </c>
      <c r="E6" s="4">
        <v>45629.541666666664</v>
      </c>
      <c r="F6" s="9">
        <f t="shared" si="0"/>
        <v>45629</v>
      </c>
      <c r="G6" s="11">
        <f t="shared" si="1"/>
        <v>0.54166666666424135</v>
      </c>
      <c r="H6" s="4">
        <v>45629.552083333336</v>
      </c>
      <c r="I6" s="9">
        <f t="shared" si="2"/>
        <v>45629</v>
      </c>
      <c r="J6" s="11">
        <f t="shared" si="3"/>
        <v>0.55208333333575865</v>
      </c>
      <c r="K6" s="2">
        <v>15</v>
      </c>
      <c r="L6" s="2">
        <v>4.7</v>
      </c>
    </row>
    <row r="7" spans="1:12" x14ac:dyDescent="0.25">
      <c r="A7" s="2" t="s">
        <v>78</v>
      </c>
      <c r="B7" s="2" t="s">
        <v>15</v>
      </c>
      <c r="C7" s="2" t="s">
        <v>70</v>
      </c>
      <c r="D7" s="2" t="s">
        <v>14</v>
      </c>
      <c r="E7" s="4">
        <v>45629.770833333336</v>
      </c>
      <c r="F7" s="9">
        <f t="shared" si="0"/>
        <v>45629</v>
      </c>
      <c r="G7" s="11">
        <f t="shared" si="1"/>
        <v>0.77083333333575865</v>
      </c>
      <c r="H7" s="4">
        <v>45629.791666666664</v>
      </c>
      <c r="I7" s="9">
        <f t="shared" si="2"/>
        <v>45629</v>
      </c>
      <c r="J7" s="11">
        <f t="shared" si="3"/>
        <v>0.79166666666424135</v>
      </c>
      <c r="K7" s="2">
        <v>30</v>
      </c>
      <c r="L7" s="2">
        <v>4.3</v>
      </c>
    </row>
    <row r="8" spans="1:12" x14ac:dyDescent="0.25">
      <c r="A8" s="2" t="s">
        <v>79</v>
      </c>
      <c r="B8" s="2" t="s">
        <v>32</v>
      </c>
      <c r="C8" s="2" t="s">
        <v>74</v>
      </c>
      <c r="D8" s="2" t="s">
        <v>14</v>
      </c>
      <c r="E8" s="4">
        <v>45630.75</v>
      </c>
      <c r="F8" s="9">
        <f t="shared" si="0"/>
        <v>45630</v>
      </c>
      <c r="G8" s="11">
        <f t="shared" si="1"/>
        <v>0.75</v>
      </c>
      <c r="H8" s="4">
        <v>45630.78125</v>
      </c>
      <c r="I8" s="9">
        <f t="shared" si="2"/>
        <v>45630</v>
      </c>
      <c r="J8" s="11">
        <f t="shared" si="3"/>
        <v>0.78125</v>
      </c>
      <c r="K8" s="2">
        <v>45</v>
      </c>
      <c r="L8" s="2">
        <v>4.5999999999999996</v>
      </c>
    </row>
    <row r="9" spans="1:12" x14ac:dyDescent="0.25">
      <c r="A9" s="2" t="s">
        <v>80</v>
      </c>
      <c r="B9" s="2" t="s">
        <v>21</v>
      </c>
      <c r="C9" s="2" t="s">
        <v>81</v>
      </c>
      <c r="D9" s="2" t="s">
        <v>20</v>
      </c>
      <c r="E9" s="4">
        <v>45630.5625</v>
      </c>
      <c r="F9" s="9">
        <f t="shared" si="0"/>
        <v>45630</v>
      </c>
      <c r="G9" s="11">
        <f t="shared" si="1"/>
        <v>0.5625</v>
      </c>
      <c r="H9" s="4">
        <v>45630.576388888891</v>
      </c>
      <c r="I9" s="9">
        <f t="shared" si="2"/>
        <v>45630</v>
      </c>
      <c r="J9" s="11">
        <f t="shared" si="3"/>
        <v>0.57638888889050577</v>
      </c>
      <c r="K9" s="2">
        <v>20</v>
      </c>
      <c r="L9" s="2">
        <v>4.4000000000000004</v>
      </c>
    </row>
    <row r="10" spans="1:12" x14ac:dyDescent="0.25">
      <c r="A10" s="2" t="s">
        <v>82</v>
      </c>
      <c r="B10" s="2" t="s">
        <v>9</v>
      </c>
      <c r="C10" s="2" t="s">
        <v>74</v>
      </c>
      <c r="D10" s="2" t="s">
        <v>14</v>
      </c>
      <c r="E10" s="4">
        <v>45631.791666666664</v>
      </c>
      <c r="F10" s="9">
        <f t="shared" si="0"/>
        <v>45631</v>
      </c>
      <c r="G10" s="11">
        <f t="shared" si="1"/>
        <v>0.79166666666424135</v>
      </c>
      <c r="H10" s="4">
        <v>45631.819444444445</v>
      </c>
      <c r="I10" s="9">
        <f t="shared" si="2"/>
        <v>45631</v>
      </c>
      <c r="J10" s="11">
        <f t="shared" si="3"/>
        <v>0.81944444444525288</v>
      </c>
      <c r="K10" s="2">
        <v>40</v>
      </c>
      <c r="L10" s="2">
        <v>4.9000000000000004</v>
      </c>
    </row>
    <row r="11" spans="1:12" x14ac:dyDescent="0.25">
      <c r="A11" s="2" t="s">
        <v>83</v>
      </c>
      <c r="B11" s="2" t="s">
        <v>15</v>
      </c>
      <c r="C11" s="2" t="s">
        <v>84</v>
      </c>
      <c r="D11" s="2" t="s">
        <v>26</v>
      </c>
      <c r="E11" s="4">
        <v>45631.291666666664</v>
      </c>
      <c r="F11" s="9">
        <f t="shared" si="0"/>
        <v>45631</v>
      </c>
      <c r="G11" s="11">
        <f t="shared" si="1"/>
        <v>0.29166666666424135</v>
      </c>
      <c r="H11" s="4">
        <v>45631.298611111109</v>
      </c>
      <c r="I11" s="9">
        <f t="shared" si="2"/>
        <v>45631</v>
      </c>
      <c r="J11" s="11">
        <f t="shared" si="3"/>
        <v>0.29861111110949423</v>
      </c>
      <c r="K11" s="2">
        <v>10</v>
      </c>
      <c r="L11" s="2">
        <v>4.0999999999999996</v>
      </c>
    </row>
    <row r="12" spans="1:12" x14ac:dyDescent="0.25">
      <c r="A12" s="2" t="s">
        <v>85</v>
      </c>
      <c r="B12" s="2" t="s">
        <v>21</v>
      </c>
      <c r="C12" s="2" t="s">
        <v>76</v>
      </c>
      <c r="D12" s="2" t="s">
        <v>26</v>
      </c>
      <c r="E12" s="4">
        <v>45632.333333333336</v>
      </c>
      <c r="F12" s="9">
        <f t="shared" si="0"/>
        <v>45632</v>
      </c>
      <c r="G12" s="11">
        <f t="shared" si="1"/>
        <v>0.33333333333575865</v>
      </c>
      <c r="H12" s="4">
        <v>45632.354166666664</v>
      </c>
      <c r="I12" s="9">
        <f t="shared" si="2"/>
        <v>45632</v>
      </c>
      <c r="J12" s="11">
        <f t="shared" si="3"/>
        <v>0.35416666666424135</v>
      </c>
      <c r="K12" s="2">
        <v>30</v>
      </c>
      <c r="L12" s="2">
        <v>4.5999999999999996</v>
      </c>
    </row>
    <row r="13" spans="1:12" x14ac:dyDescent="0.25">
      <c r="A13" s="2" t="s">
        <v>86</v>
      </c>
      <c r="B13" s="2" t="s">
        <v>27</v>
      </c>
      <c r="C13" s="2" t="s">
        <v>70</v>
      </c>
      <c r="D13" s="2" t="s">
        <v>14</v>
      </c>
      <c r="E13" s="4">
        <v>45632.791666666664</v>
      </c>
      <c r="F13" s="9">
        <f t="shared" si="0"/>
        <v>45632</v>
      </c>
      <c r="G13" s="11">
        <f t="shared" si="1"/>
        <v>0.79166666666424135</v>
      </c>
      <c r="H13" s="4">
        <v>45632.819444444445</v>
      </c>
      <c r="I13" s="9">
        <f t="shared" si="2"/>
        <v>45632</v>
      </c>
      <c r="J13" s="11">
        <f t="shared" si="3"/>
        <v>0.81944444444525288</v>
      </c>
      <c r="K13" s="2">
        <v>40</v>
      </c>
      <c r="L13" s="2">
        <v>4.7</v>
      </c>
    </row>
    <row r="14" spans="1:12" x14ac:dyDescent="0.25">
      <c r="A14" s="2" t="s">
        <v>87</v>
      </c>
      <c r="B14" s="2" t="s">
        <v>32</v>
      </c>
      <c r="C14" s="2" t="s">
        <v>72</v>
      </c>
      <c r="D14" s="2" t="s">
        <v>20</v>
      </c>
      <c r="E14" s="4">
        <v>45633.520833333336</v>
      </c>
      <c r="F14" s="9">
        <f t="shared" si="0"/>
        <v>45633</v>
      </c>
      <c r="G14" s="11">
        <f t="shared" si="1"/>
        <v>0.52083333333575865</v>
      </c>
      <c r="H14" s="4">
        <v>45633.541666666664</v>
      </c>
      <c r="I14" s="9">
        <f t="shared" si="2"/>
        <v>45633</v>
      </c>
      <c r="J14" s="11">
        <f t="shared" si="3"/>
        <v>0.54166666666424135</v>
      </c>
      <c r="K14" s="2">
        <v>30</v>
      </c>
      <c r="L14" s="2">
        <v>4.4000000000000004</v>
      </c>
    </row>
    <row r="15" spans="1:12" x14ac:dyDescent="0.25">
      <c r="A15" s="2" t="s">
        <v>88</v>
      </c>
      <c r="B15" s="2" t="s">
        <v>37</v>
      </c>
      <c r="C15" s="2" t="s">
        <v>74</v>
      </c>
      <c r="D15" s="2" t="s">
        <v>14</v>
      </c>
      <c r="E15" s="4">
        <v>45633.75</v>
      </c>
      <c r="F15" s="9">
        <f t="shared" si="0"/>
        <v>45633</v>
      </c>
      <c r="G15" s="11">
        <f t="shared" si="1"/>
        <v>0.75</v>
      </c>
      <c r="H15" s="4">
        <v>45633.78125</v>
      </c>
      <c r="I15" s="9">
        <f t="shared" si="2"/>
        <v>45633</v>
      </c>
      <c r="J15" s="11">
        <f t="shared" si="3"/>
        <v>0.78125</v>
      </c>
      <c r="K15" s="2">
        <v>45</v>
      </c>
      <c r="L15" s="2">
        <v>4.8</v>
      </c>
    </row>
    <row r="16" spans="1:12" x14ac:dyDescent="0.25">
      <c r="A16" s="2" t="s">
        <v>89</v>
      </c>
      <c r="B16" s="2" t="s">
        <v>42</v>
      </c>
      <c r="C16" s="2" t="s">
        <v>70</v>
      </c>
      <c r="D16" s="2" t="s">
        <v>14</v>
      </c>
      <c r="E16" s="4">
        <v>45634.8125</v>
      </c>
      <c r="F16" s="9">
        <f t="shared" si="0"/>
        <v>45634</v>
      </c>
      <c r="G16" s="11">
        <f t="shared" si="1"/>
        <v>0.8125</v>
      </c>
      <c r="H16" s="4">
        <v>45634.840277777781</v>
      </c>
      <c r="I16" s="9">
        <f t="shared" si="2"/>
        <v>45634</v>
      </c>
      <c r="J16" s="11">
        <f t="shared" si="3"/>
        <v>0.84027777778101154</v>
      </c>
      <c r="K16" s="2">
        <v>40</v>
      </c>
      <c r="L16" s="2">
        <v>5</v>
      </c>
    </row>
    <row r="17" spans="1:12" x14ac:dyDescent="0.25">
      <c r="A17" s="2" t="s">
        <v>90</v>
      </c>
      <c r="B17" s="2" t="s">
        <v>47</v>
      </c>
      <c r="C17" s="2" t="s">
        <v>81</v>
      </c>
      <c r="D17" s="2" t="s">
        <v>20</v>
      </c>
      <c r="E17" s="4">
        <v>45634.5625</v>
      </c>
      <c r="F17" s="9">
        <f t="shared" si="0"/>
        <v>45634</v>
      </c>
      <c r="G17" s="11">
        <f t="shared" si="1"/>
        <v>0.5625</v>
      </c>
      <c r="H17" s="4">
        <v>45634.576388888891</v>
      </c>
      <c r="I17" s="9">
        <f t="shared" si="2"/>
        <v>45634</v>
      </c>
      <c r="J17" s="11">
        <f t="shared" si="3"/>
        <v>0.57638888889050577</v>
      </c>
      <c r="K17" s="2">
        <v>20</v>
      </c>
      <c r="L17" s="2">
        <v>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BE4F-B49B-43CC-B273-B0466ED43E95}">
  <dimension ref="A3:D40"/>
  <sheetViews>
    <sheetView topLeftCell="A11" workbookViewId="0">
      <selection activeCell="G33" sqref="G33"/>
    </sheetView>
  </sheetViews>
  <sheetFormatPr defaultRowHeight="13.2" x14ac:dyDescent="0.25"/>
  <cols>
    <col min="1" max="1" width="13.33203125" bestFit="1" customWidth="1"/>
    <col min="2" max="2" width="10.5546875" bestFit="1" customWidth="1"/>
    <col min="3" max="3" width="16.6640625" bestFit="1" customWidth="1"/>
    <col min="4" max="5" width="12" bestFit="1" customWidth="1"/>
    <col min="6" max="6" width="10.5546875" bestFit="1" customWidth="1"/>
    <col min="7" max="7" width="16.6640625" bestFit="1" customWidth="1"/>
    <col min="8" max="8" width="15.5546875" bestFit="1" customWidth="1"/>
    <col min="9" max="9" width="21.77734375" bestFit="1" customWidth="1"/>
    <col min="10" max="10" width="5.6640625" bestFit="1" customWidth="1"/>
    <col min="11" max="11" width="20.21875" bestFit="1" customWidth="1"/>
    <col min="12" max="12" width="8.109375" bestFit="1" customWidth="1"/>
    <col min="13" max="13" width="5.6640625" bestFit="1" customWidth="1"/>
    <col min="14" max="14" width="34.6640625" bestFit="1" customWidth="1"/>
    <col min="15" max="15" width="21.5546875" bestFit="1" customWidth="1"/>
    <col min="16" max="16" width="18.88671875" bestFit="1" customWidth="1"/>
    <col min="17" max="17" width="25.21875" bestFit="1" customWidth="1"/>
    <col min="18" max="18" width="20.21875" bestFit="1" customWidth="1"/>
    <col min="19" max="19" width="7.33203125" bestFit="1" customWidth="1"/>
    <col min="20" max="20" width="8.109375" bestFit="1" customWidth="1"/>
    <col min="21" max="21" width="11.6640625" bestFit="1" customWidth="1"/>
    <col min="22" max="22" width="5.88671875" bestFit="1" customWidth="1"/>
    <col min="23" max="23" width="9.33203125" bestFit="1" customWidth="1"/>
    <col min="24" max="24" width="13.5546875" bestFit="1" customWidth="1"/>
    <col min="25" max="25" width="7" bestFit="1" customWidth="1"/>
    <col min="26" max="26" width="34.6640625" bestFit="1" customWidth="1"/>
    <col min="27" max="27" width="21.5546875" bestFit="1" customWidth="1"/>
    <col min="28" max="28" width="25.21875" bestFit="1" customWidth="1"/>
  </cols>
  <sheetData>
    <row r="3" spans="1:4" x14ac:dyDescent="0.25">
      <c r="A3" s="15" t="s">
        <v>110</v>
      </c>
      <c r="B3" t="s">
        <v>120</v>
      </c>
      <c r="C3" t="s">
        <v>119</v>
      </c>
      <c r="D3" t="s">
        <v>116</v>
      </c>
    </row>
    <row r="4" spans="1:4" x14ac:dyDescent="0.25">
      <c r="A4" s="16" t="s">
        <v>123</v>
      </c>
      <c r="B4" s="20">
        <v>34.375</v>
      </c>
      <c r="C4" s="17">
        <v>92</v>
      </c>
      <c r="D4" s="20">
        <v>8</v>
      </c>
    </row>
    <row r="5" spans="1:4" x14ac:dyDescent="0.25">
      <c r="A5" s="16" t="s">
        <v>124</v>
      </c>
      <c r="B5" s="20">
        <v>20</v>
      </c>
      <c r="C5" s="17">
        <v>42</v>
      </c>
      <c r="D5" s="20">
        <v>4</v>
      </c>
    </row>
    <row r="6" spans="1:4" x14ac:dyDescent="0.25">
      <c r="A6" s="16" t="s">
        <v>125</v>
      </c>
      <c r="B6" s="20">
        <v>40</v>
      </c>
      <c r="C6" s="17">
        <v>14</v>
      </c>
      <c r="D6" s="20">
        <v>1</v>
      </c>
    </row>
    <row r="7" spans="1:4" x14ac:dyDescent="0.25">
      <c r="A7" s="16" t="s">
        <v>126</v>
      </c>
      <c r="B7" s="20">
        <v>30</v>
      </c>
      <c r="C7" s="17">
        <v>32</v>
      </c>
      <c r="D7" s="20">
        <v>3</v>
      </c>
    </row>
    <row r="8" spans="1:4" x14ac:dyDescent="0.25">
      <c r="A8" s="16" t="s">
        <v>109</v>
      </c>
      <c r="B8" s="20">
        <v>30.3125</v>
      </c>
      <c r="C8" s="17">
        <v>180</v>
      </c>
      <c r="D8" s="20">
        <v>16</v>
      </c>
    </row>
    <row r="31" spans="1:3" x14ac:dyDescent="0.25">
      <c r="A31" s="15" t="s">
        <v>110</v>
      </c>
      <c r="B31" t="s">
        <v>117</v>
      </c>
      <c r="C31" t="s">
        <v>121</v>
      </c>
    </row>
    <row r="32" spans="1:3" x14ac:dyDescent="0.25">
      <c r="A32" s="16" t="s">
        <v>49</v>
      </c>
      <c r="B32" s="18">
        <v>11</v>
      </c>
      <c r="C32" s="20">
        <v>1</v>
      </c>
    </row>
    <row r="33" spans="1:3" x14ac:dyDescent="0.25">
      <c r="A33" s="16" t="s">
        <v>39</v>
      </c>
      <c r="B33" s="18">
        <v>13</v>
      </c>
      <c r="C33" s="20">
        <v>1</v>
      </c>
    </row>
    <row r="34" spans="1:3" x14ac:dyDescent="0.25">
      <c r="A34" s="16" t="s">
        <v>44</v>
      </c>
      <c r="B34" s="18">
        <v>14</v>
      </c>
      <c r="C34" s="20">
        <v>1</v>
      </c>
    </row>
    <row r="35" spans="1:3" x14ac:dyDescent="0.25">
      <c r="A35" s="16" t="s">
        <v>29</v>
      </c>
      <c r="B35" s="18">
        <v>21.5</v>
      </c>
      <c r="C35" s="20">
        <v>2</v>
      </c>
    </row>
    <row r="36" spans="1:3" x14ac:dyDescent="0.25">
      <c r="A36" s="16" t="s">
        <v>34</v>
      </c>
      <c r="B36" s="18">
        <v>22.5</v>
      </c>
      <c r="C36" s="20">
        <v>2</v>
      </c>
    </row>
    <row r="37" spans="1:3" x14ac:dyDescent="0.25">
      <c r="A37" s="16" t="s">
        <v>17</v>
      </c>
      <c r="B37" s="18">
        <v>31</v>
      </c>
      <c r="C37" s="20">
        <v>3</v>
      </c>
    </row>
    <row r="38" spans="1:3" x14ac:dyDescent="0.25">
      <c r="A38" s="16" t="s">
        <v>23</v>
      </c>
      <c r="B38" s="18">
        <v>32</v>
      </c>
      <c r="C38" s="20">
        <v>3</v>
      </c>
    </row>
    <row r="39" spans="1:3" x14ac:dyDescent="0.25">
      <c r="A39" s="16" t="s">
        <v>11</v>
      </c>
      <c r="B39" s="18">
        <v>35</v>
      </c>
      <c r="C39" s="20">
        <v>3</v>
      </c>
    </row>
    <row r="40" spans="1:3" x14ac:dyDescent="0.25">
      <c r="A40" s="16" t="s">
        <v>109</v>
      </c>
      <c r="B40" s="18">
        <v>180</v>
      </c>
      <c r="C40" s="20">
        <v>16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4"/>
  <sheetViews>
    <sheetView topLeftCell="B1" workbookViewId="0">
      <selection activeCell="M2" sqref="M2:M17"/>
    </sheetView>
  </sheetViews>
  <sheetFormatPr defaultColWidth="12.6640625" defaultRowHeight="15.75" customHeight="1" x14ac:dyDescent="0.25"/>
  <cols>
    <col min="5" max="5" width="13.44140625" bestFit="1" customWidth="1"/>
    <col min="6" max="6" width="14.21875" customWidth="1"/>
    <col min="7" max="7" width="15.44140625" customWidth="1"/>
    <col min="8" max="8" width="13.109375" customWidth="1"/>
    <col min="11" max="12" width="14.21875" customWidth="1"/>
    <col min="13" max="13" width="20" bestFit="1" customWidth="1"/>
  </cols>
  <sheetData>
    <row r="1" spans="1:15" x14ac:dyDescent="0.25">
      <c r="A1" s="1" t="s">
        <v>91</v>
      </c>
      <c r="B1" s="1" t="s">
        <v>0</v>
      </c>
      <c r="C1" s="1" t="s">
        <v>92</v>
      </c>
      <c r="D1" s="1" t="s">
        <v>64</v>
      </c>
      <c r="E1" s="1" t="s">
        <v>63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62</v>
      </c>
      <c r="K1" s="6" t="s">
        <v>107</v>
      </c>
      <c r="L1" s="6" t="s">
        <v>68</v>
      </c>
      <c r="M1" s="6" t="s">
        <v>122</v>
      </c>
      <c r="N1" s="6" t="s">
        <v>3</v>
      </c>
      <c r="O1" s="6" t="s">
        <v>108</v>
      </c>
    </row>
    <row r="2" spans="1:15" x14ac:dyDescent="0.25">
      <c r="A2" s="2">
        <v>1001</v>
      </c>
      <c r="B2" s="2" t="s">
        <v>9</v>
      </c>
      <c r="C2" s="3">
        <v>45627</v>
      </c>
      <c r="D2" s="2" t="s">
        <v>14</v>
      </c>
      <c r="E2" s="2" t="s">
        <v>70</v>
      </c>
      <c r="F2" s="2" t="s">
        <v>97</v>
      </c>
      <c r="G2" s="2">
        <v>15</v>
      </c>
      <c r="H2" s="2" t="s">
        <v>98</v>
      </c>
      <c r="I2" s="2">
        <v>5</v>
      </c>
      <c r="J2" s="2" t="s">
        <v>69</v>
      </c>
      <c r="K2">
        <f>VLOOKUP(J2,'CookingSessions.csv'!$A$2:$K$17,COLUMN('CookingSessions.csv'!K2), FALSE)</f>
        <v>30</v>
      </c>
      <c r="L2">
        <f>VLOOKUP(J2,'CookingSessions.csv'!$A$2:$L$17, COLUMN('CookingSessions.csv'!L2),FALSE)</f>
        <v>4.5</v>
      </c>
      <c r="M2" t="str">
        <f>VLOOKUP(B2,UserDetails.csv!$A$2:$J$11, COLUMN(UserDetails.csv!J2), FALSE)</f>
        <v>25-30</v>
      </c>
      <c r="N2" t="str">
        <f>VLOOKUP(B2,UserDetails.csv!$A$2:$D$11, COLUMN(UserDetails.csv!D2),FALSE)</f>
        <v>New York</v>
      </c>
      <c r="O2" t="str">
        <f>VLOOKUP(B2,UserDetails.csv!$A$2:$H$11, COLUMN(UserDetails.csv!H2),FALSE)</f>
        <v>Dinner</v>
      </c>
    </row>
    <row r="3" spans="1:15" x14ac:dyDescent="0.25">
      <c r="A3" s="2">
        <v>1002</v>
      </c>
      <c r="B3" s="2" t="s">
        <v>15</v>
      </c>
      <c r="C3" s="3">
        <v>45627</v>
      </c>
      <c r="D3" s="2" t="s">
        <v>20</v>
      </c>
      <c r="E3" s="2" t="s">
        <v>72</v>
      </c>
      <c r="F3" s="2" t="s">
        <v>97</v>
      </c>
      <c r="G3" s="2">
        <v>10</v>
      </c>
      <c r="H3" s="2" t="s">
        <v>99</v>
      </c>
      <c r="I3" s="2">
        <v>4</v>
      </c>
      <c r="J3" s="2" t="s">
        <v>71</v>
      </c>
      <c r="K3">
        <f>VLOOKUP(J3,'CookingSessions.csv'!$A$2:$K$17,COLUMN('CookingSessions.csv'!K3), FALSE)</f>
        <v>20</v>
      </c>
      <c r="L3">
        <f>VLOOKUP(J3,'CookingSessions.csv'!$A$2:$L$17, COLUMN('CookingSessions.csv'!L3),FALSE)</f>
        <v>4</v>
      </c>
      <c r="M3" t="str">
        <f>VLOOKUP(B3,UserDetails.csv!$A$2:$J$11, COLUMN(UserDetails.csv!J3), FALSE)</f>
        <v>31-35</v>
      </c>
      <c r="N3" t="str">
        <f>VLOOKUP(B3,UserDetails.csv!$A$2:$D$11, COLUMN(UserDetails.csv!D3),FALSE)</f>
        <v>Los Angeles</v>
      </c>
      <c r="O3" t="str">
        <f>VLOOKUP(B3,UserDetails.csv!$A$2:$H$11, COLUMN(UserDetails.csv!H3),FALSE)</f>
        <v>Lunch</v>
      </c>
    </row>
    <row r="4" spans="1:15" x14ac:dyDescent="0.25">
      <c r="A4" s="2">
        <v>1003</v>
      </c>
      <c r="B4" s="2" t="s">
        <v>21</v>
      </c>
      <c r="C4" s="3">
        <v>45628</v>
      </c>
      <c r="D4" s="2" t="s">
        <v>14</v>
      </c>
      <c r="E4" s="2" t="s">
        <v>74</v>
      </c>
      <c r="F4" s="2" t="s">
        <v>100</v>
      </c>
      <c r="G4" s="2">
        <v>12.5</v>
      </c>
      <c r="H4" s="2" t="s">
        <v>98</v>
      </c>
      <c r="I4" s="2">
        <v>4</v>
      </c>
      <c r="J4" s="2" t="s">
        <v>73</v>
      </c>
      <c r="K4">
        <f>VLOOKUP(J4,'CookingSessions.csv'!$A$2:$K$17,COLUMN('CookingSessions.csv'!K4), FALSE)</f>
        <v>40</v>
      </c>
      <c r="L4">
        <f>VLOOKUP(J4,'CookingSessions.csv'!$A$2:$L$17, COLUMN('CookingSessions.csv'!L4),FALSE)</f>
        <v>4.8</v>
      </c>
      <c r="M4" t="str">
        <f>VLOOKUP(B4,UserDetails.csv!$A$2:$J$11, COLUMN(UserDetails.csv!J4), FALSE)</f>
        <v>41-45</v>
      </c>
      <c r="N4" t="str">
        <f>VLOOKUP(B4,UserDetails.csv!$A$2:$D$11, COLUMN(UserDetails.csv!D4),FALSE)</f>
        <v>Chicago</v>
      </c>
      <c r="O4" t="str">
        <f>VLOOKUP(B4,UserDetails.csv!$A$2:$H$11, COLUMN(UserDetails.csv!H4),FALSE)</f>
        <v>Breakfast</v>
      </c>
    </row>
    <row r="5" spans="1:15" x14ac:dyDescent="0.25">
      <c r="A5" s="2">
        <v>1004</v>
      </c>
      <c r="B5" s="2" t="s">
        <v>9</v>
      </c>
      <c r="C5" s="3">
        <v>45628</v>
      </c>
      <c r="D5" s="2" t="s">
        <v>26</v>
      </c>
      <c r="E5" s="2" t="s">
        <v>76</v>
      </c>
      <c r="F5" s="2" t="s">
        <v>97</v>
      </c>
      <c r="G5" s="2">
        <v>8</v>
      </c>
      <c r="H5" s="2" t="s">
        <v>101</v>
      </c>
      <c r="I5" s="2">
        <v>4</v>
      </c>
      <c r="J5" s="2" t="s">
        <v>75</v>
      </c>
      <c r="K5">
        <f>VLOOKUP(J5,'CookingSessions.csv'!$A$2:$K$17,COLUMN('CookingSessions.csv'!K5), FALSE)</f>
        <v>30</v>
      </c>
      <c r="L5">
        <f>VLOOKUP(J5,'CookingSessions.csv'!$A$2:$L$17, COLUMN('CookingSessions.csv'!L5),FALSE)</f>
        <v>4.2</v>
      </c>
      <c r="M5" t="str">
        <f>VLOOKUP(B5,UserDetails.csv!$A$2:$J$11, COLUMN(UserDetails.csv!J5), FALSE)</f>
        <v>25-30</v>
      </c>
      <c r="N5" t="str">
        <f>VLOOKUP(B5,UserDetails.csv!$A$2:$D$11, COLUMN(UserDetails.csv!D5),FALSE)</f>
        <v>New York</v>
      </c>
      <c r="O5" t="str">
        <f>VLOOKUP(B5,UserDetails.csv!$A$2:$H$11, COLUMN(UserDetails.csv!H5),FALSE)</f>
        <v>Dinner</v>
      </c>
    </row>
    <row r="6" spans="1:15" x14ac:dyDescent="0.25">
      <c r="A6" s="2">
        <v>1005</v>
      </c>
      <c r="B6" s="2" t="s">
        <v>27</v>
      </c>
      <c r="C6" s="3">
        <v>45629</v>
      </c>
      <c r="D6" s="2" t="s">
        <v>20</v>
      </c>
      <c r="E6" s="2" t="s">
        <v>72</v>
      </c>
      <c r="F6" s="2" t="s">
        <v>97</v>
      </c>
      <c r="G6" s="2">
        <v>9</v>
      </c>
      <c r="H6" s="2" t="s">
        <v>99</v>
      </c>
      <c r="I6" s="2">
        <v>4</v>
      </c>
      <c r="J6" s="2" t="s">
        <v>77</v>
      </c>
      <c r="K6">
        <f>VLOOKUP(J6,'CookingSessions.csv'!$A$2:$K$17,COLUMN('CookingSessions.csv'!K6), FALSE)</f>
        <v>15</v>
      </c>
      <c r="L6">
        <f>VLOOKUP(J6,'CookingSessions.csv'!$A$2:$L$17, COLUMN('CookingSessions.csv'!L6),FALSE)</f>
        <v>4.7</v>
      </c>
      <c r="M6" t="str">
        <f>VLOOKUP(B6,UserDetails.csv!$A$2:$J$11, COLUMN(UserDetails.csv!J6), FALSE)</f>
        <v>25-30</v>
      </c>
      <c r="N6" t="str">
        <f>VLOOKUP(B6,UserDetails.csv!$A$2:$D$11, COLUMN(UserDetails.csv!D6),FALSE)</f>
        <v>San Francisco</v>
      </c>
      <c r="O6" t="str">
        <f>VLOOKUP(B6,UserDetails.csv!$A$2:$H$11, COLUMN(UserDetails.csv!H6),FALSE)</f>
        <v>Dinner</v>
      </c>
    </row>
    <row r="7" spans="1:15" x14ac:dyDescent="0.25">
      <c r="A7" s="2">
        <v>1006</v>
      </c>
      <c r="B7" s="2" t="s">
        <v>15</v>
      </c>
      <c r="C7" s="3">
        <v>45629</v>
      </c>
      <c r="D7" s="2" t="s">
        <v>14</v>
      </c>
      <c r="E7" s="2" t="s">
        <v>70</v>
      </c>
      <c r="F7" s="2" t="s">
        <v>97</v>
      </c>
      <c r="G7" s="2">
        <v>14</v>
      </c>
      <c r="H7" s="2" t="s">
        <v>98</v>
      </c>
      <c r="I7" s="2">
        <v>4</v>
      </c>
      <c r="J7" s="2" t="s">
        <v>78</v>
      </c>
      <c r="K7">
        <f>VLOOKUP(J7,'CookingSessions.csv'!$A$2:$K$17,COLUMN('CookingSessions.csv'!K7), FALSE)</f>
        <v>30</v>
      </c>
      <c r="L7">
        <f>VLOOKUP(J7,'CookingSessions.csv'!$A$2:$L$17, COLUMN('CookingSessions.csv'!L7),FALSE)</f>
        <v>4.3</v>
      </c>
      <c r="M7" t="str">
        <f>VLOOKUP(B7,UserDetails.csv!$A$2:$J$11, COLUMN(UserDetails.csv!J7), FALSE)</f>
        <v>31-35</v>
      </c>
      <c r="N7" t="str">
        <f>VLOOKUP(B7,UserDetails.csv!$A$2:$D$11, COLUMN(UserDetails.csv!D7),FALSE)</f>
        <v>Los Angeles</v>
      </c>
      <c r="O7" t="str">
        <f>VLOOKUP(B7,UserDetails.csv!$A$2:$H$11, COLUMN(UserDetails.csv!H7),FALSE)</f>
        <v>Lunch</v>
      </c>
    </row>
    <row r="8" spans="1:15" x14ac:dyDescent="0.25">
      <c r="A8" s="2">
        <v>1007</v>
      </c>
      <c r="B8" s="2" t="s">
        <v>32</v>
      </c>
      <c r="C8" s="3">
        <v>45630</v>
      </c>
      <c r="D8" s="2" t="s">
        <v>14</v>
      </c>
      <c r="E8" s="2" t="s">
        <v>74</v>
      </c>
      <c r="F8" s="2" t="s">
        <v>97</v>
      </c>
      <c r="G8" s="2">
        <v>13.5</v>
      </c>
      <c r="H8" s="2" t="s">
        <v>98</v>
      </c>
      <c r="I8" s="2">
        <v>4</v>
      </c>
      <c r="J8" s="2" t="s">
        <v>79</v>
      </c>
      <c r="K8">
        <f>VLOOKUP(J8,'CookingSessions.csv'!$A$2:$K$17,COLUMN('CookingSessions.csv'!K8), FALSE)</f>
        <v>45</v>
      </c>
      <c r="L8">
        <f>VLOOKUP(J8,'CookingSessions.csv'!$A$2:$L$17, COLUMN('CookingSessions.csv'!L8),FALSE)</f>
        <v>4.5999999999999996</v>
      </c>
      <c r="M8" t="str">
        <f>VLOOKUP(B8,UserDetails.csv!$A$2:$J$11, COLUMN(UserDetails.csv!J8), FALSE)</f>
        <v>25-30</v>
      </c>
      <c r="N8" t="str">
        <f>VLOOKUP(B8,UserDetails.csv!$A$2:$D$11, COLUMN(UserDetails.csv!D8),FALSE)</f>
        <v>Seattle</v>
      </c>
      <c r="O8" t="str">
        <f>VLOOKUP(B8,UserDetails.csv!$A$2:$H$11, COLUMN(UserDetails.csv!H8),FALSE)</f>
        <v>Lunch</v>
      </c>
    </row>
    <row r="9" spans="1:15" x14ac:dyDescent="0.25">
      <c r="A9" s="2">
        <v>1008</v>
      </c>
      <c r="B9" s="2" t="s">
        <v>21</v>
      </c>
      <c r="C9" s="3">
        <v>45630</v>
      </c>
      <c r="D9" s="2" t="s">
        <v>20</v>
      </c>
      <c r="E9" s="2" t="s">
        <v>81</v>
      </c>
      <c r="F9" s="2" t="s">
        <v>100</v>
      </c>
      <c r="G9" s="2">
        <v>11</v>
      </c>
      <c r="H9" s="2" t="s">
        <v>99</v>
      </c>
      <c r="I9" s="2">
        <v>4</v>
      </c>
      <c r="J9" s="2" t="s">
        <v>80</v>
      </c>
      <c r="K9">
        <f>VLOOKUP(J9,'CookingSessions.csv'!$A$2:$K$17,COLUMN('CookingSessions.csv'!K9), FALSE)</f>
        <v>20</v>
      </c>
      <c r="L9">
        <f>VLOOKUP(J9,'CookingSessions.csv'!$A$2:$L$17, COLUMN('CookingSessions.csv'!L9),FALSE)</f>
        <v>4.4000000000000004</v>
      </c>
      <c r="M9" t="str">
        <f>VLOOKUP(B9,UserDetails.csv!$A$2:$J$11, COLUMN(UserDetails.csv!J9), FALSE)</f>
        <v>41-45</v>
      </c>
      <c r="N9" t="str">
        <f>VLOOKUP(B9,UserDetails.csv!$A$2:$D$11, COLUMN(UserDetails.csv!D9),FALSE)</f>
        <v>Chicago</v>
      </c>
      <c r="O9" t="str">
        <f>VLOOKUP(B9,UserDetails.csv!$A$2:$H$11, COLUMN(UserDetails.csv!H9),FALSE)</f>
        <v>Breakfast</v>
      </c>
    </row>
    <row r="10" spans="1:15" x14ac:dyDescent="0.25">
      <c r="A10" s="2">
        <v>1009</v>
      </c>
      <c r="B10" s="2" t="s">
        <v>9</v>
      </c>
      <c r="C10" s="3">
        <v>45631</v>
      </c>
      <c r="D10" s="2" t="s">
        <v>14</v>
      </c>
      <c r="E10" s="2" t="s">
        <v>74</v>
      </c>
      <c r="F10" s="2" t="s">
        <v>97</v>
      </c>
      <c r="G10" s="2">
        <v>12</v>
      </c>
      <c r="H10" s="2" t="s">
        <v>98</v>
      </c>
      <c r="I10" s="2">
        <v>5</v>
      </c>
      <c r="J10" s="2" t="s">
        <v>82</v>
      </c>
      <c r="K10">
        <f>VLOOKUP(J10,'CookingSessions.csv'!$A$2:$K$17,COLUMN('CookingSessions.csv'!K10), FALSE)</f>
        <v>40</v>
      </c>
      <c r="L10">
        <f>VLOOKUP(J10,'CookingSessions.csv'!$A$2:$L$17, COLUMN('CookingSessions.csv'!L10),FALSE)</f>
        <v>4.9000000000000004</v>
      </c>
      <c r="M10" t="str">
        <f>VLOOKUP(B10,UserDetails.csv!$A$2:$J$11, COLUMN(UserDetails.csv!J10), FALSE)</f>
        <v>25-30</v>
      </c>
      <c r="N10" t="str">
        <f>VLOOKUP(B10,UserDetails.csv!$A$2:$D$11, COLUMN(UserDetails.csv!D10),FALSE)</f>
        <v>New York</v>
      </c>
      <c r="O10" t="str">
        <f>VLOOKUP(B10,UserDetails.csv!$A$2:$H$11, COLUMN(UserDetails.csv!H10),FALSE)</f>
        <v>Dinner</v>
      </c>
    </row>
    <row r="11" spans="1:15" x14ac:dyDescent="0.25">
      <c r="A11" s="2">
        <v>1010</v>
      </c>
      <c r="B11" s="2" t="s">
        <v>15</v>
      </c>
      <c r="C11" s="3">
        <v>45631</v>
      </c>
      <c r="D11" s="2" t="s">
        <v>26</v>
      </c>
      <c r="E11" s="2" t="s">
        <v>84</v>
      </c>
      <c r="F11" s="2" t="s">
        <v>97</v>
      </c>
      <c r="G11" s="2">
        <v>7</v>
      </c>
      <c r="H11" s="2" t="s">
        <v>101</v>
      </c>
      <c r="I11" s="2">
        <v>4</v>
      </c>
      <c r="J11" s="2" t="s">
        <v>83</v>
      </c>
      <c r="K11">
        <f>VLOOKUP(J11,'CookingSessions.csv'!$A$2:$K$17,COLUMN('CookingSessions.csv'!K11), FALSE)</f>
        <v>10</v>
      </c>
      <c r="L11">
        <f>VLOOKUP(J11,'CookingSessions.csv'!$A$2:$L$17, COLUMN('CookingSessions.csv'!L11),FALSE)</f>
        <v>4.0999999999999996</v>
      </c>
      <c r="M11" t="str">
        <f>VLOOKUP(B11,UserDetails.csv!$A$2:$J$11, COLUMN(UserDetails.csv!J11), FALSE)</f>
        <v>31-35</v>
      </c>
      <c r="N11" t="str">
        <f>VLOOKUP(B11,UserDetails.csv!$A$2:$D$11, COLUMN(UserDetails.csv!D11),FALSE)</f>
        <v>Los Angeles</v>
      </c>
      <c r="O11" t="str">
        <f>VLOOKUP(B11,UserDetails.csv!$A$2:$H$11, COLUMN(UserDetails.csv!H11),FALSE)</f>
        <v>Lunch</v>
      </c>
    </row>
    <row r="12" spans="1:15" x14ac:dyDescent="0.25">
      <c r="A12" s="2">
        <v>1011</v>
      </c>
      <c r="B12" s="2" t="s">
        <v>21</v>
      </c>
      <c r="C12" s="3">
        <v>45632</v>
      </c>
      <c r="D12" s="2" t="s">
        <v>26</v>
      </c>
      <c r="E12" s="2" t="s">
        <v>76</v>
      </c>
      <c r="F12" s="2" t="s">
        <v>97</v>
      </c>
      <c r="G12" s="2">
        <v>8.5</v>
      </c>
      <c r="H12" s="2" t="s">
        <v>101</v>
      </c>
      <c r="I12" s="2">
        <v>4</v>
      </c>
      <c r="J12" s="2" t="s">
        <v>85</v>
      </c>
      <c r="K12">
        <f>VLOOKUP(J12,'CookingSessions.csv'!$A$2:$K$17,COLUMN('CookingSessions.csv'!K12), FALSE)</f>
        <v>30</v>
      </c>
      <c r="L12">
        <f>VLOOKUP(J12,'CookingSessions.csv'!$A$2:$L$17, COLUMN('CookingSessions.csv'!L12),FALSE)</f>
        <v>4.5999999999999996</v>
      </c>
      <c r="M12" t="str">
        <f>VLOOKUP(B12,UserDetails.csv!$A$2:$J$11, COLUMN(UserDetails.csv!J12), FALSE)</f>
        <v>41-45</v>
      </c>
      <c r="N12" t="str">
        <f>VLOOKUP(B12,UserDetails.csv!$A$2:$D$11, COLUMN(UserDetails.csv!D12),FALSE)</f>
        <v>Chicago</v>
      </c>
      <c r="O12" t="str">
        <f>VLOOKUP(B12,UserDetails.csv!$A$2:$H$11, COLUMN(UserDetails.csv!H12),FALSE)</f>
        <v>Breakfast</v>
      </c>
    </row>
    <row r="13" spans="1:15" x14ac:dyDescent="0.25">
      <c r="A13" s="2">
        <v>1012</v>
      </c>
      <c r="B13" s="2" t="s">
        <v>27</v>
      </c>
      <c r="C13" s="3">
        <v>45632</v>
      </c>
      <c r="D13" s="2" t="s">
        <v>14</v>
      </c>
      <c r="E13" s="2" t="s">
        <v>70</v>
      </c>
      <c r="F13" s="2" t="s">
        <v>97</v>
      </c>
      <c r="G13" s="2">
        <v>12.5</v>
      </c>
      <c r="H13" s="2" t="s">
        <v>98</v>
      </c>
      <c r="I13" s="2">
        <v>4</v>
      </c>
      <c r="J13" s="2" t="s">
        <v>86</v>
      </c>
      <c r="K13">
        <f>VLOOKUP(J13,'CookingSessions.csv'!$A$2:$K$17,COLUMN('CookingSessions.csv'!K13), FALSE)</f>
        <v>40</v>
      </c>
      <c r="L13">
        <f>VLOOKUP(J13,'CookingSessions.csv'!$A$2:$L$17, COLUMN('CookingSessions.csv'!L13),FALSE)</f>
        <v>4.7</v>
      </c>
      <c r="M13" t="str">
        <f>VLOOKUP(B13,UserDetails.csv!$A$2:$J$11, COLUMN(UserDetails.csv!J13), FALSE)</f>
        <v>25-30</v>
      </c>
      <c r="N13" t="str">
        <f>VLOOKUP(B13,UserDetails.csv!$A$2:$D$11, COLUMN(UserDetails.csv!D13),FALSE)</f>
        <v>San Francisco</v>
      </c>
      <c r="O13" t="str">
        <f>VLOOKUP(B13,UserDetails.csv!$A$2:$H$11, COLUMN(UserDetails.csv!H13),FALSE)</f>
        <v>Dinner</v>
      </c>
    </row>
    <row r="14" spans="1:15" x14ac:dyDescent="0.25">
      <c r="A14" s="2">
        <v>1013</v>
      </c>
      <c r="B14" s="2" t="s">
        <v>32</v>
      </c>
      <c r="C14" s="3">
        <v>45633</v>
      </c>
      <c r="D14" s="2" t="s">
        <v>20</v>
      </c>
      <c r="E14" s="2" t="s">
        <v>72</v>
      </c>
      <c r="F14" s="2" t="s">
        <v>97</v>
      </c>
      <c r="G14" s="2">
        <v>9</v>
      </c>
      <c r="H14" s="2" t="s">
        <v>99</v>
      </c>
      <c r="I14" s="2">
        <v>4</v>
      </c>
      <c r="J14" s="2" t="s">
        <v>87</v>
      </c>
      <c r="K14">
        <f>VLOOKUP(J14,'CookingSessions.csv'!$A$2:$K$17,COLUMN('CookingSessions.csv'!K14), FALSE)</f>
        <v>30</v>
      </c>
      <c r="L14">
        <f>VLOOKUP(J14,'CookingSessions.csv'!$A$2:$L$17, COLUMN('CookingSessions.csv'!L14),FALSE)</f>
        <v>4.4000000000000004</v>
      </c>
      <c r="M14" t="str">
        <f>VLOOKUP(B14,UserDetails.csv!$A$2:$J$11, COLUMN(UserDetails.csv!J14), FALSE)</f>
        <v>25-30</v>
      </c>
      <c r="N14" t="str">
        <f>VLOOKUP(B14,UserDetails.csv!$A$2:$D$11, COLUMN(UserDetails.csv!D14),FALSE)</f>
        <v>Seattle</v>
      </c>
      <c r="O14" t="str">
        <f>VLOOKUP(B14,UserDetails.csv!$A$2:$H$11, COLUMN(UserDetails.csv!H14),FALSE)</f>
        <v>Lunch</v>
      </c>
    </row>
    <row r="15" spans="1:15" x14ac:dyDescent="0.25">
      <c r="A15" s="2">
        <v>1014</v>
      </c>
      <c r="B15" s="2" t="s">
        <v>37</v>
      </c>
      <c r="C15" s="3">
        <v>45633</v>
      </c>
      <c r="D15" s="2" t="s">
        <v>14</v>
      </c>
      <c r="E15" s="2" t="s">
        <v>74</v>
      </c>
      <c r="F15" s="2" t="s">
        <v>97</v>
      </c>
      <c r="G15" s="2">
        <v>13</v>
      </c>
      <c r="H15" s="2" t="s">
        <v>98</v>
      </c>
      <c r="I15" s="2">
        <v>5</v>
      </c>
      <c r="J15" s="2" t="s">
        <v>88</v>
      </c>
      <c r="K15">
        <f>VLOOKUP(J15,'CookingSessions.csv'!$A$2:$K$17,COLUMN('CookingSessions.csv'!K15), FALSE)</f>
        <v>45</v>
      </c>
      <c r="L15">
        <f>VLOOKUP(J15,'CookingSessions.csv'!$A$2:$L$17, COLUMN('CookingSessions.csv'!L15),FALSE)</f>
        <v>4.8</v>
      </c>
      <c r="M15" t="str">
        <f>VLOOKUP(B15,UserDetails.csv!$A$2:$J$11, COLUMN(UserDetails.csv!J15), FALSE)</f>
        <v>25-30</v>
      </c>
      <c r="N15" t="str">
        <f>VLOOKUP(B15,UserDetails.csv!$A$2:$D$11, COLUMN(UserDetails.csv!D15),FALSE)</f>
        <v>Austin</v>
      </c>
      <c r="O15" t="str">
        <f>VLOOKUP(B15,UserDetails.csv!$A$2:$H$11, COLUMN(UserDetails.csv!H15),FALSE)</f>
        <v>Dinner</v>
      </c>
    </row>
    <row r="16" spans="1:15" x14ac:dyDescent="0.25">
      <c r="A16" s="2">
        <v>1015</v>
      </c>
      <c r="B16" s="2" t="s">
        <v>42</v>
      </c>
      <c r="C16" s="3">
        <v>45634</v>
      </c>
      <c r="D16" s="2" t="s">
        <v>14</v>
      </c>
      <c r="E16" s="2" t="s">
        <v>70</v>
      </c>
      <c r="F16" s="2" t="s">
        <v>97</v>
      </c>
      <c r="G16" s="2">
        <v>14</v>
      </c>
      <c r="H16" s="2" t="s">
        <v>98</v>
      </c>
      <c r="I16" s="2">
        <v>5</v>
      </c>
      <c r="J16" s="2" t="s">
        <v>89</v>
      </c>
      <c r="K16">
        <f>VLOOKUP(J16,'CookingSessions.csv'!$A$2:$K$17,COLUMN('CookingSessions.csv'!K16), FALSE)</f>
        <v>40</v>
      </c>
      <c r="L16">
        <f>VLOOKUP(J16,'CookingSessions.csv'!$A$2:$L$17, COLUMN('CookingSessions.csv'!L16),FALSE)</f>
        <v>5</v>
      </c>
      <c r="M16" t="str">
        <f>VLOOKUP(B16,UserDetails.csv!$A$2:$J$11, COLUMN(UserDetails.csv!J16), FALSE)</f>
        <v>36-40</v>
      </c>
      <c r="N16" t="str">
        <f>VLOOKUP(B16,UserDetails.csv!$A$2:$D$11, COLUMN(UserDetails.csv!D16),FALSE)</f>
        <v>Boston</v>
      </c>
      <c r="O16" t="str">
        <f>VLOOKUP(B16,UserDetails.csv!$A$2:$H$11, COLUMN(UserDetails.csv!H16),FALSE)</f>
        <v>Breakfast</v>
      </c>
    </row>
    <row r="17" spans="1:15" x14ac:dyDescent="0.25">
      <c r="A17" s="2">
        <v>1016</v>
      </c>
      <c r="B17" s="2" t="s">
        <v>47</v>
      </c>
      <c r="C17" s="3">
        <v>45634</v>
      </c>
      <c r="D17" s="2" t="s">
        <v>20</v>
      </c>
      <c r="E17" s="2" t="s">
        <v>81</v>
      </c>
      <c r="F17" s="2" t="s">
        <v>97</v>
      </c>
      <c r="G17" s="2">
        <v>11</v>
      </c>
      <c r="H17" s="2" t="s">
        <v>99</v>
      </c>
      <c r="I17" s="2">
        <v>4</v>
      </c>
      <c r="J17" s="2" t="s">
        <v>90</v>
      </c>
      <c r="K17">
        <f>VLOOKUP(J17,'CookingSessions.csv'!$A$2:$K$17,COLUMN('CookingSessions.csv'!K17), FALSE)</f>
        <v>20</v>
      </c>
      <c r="L17">
        <f>VLOOKUP(J17,'CookingSessions.csv'!$A$2:$L$17, COLUMN('CookingSessions.csv'!L17),FALSE)</f>
        <v>4.3</v>
      </c>
      <c r="M17" t="str">
        <f>VLOOKUP(B17,UserDetails.csv!$A$2:$J$11, COLUMN(UserDetails.csv!J17), FALSE)</f>
        <v>31-35</v>
      </c>
      <c r="N17" t="str">
        <f>VLOOKUP(B17,UserDetails.csv!$A$2:$D$11, COLUMN(UserDetails.csv!D17),FALSE)</f>
        <v>Miami</v>
      </c>
      <c r="O17" t="str">
        <f>VLOOKUP(B17,UserDetails.csv!$A$2:$H$11, COLUMN(UserDetails.csv!H17),FALSE)</f>
        <v>Dinner</v>
      </c>
    </row>
    <row r="24" spans="1:15" ht="15.75" customHeight="1" x14ac:dyDescent="0.25">
      <c r="D24" s="5" t="s">
        <v>102</v>
      </c>
      <c r="E24">
        <f>MODE(I2:I17)</f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0531A-D774-485F-BEBA-979E629A763C}">
  <dimension ref="A2:E10"/>
  <sheetViews>
    <sheetView topLeftCell="A4" workbookViewId="0">
      <selection activeCell="E29" sqref="E29"/>
    </sheetView>
  </sheetViews>
  <sheetFormatPr defaultRowHeight="13.2" x14ac:dyDescent="0.25"/>
  <cols>
    <col min="1" max="1" width="13.44140625" bestFit="1" customWidth="1"/>
    <col min="2" max="2" width="12" bestFit="1" customWidth="1"/>
    <col min="3" max="3" width="20.21875" bestFit="1" customWidth="1"/>
    <col min="4" max="4" width="24.33203125" bestFit="1" customWidth="1"/>
    <col min="5" max="5" width="16.44140625" bestFit="1" customWidth="1"/>
    <col min="6" max="6" width="16.21875" bestFit="1" customWidth="1"/>
    <col min="7" max="7" width="11.33203125" bestFit="1" customWidth="1"/>
  </cols>
  <sheetData>
    <row r="2" spans="1:5" x14ac:dyDescent="0.25">
      <c r="A2" s="15" t="s">
        <v>3</v>
      </c>
      <c r="B2" t="s">
        <v>115</v>
      </c>
    </row>
    <row r="4" spans="1:5" x14ac:dyDescent="0.25">
      <c r="A4" s="15" t="s">
        <v>110</v>
      </c>
      <c r="B4" t="s">
        <v>116</v>
      </c>
      <c r="C4" t="s">
        <v>113</v>
      </c>
      <c r="D4" t="s">
        <v>111</v>
      </c>
      <c r="E4" t="s">
        <v>119</v>
      </c>
    </row>
    <row r="5" spans="1:5" x14ac:dyDescent="0.25">
      <c r="A5" s="16" t="s">
        <v>84</v>
      </c>
      <c r="B5" s="17">
        <v>1</v>
      </c>
      <c r="C5" s="17">
        <v>4</v>
      </c>
      <c r="D5" s="19">
        <v>4.0999999999999996</v>
      </c>
      <c r="E5" s="21">
        <v>7</v>
      </c>
    </row>
    <row r="6" spans="1:5" x14ac:dyDescent="0.25">
      <c r="A6" s="16" t="s">
        <v>76</v>
      </c>
      <c r="B6" s="17">
        <v>2</v>
      </c>
      <c r="C6" s="17">
        <v>4</v>
      </c>
      <c r="D6" s="19">
        <v>4.4000000000000004</v>
      </c>
      <c r="E6" s="21">
        <v>16.5</v>
      </c>
    </row>
    <row r="7" spans="1:5" x14ac:dyDescent="0.25">
      <c r="A7" s="16" t="s">
        <v>81</v>
      </c>
      <c r="B7" s="17">
        <v>2</v>
      </c>
      <c r="C7" s="17">
        <v>4</v>
      </c>
      <c r="D7" s="19">
        <v>4.3499999999999996</v>
      </c>
      <c r="E7" s="21">
        <v>22</v>
      </c>
    </row>
    <row r="8" spans="1:5" x14ac:dyDescent="0.25">
      <c r="A8" s="16" t="s">
        <v>72</v>
      </c>
      <c r="B8" s="17">
        <v>3</v>
      </c>
      <c r="C8" s="17">
        <v>4</v>
      </c>
      <c r="D8" s="19">
        <v>4.3666666666666663</v>
      </c>
      <c r="E8" s="21">
        <v>28</v>
      </c>
    </row>
    <row r="9" spans="1:5" x14ac:dyDescent="0.25">
      <c r="A9" s="16" t="s">
        <v>74</v>
      </c>
      <c r="B9" s="17">
        <v>4</v>
      </c>
      <c r="C9" s="17">
        <v>4.5</v>
      </c>
      <c r="D9" s="19">
        <v>4.7749999999999995</v>
      </c>
      <c r="E9" s="21">
        <v>51</v>
      </c>
    </row>
    <row r="10" spans="1:5" x14ac:dyDescent="0.25">
      <c r="A10" s="16" t="s">
        <v>70</v>
      </c>
      <c r="B10" s="17">
        <v>4</v>
      </c>
      <c r="C10" s="17">
        <v>4.5</v>
      </c>
      <c r="D10" s="19">
        <v>4.625</v>
      </c>
      <c r="E10" s="21">
        <v>55.5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70B2-74B8-4A46-9357-33D5074E5ABC}">
  <dimension ref="A3:I12"/>
  <sheetViews>
    <sheetView tabSelected="1" topLeftCell="A3" workbookViewId="0">
      <selection activeCell="F11" sqref="F11"/>
    </sheetView>
  </sheetViews>
  <sheetFormatPr defaultRowHeight="13.2" x14ac:dyDescent="0.25"/>
  <cols>
    <col min="1" max="1" width="13.33203125" bestFit="1" customWidth="1"/>
    <col min="2" max="2" width="20.21875" bestFit="1" customWidth="1"/>
    <col min="3" max="3" width="22.109375" bestFit="1" customWidth="1"/>
    <col min="4" max="4" width="15.88671875" bestFit="1" customWidth="1"/>
    <col min="8" max="8" width="13.33203125" bestFit="1" customWidth="1"/>
    <col min="9" max="9" width="20.44140625" bestFit="1" customWidth="1"/>
  </cols>
  <sheetData>
    <row r="3" spans="1:9" x14ac:dyDescent="0.25">
      <c r="A3" s="15" t="s">
        <v>110</v>
      </c>
      <c r="B3" t="s">
        <v>113</v>
      </c>
      <c r="C3" t="s">
        <v>114</v>
      </c>
      <c r="D3" t="s">
        <v>118</v>
      </c>
      <c r="H3" s="15" t="s">
        <v>110</v>
      </c>
      <c r="I3" t="s">
        <v>112</v>
      </c>
    </row>
    <row r="4" spans="1:9" x14ac:dyDescent="0.25">
      <c r="A4" s="22">
        <v>45627</v>
      </c>
      <c r="B4" s="19">
        <v>4.5</v>
      </c>
      <c r="C4" s="19">
        <v>4.25</v>
      </c>
      <c r="D4" s="17">
        <v>25</v>
      </c>
      <c r="H4" s="16" t="s">
        <v>101</v>
      </c>
      <c r="I4" s="17">
        <v>23.5</v>
      </c>
    </row>
    <row r="5" spans="1:9" x14ac:dyDescent="0.25">
      <c r="A5" s="22">
        <v>45628</v>
      </c>
      <c r="B5" s="19">
        <v>4</v>
      </c>
      <c r="C5" s="19">
        <v>4.5</v>
      </c>
      <c r="D5" s="17">
        <v>20.5</v>
      </c>
      <c r="H5" s="16" t="s">
        <v>99</v>
      </c>
      <c r="I5" s="17">
        <v>50</v>
      </c>
    </row>
    <row r="6" spans="1:9" x14ac:dyDescent="0.25">
      <c r="A6" s="22">
        <v>45629</v>
      </c>
      <c r="B6" s="19">
        <v>4</v>
      </c>
      <c r="C6" s="19">
        <v>4.5</v>
      </c>
      <c r="D6" s="17">
        <v>23</v>
      </c>
      <c r="H6" s="16" t="s">
        <v>98</v>
      </c>
      <c r="I6" s="17">
        <v>106.5</v>
      </c>
    </row>
    <row r="7" spans="1:9" x14ac:dyDescent="0.25">
      <c r="A7" s="22">
        <v>45630</v>
      </c>
      <c r="B7" s="19">
        <v>4</v>
      </c>
      <c r="C7" s="19">
        <v>4.5</v>
      </c>
      <c r="D7" s="17">
        <v>24.5</v>
      </c>
      <c r="H7" s="16" t="s">
        <v>109</v>
      </c>
      <c r="I7" s="17">
        <v>180</v>
      </c>
    </row>
    <row r="8" spans="1:9" x14ac:dyDescent="0.25">
      <c r="A8" s="22">
        <v>45631</v>
      </c>
      <c r="B8" s="19">
        <v>4.5</v>
      </c>
      <c r="C8" s="19">
        <v>4.5</v>
      </c>
      <c r="D8" s="17">
        <v>19</v>
      </c>
    </row>
    <row r="9" spans="1:9" x14ac:dyDescent="0.25">
      <c r="A9" s="22">
        <v>45632</v>
      </c>
      <c r="B9" s="19">
        <v>4</v>
      </c>
      <c r="C9" s="19">
        <v>4.6500000000000004</v>
      </c>
      <c r="D9" s="17">
        <v>21</v>
      </c>
    </row>
    <row r="10" spans="1:9" x14ac:dyDescent="0.25">
      <c r="A10" s="22">
        <v>45633</v>
      </c>
      <c r="B10" s="19">
        <v>4.5</v>
      </c>
      <c r="C10" s="19">
        <v>4.5999999999999996</v>
      </c>
      <c r="D10" s="17">
        <v>22</v>
      </c>
    </row>
    <row r="11" spans="1:9" x14ac:dyDescent="0.25">
      <c r="A11" s="22">
        <v>45634</v>
      </c>
      <c r="B11" s="19">
        <v>4.5</v>
      </c>
      <c r="C11" s="19">
        <v>4.6500000000000004</v>
      </c>
      <c r="D11" s="17">
        <v>25</v>
      </c>
    </row>
    <row r="12" spans="1:9" x14ac:dyDescent="0.25">
      <c r="A12" s="22" t="s">
        <v>109</v>
      </c>
      <c r="B12" s="19">
        <v>4.25</v>
      </c>
      <c r="C12" s="19">
        <v>4.5187499999999998</v>
      </c>
      <c r="D12" s="17">
        <v>180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UserDetails.csv</vt:lpstr>
      <vt:lpstr>CookingSessions.csv</vt:lpstr>
      <vt:lpstr>User Demographics</vt:lpstr>
      <vt:lpstr>OrderDetails.csv</vt:lpstr>
      <vt:lpstr>Key Insights</vt:lpstr>
      <vt:lpstr>Order 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Tanjotveer Kaur</dc:creator>
  <cp:lastModifiedBy>Tanjotveer Kaur</cp:lastModifiedBy>
  <dcterms:created xsi:type="dcterms:W3CDTF">2024-12-14T04:39:55Z</dcterms:created>
  <dcterms:modified xsi:type="dcterms:W3CDTF">2024-12-14T04:39:55Z</dcterms:modified>
</cp:coreProperties>
</file>