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eez\OneDrive\Dokumente\"/>
    </mc:Choice>
  </mc:AlternateContent>
  <xr:revisionPtr revIDLastSave="0" documentId="13_ncr:1_{540C25CA-2ACD-49FE-A6F3-C39D2976A485}" xr6:coauthVersionLast="47" xr6:coauthVersionMax="47" xr10:uidLastSave="{00000000-0000-0000-0000-000000000000}"/>
  <bookViews>
    <workbookView xWindow="-108" yWindow="-108" windowWidth="23256" windowHeight="12456" xr2:uid="{98761EEA-5DEB-400A-8601-174E4FEA817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1" l="1"/>
  <c r="AD11" i="1"/>
  <c r="AD12" i="1"/>
  <c r="AD13" i="1"/>
  <c r="AD14" i="1"/>
  <c r="AD15" i="1"/>
  <c r="AB10" i="1"/>
  <c r="AB11" i="1"/>
  <c r="AB12" i="1"/>
  <c r="AB13" i="1"/>
  <c r="AB14" i="1"/>
  <c r="AB15" i="1"/>
  <c r="AD9" i="1"/>
  <c r="AB9" i="1"/>
  <c r="AD7" i="1"/>
  <c r="AD8" i="1"/>
  <c r="AD6" i="1"/>
  <c r="AB7" i="1"/>
  <c r="AB8" i="1"/>
  <c r="AB6" i="1"/>
  <c r="W21" i="1"/>
  <c r="W22" i="1"/>
  <c r="W23" i="1"/>
  <c r="W24" i="1"/>
  <c r="W25" i="1"/>
  <c r="W26" i="1"/>
  <c r="W27" i="1"/>
  <c r="W20" i="1"/>
  <c r="U21" i="1"/>
  <c r="U22" i="1"/>
  <c r="U23" i="1"/>
  <c r="U24" i="1"/>
  <c r="U25" i="1"/>
  <c r="U26" i="1"/>
  <c r="U27" i="1"/>
  <c r="U20" i="1"/>
  <c r="W7" i="1"/>
  <c r="W8" i="1"/>
  <c r="W9" i="1"/>
  <c r="W10" i="1"/>
  <c r="W11" i="1"/>
  <c r="W12" i="1"/>
  <c r="W13" i="1"/>
  <c r="W14" i="1"/>
  <c r="W15" i="1"/>
  <c r="W16" i="1"/>
  <c r="W17" i="1"/>
  <c r="W18" i="1"/>
  <c r="U17" i="1"/>
  <c r="U18" i="1"/>
  <c r="U16" i="1"/>
  <c r="U7" i="1"/>
  <c r="U8" i="1"/>
  <c r="U9" i="1"/>
  <c r="U10" i="1"/>
  <c r="U11" i="1"/>
  <c r="U12" i="1"/>
  <c r="U13" i="1"/>
  <c r="U14" i="1"/>
  <c r="U15" i="1"/>
  <c r="U6" i="1"/>
  <c r="W6" i="1"/>
  <c r="N7" i="1"/>
  <c r="N8" i="1"/>
  <c r="N9" i="1"/>
  <c r="N10" i="1"/>
  <c r="N11" i="1"/>
  <c r="N12" i="1"/>
  <c r="N13" i="1"/>
  <c r="N14" i="1"/>
  <c r="N15" i="1"/>
  <c r="N16" i="1"/>
  <c r="N17" i="1"/>
  <c r="N6" i="1"/>
  <c r="L7" i="1"/>
  <c r="L8" i="1"/>
  <c r="L9" i="1"/>
  <c r="L10" i="1"/>
  <c r="L11" i="1"/>
  <c r="L12" i="1"/>
  <c r="L13" i="1"/>
  <c r="L14" i="1"/>
  <c r="L15" i="1"/>
  <c r="L16" i="1"/>
  <c r="L17" i="1"/>
  <c r="L6" i="1"/>
  <c r="C34" i="1"/>
  <c r="C35" i="1"/>
  <c r="C36" i="1"/>
  <c r="C37" i="1"/>
  <c r="C38" i="1"/>
  <c r="C39" i="1"/>
  <c r="C40" i="1"/>
  <c r="C41" i="1"/>
  <c r="C42" i="1"/>
  <c r="C33" i="1"/>
  <c r="F20" i="1"/>
  <c r="F21" i="1"/>
  <c r="F22" i="1"/>
  <c r="F23" i="1"/>
  <c r="F24" i="1"/>
  <c r="F25" i="1"/>
  <c r="F26" i="1"/>
  <c r="F27" i="1"/>
  <c r="F28" i="1"/>
  <c r="F19" i="1"/>
  <c r="D27" i="1"/>
  <c r="D28" i="1"/>
  <c r="D26" i="1"/>
  <c r="D20" i="1"/>
  <c r="D21" i="1"/>
  <c r="D22" i="1"/>
  <c r="D23" i="1"/>
  <c r="D24" i="1"/>
  <c r="D25" i="1"/>
  <c r="D19" i="1"/>
  <c r="F7" i="1"/>
  <c r="F8" i="1"/>
  <c r="F9" i="1"/>
  <c r="F10" i="1"/>
  <c r="F11" i="1"/>
  <c r="F12" i="1"/>
  <c r="F13" i="1"/>
  <c r="F14" i="1"/>
  <c r="F15" i="1"/>
  <c r="D7" i="1"/>
  <c r="D8" i="1"/>
  <c r="D9" i="1"/>
  <c r="D10" i="1"/>
  <c r="D11" i="1"/>
  <c r="D12" i="1"/>
  <c r="D13" i="1"/>
  <c r="D14" i="1"/>
  <c r="D15" i="1"/>
  <c r="D6" i="1"/>
  <c r="F6" i="1"/>
  <c r="D33" i="1" l="1"/>
  <c r="D40" i="1"/>
  <c r="D36" i="1"/>
  <c r="D39" i="1"/>
  <c r="D35" i="1"/>
  <c r="D42" i="1"/>
  <c r="D38" i="1"/>
  <c r="D34" i="1"/>
  <c r="D41" i="1"/>
  <c r="D37" i="1"/>
</calcChain>
</file>

<file path=xl/sharedStrings.xml><?xml version="1.0" encoding="utf-8"?>
<sst xmlns="http://schemas.openxmlformats.org/spreadsheetml/2006/main" count="62" uniqueCount="30">
  <si>
    <t>2.1 Ge-Diode</t>
  </si>
  <si>
    <t>U [V]</t>
  </si>
  <si>
    <t>dU [V]</t>
  </si>
  <si>
    <t>I [mA]</t>
  </si>
  <si>
    <t>dI[mA]</t>
  </si>
  <si>
    <t>rng</t>
  </si>
  <si>
    <t xml:space="preserve">1V </t>
  </si>
  <si>
    <t>10V</t>
  </si>
  <si>
    <t>10mA</t>
  </si>
  <si>
    <t xml:space="preserve">Durchlassrichtung </t>
  </si>
  <si>
    <t xml:space="preserve">Sperrrichtung </t>
  </si>
  <si>
    <t>1v</t>
  </si>
  <si>
    <t>Widerstände</t>
  </si>
  <si>
    <t>R[Ohm]</t>
  </si>
  <si>
    <t>r[Ohm]</t>
  </si>
  <si>
    <t>Nr.</t>
  </si>
  <si>
    <t>dR [Ohm]</t>
  </si>
  <si>
    <t>dr [Ohm]</t>
  </si>
  <si>
    <t>2.2 Si-Diode</t>
  </si>
  <si>
    <t>2.3 Zener-Diode</t>
  </si>
  <si>
    <t>100V</t>
  </si>
  <si>
    <t>Durchlass</t>
  </si>
  <si>
    <t>1V</t>
  </si>
  <si>
    <t>Sperrrichtung</t>
  </si>
  <si>
    <t>2.4 Spannungsstabilisierung</t>
  </si>
  <si>
    <t>U_e [V]</t>
  </si>
  <si>
    <t>U_a [V]</t>
  </si>
  <si>
    <t xml:space="preserve">rng </t>
  </si>
  <si>
    <t>dU_e [V]</t>
  </si>
  <si>
    <t>dU_a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</si>
</sst>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00"/>
    <numFmt numFmtId="166" formatCode="0.0000"/>
    <numFmt numFmtId="167" formatCode="0.000"/>
    <numFmt numFmtId="170" formatCode="0.000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167" fontId="0" fillId="3" borderId="1" xfId="0" applyNumberFormat="1" applyFill="1" applyBorder="1"/>
    <xf numFmtId="2" fontId="0" fillId="2" borderId="1" xfId="0" applyNumberFormat="1" applyFill="1" applyBorder="1"/>
    <xf numFmtId="2" fontId="0" fillId="6" borderId="1" xfId="0" applyNumberFormat="1" applyFill="1" applyBorder="1"/>
    <xf numFmtId="2" fontId="0" fillId="3" borderId="1" xfId="0" applyNumberForma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166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7" fontId="0" fillId="0" borderId="1" xfId="0" applyNumberFormat="1" applyBorder="1"/>
    <xf numFmtId="165" fontId="0" fillId="0" borderId="1" xfId="0" applyNumberFormat="1" applyBorder="1"/>
    <xf numFmtId="170" fontId="0" fillId="0" borderId="1" xfId="0" applyNumberFormat="1" applyBorder="1"/>
    <xf numFmtId="0" fontId="0" fillId="9" borderId="1" xfId="0" applyFill="1" applyBorder="1"/>
    <xf numFmtId="0" fontId="0" fillId="1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AEEC-102D-422C-8430-014F1CA1823A}">
  <dimension ref="B3:AE42"/>
  <sheetViews>
    <sheetView tabSelected="1" zoomScale="111" workbookViewId="0">
      <selection activeCell="AA11" sqref="AA11"/>
    </sheetView>
  </sheetViews>
  <sheetFormatPr baseColWidth="10" defaultRowHeight="14.4" x14ac:dyDescent="0.3"/>
  <cols>
    <col min="2" max="2" width="11.6640625" bestFit="1" customWidth="1"/>
    <col min="17" max="17" width="14.44140625" bestFit="1" customWidth="1"/>
    <col min="26" max="26" width="24" bestFit="1" customWidth="1"/>
  </cols>
  <sheetData>
    <row r="3" spans="2:31" x14ac:dyDescent="0.3">
      <c r="B3" t="s">
        <v>0</v>
      </c>
      <c r="J3" t="s">
        <v>18</v>
      </c>
      <c r="S3" t="s">
        <v>19</v>
      </c>
      <c r="Z3" t="s">
        <v>24</v>
      </c>
    </row>
    <row r="4" spans="2:31" x14ac:dyDescent="0.3">
      <c r="C4" t="s">
        <v>9</v>
      </c>
    </row>
    <row r="5" spans="2:31" x14ac:dyDescent="0.3">
      <c r="B5" t="s">
        <v>5</v>
      </c>
      <c r="C5" s="1" t="s">
        <v>1</v>
      </c>
      <c r="D5" s="1" t="s">
        <v>2</v>
      </c>
      <c r="E5" s="2" t="s">
        <v>3</v>
      </c>
      <c r="F5" s="2" t="s">
        <v>4</v>
      </c>
      <c r="G5" t="s">
        <v>5</v>
      </c>
      <c r="J5" t="s">
        <v>5</v>
      </c>
      <c r="K5" s="1" t="s">
        <v>1</v>
      </c>
      <c r="L5" s="1" t="s">
        <v>2</v>
      </c>
      <c r="M5" s="2" t="s">
        <v>3</v>
      </c>
      <c r="N5" s="2" t="s">
        <v>4</v>
      </c>
      <c r="O5" t="s">
        <v>5</v>
      </c>
      <c r="R5" t="s">
        <v>23</v>
      </c>
      <c r="S5" t="s">
        <v>5</v>
      </c>
      <c r="T5" s="1" t="s">
        <v>1</v>
      </c>
      <c r="U5" s="1" t="s">
        <v>2</v>
      </c>
      <c r="V5" s="2" t="s">
        <v>3</v>
      </c>
      <c r="W5" s="2" t="s">
        <v>4</v>
      </c>
      <c r="X5" t="s">
        <v>5</v>
      </c>
      <c r="Z5" t="s">
        <v>27</v>
      </c>
      <c r="AA5" s="17" t="s">
        <v>25</v>
      </c>
      <c r="AB5" s="17" t="s">
        <v>28</v>
      </c>
      <c r="AC5" s="18" t="s">
        <v>26</v>
      </c>
      <c r="AD5" s="18" t="s">
        <v>29</v>
      </c>
      <c r="AE5" t="s">
        <v>5</v>
      </c>
    </row>
    <row r="6" spans="2:31" x14ac:dyDescent="0.3">
      <c r="B6" t="s">
        <v>6</v>
      </c>
      <c r="C6" s="3">
        <v>0.19900000000000001</v>
      </c>
      <c r="D6" s="4">
        <f>C6*0.025+0.006</f>
        <v>1.0975E-2</v>
      </c>
      <c r="E6" s="5">
        <v>0.1739</v>
      </c>
      <c r="F6" s="5">
        <f>E6*0.05+0.15</f>
        <v>0.158695</v>
      </c>
      <c r="G6" t="s">
        <v>8</v>
      </c>
      <c r="I6" t="s">
        <v>21</v>
      </c>
      <c r="J6" t="s">
        <v>22</v>
      </c>
      <c r="K6" s="11">
        <v>8.7749999999999995E-2</v>
      </c>
      <c r="L6" s="11">
        <f>K6*0.025+0.006</f>
        <v>8.1937499999999996E-3</v>
      </c>
      <c r="M6" s="12">
        <v>0</v>
      </c>
      <c r="N6" s="12">
        <f>M6*0.05+0.15</f>
        <v>0.15</v>
      </c>
      <c r="O6" t="s">
        <v>8</v>
      </c>
      <c r="S6" t="s">
        <v>7</v>
      </c>
      <c r="T6" s="14">
        <v>1.0873999999999999</v>
      </c>
      <c r="U6" s="14">
        <f>T6*0.025+0.05</f>
        <v>7.7185000000000004E-2</v>
      </c>
      <c r="V6" s="12">
        <v>-1E-4</v>
      </c>
      <c r="W6" s="13">
        <f>ABS(0.05*V6+0.15)</f>
        <v>0.14999499999999999</v>
      </c>
      <c r="X6" t="s">
        <v>8</v>
      </c>
      <c r="Z6" t="s">
        <v>7</v>
      </c>
      <c r="AA6" s="13">
        <v>3.0137</v>
      </c>
      <c r="AB6" s="13">
        <f>AA6*0.025+0.05</f>
        <v>0.12534250000000002</v>
      </c>
      <c r="AC6" s="13">
        <v>3.0124</v>
      </c>
      <c r="AD6" s="13">
        <f>AC6*0.025+0.05</f>
        <v>0.12531</v>
      </c>
      <c r="AE6" t="s">
        <v>7</v>
      </c>
    </row>
    <row r="7" spans="2:31" x14ac:dyDescent="0.3">
      <c r="C7" s="4">
        <v>0.39822999999999997</v>
      </c>
      <c r="D7" s="4">
        <f t="shared" ref="D7:D15" si="0">C7*0.025+0.006</f>
        <v>1.5955749999999998E-2</v>
      </c>
      <c r="E7" s="5">
        <v>1.2044999999999999</v>
      </c>
      <c r="F7" s="5">
        <f t="shared" ref="F7:F15" si="1">E7*0.05+0.15</f>
        <v>0.210225</v>
      </c>
      <c r="K7" s="12">
        <v>0.10780000000000001</v>
      </c>
      <c r="L7" s="11">
        <f t="shared" ref="L7:L17" si="2">K7*0.025+0.006</f>
        <v>8.6950000000000013E-3</v>
      </c>
      <c r="M7" s="13">
        <v>1E-4</v>
      </c>
      <c r="N7" s="13">
        <f t="shared" ref="N7:N17" si="3">M7*0.05+0.15</f>
        <v>0.150005</v>
      </c>
      <c r="T7" s="13">
        <v>2.0560999999999998</v>
      </c>
      <c r="U7" s="13">
        <f t="shared" ref="U7:U15" si="4">T7*0.025+0.05</f>
        <v>0.10140250000000001</v>
      </c>
      <c r="V7" s="12">
        <v>-1E-4</v>
      </c>
      <c r="W7" s="13">
        <f t="shared" ref="W7:W18" si="5">ABS(0.05*V7+0.15)</f>
        <v>0.14999499999999999</v>
      </c>
      <c r="AA7" s="13">
        <v>6.0084999999999997</v>
      </c>
      <c r="AB7" s="13">
        <f t="shared" ref="AB7:AB8" si="6">AA7*0.025+0.05</f>
        <v>0.20021250000000002</v>
      </c>
      <c r="AC7" s="13">
        <v>6.0033000000000003</v>
      </c>
      <c r="AD7" s="13">
        <f t="shared" ref="AD7:AD8" si="7">AC7*0.025+0.05</f>
        <v>0.2000825</v>
      </c>
    </row>
    <row r="8" spans="2:31" x14ac:dyDescent="0.3">
      <c r="C8" s="4">
        <v>0.60782999999999998</v>
      </c>
      <c r="D8" s="4">
        <f t="shared" si="0"/>
        <v>2.1195749999999999E-2</v>
      </c>
      <c r="E8" s="5">
        <v>2.9011</v>
      </c>
      <c r="F8" s="5">
        <f t="shared" si="1"/>
        <v>0.29505500000000001</v>
      </c>
      <c r="K8" s="14">
        <v>0.1915</v>
      </c>
      <c r="L8" s="14">
        <f t="shared" si="2"/>
        <v>1.07875E-2</v>
      </c>
      <c r="M8" s="13">
        <v>1E-4</v>
      </c>
      <c r="N8" s="13">
        <f t="shared" si="3"/>
        <v>0.150005</v>
      </c>
      <c r="T8" s="13">
        <v>3.0324</v>
      </c>
      <c r="U8" s="13">
        <f t="shared" si="4"/>
        <v>0.12581000000000001</v>
      </c>
      <c r="V8" s="12">
        <v>-1E-4</v>
      </c>
      <c r="W8" s="13">
        <f t="shared" si="5"/>
        <v>0.14999499999999999</v>
      </c>
      <c r="AA8" s="13">
        <v>9.0122999999999998</v>
      </c>
      <c r="AB8" s="13">
        <f t="shared" si="6"/>
        <v>0.27530749999999998</v>
      </c>
      <c r="AC8" s="13">
        <v>9.0089000000000006</v>
      </c>
      <c r="AD8" s="13">
        <f t="shared" si="7"/>
        <v>0.27522250000000004</v>
      </c>
    </row>
    <row r="9" spans="2:31" x14ac:dyDescent="0.3">
      <c r="C9" s="4">
        <v>0.7016</v>
      </c>
      <c r="D9" s="4">
        <f t="shared" si="0"/>
        <v>2.3539999999999998E-2</v>
      </c>
      <c r="E9" s="5">
        <v>3.8</v>
      </c>
      <c r="F9" s="5">
        <f t="shared" si="1"/>
        <v>0.33999999999999997</v>
      </c>
      <c r="K9" s="14">
        <v>0.40583000000000002</v>
      </c>
      <c r="L9" s="14">
        <f t="shared" si="2"/>
        <v>1.614575E-2</v>
      </c>
      <c r="M9" s="13">
        <v>1.4500000000000001E-2</v>
      </c>
      <c r="N9" s="13">
        <f t="shared" si="3"/>
        <v>0.150725</v>
      </c>
      <c r="T9" s="13">
        <v>4.0110000000000001</v>
      </c>
      <c r="U9" s="13">
        <f t="shared" si="4"/>
        <v>0.15027499999999999</v>
      </c>
      <c r="V9" s="12">
        <v>-1E-4</v>
      </c>
      <c r="W9" s="13">
        <f t="shared" si="5"/>
        <v>0.14999499999999999</v>
      </c>
      <c r="Z9" t="s">
        <v>20</v>
      </c>
      <c r="AA9" s="13">
        <v>12.013</v>
      </c>
      <c r="AB9" s="13">
        <f>AA9*0.025+0.5</f>
        <v>0.80032499999999995</v>
      </c>
      <c r="AC9" s="13">
        <v>11.888999999999999</v>
      </c>
      <c r="AD9" s="13">
        <f>AC9*0.025+0.5</f>
        <v>0.79722500000000007</v>
      </c>
      <c r="AE9" t="s">
        <v>20</v>
      </c>
    </row>
    <row r="10" spans="2:31" x14ac:dyDescent="0.3">
      <c r="C10" s="4">
        <v>0.80262999999999995</v>
      </c>
      <c r="D10" s="4">
        <f t="shared" si="0"/>
        <v>2.6065749999999999E-2</v>
      </c>
      <c r="E10" s="5">
        <v>4.8051000000000004</v>
      </c>
      <c r="F10" s="5">
        <f t="shared" si="1"/>
        <v>0.39025500000000002</v>
      </c>
      <c r="K10" s="14">
        <v>0.46617999999999998</v>
      </c>
      <c r="L10" s="14">
        <f t="shared" si="2"/>
        <v>1.76545E-2</v>
      </c>
      <c r="M10" s="13">
        <v>7.1300000000000002E-2</v>
      </c>
      <c r="N10" s="13">
        <f t="shared" si="3"/>
        <v>0.15356500000000001</v>
      </c>
      <c r="T10" s="13">
        <v>5.0578000000000003</v>
      </c>
      <c r="U10" s="13">
        <f t="shared" si="4"/>
        <v>0.17644500000000002</v>
      </c>
      <c r="V10" s="12">
        <v>-1E-4</v>
      </c>
      <c r="W10" s="13">
        <f t="shared" si="5"/>
        <v>0.14999499999999999</v>
      </c>
      <c r="AA10" s="13">
        <v>15.03</v>
      </c>
      <c r="AB10" s="13">
        <f t="shared" ref="AB10:AB15" si="8">AA10*0.025+0.5</f>
        <v>0.87575000000000003</v>
      </c>
      <c r="AC10" s="13">
        <v>11.891</v>
      </c>
      <c r="AD10" s="13">
        <f t="shared" ref="AD10:AD15" si="9">AC10*0.025+0.5</f>
        <v>0.79727499999999996</v>
      </c>
    </row>
    <row r="11" spans="2:31" x14ac:dyDescent="0.3">
      <c r="C11" s="4">
        <v>0.90054999999999996</v>
      </c>
      <c r="D11" s="4">
        <f t="shared" si="0"/>
        <v>2.8513749999999997E-2</v>
      </c>
      <c r="E11" s="5">
        <v>5.8540000000000001</v>
      </c>
      <c r="F11" s="5">
        <f t="shared" si="1"/>
        <v>0.44269999999999998</v>
      </c>
      <c r="K11" s="14">
        <v>0.58711999999999998</v>
      </c>
      <c r="L11" s="14">
        <f t="shared" si="2"/>
        <v>2.0678000000000002E-2</v>
      </c>
      <c r="M11" s="13">
        <v>1.0350999999999999</v>
      </c>
      <c r="N11" s="13">
        <f t="shared" si="3"/>
        <v>0.20175499999999999</v>
      </c>
      <c r="T11" s="13">
        <v>6.0194999999999999</v>
      </c>
      <c r="U11" s="13">
        <f t="shared" si="4"/>
        <v>0.20048749999999999</v>
      </c>
      <c r="V11" s="12">
        <v>-1E-4</v>
      </c>
      <c r="W11" s="13">
        <f t="shared" si="5"/>
        <v>0.14999499999999999</v>
      </c>
      <c r="AA11" s="13">
        <v>18.047999999999998</v>
      </c>
      <c r="AB11" s="13">
        <f t="shared" si="8"/>
        <v>0.95120000000000005</v>
      </c>
      <c r="AC11" s="13">
        <v>11.91</v>
      </c>
      <c r="AD11" s="13">
        <f t="shared" si="9"/>
        <v>0.79774999999999996</v>
      </c>
    </row>
    <row r="12" spans="2:31" x14ac:dyDescent="0.3">
      <c r="C12" s="3">
        <v>1.0059100000000001</v>
      </c>
      <c r="D12" s="4">
        <f t="shared" si="0"/>
        <v>3.1147750000000002E-2</v>
      </c>
      <c r="E12" s="5">
        <v>7.0098000000000003</v>
      </c>
      <c r="F12" s="5">
        <f t="shared" si="1"/>
        <v>0.50048999999999999</v>
      </c>
      <c r="K12" s="14">
        <v>0.61721999999999999</v>
      </c>
      <c r="L12" s="14">
        <f t="shared" si="2"/>
        <v>2.1430499999999998E-2</v>
      </c>
      <c r="M12" s="13">
        <v>1.6920999999999999</v>
      </c>
      <c r="N12" s="13">
        <f t="shared" si="3"/>
        <v>0.23460500000000001</v>
      </c>
      <c r="T12" s="13">
        <v>7.0213000000000001</v>
      </c>
      <c r="U12" s="13">
        <f t="shared" si="4"/>
        <v>0.22553250000000002</v>
      </c>
      <c r="V12" s="12">
        <v>-1E-4</v>
      </c>
      <c r="W12" s="13">
        <f t="shared" si="5"/>
        <v>0.14999499999999999</v>
      </c>
      <c r="AA12" s="13">
        <v>21.050999999999998</v>
      </c>
      <c r="AB12" s="13">
        <f t="shared" si="8"/>
        <v>1.026275</v>
      </c>
      <c r="AC12" s="13">
        <v>11.926</v>
      </c>
      <c r="AD12" s="13">
        <f t="shared" si="9"/>
        <v>0.79815000000000003</v>
      </c>
    </row>
    <row r="13" spans="2:31" x14ac:dyDescent="0.3">
      <c r="B13" t="s">
        <v>7</v>
      </c>
      <c r="C13" s="3">
        <v>1.1006</v>
      </c>
      <c r="D13" s="4">
        <f t="shared" si="0"/>
        <v>3.3515000000000003E-2</v>
      </c>
      <c r="E13" s="5">
        <v>8.1144999999999996</v>
      </c>
      <c r="F13" s="5">
        <f t="shared" si="1"/>
        <v>0.55572500000000002</v>
      </c>
      <c r="K13" s="14">
        <v>0.64693000000000001</v>
      </c>
      <c r="L13" s="14">
        <f t="shared" si="2"/>
        <v>2.2173249999999999E-2</v>
      </c>
      <c r="M13" s="13">
        <v>2.6183000000000001</v>
      </c>
      <c r="N13" s="13">
        <f t="shared" si="3"/>
        <v>0.28091500000000003</v>
      </c>
      <c r="T13" s="13">
        <v>8.0220000000000002</v>
      </c>
      <c r="U13" s="13">
        <f t="shared" si="4"/>
        <v>0.25054999999999999</v>
      </c>
      <c r="V13" s="12">
        <v>-1E-4</v>
      </c>
      <c r="W13" s="13">
        <f t="shared" si="5"/>
        <v>0.14999499999999999</v>
      </c>
      <c r="AA13" s="13">
        <v>24.015000000000001</v>
      </c>
      <c r="AB13" s="13">
        <f t="shared" si="8"/>
        <v>1.1003750000000001</v>
      </c>
      <c r="AC13" s="13">
        <v>11.944000000000001</v>
      </c>
      <c r="AD13" s="13">
        <f t="shared" si="9"/>
        <v>0.79859999999999998</v>
      </c>
    </row>
    <row r="14" spans="2:31" x14ac:dyDescent="0.3">
      <c r="C14" s="3">
        <v>1.216</v>
      </c>
      <c r="D14" s="4">
        <f t="shared" si="0"/>
        <v>3.6400000000000002E-2</v>
      </c>
      <c r="E14" s="5">
        <v>9.4779999999999998</v>
      </c>
      <c r="F14" s="5">
        <f t="shared" si="1"/>
        <v>0.62390000000000001</v>
      </c>
      <c r="K14" s="14">
        <v>0.70045999999999997</v>
      </c>
      <c r="L14" s="14">
        <f t="shared" si="2"/>
        <v>2.3511499999999998E-2</v>
      </c>
      <c r="M14" s="13">
        <v>4.95</v>
      </c>
      <c r="N14" s="13">
        <f t="shared" si="3"/>
        <v>0.39750000000000002</v>
      </c>
      <c r="T14" s="13">
        <v>9.0431000000000008</v>
      </c>
      <c r="U14" s="13">
        <f t="shared" si="4"/>
        <v>0.27607750000000003</v>
      </c>
      <c r="V14" s="12">
        <v>-1E-4</v>
      </c>
      <c r="W14" s="13">
        <f t="shared" si="5"/>
        <v>0.14999499999999999</v>
      </c>
      <c r="AA14" s="13">
        <v>27.029</v>
      </c>
      <c r="AB14" s="13">
        <f t="shared" si="8"/>
        <v>1.1757249999999999</v>
      </c>
      <c r="AC14" s="13">
        <v>11.961</v>
      </c>
      <c r="AD14" s="13">
        <f t="shared" si="9"/>
        <v>0.7990250000000001</v>
      </c>
    </row>
    <row r="15" spans="2:31" x14ac:dyDescent="0.3">
      <c r="C15" s="3">
        <v>1.2561</v>
      </c>
      <c r="D15" s="4">
        <f t="shared" si="0"/>
        <v>3.7402499999999998E-2</v>
      </c>
      <c r="E15" s="5">
        <v>9.9692000000000007</v>
      </c>
      <c r="F15" s="5">
        <f t="shared" si="1"/>
        <v>0.64846000000000004</v>
      </c>
      <c r="K15" s="14">
        <v>0.71933999999999998</v>
      </c>
      <c r="L15" s="14">
        <f t="shared" si="2"/>
        <v>2.3983499999999998E-2</v>
      </c>
      <c r="M15" s="13">
        <v>5.9550999999999998</v>
      </c>
      <c r="N15" s="13">
        <f t="shared" si="3"/>
        <v>0.44775500000000001</v>
      </c>
      <c r="T15" s="13">
        <v>11.901</v>
      </c>
      <c r="U15" s="11">
        <f t="shared" si="4"/>
        <v>0.34752499999999997</v>
      </c>
      <c r="V15" s="13">
        <v>0.77649999999999997</v>
      </c>
      <c r="W15" s="13">
        <f t="shared" si="5"/>
        <v>0.18882499999999999</v>
      </c>
      <c r="AA15" s="13">
        <v>30.015000000000001</v>
      </c>
      <c r="AB15" s="13">
        <f t="shared" si="8"/>
        <v>1.250375</v>
      </c>
      <c r="AC15" s="13">
        <v>11.977</v>
      </c>
      <c r="AD15" s="13">
        <f t="shared" si="9"/>
        <v>0.79942500000000005</v>
      </c>
    </row>
    <row r="16" spans="2:31" x14ac:dyDescent="0.3">
      <c r="K16" s="14">
        <v>0.76200000000000001</v>
      </c>
      <c r="L16" s="14">
        <f t="shared" si="2"/>
        <v>2.5050000000000003E-2</v>
      </c>
      <c r="M16" s="13">
        <v>8.1509999999999998</v>
      </c>
      <c r="N16" s="13">
        <f t="shared" si="3"/>
        <v>0.55754999999999999</v>
      </c>
      <c r="S16" t="s">
        <v>20</v>
      </c>
      <c r="T16" s="13">
        <v>11.952999999999999</v>
      </c>
      <c r="U16" s="15">
        <f>T16*0.025+0.5</f>
        <v>0.79882500000000001</v>
      </c>
      <c r="V16" s="13">
        <v>2.8108</v>
      </c>
      <c r="W16" s="13">
        <f t="shared" si="5"/>
        <v>0.29054000000000002</v>
      </c>
    </row>
    <row r="17" spans="2:24" x14ac:dyDescent="0.3">
      <c r="C17" t="s">
        <v>10</v>
      </c>
      <c r="K17" s="14">
        <v>0.78893000000000002</v>
      </c>
      <c r="L17" s="14">
        <f t="shared" si="2"/>
        <v>2.5723250000000003E-2</v>
      </c>
      <c r="M17" s="13">
        <v>10.259399999999999</v>
      </c>
      <c r="N17" s="13">
        <f t="shared" si="3"/>
        <v>0.66297000000000006</v>
      </c>
      <c r="T17" s="13">
        <v>12.016</v>
      </c>
      <c r="U17" s="16">
        <f t="shared" ref="U17:U18" si="10">T17*0.025+0.5</f>
        <v>0.8004</v>
      </c>
      <c r="V17" s="13">
        <v>5.7149999999999999</v>
      </c>
      <c r="W17" s="13">
        <f t="shared" si="5"/>
        <v>0.43574999999999997</v>
      </c>
    </row>
    <row r="18" spans="2:24" x14ac:dyDescent="0.3">
      <c r="C18" s="1" t="s">
        <v>1</v>
      </c>
      <c r="D18" s="1" t="s">
        <v>2</v>
      </c>
      <c r="E18" s="2" t="s">
        <v>3</v>
      </c>
      <c r="F18" s="2" t="s">
        <v>4</v>
      </c>
      <c r="G18" t="s">
        <v>5</v>
      </c>
      <c r="T18" s="13">
        <v>12.129</v>
      </c>
      <c r="U18" s="16">
        <f t="shared" si="10"/>
        <v>0.80322500000000008</v>
      </c>
      <c r="V18" s="13">
        <v>10.6471</v>
      </c>
      <c r="W18" s="13">
        <f t="shared" si="5"/>
        <v>0.68235500000000004</v>
      </c>
    </row>
    <row r="19" spans="2:24" x14ac:dyDescent="0.3">
      <c r="B19" t="s">
        <v>5</v>
      </c>
      <c r="C19" s="3">
        <v>1.508</v>
      </c>
      <c r="D19" s="4">
        <f>C19*0.025+0.006</f>
        <v>4.3700000000000003E-2</v>
      </c>
      <c r="E19" s="6">
        <v>2.0000000000000001E-4</v>
      </c>
      <c r="F19" s="6">
        <f>E19*0.05+0.15</f>
        <v>0.15001</v>
      </c>
      <c r="G19" t="s">
        <v>8</v>
      </c>
      <c r="T19" s="12"/>
      <c r="U19" s="12"/>
      <c r="V19" s="12"/>
      <c r="W19" s="12"/>
    </row>
    <row r="20" spans="2:24" x14ac:dyDescent="0.3">
      <c r="B20" t="s">
        <v>11</v>
      </c>
      <c r="C20" s="3">
        <v>2.9996999999999998</v>
      </c>
      <c r="D20" s="4">
        <f t="shared" ref="D20:D25" si="11">C20*0.025+0.006</f>
        <v>8.0992500000000009E-2</v>
      </c>
      <c r="E20" s="6">
        <v>2.9999999999999997E-4</v>
      </c>
      <c r="F20" s="6">
        <f t="shared" ref="F20:F28" si="12">E20*0.05+0.15</f>
        <v>0.15001499999999998</v>
      </c>
      <c r="R20" t="s">
        <v>21</v>
      </c>
      <c r="S20" t="s">
        <v>22</v>
      </c>
      <c r="T20" s="11">
        <v>1.1820000000000001E-2</v>
      </c>
      <c r="U20" s="11">
        <f>T20*0.025+0.006</f>
        <v>6.2954999999999999E-3</v>
      </c>
      <c r="V20" s="12">
        <v>0</v>
      </c>
      <c r="W20" s="13">
        <f>V20*0.05+0.15</f>
        <v>0.15</v>
      </c>
      <c r="X20" t="s">
        <v>8</v>
      </c>
    </row>
    <row r="21" spans="2:24" x14ac:dyDescent="0.3">
      <c r="C21" s="7">
        <v>4.5003000000000002</v>
      </c>
      <c r="D21" s="7">
        <f t="shared" si="11"/>
        <v>0.11850750000000002</v>
      </c>
      <c r="E21" s="6">
        <v>4.4000000000000003E-3</v>
      </c>
      <c r="F21" s="6">
        <f t="shared" si="12"/>
        <v>0.15021999999999999</v>
      </c>
      <c r="T21" s="14">
        <v>0.40022999999999997</v>
      </c>
      <c r="U21" s="14">
        <f t="shared" ref="U21:U27" si="13">T21*0.025+0.006</f>
        <v>1.6005749999999999E-2</v>
      </c>
      <c r="V21" s="13">
        <v>1E-4</v>
      </c>
      <c r="W21" s="13">
        <f t="shared" ref="W21:W27" si="14">V21*0.05+0.15</f>
        <v>0.150005</v>
      </c>
    </row>
    <row r="22" spans="2:24" x14ac:dyDescent="0.3">
      <c r="C22" s="7">
        <v>6.0030999999999999</v>
      </c>
      <c r="D22" s="7">
        <f t="shared" si="11"/>
        <v>0.15607750000000001</v>
      </c>
      <c r="E22" s="6">
        <v>6.1000000000000004E-3</v>
      </c>
      <c r="F22" s="6">
        <f t="shared" si="12"/>
        <v>0.15030499999999999</v>
      </c>
      <c r="T22" s="14">
        <v>0.68661000000000005</v>
      </c>
      <c r="U22" s="14">
        <f t="shared" si="13"/>
        <v>2.3165250000000005E-2</v>
      </c>
      <c r="V22" s="13">
        <v>0.60140000000000005</v>
      </c>
      <c r="W22" s="13">
        <f t="shared" si="14"/>
        <v>0.18007000000000001</v>
      </c>
    </row>
    <row r="23" spans="2:24" x14ac:dyDescent="0.3">
      <c r="C23" s="7">
        <v>7.5011999999999999</v>
      </c>
      <c r="D23" s="7">
        <f t="shared" si="11"/>
        <v>0.19353000000000001</v>
      </c>
      <c r="E23" s="6">
        <v>8.2000000000000007E-3</v>
      </c>
      <c r="F23" s="6">
        <f t="shared" si="12"/>
        <v>0.15040999999999999</v>
      </c>
      <c r="T23" s="14">
        <v>0.745</v>
      </c>
      <c r="U23" s="14">
        <f t="shared" si="13"/>
        <v>2.4625000000000001E-2</v>
      </c>
      <c r="V23" s="13">
        <v>1.8835</v>
      </c>
      <c r="W23" s="13">
        <f t="shared" si="14"/>
        <v>0.244175</v>
      </c>
    </row>
    <row r="24" spans="2:24" x14ac:dyDescent="0.3">
      <c r="C24" s="7">
        <v>9.0399999999999991</v>
      </c>
      <c r="D24" s="7">
        <f t="shared" si="11"/>
        <v>0.23199999999999998</v>
      </c>
      <c r="E24" s="6">
        <v>1.04E-2</v>
      </c>
      <c r="F24" s="6">
        <f t="shared" si="12"/>
        <v>0.15051999999999999</v>
      </c>
      <c r="T24" s="14">
        <v>0.80032000000000003</v>
      </c>
      <c r="U24" s="14">
        <f t="shared" si="13"/>
        <v>2.6008000000000003E-2</v>
      </c>
      <c r="V24" s="13">
        <v>4.1736000000000004</v>
      </c>
      <c r="W24" s="13">
        <f t="shared" si="14"/>
        <v>0.35868</v>
      </c>
    </row>
    <row r="25" spans="2:24" x14ac:dyDescent="0.3">
      <c r="C25" s="7">
        <v>10.494</v>
      </c>
      <c r="D25" s="7">
        <f t="shared" si="11"/>
        <v>0.26835000000000003</v>
      </c>
      <c r="E25" s="8">
        <v>1.2699999999999999E-2</v>
      </c>
      <c r="F25" s="6">
        <f t="shared" si="12"/>
        <v>0.15063499999999999</v>
      </c>
      <c r="T25" s="14">
        <v>0.82443</v>
      </c>
      <c r="U25" s="14">
        <f t="shared" si="13"/>
        <v>2.6610750000000002E-2</v>
      </c>
      <c r="V25" s="13">
        <v>5.4504000000000001</v>
      </c>
      <c r="W25" s="13">
        <f t="shared" si="14"/>
        <v>0.42252000000000001</v>
      </c>
    </row>
    <row r="26" spans="2:24" x14ac:dyDescent="0.3">
      <c r="B26" t="s">
        <v>7</v>
      </c>
      <c r="C26" s="7">
        <v>12.212</v>
      </c>
      <c r="D26" s="7">
        <f>C26*0.025+0.05</f>
        <v>0.3553</v>
      </c>
      <c r="E26" s="8">
        <v>1.5699999999999999E-2</v>
      </c>
      <c r="F26" s="6">
        <f t="shared" si="12"/>
        <v>0.150785</v>
      </c>
      <c r="T26" s="14">
        <v>0.85063</v>
      </c>
      <c r="U26" s="14">
        <f t="shared" si="13"/>
        <v>2.7265749999999998E-2</v>
      </c>
      <c r="V26" s="13">
        <v>6.9884000000000004</v>
      </c>
      <c r="W26" s="13">
        <f t="shared" si="14"/>
        <v>0.49942000000000009</v>
      </c>
    </row>
    <row r="27" spans="2:24" x14ac:dyDescent="0.3">
      <c r="C27" s="7">
        <v>13.481999999999999</v>
      </c>
      <c r="D27" s="7">
        <f t="shared" ref="D27:D28" si="15">C27*0.025+0.05</f>
        <v>0.38705000000000001</v>
      </c>
      <c r="E27" s="8">
        <v>1.7899999999999999E-2</v>
      </c>
      <c r="F27" s="6">
        <f t="shared" si="12"/>
        <v>0.150895</v>
      </c>
      <c r="T27" s="14">
        <v>0.90307999999999999</v>
      </c>
      <c r="U27" s="14">
        <f t="shared" si="13"/>
        <v>2.8576999999999998E-2</v>
      </c>
      <c r="V27" s="13">
        <v>10.474600000000001</v>
      </c>
      <c r="W27" s="13">
        <f t="shared" si="14"/>
        <v>0.67373000000000005</v>
      </c>
    </row>
    <row r="28" spans="2:24" x14ac:dyDescent="0.3">
      <c r="C28" s="7">
        <v>15.016999999999999</v>
      </c>
      <c r="D28" s="7">
        <f t="shared" si="15"/>
        <v>0.425425</v>
      </c>
      <c r="E28" s="8">
        <v>2.0799999999999999E-2</v>
      </c>
      <c r="F28" s="6">
        <f t="shared" si="12"/>
        <v>0.15104000000000001</v>
      </c>
    </row>
    <row r="31" spans="2:24" x14ac:dyDescent="0.3">
      <c r="C31" t="s">
        <v>12</v>
      </c>
    </row>
    <row r="32" spans="2:24" x14ac:dyDescent="0.3">
      <c r="C32" s="9" t="s">
        <v>13</v>
      </c>
      <c r="D32" s="9" t="s">
        <v>16</v>
      </c>
      <c r="E32" s="9" t="s">
        <v>14</v>
      </c>
      <c r="F32" s="9" t="s">
        <v>17</v>
      </c>
      <c r="G32" s="9" t="s">
        <v>15</v>
      </c>
    </row>
    <row r="33" spans="3:7" x14ac:dyDescent="0.3">
      <c r="C33" s="10">
        <f>C6/(E6*10^(-3))</f>
        <v>1144.335825186889</v>
      </c>
      <c r="D33" s="10">
        <f>(F6/E6)+(C6*D6/E6^2)</f>
        <v>0.98478485153206496</v>
      </c>
      <c r="E33" s="10"/>
      <c r="F33" s="10"/>
      <c r="G33" s="10">
        <v>1</v>
      </c>
    </row>
    <row r="34" spans="3:7" x14ac:dyDescent="0.3">
      <c r="C34" s="10">
        <f t="shared" ref="C34:C42" si="16">C7/(E7*10^(-3))</f>
        <v>330.61851390618517</v>
      </c>
      <c r="D34" s="10">
        <f t="shared" ref="D34:D42" si="17">(F7/E7)+(C7*D7/E7^2)</f>
        <v>0.17891263292092871</v>
      </c>
      <c r="E34" s="10"/>
      <c r="F34" s="10"/>
      <c r="G34" s="10">
        <v>2</v>
      </c>
    </row>
    <row r="35" spans="3:7" x14ac:dyDescent="0.3">
      <c r="C35" s="10">
        <f t="shared" si="16"/>
        <v>209.51707972837886</v>
      </c>
      <c r="D35" s="10">
        <f t="shared" si="17"/>
        <v>0.10323528028770218</v>
      </c>
      <c r="E35" s="10"/>
      <c r="F35" s="10"/>
      <c r="G35" s="10">
        <v>3</v>
      </c>
    </row>
    <row r="36" spans="3:7" x14ac:dyDescent="0.3">
      <c r="C36" s="10">
        <f t="shared" si="16"/>
        <v>184.63157894736841</v>
      </c>
      <c r="D36" s="10">
        <f t="shared" si="17"/>
        <v>9.0617428254847643E-2</v>
      </c>
      <c r="E36" s="10"/>
      <c r="F36" s="10"/>
      <c r="G36" s="10">
        <v>4</v>
      </c>
    </row>
    <row r="37" spans="3:7" x14ac:dyDescent="0.3">
      <c r="C37" s="10">
        <f t="shared" si="16"/>
        <v>167.03710640777504</v>
      </c>
      <c r="D37" s="10">
        <f t="shared" si="17"/>
        <v>8.2122941761118076E-2</v>
      </c>
      <c r="E37" s="10"/>
      <c r="F37" s="10"/>
      <c r="G37" s="10">
        <v>5</v>
      </c>
    </row>
    <row r="38" spans="3:7" x14ac:dyDescent="0.3">
      <c r="C38" s="10">
        <f t="shared" si="16"/>
        <v>153.83498462589682</v>
      </c>
      <c r="D38" s="10">
        <f t="shared" si="17"/>
        <v>7.6372807019623609E-2</v>
      </c>
      <c r="E38" s="10"/>
      <c r="F38" s="10"/>
      <c r="G38" s="10">
        <v>6</v>
      </c>
    </row>
    <row r="39" spans="3:7" x14ac:dyDescent="0.3">
      <c r="C39" s="10">
        <f t="shared" si="16"/>
        <v>143.50052783246312</v>
      </c>
      <c r="D39" s="10">
        <f t="shared" si="17"/>
        <v>7.2036251899596795E-2</v>
      </c>
      <c r="E39" s="10"/>
      <c r="F39" s="10"/>
      <c r="G39" s="10">
        <v>7</v>
      </c>
    </row>
    <row r="40" spans="3:7" x14ac:dyDescent="0.3">
      <c r="C40" s="10">
        <f t="shared" si="16"/>
        <v>135.63374206667078</v>
      </c>
      <c r="D40" s="10">
        <f t="shared" si="17"/>
        <v>6.9045630028389232E-2</v>
      </c>
      <c r="E40" s="10"/>
      <c r="F40" s="10"/>
      <c r="G40" s="10">
        <v>8</v>
      </c>
    </row>
    <row r="41" spans="3:7" x14ac:dyDescent="0.3">
      <c r="C41" s="10">
        <f t="shared" si="16"/>
        <v>128.29710909474571</v>
      </c>
      <c r="D41" s="10">
        <f t="shared" si="17"/>
        <v>6.6318845196354587E-2</v>
      </c>
      <c r="E41" s="10"/>
      <c r="F41" s="10"/>
      <c r="G41" s="10">
        <v>9</v>
      </c>
    </row>
    <row r="42" spans="3:7" x14ac:dyDescent="0.3">
      <c r="C42" s="10">
        <f t="shared" si="16"/>
        <v>125.99807406812982</v>
      </c>
      <c r="D42" s="10">
        <f t="shared" si="17"/>
        <v>6.5519063010605977E-2</v>
      </c>
      <c r="E42" s="10"/>
      <c r="F42" s="10"/>
      <c r="G42" s="10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Taliko Hofmann</dc:creator>
  <cp:lastModifiedBy>Taliko Hofmann</cp:lastModifiedBy>
  <dcterms:created xsi:type="dcterms:W3CDTF">2024-05-09T10:59:02Z</dcterms:created>
  <dcterms:modified xsi:type="dcterms:W3CDTF">2024-05-09T14:21:05Z</dcterms:modified>
</cp:coreProperties>
</file>