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uchao\Desktop\document-assistant\template\"/>
    </mc:Choice>
  </mc:AlternateContent>
  <xr:revisionPtr revIDLastSave="0" documentId="13_ncr:1_{9AF01BDB-1E70-4A6F-850E-8B62561B30ED}" xr6:coauthVersionLast="47" xr6:coauthVersionMax="47" xr10:uidLastSave="{00000000-0000-0000-0000-000000000000}"/>
  <bookViews>
    <workbookView xWindow="-110" yWindow="-110" windowWidth="30220" windowHeight="19500" activeTab="2" xr2:uid="{C10DEB5F-CE65-4D59-9D77-18D163C650C1}"/>
  </bookViews>
  <sheets>
    <sheet name="PI" sheetId="1" r:id="rId1"/>
    <sheet name="CI" sheetId="2" r:id="rId2"/>
    <sheet name="PL" sheetId="3" r:id="rId3"/>
    <sheet name="数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3" l="1"/>
  <c r="A13" i="2"/>
  <c r="A8" i="2"/>
  <c r="A8" i="3"/>
  <c r="H11" i="4"/>
  <c r="J19" i="3" s="1"/>
  <c r="J20" i="3" s="1"/>
  <c r="I11" i="4"/>
  <c r="M19" i="3" s="1"/>
  <c r="M20" i="3" s="1"/>
  <c r="G11" i="4"/>
  <c r="H19" i="3" s="1"/>
  <c r="H20" i="3" s="1"/>
  <c r="F8" i="4"/>
  <c r="F9" i="4"/>
  <c r="F10" i="4"/>
  <c r="F7" i="4"/>
  <c r="F11" i="4" s="1"/>
  <c r="C11" i="4"/>
  <c r="D10" i="4"/>
  <c r="D8" i="4"/>
  <c r="D9" i="4"/>
  <c r="D7" i="4"/>
  <c r="M19" i="2"/>
  <c r="F12" i="4"/>
  <c r="B20" i="1"/>
  <c r="A21" i="2"/>
  <c r="H9" i="1"/>
  <c r="C14" i="1"/>
  <c r="K12" i="3"/>
  <c r="F12" i="3"/>
  <c r="K10" i="3"/>
  <c r="F10" i="3"/>
  <c r="K12" i="2"/>
  <c r="K10" i="2"/>
  <c r="F12" i="2"/>
  <c r="F10" i="2"/>
  <c r="B21" i="1"/>
  <c r="H10" i="1"/>
  <c r="H8" i="1"/>
  <c r="D11" i="4" l="1"/>
  <c r="E14" i="1" s="1"/>
  <c r="J19" i="2"/>
  <c r="H14" i="1"/>
  <c r="H15" i="1" l="1"/>
  <c r="G14" i="1"/>
  <c r="J20" i="2"/>
  <c r="H19" i="2"/>
</calcChain>
</file>

<file path=xl/sharedStrings.xml><?xml version="1.0" encoding="utf-8"?>
<sst xmlns="http://schemas.openxmlformats.org/spreadsheetml/2006/main" count="161" uniqueCount="124">
  <si>
    <t>Marks</t>
  </si>
  <si>
    <t>Description</t>
  </si>
  <si>
    <t>Model No.</t>
  </si>
  <si>
    <t>Quantity</t>
  </si>
  <si>
    <t>H.S. Code</t>
  </si>
  <si>
    <t>TOTAL:</t>
  </si>
  <si>
    <t>(FOB Ningbo)</t>
  </si>
  <si>
    <t xml:space="preserve">1. TERMS OF PAYMENT:  </t>
    <phoneticPr fontId="3" type="noConversion"/>
  </si>
  <si>
    <t>5. BENEFICIARY’S BANK:</t>
  </si>
  <si>
    <r>
      <t>2. TIME OF SHIPMENT:</t>
    </r>
    <r>
      <rPr>
        <sz val="11"/>
        <rFont val="Times New Roman"/>
        <family val="1"/>
      </rPr>
      <t xml:space="preserve">     </t>
    </r>
    <phoneticPr fontId="3" type="noConversion"/>
  </si>
  <si>
    <r>
      <t>3. PORT OF LOADING:</t>
    </r>
    <r>
      <rPr>
        <sz val="11"/>
        <rFont val="Times New Roman"/>
        <family val="1"/>
      </rPr>
      <t xml:space="preserve">      </t>
    </r>
    <phoneticPr fontId="3" type="noConversion"/>
  </si>
  <si>
    <t>Total Amount</t>
    <phoneticPr fontId="6" type="noConversion"/>
  </si>
  <si>
    <t>The Buyer:</t>
    <phoneticPr fontId="6" type="noConversion"/>
  </si>
  <si>
    <t xml:space="preserve">The Seller:                                                   </t>
    <phoneticPr fontId="3" type="noConversion"/>
  </si>
  <si>
    <t>(In Capital Letters)</t>
    <phoneticPr fontId="3" type="noConversion"/>
  </si>
  <si>
    <t>Unit Price</t>
    <phoneticPr fontId="6" type="noConversion"/>
  </si>
  <si>
    <t>N.W.(KGS)</t>
    <phoneticPr fontId="3" type="noConversion"/>
  </si>
  <si>
    <t>G.W.(KGS)</t>
    <phoneticPr fontId="3" type="noConversion"/>
  </si>
  <si>
    <t>M.T.(CBM)</t>
    <phoneticPr fontId="3" type="noConversion"/>
  </si>
  <si>
    <t>Date:</t>
    <phoneticPr fontId="21" type="noConversion"/>
  </si>
  <si>
    <t>PO NO.:</t>
    <phoneticPr fontId="6" type="noConversion"/>
  </si>
  <si>
    <t>PROFORMA  INVOICE</t>
    <phoneticPr fontId="6" type="noConversion"/>
  </si>
  <si>
    <t>COMMERCIAL  INVOICE</t>
    <phoneticPr fontId="6" type="noConversion"/>
  </si>
  <si>
    <t>PACKING  LIST</t>
    <phoneticPr fontId="6" type="noConversion"/>
  </si>
  <si>
    <t>P/I NO.:</t>
    <phoneticPr fontId="21" type="noConversion"/>
  </si>
  <si>
    <r>
      <t xml:space="preserve">4. </t>
    </r>
    <r>
      <rPr>
        <b/>
        <sz val="11"/>
        <color indexed="8"/>
        <rFont val="Times New Roman"/>
        <family val="1"/>
      </rPr>
      <t>PORT OF DESTINATION</t>
    </r>
    <r>
      <rPr>
        <b/>
        <sz val="11"/>
        <rFont val="Times New Roman"/>
        <family val="1"/>
      </rPr>
      <t xml:space="preserve">:  </t>
    </r>
    <phoneticPr fontId="3" type="noConversion"/>
  </si>
  <si>
    <t>Seth Jensen</t>
    <phoneticPr fontId="6" type="noConversion"/>
  </si>
  <si>
    <t>T/T WITHIN 21DAYS AFTER SHIPMENT</t>
    <phoneticPr fontId="21" type="noConversion"/>
  </si>
  <si>
    <t>FIREPLACE MANTEL</t>
    <phoneticPr fontId="3" type="noConversion"/>
  </si>
  <si>
    <r>
      <t>●</t>
    </r>
    <r>
      <rPr>
        <b/>
        <sz val="11"/>
        <color indexed="8"/>
        <rFont val="Times New Roman"/>
        <family val="1"/>
      </rPr>
      <t xml:space="preserve">Terms of Payment           </t>
    </r>
    <r>
      <rPr>
        <sz val="11"/>
        <color indexed="8"/>
        <rFont val="Times New Roman"/>
        <family val="1"/>
      </rPr>
      <t xml:space="preserve">     </t>
    </r>
    <phoneticPr fontId="6" type="noConversion"/>
  </si>
  <si>
    <t>T/T</t>
    <phoneticPr fontId="6" type="noConversion"/>
  </si>
  <si>
    <r>
      <t>●</t>
    </r>
    <r>
      <rPr>
        <b/>
        <sz val="11"/>
        <color indexed="8"/>
        <rFont val="Times New Roman"/>
        <family val="1"/>
      </rPr>
      <t xml:space="preserve">Delivery Terms                      </t>
    </r>
    <phoneticPr fontId="6" type="noConversion"/>
  </si>
  <si>
    <t>FOB NINGBO, CHINA</t>
    <phoneticPr fontId="6" type="noConversion"/>
  </si>
  <si>
    <t>宁  波  好  博  进  出   口  有  限  公  司</t>
    <phoneticPr fontId="3" type="noConversion"/>
  </si>
  <si>
    <r>
      <t>Tel:</t>
    </r>
    <r>
      <rPr>
        <sz val="12"/>
        <rFont val="Times New Roman"/>
        <family val="1"/>
      </rPr>
      <t xml:space="preserve"> +86-574-88807585                                                        </t>
    </r>
    <r>
      <rPr>
        <b/>
        <sz val="12"/>
        <rFont val="Times New Roman"/>
        <family val="1"/>
      </rPr>
      <t>Fax:</t>
    </r>
    <r>
      <rPr>
        <sz val="12"/>
        <rFont val="Times New Roman"/>
        <family val="1"/>
      </rPr>
      <t xml:space="preserve"> +86-574-88806858</t>
    </r>
    <phoneticPr fontId="3" type="noConversion"/>
  </si>
  <si>
    <r>
      <t>Add:</t>
    </r>
    <r>
      <rPr>
        <sz val="12"/>
        <rFont val="Times New Roman"/>
        <family val="1"/>
      </rPr>
      <t xml:space="preserve"> Bizhu Chenjia Village, Xikou Town, Fenghua City, Zhejiang Province, China</t>
    </r>
    <phoneticPr fontId="3" type="noConversion"/>
  </si>
  <si>
    <t>NINGBO HARBOR IMPORT &amp; EXPORT CO.,LTD</t>
    <phoneticPr fontId="3" type="noConversion"/>
  </si>
  <si>
    <t xml:space="preserve">    Account with institution:  </t>
    <phoneticPr fontId="36" type="noConversion"/>
  </si>
  <si>
    <t>ZHEJIANG RURAL CREDIT COOPERATIVE UNION, HANGZHOU, CHINA</t>
    <phoneticPr fontId="36" type="noConversion"/>
  </si>
  <si>
    <t>SWIFT BIC:ZJRCCN2N</t>
    <phoneticPr fontId="36" type="noConversion"/>
  </si>
  <si>
    <t>NO.660 QIUTAO ROAD, HANGZHOU, ZHEJIANG PROVINCE,</t>
    <phoneticPr fontId="36" type="noConversion"/>
  </si>
  <si>
    <t>CHINA, 310016</t>
    <phoneticPr fontId="36" type="noConversion"/>
  </si>
  <si>
    <t xml:space="preserve">    Beneficiary: </t>
    <phoneticPr fontId="36" type="noConversion"/>
  </si>
  <si>
    <t>NINGBO HARBOR IMPORT &amp; EXPORT CO.,LTD</t>
    <phoneticPr fontId="36" type="noConversion"/>
  </si>
  <si>
    <t xml:space="preserve">    Account Number:      </t>
    <phoneticPr fontId="36" type="noConversion"/>
  </si>
  <si>
    <t>201000134920721</t>
    <phoneticPr fontId="36" type="noConversion"/>
  </si>
  <si>
    <t xml:space="preserve">  </t>
    <phoneticPr fontId="36" type="noConversion"/>
  </si>
  <si>
    <t>ADDRESS:  BIZHU CHENJIA VILLAGE, XIKOU TOWN, FENGHUA CITY, CHINA</t>
    <phoneticPr fontId="36" type="noConversion"/>
  </si>
  <si>
    <t>PI#</t>
    <phoneticPr fontId="37" type="noConversion"/>
  </si>
  <si>
    <t>PO#</t>
    <phoneticPr fontId="37" type="noConversion"/>
  </si>
  <si>
    <t>CI#/PL#</t>
    <phoneticPr fontId="37" type="noConversion"/>
  </si>
  <si>
    <t>OTHERS</t>
    <phoneticPr fontId="37" type="noConversion"/>
  </si>
  <si>
    <t>PO DATE:</t>
    <phoneticPr fontId="37" type="noConversion"/>
  </si>
  <si>
    <t>DATE:</t>
    <phoneticPr fontId="37" type="noConversion"/>
  </si>
  <si>
    <t>FIREPLACE MANTEL</t>
    <phoneticPr fontId="37" type="noConversion"/>
  </si>
  <si>
    <r>
      <rPr>
        <b/>
        <sz val="12"/>
        <rFont val="Times New Roman"/>
        <family val="1"/>
      </rPr>
      <t xml:space="preserve">To:   </t>
    </r>
    <r>
      <rPr>
        <u/>
        <sz val="12"/>
        <rFont val="Times New Roman"/>
        <family val="1"/>
      </rPr>
      <t>Real Flame Company Inc.</t>
    </r>
    <r>
      <rPr>
        <b/>
        <sz val="15"/>
        <color indexed="56"/>
        <rFont val="Times New Roman"/>
        <family val="1"/>
      </rPr>
      <t xml:space="preserve">  </t>
    </r>
    <phoneticPr fontId="3" type="noConversion"/>
  </si>
  <si>
    <r>
      <t>Add:</t>
    </r>
    <r>
      <rPr>
        <b/>
        <u/>
        <sz val="12"/>
        <rFont val="Times New Roman"/>
        <family val="1"/>
      </rPr>
      <t xml:space="preserve"> </t>
    </r>
    <r>
      <rPr>
        <u/>
        <sz val="12"/>
        <rFont val="Times New Roman"/>
        <family val="1"/>
      </rPr>
      <t xml:space="preserve">7800 Northwestern Avenue, </t>
    </r>
    <phoneticPr fontId="3" type="noConversion"/>
  </si>
  <si>
    <r>
      <rPr>
        <sz val="12"/>
        <rFont val="Times New Roman"/>
        <family val="1"/>
      </rPr>
      <t xml:space="preserve">         </t>
    </r>
    <r>
      <rPr>
        <u/>
        <sz val="12"/>
        <rFont val="Times New Roman"/>
        <family val="1"/>
      </rPr>
      <t xml:space="preserve">Racine, WI 53406         </t>
    </r>
    <r>
      <rPr>
        <sz val="12"/>
        <rFont val="Times New Roman"/>
        <family val="1"/>
      </rPr>
      <t xml:space="preserve"> </t>
    </r>
    <phoneticPr fontId="3" type="noConversion"/>
  </si>
  <si>
    <r>
      <t xml:space="preserve">Add: </t>
    </r>
    <r>
      <rPr>
        <u/>
        <sz val="12"/>
        <rFont val="Times New Roman"/>
        <family val="1"/>
      </rPr>
      <t>8530 ERNEST CORMIER</t>
    </r>
    <phoneticPr fontId="3" type="noConversion"/>
  </si>
  <si>
    <r>
      <rPr>
        <sz val="12"/>
        <rFont val="Times New Roman"/>
        <family val="1"/>
      </rPr>
      <t xml:space="preserve">         </t>
    </r>
    <r>
      <rPr>
        <u/>
        <sz val="12"/>
        <rFont val="Times New Roman"/>
        <family val="1"/>
      </rPr>
      <t>MONTREAL QC H1J1B4, CANADA</t>
    </r>
    <phoneticPr fontId="3" type="noConversion"/>
  </si>
  <si>
    <r>
      <rPr>
        <sz val="11"/>
        <color indexed="8"/>
        <rFont val="宋体"/>
        <charset val="134"/>
      </rPr>
      <t>产品信息</t>
    </r>
    <phoneticPr fontId="37" type="noConversion"/>
  </si>
  <si>
    <r>
      <rPr>
        <sz val="11"/>
        <color indexed="8"/>
        <rFont val="宋体"/>
        <charset val="134"/>
      </rPr>
      <t>货描</t>
    </r>
    <phoneticPr fontId="37" type="noConversion"/>
  </si>
  <si>
    <r>
      <rPr>
        <sz val="11"/>
        <color indexed="8"/>
        <rFont val="宋体"/>
        <charset val="134"/>
      </rPr>
      <t>型号</t>
    </r>
    <phoneticPr fontId="37" type="noConversion"/>
  </si>
  <si>
    <r>
      <rPr>
        <sz val="11"/>
        <color indexed="8"/>
        <rFont val="宋体"/>
        <charset val="134"/>
      </rPr>
      <t>数量</t>
    </r>
    <phoneticPr fontId="37" type="noConversion"/>
  </si>
  <si>
    <r>
      <rPr>
        <sz val="11"/>
        <color indexed="8"/>
        <rFont val="宋体"/>
        <charset val="134"/>
      </rPr>
      <t>包数</t>
    </r>
    <phoneticPr fontId="37" type="noConversion"/>
  </si>
  <si>
    <r>
      <rPr>
        <sz val="11"/>
        <color indexed="8"/>
        <rFont val="宋体"/>
        <charset val="134"/>
      </rPr>
      <t>单价</t>
    </r>
    <phoneticPr fontId="37" type="noConversion"/>
  </si>
  <si>
    <r>
      <rPr>
        <sz val="11"/>
        <color indexed="8"/>
        <rFont val="宋体"/>
        <charset val="134"/>
      </rPr>
      <t>金额</t>
    </r>
    <phoneticPr fontId="37" type="noConversion"/>
  </si>
  <si>
    <r>
      <rPr>
        <sz val="11"/>
        <color indexed="8"/>
        <rFont val="宋体"/>
        <charset val="134"/>
      </rPr>
      <t>共计</t>
    </r>
    <phoneticPr fontId="37" type="noConversion"/>
  </si>
  <si>
    <r>
      <rPr>
        <sz val="11"/>
        <color indexed="8"/>
        <rFont val="宋体"/>
        <charset val="134"/>
      </rPr>
      <t>客户信息</t>
    </r>
    <phoneticPr fontId="37" type="noConversion"/>
  </si>
  <si>
    <t>STURTEVANT, WI, USA</t>
    <phoneticPr fontId="37" type="noConversion"/>
  </si>
  <si>
    <t>目的港：</t>
    <phoneticPr fontId="37" type="noConversion"/>
  </si>
  <si>
    <t>启运港：</t>
    <phoneticPr fontId="37" type="noConversion"/>
  </si>
  <si>
    <t>NINGBO, CHINA</t>
    <phoneticPr fontId="37" type="noConversion"/>
  </si>
  <si>
    <t>交货期：</t>
    <phoneticPr fontId="37" type="noConversion"/>
  </si>
  <si>
    <r>
      <t>Option1</t>
    </r>
    <r>
      <rPr>
        <sz val="11"/>
        <color indexed="8"/>
        <rFont val="宋体"/>
        <charset val="134"/>
      </rPr>
      <t>常用</t>
    </r>
    <phoneticPr fontId="37" type="noConversion"/>
  </si>
  <si>
    <r>
      <t>Option2</t>
    </r>
    <r>
      <rPr>
        <sz val="11"/>
        <color indexed="8"/>
        <rFont val="宋体"/>
        <charset val="134"/>
      </rPr>
      <t>备用</t>
    </r>
    <phoneticPr fontId="37" type="noConversion"/>
  </si>
  <si>
    <t>PCS</t>
    <phoneticPr fontId="21" type="noConversion"/>
  </si>
  <si>
    <t>CTNS</t>
    <phoneticPr fontId="21" type="noConversion"/>
  </si>
  <si>
    <r>
      <t>●</t>
    </r>
    <r>
      <rPr>
        <b/>
        <sz val="11"/>
        <color indexed="8"/>
        <rFont val="Times New Roman"/>
        <family val="1"/>
      </rPr>
      <t xml:space="preserve">Issuer                                                                        </t>
    </r>
    <r>
      <rPr>
        <b/>
        <sz val="11"/>
        <color indexed="8"/>
        <rFont val="Times New Roman"/>
        <family val="1"/>
      </rPr>
      <t xml:space="preserve">     </t>
    </r>
    <r>
      <rPr>
        <b/>
        <sz val="11"/>
        <color indexed="8"/>
        <rFont val="Times New Roman"/>
        <family val="1"/>
      </rPr>
      <t xml:space="preserve">   </t>
    </r>
    <phoneticPr fontId="3" type="noConversion"/>
  </si>
  <si>
    <t>NINGBO HARBOR IMPORT &amp; EXPORT CO.,LTD                                                        Bizhu Chenjia Village, Xikou Town,                                                            Fenghua City, Zhejiang Province, China                                                                                         Tel:+86-574-88807585    Fax:+86-574-88806858</t>
    <phoneticPr fontId="6" type="noConversion"/>
  </si>
  <si>
    <r>
      <rPr>
        <b/>
        <sz val="11"/>
        <color indexed="8"/>
        <rFont val="宋体"/>
        <charset val="134"/>
      </rPr>
      <t>●</t>
    </r>
    <r>
      <rPr>
        <b/>
        <sz val="11"/>
        <color indexed="8"/>
        <rFont val="Times New Roman"/>
        <family val="1"/>
      </rPr>
      <t xml:space="preserve">Transport Details                                                                 </t>
    </r>
    <phoneticPr fontId="3" type="noConversion"/>
  </si>
  <si>
    <r>
      <rPr>
        <sz val="11"/>
        <color indexed="8"/>
        <rFont val="宋体"/>
        <charset val="134"/>
      </rPr>
      <t>●</t>
    </r>
    <r>
      <rPr>
        <b/>
        <sz val="11"/>
        <color indexed="8"/>
        <rFont val="Times New Roman"/>
        <family val="1"/>
      </rPr>
      <t>To</t>
    </r>
    <phoneticPr fontId="6" type="noConversion"/>
  </si>
  <si>
    <r>
      <rPr>
        <b/>
        <sz val="11"/>
        <color indexed="8"/>
        <rFont val="宋体"/>
        <charset val="134"/>
      </rPr>
      <t>●</t>
    </r>
    <r>
      <rPr>
        <b/>
        <sz val="11"/>
        <color indexed="8"/>
        <rFont val="Times New Roman"/>
        <family val="1"/>
      </rPr>
      <t xml:space="preserve">To                                                                                   </t>
    </r>
    <r>
      <rPr>
        <sz val="11"/>
        <color indexed="8"/>
        <rFont val="Times New Roman"/>
        <family val="1"/>
      </rPr>
      <t xml:space="preserve">                                                  </t>
    </r>
    <phoneticPr fontId="3" type="noConversion"/>
  </si>
  <si>
    <t xml:space="preserve">REAL FLAME COMPANY INC.                                                 7800 Northwestern Avenue, Racine, WI 53406  </t>
    <phoneticPr fontId="37" type="noConversion"/>
  </si>
  <si>
    <t>FROM NINGBO, CHINA                                                                      TO STURTEVANT, WI, USA                                                                                      BY SEA</t>
    <phoneticPr fontId="37" type="noConversion"/>
  </si>
  <si>
    <t>FROM NINGBO, CHINA                                                                      TO MONTREAL, CANADA                                                                                BY SEA</t>
    <phoneticPr fontId="37" type="noConversion"/>
  </si>
  <si>
    <t>MONTREAL, CANADA</t>
    <phoneticPr fontId="37" type="noConversion"/>
  </si>
  <si>
    <t>CBM</t>
    <phoneticPr fontId="37" type="noConversion"/>
  </si>
  <si>
    <t>N.W.</t>
    <phoneticPr fontId="37" type="noConversion"/>
  </si>
  <si>
    <t>G.W.</t>
    <phoneticPr fontId="37" type="noConversion"/>
  </si>
  <si>
    <r>
      <rPr>
        <b/>
        <sz val="11"/>
        <color indexed="8"/>
        <rFont val="宋体"/>
        <charset val="134"/>
      </rPr>
      <t>●</t>
    </r>
    <r>
      <rPr>
        <b/>
        <sz val="11"/>
        <color indexed="8"/>
        <rFont val="Times New Roman"/>
        <family val="1"/>
      </rPr>
      <t>Transport Details</t>
    </r>
    <phoneticPr fontId="3" type="noConversion"/>
  </si>
  <si>
    <t>HS CODE</t>
    <phoneticPr fontId="37" type="noConversion"/>
  </si>
  <si>
    <r>
      <t>NO:</t>
    </r>
    <r>
      <rPr>
        <sz val="11"/>
        <color indexed="8"/>
        <rFont val="Times New Roman"/>
        <family val="1"/>
      </rPr>
      <t xml:space="preserve"> </t>
    </r>
    <phoneticPr fontId="6" type="noConversion"/>
  </si>
  <si>
    <t xml:space="preserve">P/I NO: </t>
    <phoneticPr fontId="6" type="noConversion"/>
  </si>
  <si>
    <t xml:space="preserve">Date: </t>
    <phoneticPr fontId="6" type="noConversion"/>
  </si>
  <si>
    <t>PO NO:</t>
    <phoneticPr fontId="6" type="noConversion"/>
  </si>
  <si>
    <r>
      <t>TOTAL AMOUNT</t>
    </r>
    <r>
      <rPr>
        <b/>
        <sz val="12"/>
        <color indexed="10"/>
        <rFont val="Times New Roman"/>
        <family val="1"/>
      </rPr>
      <t>*</t>
    </r>
    <phoneticPr fontId="6" type="noConversion"/>
  </si>
  <si>
    <t>HS US</t>
    <phoneticPr fontId="37" type="noConversion"/>
  </si>
  <si>
    <t>Realflame Logo                 Model#                                Box  of                            Made in China</t>
    <phoneticPr fontId="6" type="noConversion"/>
  </si>
  <si>
    <t>4418.99.9195</t>
    <phoneticPr fontId="37" type="noConversion"/>
  </si>
  <si>
    <t>9403.60.8081</t>
    <phoneticPr fontId="37" type="noConversion"/>
  </si>
  <si>
    <t>8700-X-CHBW TOPS</t>
    <phoneticPr fontId="37" type="noConversion"/>
  </si>
  <si>
    <t>FIREPLACE MANTEL TOP</t>
    <phoneticPr fontId="37" type="noConversion"/>
  </si>
  <si>
    <t>FIREPLACE MANTEL</t>
  </si>
  <si>
    <t>PCS</t>
  </si>
  <si>
    <t>CTNS</t>
  </si>
  <si>
    <t>Realflame Logo                 Model#                                Box  of                            Made in China</t>
    <phoneticPr fontId="19" type="noConversion"/>
  </si>
  <si>
    <t>WOOD REPAIR PASTE</t>
    <phoneticPr fontId="37" type="noConversion"/>
  </si>
  <si>
    <t>9403.90.7080</t>
    <phoneticPr fontId="37" type="noConversion"/>
  </si>
  <si>
    <t>3208.20.0000</t>
    <phoneticPr fontId="37" type="noConversion"/>
  </si>
  <si>
    <t>NBHB/RFC2330</t>
    <phoneticPr fontId="37" type="noConversion"/>
  </si>
  <si>
    <t>HB230809-RFC</t>
    <phoneticPr fontId="37" type="noConversion"/>
  </si>
  <si>
    <t>606234 606263</t>
    <phoneticPr fontId="37" type="noConversion"/>
  </si>
  <si>
    <t>2023/6/13 6/16</t>
    <phoneticPr fontId="37" type="noConversion"/>
  </si>
  <si>
    <t>8130-X-BNW</t>
    <phoneticPr fontId="43" type="noConversion"/>
  </si>
  <si>
    <t>8130-X-GRY</t>
    <phoneticPr fontId="43" type="noConversion"/>
  </si>
  <si>
    <t>13058-X-VBM</t>
    <phoneticPr fontId="43" type="noConversion"/>
  </si>
  <si>
    <t>8700-X-CHBW</t>
    <phoneticPr fontId="43" type="noConversion"/>
  </si>
  <si>
    <t>AUG 11TH, 2023</t>
    <phoneticPr fontId="37" type="noConversion"/>
  </si>
  <si>
    <r>
      <rPr>
        <b/>
        <sz val="12"/>
        <rFont val="Times New Roman"/>
        <family val="1"/>
      </rPr>
      <t xml:space="preserve">To: </t>
    </r>
    <r>
      <rPr>
        <u/>
        <sz val="12"/>
        <rFont val="Times New Roman"/>
        <family val="1"/>
      </rPr>
      <t>COMBI INC</t>
    </r>
    <phoneticPr fontId="37" type="noConversion"/>
  </si>
  <si>
    <t>MONTREAL, CANADA</t>
    <phoneticPr fontId="21" type="noConversion"/>
  </si>
  <si>
    <t xml:space="preserve">COMBI INC                                                                              8530 ERNEST CORMIER, MONTREAL QC H1J1B4, CANADA </t>
    <phoneticPr fontId="37" type="noConversion"/>
  </si>
  <si>
    <t>SAY US DOLLARS FIFTY EIGHT THOUSAND FIVE HUNDRED AND NINETY NINE CENTS TEN ONLY.</t>
    <phoneticPr fontId="6" type="noConversion"/>
  </si>
  <si>
    <t>SAY CARTONS SEVEN HUNDRED AND FIFTY EIGHT ONLY.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</si>
</sst>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¥&quot;* #,##0.00_ ;_ &quot;¥&quot;* \-#,##0.00_ ;_ &quot;¥&quot;* &quot;-&quot;??_ ;_ @_ "/>
    <numFmt numFmtId="26" formatCode="\$#,##0.00_);[Red]\(\$#,##0.00\)"/>
    <numFmt numFmtId="176" formatCode="0.000_);[Red]\(0.000\)"/>
    <numFmt numFmtId="177" formatCode="0.000_ "/>
    <numFmt numFmtId="178" formatCode="\$#,##0.0000_);[Red]\(\$#,##0.0000\)"/>
    <numFmt numFmtId="179" formatCode="\$#,##0.00;\-\$#,##0.00"/>
    <numFmt numFmtId="180" formatCode="\$#,##0.0_);[Red]\(\$#,##0.0\)"/>
  </numFmts>
  <fonts count="50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Times New Roman"/>
      <family val="1"/>
    </font>
    <font>
      <sz val="9"/>
      <name val="宋体"/>
      <charset val="134"/>
    </font>
    <font>
      <b/>
      <sz val="10.5"/>
      <name val="Times New Roman"/>
      <family val="1"/>
    </font>
    <font>
      <sz val="12"/>
      <name val="Times New Roman"/>
      <family val="1"/>
    </font>
    <font>
      <sz val="9"/>
      <name val="宋体"/>
      <charset val="134"/>
    </font>
    <font>
      <b/>
      <sz val="18"/>
      <name val="Times New Roman"/>
      <family val="1"/>
    </font>
    <font>
      <b/>
      <sz val="12"/>
      <name val="Times New Roman"/>
      <family val="1"/>
    </font>
    <font>
      <b/>
      <sz val="18"/>
      <name val="Verdana"/>
      <family val="2"/>
    </font>
    <font>
      <u/>
      <sz val="12"/>
      <name val="Times New Roman"/>
      <family val="1"/>
    </font>
    <font>
      <sz val="10"/>
      <name val="宋体"/>
      <charset val="134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u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charset val="134"/>
    </font>
    <font>
      <u/>
      <sz val="10.5"/>
      <name val="Times New Roman"/>
      <family val="1"/>
    </font>
    <font>
      <sz val="9"/>
      <name val="宋体"/>
      <charset val="134"/>
    </font>
    <font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0.5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0.5"/>
      <color indexed="8"/>
      <name val="Times New Roman"/>
      <family val="1"/>
    </font>
    <font>
      <b/>
      <sz val="20"/>
      <color indexed="8"/>
      <name val="Times New Roman"/>
      <family val="1"/>
    </font>
    <font>
      <b/>
      <sz val="11"/>
      <color indexed="8"/>
      <name val="宋体"/>
      <charset val="134"/>
    </font>
    <font>
      <sz val="8"/>
      <color indexed="8"/>
      <name val="Times New Roman"/>
      <family val="1"/>
    </font>
    <font>
      <b/>
      <sz val="16"/>
      <name val="黑体"/>
      <family val="3"/>
      <charset val="134"/>
    </font>
    <font>
      <sz val="10"/>
      <color indexed="8"/>
      <name val="Times New Roman"/>
      <family val="1"/>
    </font>
    <font>
      <b/>
      <sz val="40"/>
      <color indexed="8"/>
      <name val="Segoe Script"/>
      <family val="4"/>
    </font>
    <font>
      <sz val="10.5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Times New Roman"/>
      <family val="1"/>
    </font>
    <font>
      <b/>
      <sz val="12"/>
      <color indexed="10"/>
      <name val="Times New Roman"/>
      <family val="1"/>
    </font>
    <font>
      <sz val="9"/>
      <name val="宋体"/>
      <charset val="134"/>
    </font>
    <font>
      <b/>
      <u/>
      <sz val="10"/>
      <name val="Times New Roman"/>
      <family val="1"/>
    </font>
    <font>
      <sz val="11"/>
      <color theme="1"/>
      <name val="宋体"/>
      <charset val="134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charset val="134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1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5" fillId="0" borderId="0">
      <alignment vertical="center"/>
    </xf>
    <xf numFmtId="44" fontId="12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</cellStyleXfs>
  <cellXfs count="223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3" fillId="0" borderId="0" xfId="0" applyFo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justify" vertical="center"/>
    </xf>
    <xf numFmtId="0" fontId="15" fillId="0" borderId="0" xfId="0" applyFont="1" applyAlignment="1">
      <alignment horizontal="justify" vertical="center"/>
    </xf>
    <xf numFmtId="0" fontId="15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right" vertical="center"/>
    </xf>
    <xf numFmtId="0" fontId="18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0" fillId="0" borderId="0" xfId="0" applyFont="1">
      <alignment vertical="center"/>
    </xf>
    <xf numFmtId="0" fontId="24" fillId="0" borderId="3" xfId="2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30" fillId="0" borderId="3" xfId="2" applyFont="1" applyBorder="1" applyAlignment="1">
      <alignment horizontal="justify" vertical="center" wrapText="1"/>
    </xf>
    <xf numFmtId="176" fontId="32" fillId="0" borderId="3" xfId="2" applyNumberFormat="1" applyFont="1" applyBorder="1" applyAlignment="1">
      <alignment horizontal="right" vertical="center" wrapText="1"/>
    </xf>
    <xf numFmtId="0" fontId="33" fillId="0" borderId="0" xfId="0" applyFont="1">
      <alignment vertical="center"/>
    </xf>
    <xf numFmtId="26" fontId="2" fillId="0" borderId="3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32" fillId="0" borderId="3" xfId="6" applyFont="1" applyBorder="1" applyAlignment="1">
      <alignment horizontal="righ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14" fillId="0" borderId="0" xfId="0" applyFont="1">
      <alignment vertical="center"/>
    </xf>
    <xf numFmtId="0" fontId="14" fillId="2" borderId="0" xfId="0" applyFont="1" applyFill="1">
      <alignment vertical="center"/>
    </xf>
    <xf numFmtId="0" fontId="8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177" fontId="46" fillId="0" borderId="3" xfId="0" applyNumberFormat="1" applyFont="1" applyBorder="1" applyAlignment="1">
      <alignment horizontal="right" vertical="center" wrapText="1"/>
    </xf>
    <xf numFmtId="0" fontId="47" fillId="0" borderId="0" xfId="0" applyFont="1">
      <alignment vertical="center"/>
    </xf>
    <xf numFmtId="0" fontId="47" fillId="0" borderId="3" xfId="0" applyFont="1" applyBorder="1">
      <alignment vertical="center"/>
    </xf>
    <xf numFmtId="0" fontId="47" fillId="0" borderId="3" xfId="0" applyFont="1" applyBorder="1" applyAlignment="1">
      <alignment horizontal="left" vertical="center"/>
    </xf>
    <xf numFmtId="179" fontId="47" fillId="0" borderId="3" xfId="0" applyNumberFormat="1" applyFont="1" applyBorder="1">
      <alignment vertical="center"/>
    </xf>
    <xf numFmtId="0" fontId="47" fillId="2" borderId="0" xfId="0" applyFont="1" applyFill="1">
      <alignment vertical="center"/>
    </xf>
    <xf numFmtId="0" fontId="17" fillId="2" borderId="0" xfId="2" applyFont="1" applyFill="1" applyAlignment="1">
      <alignment vertical="top" wrapText="1"/>
    </xf>
    <xf numFmtId="0" fontId="48" fillId="2" borderId="0" xfId="0" applyFont="1" applyFill="1">
      <alignment vertical="center"/>
    </xf>
    <xf numFmtId="0" fontId="49" fillId="2" borderId="0" xfId="0" applyFont="1" applyFill="1">
      <alignment vertical="center"/>
    </xf>
    <xf numFmtId="0" fontId="49" fillId="0" borderId="0" xfId="0" applyFont="1">
      <alignment vertical="center"/>
    </xf>
    <xf numFmtId="14" fontId="49" fillId="0" borderId="0" xfId="0" applyNumberFormat="1" applyFont="1" applyAlignment="1">
      <alignment horizontal="left" vertical="center"/>
    </xf>
    <xf numFmtId="0" fontId="49" fillId="0" borderId="0" xfId="0" applyFont="1" applyAlignment="1">
      <alignment horizontal="left" vertical="center"/>
    </xf>
    <xf numFmtId="0" fontId="49" fillId="0" borderId="3" xfId="0" applyFont="1" applyBorder="1">
      <alignment vertical="center"/>
    </xf>
    <xf numFmtId="179" fontId="49" fillId="0" borderId="3" xfId="0" applyNumberFormat="1" applyFont="1" applyBorder="1">
      <alignment vertical="center"/>
    </xf>
    <xf numFmtId="0" fontId="47" fillId="0" borderId="3" xfId="0" applyFont="1" applyBorder="1" applyAlignment="1">
      <alignment vertical="center" wrapText="1"/>
    </xf>
    <xf numFmtId="0" fontId="2" fillId="0" borderId="8" xfId="0" applyFont="1" applyBorder="1" applyAlignment="1">
      <alignment horizontal="left" vertical="center" wrapText="1"/>
    </xf>
    <xf numFmtId="14" fontId="20" fillId="0" borderId="0" xfId="0" applyNumberFormat="1" applyFont="1" applyAlignment="1">
      <alignment horizontal="left" vertical="center"/>
    </xf>
    <xf numFmtId="178" fontId="2" fillId="0" borderId="8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17" fillId="0" borderId="5" xfId="2" applyFont="1" applyBorder="1" applyAlignment="1">
      <alignment vertical="top" wrapText="1"/>
    </xf>
    <xf numFmtId="0" fontId="17" fillId="0" borderId="6" xfId="2" applyFont="1" applyBorder="1" applyAlignment="1">
      <alignment vertical="top" wrapText="1"/>
    </xf>
    <xf numFmtId="0" fontId="17" fillId="0" borderId="10" xfId="2" applyFont="1" applyBorder="1" applyAlignment="1">
      <alignment horizontal="left" vertical="top"/>
    </xf>
    <xf numFmtId="0" fontId="17" fillId="2" borderId="10" xfId="2" applyFont="1" applyFill="1" applyBorder="1" applyAlignment="1">
      <alignment vertical="top" wrapText="1"/>
    </xf>
    <xf numFmtId="0" fontId="17" fillId="2" borderId="5" xfId="2" applyFont="1" applyFill="1" applyBorder="1" applyAlignment="1">
      <alignment vertical="top" wrapText="1"/>
    </xf>
    <xf numFmtId="0" fontId="17" fillId="2" borderId="6" xfId="2" applyFont="1" applyFill="1" applyBorder="1" applyAlignment="1">
      <alignment vertical="top" wrapText="1"/>
    </xf>
    <xf numFmtId="0" fontId="17" fillId="2" borderId="10" xfId="2" applyFont="1" applyFill="1" applyBorder="1" applyAlignment="1">
      <alignment vertical="top"/>
    </xf>
    <xf numFmtId="0" fontId="14" fillId="3" borderId="0" xfId="11" applyFont="1" applyFill="1">
      <alignment vertical="center"/>
    </xf>
    <xf numFmtId="0" fontId="47" fillId="3" borderId="0" xfId="0" applyFont="1" applyFill="1">
      <alignment vertical="center"/>
    </xf>
    <xf numFmtId="0" fontId="17" fillId="3" borderId="10" xfId="2" applyFont="1" applyFill="1" applyBorder="1" applyAlignment="1">
      <alignment vertical="top" wrapText="1"/>
    </xf>
    <xf numFmtId="0" fontId="17" fillId="3" borderId="5" xfId="2" applyFont="1" applyFill="1" applyBorder="1" applyAlignment="1">
      <alignment vertical="top" wrapText="1"/>
    </xf>
    <xf numFmtId="0" fontId="17" fillId="3" borderId="6" xfId="2" applyFont="1" applyFill="1" applyBorder="1" applyAlignment="1">
      <alignment vertical="top" wrapText="1"/>
    </xf>
    <xf numFmtId="0" fontId="8" fillId="3" borderId="0" xfId="0" applyFont="1" applyFill="1" applyAlignment="1">
      <alignment horizontal="left" vertical="center"/>
    </xf>
    <xf numFmtId="0" fontId="8" fillId="3" borderId="0" xfId="11" applyFont="1" applyFill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0" xfId="11" applyFont="1" applyFill="1">
      <alignment vertical="center"/>
    </xf>
    <xf numFmtId="0" fontId="48" fillId="3" borderId="0" xfId="0" applyFont="1" applyFill="1">
      <alignment vertical="center"/>
    </xf>
    <xf numFmtId="0" fontId="49" fillId="3" borderId="0" xfId="0" applyFont="1" applyFill="1">
      <alignment vertical="center"/>
    </xf>
    <xf numFmtId="0" fontId="17" fillId="3" borderId="10" xfId="2" applyFont="1" applyFill="1" applyBorder="1" applyAlignment="1">
      <alignment vertical="top"/>
    </xf>
    <xf numFmtId="0" fontId="47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right" vertical="center" wrapText="1"/>
    </xf>
    <xf numFmtId="177" fontId="32" fillId="0" borderId="1" xfId="0" applyNumberFormat="1" applyFont="1" applyBorder="1" applyAlignment="1">
      <alignment horizontal="right" vertical="center" wrapText="1"/>
    </xf>
    <xf numFmtId="0" fontId="20" fillId="0" borderId="0" xfId="0" applyFont="1" applyAlignment="1">
      <alignment horizontal="left" vertical="center" wrapText="1"/>
    </xf>
    <xf numFmtId="176" fontId="2" fillId="0" borderId="12" xfId="6" applyNumberFormat="1" applyFont="1" applyBorder="1" applyAlignment="1">
      <alignment horizontal="right" vertical="center" wrapText="1"/>
    </xf>
    <xf numFmtId="176" fontId="2" fillId="0" borderId="13" xfId="6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left" vertical="center"/>
    </xf>
    <xf numFmtId="0" fontId="46" fillId="0" borderId="1" xfId="0" applyFont="1" applyBorder="1" applyAlignment="1">
      <alignment vertical="center" wrapText="1"/>
    </xf>
    <xf numFmtId="180" fontId="49" fillId="0" borderId="3" xfId="0" applyNumberFormat="1" applyFont="1" applyBorder="1">
      <alignment vertical="center"/>
    </xf>
    <xf numFmtId="177" fontId="2" fillId="0" borderId="5" xfId="6" applyNumberFormat="1" applyFont="1" applyBorder="1" applyAlignment="1">
      <alignment horizontal="right" vertical="center" wrapText="1"/>
    </xf>
    <xf numFmtId="177" fontId="2" fillId="0" borderId="1" xfId="6" applyNumberFormat="1" applyFont="1" applyBorder="1" applyAlignment="1">
      <alignment horizontal="right" vertical="center" wrapText="1"/>
    </xf>
    <xf numFmtId="177" fontId="2" fillId="0" borderId="6" xfId="6" applyNumberFormat="1" applyFont="1" applyBorder="1" applyAlignment="1">
      <alignment horizontal="right" vertical="center" wrapText="1"/>
    </xf>
    <xf numFmtId="177" fontId="2" fillId="0" borderId="13" xfId="6" applyNumberFormat="1" applyFont="1" applyBorder="1" applyAlignment="1">
      <alignment horizontal="right" vertical="center" wrapText="1"/>
    </xf>
    <xf numFmtId="177" fontId="46" fillId="0" borderId="2" xfId="0" applyNumberFormat="1" applyFont="1" applyBorder="1" applyAlignment="1">
      <alignment horizontal="right" vertical="center" wrapText="1"/>
    </xf>
    <xf numFmtId="0" fontId="14" fillId="0" borderId="0" xfId="11" applyFo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26" fontId="44" fillId="0" borderId="1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44" fontId="31" fillId="0" borderId="0" xfId="1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15" fontId="22" fillId="0" borderId="0" xfId="0" applyNumberFormat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15" fillId="0" borderId="0" xfId="0" applyNumberFormat="1" applyFont="1" applyAlignment="1">
      <alignment horizontal="left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2" fillId="0" borderId="14" xfId="2" applyFont="1" applyBorder="1" applyAlignment="1">
      <alignment horizontal="left" vertical="top" wrapText="1"/>
    </xf>
    <xf numFmtId="0" fontId="22" fillId="0" borderId="0" xfId="2" applyFont="1" applyAlignment="1">
      <alignment horizontal="left" vertical="top" wrapText="1"/>
    </xf>
    <xf numFmtId="0" fontId="22" fillId="0" borderId="13" xfId="2" applyFont="1" applyBorder="1" applyAlignment="1">
      <alignment horizontal="left" vertical="top" wrapText="1"/>
    </xf>
    <xf numFmtId="0" fontId="22" fillId="0" borderId="11" xfId="2" applyFont="1" applyBorder="1" applyAlignment="1">
      <alignment horizontal="left" vertical="top" wrapText="1"/>
    </xf>
    <xf numFmtId="0" fontId="22" fillId="0" borderId="7" xfId="2" applyFont="1" applyBorder="1" applyAlignment="1">
      <alignment horizontal="left" vertical="top" wrapText="1"/>
    </xf>
    <xf numFmtId="0" fontId="22" fillId="0" borderId="15" xfId="2" applyFont="1" applyBorder="1" applyAlignment="1">
      <alignment horizontal="left" vertical="top" wrapText="1"/>
    </xf>
    <xf numFmtId="0" fontId="22" fillId="0" borderId="5" xfId="2" applyFont="1" applyBorder="1" applyAlignment="1">
      <alignment horizontal="left" vertical="center" wrapText="1"/>
    </xf>
    <xf numFmtId="0" fontId="22" fillId="0" borderId="6" xfId="2" applyFont="1" applyBorder="1" applyAlignment="1">
      <alignment horizontal="left" vertical="center" wrapText="1"/>
    </xf>
    <xf numFmtId="0" fontId="22" fillId="0" borderId="7" xfId="2" applyFont="1" applyBorder="1" applyAlignment="1">
      <alignment horizontal="left" vertical="center" wrapText="1"/>
    </xf>
    <xf numFmtId="0" fontId="22" fillId="0" borderId="15" xfId="2" applyFont="1" applyBorder="1" applyAlignment="1">
      <alignment horizontal="left" vertical="center" wrapText="1"/>
    </xf>
    <xf numFmtId="0" fontId="38" fillId="0" borderId="10" xfId="2" applyFont="1" applyBorder="1" applyAlignment="1">
      <alignment horizontal="left" vertical="top" wrapText="1"/>
    </xf>
    <xf numFmtId="0" fontId="38" fillId="0" borderId="5" xfId="2" applyFont="1" applyBorder="1" applyAlignment="1">
      <alignment horizontal="left" vertical="top" wrapText="1"/>
    </xf>
    <xf numFmtId="0" fontId="38" fillId="0" borderId="6" xfId="2" applyFont="1" applyBorder="1" applyAlignment="1">
      <alignment horizontal="left" vertical="top" wrapText="1"/>
    </xf>
    <xf numFmtId="0" fontId="22" fillId="0" borderId="10" xfId="2" applyFont="1" applyBorder="1" applyAlignment="1">
      <alignment horizontal="left" vertical="top" wrapText="1"/>
    </xf>
    <xf numFmtId="0" fontId="22" fillId="0" borderId="5" xfId="2" applyFont="1" applyBorder="1" applyAlignment="1">
      <alignment horizontal="left" vertical="top" wrapText="1"/>
    </xf>
    <xf numFmtId="0" fontId="22" fillId="0" borderId="6" xfId="2" applyFont="1" applyBorder="1" applyAlignment="1">
      <alignment horizontal="left" vertical="top" wrapText="1"/>
    </xf>
    <xf numFmtId="0" fontId="28" fillId="0" borderId="10" xfId="2" applyFont="1" applyBorder="1" applyAlignment="1">
      <alignment horizontal="center" vertical="center" wrapText="1"/>
    </xf>
    <xf numFmtId="0" fontId="28" fillId="0" borderId="5" xfId="2" applyFont="1" applyBorder="1" applyAlignment="1">
      <alignment horizontal="center" vertical="center" wrapText="1"/>
    </xf>
    <xf numFmtId="0" fontId="28" fillId="0" borderId="6" xfId="2" applyFont="1" applyBorder="1" applyAlignment="1">
      <alignment horizontal="center" vertical="center" wrapText="1"/>
    </xf>
    <xf numFmtId="0" fontId="28" fillId="0" borderId="14" xfId="2" applyFont="1" applyBorder="1" applyAlignment="1">
      <alignment horizontal="center" vertical="center" wrapText="1"/>
    </xf>
    <xf numFmtId="0" fontId="28" fillId="0" borderId="0" xfId="2" applyFont="1" applyAlignment="1">
      <alignment horizontal="center" vertical="center" wrapText="1"/>
    </xf>
    <xf numFmtId="0" fontId="28" fillId="0" borderId="13" xfId="2" applyFont="1" applyBorder="1" applyAlignment="1">
      <alignment horizontal="center" vertical="center" wrapText="1"/>
    </xf>
    <xf numFmtId="0" fontId="28" fillId="0" borderId="11" xfId="2" applyFont="1" applyBorder="1" applyAlignment="1">
      <alignment horizontal="center" vertical="center" wrapText="1"/>
    </xf>
    <xf numFmtId="0" fontId="28" fillId="0" borderId="7" xfId="2" applyFont="1" applyBorder="1" applyAlignment="1">
      <alignment horizontal="center" vertical="center" wrapText="1"/>
    </xf>
    <xf numFmtId="0" fontId="28" fillId="0" borderId="15" xfId="2" applyFont="1" applyBorder="1" applyAlignment="1">
      <alignment horizontal="center" vertical="center" wrapText="1"/>
    </xf>
    <xf numFmtId="0" fontId="17" fillId="0" borderId="10" xfId="2" applyFont="1" applyBorder="1" applyAlignment="1">
      <alignment horizontal="left" vertical="center" wrapText="1"/>
    </xf>
    <xf numFmtId="0" fontId="17" fillId="0" borderId="5" xfId="2" applyFont="1" applyBorder="1" applyAlignment="1">
      <alignment horizontal="left" vertical="center" wrapText="1"/>
    </xf>
    <xf numFmtId="0" fontId="17" fillId="0" borderId="11" xfId="2" applyFont="1" applyBorder="1" applyAlignment="1">
      <alignment horizontal="left" vertical="center" wrapText="1"/>
    </xf>
    <xf numFmtId="0" fontId="17" fillId="0" borderId="7" xfId="2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4" fillId="0" borderId="10" xfId="2" applyFont="1" applyBorder="1" applyAlignment="1">
      <alignment horizontal="center" vertical="center" wrapText="1"/>
    </xf>
    <xf numFmtId="0" fontId="24" fillId="0" borderId="5" xfId="2" applyFont="1" applyBorder="1" applyAlignment="1">
      <alignment horizontal="center" vertical="center" wrapText="1"/>
    </xf>
    <xf numFmtId="0" fontId="24" fillId="0" borderId="6" xfId="2" applyFont="1" applyBorder="1" applyAlignment="1">
      <alignment horizontal="center" vertical="center" wrapText="1"/>
    </xf>
    <xf numFmtId="26" fontId="2" fillId="0" borderId="4" xfId="0" applyNumberFormat="1" applyFont="1" applyBorder="1" applyAlignment="1">
      <alignment horizontal="right" vertical="center" wrapText="1"/>
    </xf>
    <xf numFmtId="26" fontId="2" fillId="0" borderId="9" xfId="0" applyNumberFormat="1" applyFont="1" applyBorder="1" applyAlignment="1">
      <alignment horizontal="right" vertical="center" wrapText="1"/>
    </xf>
    <xf numFmtId="26" fontId="2" fillId="0" borderId="8" xfId="0" applyNumberFormat="1" applyFont="1" applyBorder="1" applyAlignment="1">
      <alignment horizontal="right" vertical="center" wrapText="1"/>
    </xf>
    <xf numFmtId="178" fontId="2" fillId="0" borderId="4" xfId="0" applyNumberFormat="1" applyFont="1" applyBorder="1" applyAlignment="1">
      <alignment vertical="center" wrapText="1"/>
    </xf>
    <xf numFmtId="178" fontId="2" fillId="0" borderId="8" xfId="0" applyNumberFormat="1" applyFont="1" applyBorder="1" applyAlignment="1">
      <alignment vertical="center" wrapText="1"/>
    </xf>
    <xf numFmtId="0" fontId="24" fillId="0" borderId="4" xfId="2" applyFont="1" applyBorder="1" applyAlignment="1">
      <alignment horizontal="center" vertical="center" wrapText="1"/>
    </xf>
    <xf numFmtId="0" fontId="24" fillId="0" borderId="9" xfId="2" applyFont="1" applyBorder="1" applyAlignment="1">
      <alignment horizontal="center" vertical="center" wrapText="1"/>
    </xf>
    <xf numFmtId="0" fontId="24" fillId="0" borderId="8" xfId="2" applyFont="1" applyBorder="1" applyAlignment="1">
      <alignment horizontal="center" vertical="center" wrapText="1"/>
    </xf>
    <xf numFmtId="14" fontId="22" fillId="0" borderId="5" xfId="2" applyNumberFormat="1" applyFont="1" applyBorder="1" applyAlignment="1">
      <alignment horizontal="left" vertical="center" wrapText="1"/>
    </xf>
    <xf numFmtId="14" fontId="22" fillId="0" borderId="6" xfId="2" applyNumberFormat="1" applyFont="1" applyBorder="1" applyAlignment="1">
      <alignment horizontal="left" vertical="center" wrapText="1"/>
    </xf>
    <xf numFmtId="14" fontId="22" fillId="0" borderId="7" xfId="2" applyNumberFormat="1" applyFont="1" applyBorder="1" applyAlignment="1">
      <alignment horizontal="left" vertical="center" wrapText="1"/>
    </xf>
    <xf numFmtId="14" fontId="22" fillId="0" borderId="15" xfId="2" applyNumberFormat="1" applyFont="1" applyBorder="1" applyAlignment="1">
      <alignment horizontal="left" vertical="center" wrapText="1"/>
    </xf>
    <xf numFmtId="0" fontId="25" fillId="0" borderId="10" xfId="2" applyFont="1" applyBorder="1" applyAlignment="1">
      <alignment horizontal="left" vertical="center" wrapText="1"/>
    </xf>
    <xf numFmtId="0" fontId="25" fillId="0" borderId="5" xfId="2" applyFont="1" applyBorder="1" applyAlignment="1">
      <alignment horizontal="left" vertical="center" wrapText="1"/>
    </xf>
    <xf numFmtId="0" fontId="25" fillId="0" borderId="6" xfId="2" applyFont="1" applyBorder="1" applyAlignment="1">
      <alignment horizontal="left" vertical="center" wrapText="1"/>
    </xf>
    <xf numFmtId="0" fontId="25" fillId="0" borderId="14" xfId="2" applyFont="1" applyBorder="1" applyAlignment="1">
      <alignment horizontal="left" vertical="center" wrapText="1"/>
    </xf>
    <xf numFmtId="0" fontId="25" fillId="0" borderId="13" xfId="2" applyFont="1" applyBorder="1" applyAlignment="1">
      <alignment horizontal="left" vertical="center" wrapText="1"/>
    </xf>
    <xf numFmtId="0" fontId="25" fillId="0" borderId="11" xfId="2" applyFont="1" applyBorder="1" applyAlignment="1">
      <alignment horizontal="left" vertical="center" wrapText="1"/>
    </xf>
    <xf numFmtId="0" fontId="25" fillId="0" borderId="7" xfId="2" applyFont="1" applyBorder="1" applyAlignment="1">
      <alignment horizontal="left" vertical="center" wrapText="1"/>
    </xf>
    <xf numFmtId="0" fontId="25" fillId="0" borderId="15" xfId="2" applyFont="1" applyBorder="1" applyAlignment="1">
      <alignment horizontal="left" vertical="center" wrapText="1"/>
    </xf>
    <xf numFmtId="0" fontId="27" fillId="0" borderId="3" xfId="2" applyFont="1" applyBorder="1" applyAlignment="1">
      <alignment horizontal="right" vertical="center" wrapText="1"/>
    </xf>
    <xf numFmtId="0" fontId="27" fillId="0" borderId="4" xfId="2" applyFont="1" applyBorder="1" applyAlignment="1">
      <alignment horizontal="right" vertical="center" wrapText="1"/>
    </xf>
    <xf numFmtId="0" fontId="35" fillId="0" borderId="10" xfId="2" applyFont="1" applyBorder="1" applyAlignment="1">
      <alignment horizontal="left" vertical="center" wrapText="1"/>
    </xf>
    <xf numFmtId="0" fontId="35" fillId="0" borderId="5" xfId="2" applyFont="1" applyBorder="1" applyAlignment="1">
      <alignment horizontal="left" vertical="center" wrapText="1"/>
    </xf>
    <xf numFmtId="0" fontId="29" fillId="0" borderId="5" xfId="2" applyFont="1" applyBorder="1" applyAlignment="1">
      <alignment horizontal="left" vertical="center" wrapText="1"/>
    </xf>
    <xf numFmtId="0" fontId="29" fillId="0" borderId="11" xfId="2" applyFont="1" applyBorder="1" applyAlignment="1">
      <alignment horizontal="left" vertical="center" wrapText="1"/>
    </xf>
    <xf numFmtId="0" fontId="29" fillId="0" borderId="7" xfId="2" applyFont="1" applyBorder="1" applyAlignment="1">
      <alignment horizontal="left" vertical="center" wrapText="1"/>
    </xf>
    <xf numFmtId="0" fontId="32" fillId="0" borderId="1" xfId="2" applyFont="1" applyBorder="1" applyAlignment="1">
      <alignment horizontal="left" vertical="center" wrapText="1"/>
    </xf>
    <xf numFmtId="0" fontId="32" fillId="0" borderId="2" xfId="2" applyFont="1" applyBorder="1" applyAlignment="1">
      <alignment horizontal="left" vertical="center" wrapText="1"/>
    </xf>
    <xf numFmtId="176" fontId="46" fillId="0" borderId="4" xfId="0" applyNumberFormat="1" applyFont="1" applyBorder="1" applyAlignment="1">
      <alignment vertical="center" wrapText="1"/>
    </xf>
    <xf numFmtId="176" fontId="46" fillId="0" borderId="8" xfId="0" applyNumberFormat="1" applyFont="1" applyBorder="1" applyAlignment="1">
      <alignment vertical="center" wrapText="1"/>
    </xf>
    <xf numFmtId="176" fontId="32" fillId="0" borderId="4" xfId="2" applyNumberFormat="1" applyFont="1" applyBorder="1" applyAlignment="1">
      <alignment horizontal="right" vertical="center" wrapText="1"/>
    </xf>
    <xf numFmtId="176" fontId="32" fillId="0" borderId="8" xfId="2" applyNumberFormat="1" applyFont="1" applyBorder="1" applyAlignment="1">
      <alignment horizontal="right" vertical="center" wrapText="1"/>
    </xf>
    <xf numFmtId="0" fontId="25" fillId="0" borderId="10" xfId="0" applyFont="1" applyBorder="1" applyAlignment="1">
      <alignment horizontal="left" vertical="center"/>
    </xf>
    <xf numFmtId="0" fontId="34" fillId="0" borderId="5" xfId="0" applyFont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34" fillId="0" borderId="6" xfId="0" applyFont="1" applyBorder="1" applyAlignment="1">
      <alignment horizontal="left" vertical="center"/>
    </xf>
    <xf numFmtId="0" fontId="34" fillId="0" borderId="14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0" fontId="34" fillId="0" borderId="11" xfId="0" applyFont="1" applyBorder="1" applyAlignment="1">
      <alignment horizontal="left" vertical="center"/>
    </xf>
    <xf numFmtId="0" fontId="34" fillId="0" borderId="7" xfId="0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176" fontId="46" fillId="0" borderId="9" xfId="0" applyNumberFormat="1" applyFont="1" applyBorder="1" applyAlignment="1">
      <alignment vertical="center" wrapText="1"/>
    </xf>
    <xf numFmtId="176" fontId="32" fillId="0" borderId="9" xfId="2" applyNumberFormat="1" applyFont="1" applyBorder="1" applyAlignment="1">
      <alignment horizontal="right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2" fillId="2" borderId="14" xfId="2" applyFont="1" applyFill="1" applyBorder="1" applyAlignment="1">
      <alignment horizontal="left" vertical="top" wrapText="1"/>
    </xf>
    <xf numFmtId="0" fontId="22" fillId="2" borderId="0" xfId="2" applyFont="1" applyFill="1" applyAlignment="1">
      <alignment horizontal="left" vertical="top" wrapText="1"/>
    </xf>
    <xf numFmtId="0" fontId="22" fillId="2" borderId="13" xfId="2" applyFont="1" applyFill="1" applyBorder="1" applyAlignment="1">
      <alignment horizontal="left" vertical="top" wrapText="1"/>
    </xf>
    <xf numFmtId="0" fontId="22" fillId="2" borderId="11" xfId="2" applyFont="1" applyFill="1" applyBorder="1" applyAlignment="1">
      <alignment horizontal="left" vertical="top" wrapText="1"/>
    </xf>
    <xf numFmtId="0" fontId="22" fillId="2" borderId="7" xfId="2" applyFont="1" applyFill="1" applyBorder="1" applyAlignment="1">
      <alignment horizontal="left" vertical="top" wrapText="1"/>
    </xf>
    <xf numFmtId="0" fontId="22" fillId="2" borderId="15" xfId="2" applyFont="1" applyFill="1" applyBorder="1" applyAlignment="1">
      <alignment horizontal="left" vertical="top" wrapText="1"/>
    </xf>
    <xf numFmtId="0" fontId="22" fillId="3" borderId="14" xfId="2" applyFont="1" applyFill="1" applyBorder="1" applyAlignment="1">
      <alignment horizontal="left" vertical="top" wrapText="1"/>
    </xf>
    <xf numFmtId="0" fontId="22" fillId="3" borderId="0" xfId="2" applyFont="1" applyFill="1" applyAlignment="1">
      <alignment horizontal="left" vertical="top" wrapText="1"/>
    </xf>
    <xf numFmtId="0" fontId="22" fillId="3" borderId="13" xfId="2" applyFont="1" applyFill="1" applyBorder="1" applyAlignment="1">
      <alignment horizontal="left" vertical="top" wrapText="1"/>
    </xf>
    <xf numFmtId="0" fontId="22" fillId="3" borderId="11" xfId="2" applyFont="1" applyFill="1" applyBorder="1" applyAlignment="1">
      <alignment horizontal="left" vertical="top" wrapText="1"/>
    </xf>
    <xf numFmtId="0" fontId="22" fillId="3" borderId="7" xfId="2" applyFont="1" applyFill="1" applyBorder="1" applyAlignment="1">
      <alignment horizontal="left" vertical="top" wrapText="1"/>
    </xf>
    <xf numFmtId="0" fontId="22" fillId="3" borderId="15" xfId="2" applyFont="1" applyFill="1" applyBorder="1" applyAlignment="1">
      <alignment horizontal="left" vertical="top" wrapText="1"/>
    </xf>
    <xf numFmtId="0" fontId="47" fillId="0" borderId="3" xfId="0" applyFont="1" applyBorder="1" applyAlignment="1">
      <alignment horizontal="center" vertical="center"/>
    </xf>
    <xf numFmtId="0" fontId="25" fillId="0" borderId="0" xfId="2" applyFont="1" applyBorder="1" applyAlignment="1">
      <alignment horizontal="left" vertical="center" wrapText="1"/>
    </xf>
  </cellXfs>
  <cellStyles count="15">
    <cellStyle name="常规" xfId="0" builtinId="0"/>
    <cellStyle name="常规 2 2" xfId="1" xr:uid="{F2D54E23-A2B8-4165-B547-3D90C7A33CA0}"/>
    <cellStyle name="常规 3" xfId="2" xr:uid="{E3661CBF-99A3-4F5C-8AB8-2E0576D40164}"/>
    <cellStyle name="常规 3 2" xfId="3" xr:uid="{A7763AC0-0B66-4DDC-AC02-27D0B994736E}"/>
    <cellStyle name="常规 3 3" xfId="4" xr:uid="{606FD9C4-DBE1-4620-84DD-D097CEED92AA}"/>
    <cellStyle name="常规 3 4" xfId="5" xr:uid="{3F1209B4-1F96-4169-8DA8-DA4B2D827C88}"/>
    <cellStyle name="常规 4" xfId="6" xr:uid="{78D83AE8-78AF-48D1-BF74-9EA6E0B213F7}"/>
    <cellStyle name="常规 4 2" xfId="7" xr:uid="{72F36EDB-C9E9-4F7D-9EF9-2C6B4524EFDE}"/>
    <cellStyle name="常规 4 3" xfId="8" xr:uid="{5A61A2DC-93E0-41DF-8B9C-31653FCD3D88}"/>
    <cellStyle name="常规 4 4" xfId="9" xr:uid="{C7A1B18C-D22E-45B2-B3A9-5908EDD62022}"/>
    <cellStyle name="常规 5" xfId="10" xr:uid="{839E71B7-34EB-4962-B872-4A53BE1B043D}"/>
    <cellStyle name="常规 6" xfId="11" xr:uid="{B7214244-2B5A-43B6-83B0-5F809E37A40B}"/>
    <cellStyle name="货币" xfId="12" builtinId="4"/>
    <cellStyle name="货币 2" xfId="13" xr:uid="{71043891-DA4B-44A7-ADAC-EC0173F9FB63}"/>
    <cellStyle name="货币 3" xfId="14" xr:uid="{6A3374B7-7129-40CD-A76C-D198DD88D9B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4</xdr:row>
      <xdr:rowOff>50800</xdr:rowOff>
    </xdr:from>
    <xdr:to>
      <xdr:col>7</xdr:col>
      <xdr:colOff>977900</xdr:colOff>
      <xdr:row>4</xdr:row>
      <xdr:rowOff>50800</xdr:rowOff>
    </xdr:to>
    <xdr:sp macro="" textlink="">
      <xdr:nvSpPr>
        <xdr:cNvPr id="2893" name="Line 2">
          <a:extLst>
            <a:ext uri="{FF2B5EF4-FFF2-40B4-BE49-F238E27FC236}">
              <a16:creationId xmlns:a16="http://schemas.microsoft.com/office/drawing/2014/main" id="{F206A8F7-B94C-DF76-6119-FF811A2FC055}"/>
            </a:ext>
          </a:extLst>
        </xdr:cNvPr>
        <xdr:cNvSpPr>
          <a:spLocks noChangeShapeType="1"/>
        </xdr:cNvSpPr>
      </xdr:nvSpPr>
      <xdr:spPr bwMode="auto">
        <a:xfrm>
          <a:off x="25400" y="996950"/>
          <a:ext cx="67119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736600</xdr:colOff>
      <xdr:row>30</xdr:row>
      <xdr:rowOff>133350</xdr:rowOff>
    </xdr:from>
    <xdr:to>
      <xdr:col>1</xdr:col>
      <xdr:colOff>996950</xdr:colOff>
      <xdr:row>34</xdr:row>
      <xdr:rowOff>692150</xdr:rowOff>
    </xdr:to>
    <xdr:pic>
      <xdr:nvPicPr>
        <xdr:cNvPr id="2894" name="图片 18" descr="签名.jpg">
          <a:extLst>
            <a:ext uri="{FF2B5EF4-FFF2-40B4-BE49-F238E27FC236}">
              <a16:creationId xmlns:a16="http://schemas.microsoft.com/office/drawing/2014/main" id="{7581FF95-67F6-C63E-FB08-B5846D1B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8543" r="5481" b="5363"/>
        <a:stretch>
          <a:fillRect/>
        </a:stretch>
      </xdr:blipFill>
      <xdr:spPr bwMode="auto">
        <a:xfrm>
          <a:off x="736600" y="6699250"/>
          <a:ext cx="2400300" cy="127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260350</xdr:colOff>
      <xdr:row>43</xdr:row>
      <xdr:rowOff>0</xdr:rowOff>
    </xdr:from>
    <xdr:to>
      <xdr:col>12</xdr:col>
      <xdr:colOff>654050</xdr:colOff>
      <xdr:row>49</xdr:row>
      <xdr:rowOff>158750</xdr:rowOff>
    </xdr:to>
    <xdr:pic>
      <xdr:nvPicPr>
        <xdr:cNvPr id="3385" name="图片 18" descr="签名.jpg">
          <a:extLst>
            <a:ext uri="{FF2B5EF4-FFF2-40B4-BE49-F238E27FC236}">
              <a16:creationId xmlns:a16="http://schemas.microsoft.com/office/drawing/2014/main" id="{18F7091A-8D27-3136-F4D2-FC3AC0774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8543" r="5481" b="5363"/>
        <a:stretch>
          <a:fillRect/>
        </a:stretch>
      </xdr:blipFill>
      <xdr:spPr bwMode="auto">
        <a:xfrm>
          <a:off x="4648200" y="8470900"/>
          <a:ext cx="2406650" cy="1225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260350</xdr:colOff>
      <xdr:row>43</xdr:row>
      <xdr:rowOff>44450</xdr:rowOff>
    </xdr:from>
    <xdr:to>
      <xdr:col>12</xdr:col>
      <xdr:colOff>654050</xdr:colOff>
      <xdr:row>50</xdr:row>
      <xdr:rowOff>95250</xdr:rowOff>
    </xdr:to>
    <xdr:pic>
      <xdr:nvPicPr>
        <xdr:cNvPr id="4397" name="图片 18" descr="签名.jpg">
          <a:extLst>
            <a:ext uri="{FF2B5EF4-FFF2-40B4-BE49-F238E27FC236}">
              <a16:creationId xmlns:a16="http://schemas.microsoft.com/office/drawing/2014/main" id="{13A07E67-058D-4C0E-CA1A-DA1FACBC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79" t="8543" r="5481" b="5363"/>
        <a:stretch>
          <a:fillRect/>
        </a:stretch>
      </xdr:blipFill>
      <xdr:spPr bwMode="auto">
        <a:xfrm>
          <a:off x="4648200" y="8515350"/>
          <a:ext cx="240665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2E0-1D34-46CD-BCE1-41D40B88AEB4}">
  <dimension ref="A1:I35"/>
  <sheetViews>
    <sheetView workbookViewId="0">
      <selection activeCell="M25" sqref="M25"/>
    </sheetView>
  </sheetViews>
  <sheetFormatPr defaultRowHeight="14" x14ac:dyDescent="0.25"/>
  <cols>
    <col min="1" max="1" width="30.6328125" customWidth="1"/>
    <col min="2" max="2" width="17.6328125" customWidth="1"/>
    <col min="3" max="5" width="4.6328125" customWidth="1"/>
    <col min="6" max="6" width="5.6328125" customWidth="1"/>
    <col min="7" max="8" width="14.6328125" customWidth="1"/>
  </cols>
  <sheetData>
    <row r="1" spans="1:9" ht="22.5" x14ac:dyDescent="0.25">
      <c r="A1" s="99" t="s">
        <v>36</v>
      </c>
      <c r="B1" s="100"/>
      <c r="C1" s="100"/>
      <c r="D1" s="100"/>
      <c r="E1" s="100"/>
      <c r="F1" s="100"/>
      <c r="G1" s="100"/>
      <c r="H1" s="100"/>
    </row>
    <row r="2" spans="1:9" ht="21" x14ac:dyDescent="0.25">
      <c r="A2" s="101" t="s">
        <v>33</v>
      </c>
      <c r="B2" s="101"/>
      <c r="C2" s="101"/>
      <c r="D2" s="101"/>
      <c r="E2" s="101"/>
      <c r="F2" s="101"/>
      <c r="G2" s="101"/>
      <c r="H2" s="101"/>
    </row>
    <row r="3" spans="1:9" ht="15.5" x14ac:dyDescent="0.25">
      <c r="A3" s="102" t="s">
        <v>34</v>
      </c>
      <c r="B3" s="103"/>
      <c r="C3" s="103"/>
      <c r="D3" s="103"/>
      <c r="E3" s="103"/>
      <c r="F3" s="103"/>
      <c r="G3" s="103"/>
      <c r="H3" s="103"/>
    </row>
    <row r="4" spans="1:9" ht="15.5" x14ac:dyDescent="0.25">
      <c r="A4" s="102" t="s">
        <v>35</v>
      </c>
      <c r="B4" s="103"/>
      <c r="C4" s="103"/>
      <c r="D4" s="103"/>
      <c r="E4" s="103"/>
      <c r="F4" s="103"/>
      <c r="G4" s="103"/>
      <c r="H4" s="103"/>
    </row>
    <row r="5" spans="1:9" ht="23" x14ac:dyDescent="0.25">
      <c r="A5" s="2"/>
    </row>
    <row r="6" spans="1:9" ht="22.5" x14ac:dyDescent="0.25">
      <c r="A6" s="100" t="s">
        <v>21</v>
      </c>
      <c r="B6" s="100"/>
      <c r="C6" s="100"/>
      <c r="D6" s="100"/>
      <c r="E6" s="100"/>
      <c r="F6" s="100"/>
      <c r="G6" s="100"/>
      <c r="H6" s="100"/>
    </row>
    <row r="7" spans="1:9" ht="22.5" x14ac:dyDescent="0.25">
      <c r="A7" s="1"/>
      <c r="B7" s="1"/>
      <c r="C7" s="1"/>
      <c r="D7" s="1"/>
      <c r="E7" s="1"/>
      <c r="F7" s="1"/>
      <c r="G7" s="1"/>
      <c r="H7" s="1"/>
    </row>
    <row r="8" spans="1:9" ht="15" customHeight="1" x14ac:dyDescent="0.25">
      <c r="A8" s="95" t="s">
        <v>119</v>
      </c>
      <c r="B8" s="36"/>
      <c r="C8" s="10"/>
      <c r="D8" s="10"/>
      <c r="E8" s="10"/>
      <c r="F8" s="10"/>
      <c r="G8" s="7" t="s">
        <v>24</v>
      </c>
      <c r="H8" s="19" t="str">
        <f>数据!B1</f>
        <v>NBHB/RFC2330</v>
      </c>
    </row>
    <row r="9" spans="1:9" ht="15" customHeight="1" x14ac:dyDescent="0.25">
      <c r="A9" s="96" t="s">
        <v>58</v>
      </c>
      <c r="B9" s="23"/>
      <c r="C9" s="10"/>
      <c r="D9" s="10"/>
      <c r="E9" s="10"/>
      <c r="F9" s="10"/>
      <c r="G9" s="22" t="s">
        <v>20</v>
      </c>
      <c r="H9" s="84" t="str">
        <f>数据!F1</f>
        <v>606234 606263</v>
      </c>
    </row>
    <row r="10" spans="1:9" ht="15" customHeight="1" x14ac:dyDescent="0.25">
      <c r="A10" s="97" t="s">
        <v>59</v>
      </c>
      <c r="B10" s="23"/>
      <c r="C10" s="10"/>
      <c r="D10" s="10"/>
      <c r="E10" s="10"/>
      <c r="F10" s="10"/>
      <c r="G10" s="7" t="s">
        <v>19</v>
      </c>
      <c r="H10" s="56" t="str">
        <f>数据!F2</f>
        <v>2023/6/13 6/16</v>
      </c>
    </row>
    <row r="11" spans="1:9" ht="15" customHeight="1" x14ac:dyDescent="0.25">
      <c r="B11" s="10"/>
      <c r="C11" s="10"/>
      <c r="D11" s="10"/>
      <c r="E11" s="10"/>
      <c r="F11" s="10"/>
    </row>
    <row r="12" spans="1:9" ht="15" customHeight="1" x14ac:dyDescent="0.25">
      <c r="A12" s="109" t="s">
        <v>1</v>
      </c>
      <c r="B12" s="109" t="s">
        <v>2</v>
      </c>
      <c r="C12" s="111" t="s">
        <v>3</v>
      </c>
      <c r="D12" s="112"/>
      <c r="E12" s="112"/>
      <c r="F12" s="113"/>
      <c r="G12" s="8" t="s">
        <v>15</v>
      </c>
      <c r="H12" s="108" t="s">
        <v>11</v>
      </c>
    </row>
    <row r="13" spans="1:9" ht="15" customHeight="1" x14ac:dyDescent="0.25">
      <c r="A13" s="109"/>
      <c r="B13" s="109"/>
      <c r="C13" s="114"/>
      <c r="D13" s="115"/>
      <c r="E13" s="115"/>
      <c r="F13" s="116"/>
      <c r="G13" s="9" t="s">
        <v>6</v>
      </c>
      <c r="H13" s="108"/>
    </row>
    <row r="14" spans="1:9" ht="29.5" customHeight="1" x14ac:dyDescent="0.25">
      <c r="A14" s="30" t="s">
        <v>28</v>
      </c>
      <c r="B14" s="29">
        <v>8700</v>
      </c>
      <c r="C14" s="80">
        <f>数据!C11</f>
        <v>649</v>
      </c>
      <c r="D14" s="59" t="s">
        <v>76</v>
      </c>
      <c r="E14" s="80">
        <f>数据!D11</f>
        <v>758</v>
      </c>
      <c r="F14" s="55" t="s">
        <v>77</v>
      </c>
      <c r="G14" s="57">
        <f>H14/C14</f>
        <v>90.291371340523895</v>
      </c>
      <c r="H14" s="27">
        <f>数据!F11</f>
        <v>58599.100000000006</v>
      </c>
    </row>
    <row r="15" spans="1:9" ht="30" customHeight="1" x14ac:dyDescent="0.25">
      <c r="A15" s="104" t="s">
        <v>5</v>
      </c>
      <c r="B15" s="105"/>
      <c r="C15" s="81"/>
      <c r="D15" s="34"/>
      <c r="E15" s="80"/>
      <c r="F15" s="55"/>
      <c r="G15" s="58"/>
      <c r="H15" s="98">
        <f>SUM(H14:H14)</f>
        <v>58599.100000000006</v>
      </c>
      <c r="I15" s="35"/>
    </row>
    <row r="16" spans="1:9" ht="15" customHeight="1" x14ac:dyDescent="0.25">
      <c r="A16" s="17" t="s">
        <v>96</v>
      </c>
      <c r="B16" s="117" t="s">
        <v>122</v>
      </c>
      <c r="C16" s="118"/>
      <c r="D16" s="118"/>
      <c r="E16" s="118"/>
      <c r="F16" s="118"/>
      <c r="G16" s="119"/>
      <c r="H16" s="120"/>
    </row>
    <row r="17" spans="1:8" ht="15" customHeight="1" x14ac:dyDescent="0.25">
      <c r="A17" s="18" t="s">
        <v>14</v>
      </c>
      <c r="B17" s="121"/>
      <c r="C17" s="122"/>
      <c r="D17" s="122"/>
      <c r="E17" s="122"/>
      <c r="F17" s="122"/>
      <c r="G17" s="122"/>
      <c r="H17" s="123"/>
    </row>
    <row r="18" spans="1:8" s="5" customFormat="1" ht="15" customHeight="1" x14ac:dyDescent="0.25">
      <c r="A18" s="4"/>
    </row>
    <row r="19" spans="1:8" ht="15" customHeight="1" x14ac:dyDescent="0.25">
      <c r="A19" s="11" t="s">
        <v>7</v>
      </c>
      <c r="B19" s="126" t="s">
        <v>27</v>
      </c>
      <c r="C19" s="126"/>
      <c r="D19" s="126"/>
      <c r="E19" s="126"/>
      <c r="F19" s="126"/>
      <c r="G19" s="126"/>
      <c r="H19" s="126"/>
    </row>
    <row r="20" spans="1:8" ht="15" customHeight="1" x14ac:dyDescent="0.25">
      <c r="A20" s="12" t="s">
        <v>9</v>
      </c>
      <c r="B20" s="106" t="str">
        <f>数据!B22</f>
        <v>AUG 11TH, 2023</v>
      </c>
      <c r="C20" s="107"/>
      <c r="D20" s="107"/>
      <c r="E20" s="107"/>
      <c r="F20" s="107"/>
      <c r="G20" s="107"/>
      <c r="H20" s="107"/>
    </row>
    <row r="21" spans="1:8" ht="15" customHeight="1" x14ac:dyDescent="0.25">
      <c r="A21" s="12" t="s">
        <v>10</v>
      </c>
      <c r="B21" s="124" t="str">
        <f>数据!B23</f>
        <v>NINGBO, CHINA</v>
      </c>
      <c r="C21" s="124"/>
      <c r="D21" s="124"/>
      <c r="E21" s="124"/>
      <c r="F21" s="124"/>
      <c r="G21" s="124"/>
      <c r="H21" s="124"/>
    </row>
    <row r="22" spans="1:8" ht="15" customHeight="1" x14ac:dyDescent="0.25">
      <c r="A22" s="12" t="s">
        <v>25</v>
      </c>
      <c r="B22" s="124" t="s">
        <v>120</v>
      </c>
      <c r="C22" s="124"/>
      <c r="D22" s="124"/>
      <c r="E22" s="124"/>
      <c r="F22" s="124"/>
      <c r="G22" s="124"/>
      <c r="H22" s="124"/>
    </row>
    <row r="23" spans="1:8" ht="15" customHeight="1" x14ac:dyDescent="0.25">
      <c r="A23" s="3" t="s">
        <v>8</v>
      </c>
      <c r="B23" s="127"/>
      <c r="C23" s="127"/>
      <c r="D23" s="127"/>
      <c r="E23" s="127"/>
      <c r="F23" s="127"/>
      <c r="G23" s="127"/>
      <c r="H23" s="127"/>
    </row>
    <row r="24" spans="1:8" ht="15" customHeight="1" x14ac:dyDescent="0.25">
      <c r="A24" s="13" t="s">
        <v>37</v>
      </c>
      <c r="B24" s="124" t="s">
        <v>38</v>
      </c>
      <c r="C24" s="124"/>
      <c r="D24" s="124"/>
      <c r="E24" s="124"/>
      <c r="F24" s="124"/>
      <c r="G24" s="124"/>
      <c r="H24" s="124"/>
    </row>
    <row r="25" spans="1:8" ht="15" customHeight="1" x14ac:dyDescent="0.25">
      <c r="A25" s="13"/>
      <c r="B25" s="124" t="s">
        <v>39</v>
      </c>
      <c r="C25" s="124"/>
      <c r="D25" s="124"/>
      <c r="E25" s="124"/>
      <c r="F25" s="124"/>
      <c r="G25" s="124"/>
      <c r="H25" s="124"/>
    </row>
    <row r="26" spans="1:8" ht="15" customHeight="1" x14ac:dyDescent="0.25">
      <c r="A26" s="13"/>
      <c r="B26" s="28" t="s">
        <v>40</v>
      </c>
      <c r="C26" s="28"/>
      <c r="D26" s="28"/>
      <c r="E26" s="28"/>
      <c r="F26" s="28"/>
      <c r="G26" s="28"/>
      <c r="H26" s="28"/>
    </row>
    <row r="27" spans="1:8" ht="15" customHeight="1" x14ac:dyDescent="0.25">
      <c r="A27" s="13"/>
      <c r="B27" s="28" t="s">
        <v>41</v>
      </c>
      <c r="C27" s="28"/>
      <c r="D27" s="28"/>
      <c r="E27" s="28"/>
      <c r="F27" s="28"/>
      <c r="G27" s="28"/>
      <c r="H27" s="28"/>
    </row>
    <row r="28" spans="1:8" ht="15" customHeight="1" x14ac:dyDescent="0.25">
      <c r="A28" s="13" t="s">
        <v>42</v>
      </c>
      <c r="B28" s="124" t="s">
        <v>43</v>
      </c>
      <c r="C28" s="124"/>
      <c r="D28" s="124"/>
      <c r="E28" s="124"/>
      <c r="F28" s="124"/>
      <c r="G28" s="124"/>
      <c r="H28" s="124"/>
    </row>
    <row r="29" spans="1:8" ht="15" customHeight="1" x14ac:dyDescent="0.25">
      <c r="A29" s="14" t="s">
        <v>44</v>
      </c>
      <c r="B29" s="110" t="s">
        <v>45</v>
      </c>
      <c r="C29" s="110"/>
      <c r="D29" s="110"/>
      <c r="E29" s="110"/>
      <c r="F29" s="110"/>
      <c r="G29" s="110"/>
      <c r="H29" s="110"/>
    </row>
    <row r="30" spans="1:8" ht="15" customHeight="1" x14ac:dyDescent="0.25">
      <c r="A30" s="14" t="s">
        <v>46</v>
      </c>
      <c r="B30" s="125" t="s">
        <v>47</v>
      </c>
      <c r="C30" s="125"/>
      <c r="D30" s="125"/>
      <c r="E30" s="125"/>
      <c r="F30" s="125"/>
      <c r="G30" s="125"/>
      <c r="H30" s="125"/>
    </row>
    <row r="31" spans="1:8" ht="14.25" customHeight="1" x14ac:dyDescent="0.25">
      <c r="A31" s="3"/>
    </row>
    <row r="32" spans="1:8" ht="14.25" customHeight="1" x14ac:dyDescent="0.25"/>
    <row r="33" spans="1:7" ht="14.25" customHeight="1" x14ac:dyDescent="0.25">
      <c r="A33" s="12" t="s">
        <v>13</v>
      </c>
      <c r="B33" s="15"/>
      <c r="C33" s="87" t="s">
        <v>12</v>
      </c>
      <c r="D33" s="16"/>
      <c r="E33" s="16"/>
      <c r="F33" s="16"/>
      <c r="G33" s="6"/>
    </row>
    <row r="35" spans="1:7" ht="74.5" x14ac:dyDescent="0.25">
      <c r="C35" s="26" t="s">
        <v>26</v>
      </c>
      <c r="D35" s="26"/>
      <c r="E35" s="26"/>
      <c r="F35" s="26"/>
    </row>
  </sheetData>
  <mergeCells count="21">
    <mergeCell ref="B30:H30"/>
    <mergeCell ref="B19:H19"/>
    <mergeCell ref="B23:H23"/>
    <mergeCell ref="B12:B13"/>
    <mergeCell ref="B25:H25"/>
    <mergeCell ref="B24:H24"/>
    <mergeCell ref="B20:H20"/>
    <mergeCell ref="H12:H13"/>
    <mergeCell ref="A12:A13"/>
    <mergeCell ref="B29:H29"/>
    <mergeCell ref="C12:F13"/>
    <mergeCell ref="B16:H17"/>
    <mergeCell ref="B28:H28"/>
    <mergeCell ref="B21:H21"/>
    <mergeCell ref="B22:H22"/>
    <mergeCell ref="A1:H1"/>
    <mergeCell ref="A2:H2"/>
    <mergeCell ref="A3:H3"/>
    <mergeCell ref="A4:H4"/>
    <mergeCell ref="A15:B15"/>
    <mergeCell ref="A6:H6"/>
  </mergeCells>
  <phoneticPr fontId="21" type="noConversion"/>
  <printOptions horizontalCentered="1"/>
  <pageMargins left="0.39370078740157483" right="0.39370078740157483" top="0.39370078740157483" bottom="0.39370078740157483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B37D-921C-4D40-BCD2-884CD1A6BA00}">
  <dimension ref="A1:M51"/>
  <sheetViews>
    <sheetView topLeftCell="A10" zoomScaleNormal="100" workbookViewId="0">
      <selection activeCell="A13" sqref="A13:C17"/>
    </sheetView>
  </sheetViews>
  <sheetFormatPr defaultColWidth="9" defaultRowHeight="14" x14ac:dyDescent="0.25"/>
  <cols>
    <col min="1" max="1" width="15.6328125" customWidth="1"/>
    <col min="2" max="2" width="20.6328125" customWidth="1"/>
    <col min="3" max="3" width="12.6328125" customWidth="1"/>
    <col min="4" max="6" width="4.6328125" customWidth="1"/>
    <col min="7" max="7" width="5.6328125" customWidth="1"/>
    <col min="8" max="8" width="6.6328125" customWidth="1"/>
    <col min="9" max="9" width="3.6328125" customWidth="1"/>
    <col min="10" max="10" width="4.6328125" customWidth="1"/>
    <col min="11" max="11" width="3.6328125" customWidth="1"/>
    <col min="12" max="12" width="4.6328125" customWidth="1"/>
    <col min="13" max="13" width="10.6328125" customWidth="1"/>
  </cols>
  <sheetData>
    <row r="1" spans="1:13" ht="15" customHeight="1" x14ac:dyDescent="0.25">
      <c r="A1" s="138" t="s">
        <v>78</v>
      </c>
      <c r="B1" s="139"/>
      <c r="C1" s="140"/>
      <c r="D1" s="144" t="s">
        <v>22</v>
      </c>
      <c r="E1" s="145"/>
      <c r="F1" s="145"/>
      <c r="G1" s="145"/>
      <c r="H1" s="145"/>
      <c r="I1" s="145"/>
      <c r="J1" s="145"/>
      <c r="K1" s="145"/>
      <c r="L1" s="145"/>
      <c r="M1" s="146"/>
    </row>
    <row r="2" spans="1:13" ht="15" customHeight="1" x14ac:dyDescent="0.25">
      <c r="A2" s="128" t="s">
        <v>79</v>
      </c>
      <c r="B2" s="129"/>
      <c r="C2" s="130"/>
      <c r="D2" s="147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5" customHeight="1" x14ac:dyDescent="0.25">
      <c r="A3" s="128"/>
      <c r="B3" s="129"/>
      <c r="C3" s="130"/>
      <c r="D3" s="147"/>
      <c r="E3" s="148"/>
      <c r="F3" s="148"/>
      <c r="G3" s="148"/>
      <c r="H3" s="148"/>
      <c r="I3" s="148"/>
      <c r="J3" s="148"/>
      <c r="K3" s="148"/>
      <c r="L3" s="148"/>
      <c r="M3" s="149"/>
    </row>
    <row r="4" spans="1:13" ht="15" customHeight="1" x14ac:dyDescent="0.25">
      <c r="A4" s="128"/>
      <c r="B4" s="129"/>
      <c r="C4" s="130"/>
      <c r="D4" s="147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15" customHeight="1" x14ac:dyDescent="0.25">
      <c r="A5" s="128"/>
      <c r="B5" s="129"/>
      <c r="C5" s="130"/>
      <c r="D5" s="147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5" customHeight="1" x14ac:dyDescent="0.25">
      <c r="A6" s="131"/>
      <c r="B6" s="132"/>
      <c r="C6" s="133"/>
      <c r="D6" s="147"/>
      <c r="E6" s="148"/>
      <c r="F6" s="148"/>
      <c r="G6" s="148"/>
      <c r="H6" s="148"/>
      <c r="I6" s="148"/>
      <c r="J6" s="148"/>
      <c r="K6" s="148"/>
      <c r="L6" s="148"/>
      <c r="M6" s="149"/>
    </row>
    <row r="7" spans="1:13" ht="15" customHeight="1" x14ac:dyDescent="0.25">
      <c r="A7" s="141" t="s">
        <v>81</v>
      </c>
      <c r="B7" s="142"/>
      <c r="C7" s="143"/>
      <c r="D7" s="147"/>
      <c r="E7" s="148"/>
      <c r="F7" s="148"/>
      <c r="G7" s="148"/>
      <c r="H7" s="148"/>
      <c r="I7" s="148"/>
      <c r="J7" s="148"/>
      <c r="K7" s="148"/>
      <c r="L7" s="148"/>
      <c r="M7" s="149"/>
    </row>
    <row r="8" spans="1:13" ht="15" customHeight="1" x14ac:dyDescent="0.25">
      <c r="A8" s="128" t="str">
        <f>数据!F31</f>
        <v xml:space="preserve">COMBI INC                                                                              8530 ERNEST CORMIER, MONTREAL QC H1J1B4, CANADA </v>
      </c>
      <c r="B8" s="129"/>
      <c r="C8" s="130"/>
      <c r="D8" s="147"/>
      <c r="E8" s="148"/>
      <c r="F8" s="148"/>
      <c r="G8" s="148"/>
      <c r="H8" s="148"/>
      <c r="I8" s="148"/>
      <c r="J8" s="148"/>
      <c r="K8" s="148"/>
      <c r="L8" s="148"/>
      <c r="M8" s="149"/>
    </row>
    <row r="9" spans="1:13" ht="15" customHeight="1" x14ac:dyDescent="0.25">
      <c r="A9" s="128"/>
      <c r="B9" s="129"/>
      <c r="C9" s="130"/>
      <c r="D9" s="150"/>
      <c r="E9" s="151"/>
      <c r="F9" s="151"/>
      <c r="G9" s="151"/>
      <c r="H9" s="151"/>
      <c r="I9" s="151"/>
      <c r="J9" s="151"/>
      <c r="K9" s="151"/>
      <c r="L9" s="151"/>
      <c r="M9" s="152"/>
    </row>
    <row r="10" spans="1:13" ht="15" customHeight="1" x14ac:dyDescent="0.25">
      <c r="A10" s="128"/>
      <c r="B10" s="129"/>
      <c r="C10" s="130"/>
      <c r="D10" s="153" t="s">
        <v>92</v>
      </c>
      <c r="E10" s="154"/>
      <c r="F10" s="134" t="str">
        <f>数据!B2</f>
        <v>HB230809-RFC</v>
      </c>
      <c r="G10" s="134"/>
      <c r="H10" s="135"/>
      <c r="I10" s="153" t="s">
        <v>94</v>
      </c>
      <c r="J10" s="154"/>
      <c r="K10" s="170">
        <f>数据!B3</f>
        <v>45147</v>
      </c>
      <c r="L10" s="170"/>
      <c r="M10" s="171"/>
    </row>
    <row r="11" spans="1:13" ht="15" customHeight="1" x14ac:dyDescent="0.25">
      <c r="A11" s="131"/>
      <c r="B11" s="132"/>
      <c r="C11" s="133"/>
      <c r="D11" s="155"/>
      <c r="E11" s="156"/>
      <c r="F11" s="136"/>
      <c r="G11" s="136"/>
      <c r="H11" s="137"/>
      <c r="I11" s="155"/>
      <c r="J11" s="156"/>
      <c r="K11" s="172"/>
      <c r="L11" s="172"/>
      <c r="M11" s="173"/>
    </row>
    <row r="12" spans="1:13" ht="15" customHeight="1" x14ac:dyDescent="0.25">
      <c r="A12" s="62" t="s">
        <v>80</v>
      </c>
      <c r="B12" s="60"/>
      <c r="C12" s="61"/>
      <c r="D12" s="153" t="s">
        <v>93</v>
      </c>
      <c r="E12" s="154"/>
      <c r="F12" s="134" t="str">
        <f>数据!B1</f>
        <v>NBHB/RFC2330</v>
      </c>
      <c r="G12" s="134"/>
      <c r="H12" s="135"/>
      <c r="I12" s="153" t="s">
        <v>95</v>
      </c>
      <c r="J12" s="154"/>
      <c r="K12" s="134" t="str">
        <f>数据!F1</f>
        <v>606234 606263</v>
      </c>
      <c r="L12" s="134"/>
      <c r="M12" s="135"/>
    </row>
    <row r="13" spans="1:13" ht="15" customHeight="1" x14ac:dyDescent="0.25">
      <c r="A13" s="128" t="str">
        <f>数据!F36</f>
        <v>FROM NINGBO, CHINA                                                                      TO MONTREAL, CANADA                                                                                BY SEA</v>
      </c>
      <c r="B13" s="129"/>
      <c r="C13" s="130"/>
      <c r="D13" s="155"/>
      <c r="E13" s="156"/>
      <c r="F13" s="136"/>
      <c r="G13" s="136"/>
      <c r="H13" s="137"/>
      <c r="I13" s="155"/>
      <c r="J13" s="156"/>
      <c r="K13" s="136"/>
      <c r="L13" s="136"/>
      <c r="M13" s="137"/>
    </row>
    <row r="14" spans="1:13" ht="15" customHeight="1" x14ac:dyDescent="0.25">
      <c r="A14" s="128"/>
      <c r="B14" s="129"/>
      <c r="C14" s="130"/>
      <c r="D14" s="184" t="s">
        <v>29</v>
      </c>
      <c r="E14" s="185"/>
      <c r="F14" s="185"/>
      <c r="G14" s="185"/>
      <c r="H14" s="186"/>
      <c r="I14" s="134" t="s">
        <v>30</v>
      </c>
      <c r="J14" s="134"/>
      <c r="K14" s="134"/>
      <c r="L14" s="134"/>
      <c r="M14" s="135"/>
    </row>
    <row r="15" spans="1:13" ht="15" customHeight="1" x14ac:dyDescent="0.25">
      <c r="A15" s="128"/>
      <c r="B15" s="129"/>
      <c r="C15" s="130"/>
      <c r="D15" s="187"/>
      <c r="E15" s="188"/>
      <c r="F15" s="188"/>
      <c r="G15" s="188"/>
      <c r="H15" s="188"/>
      <c r="I15" s="136"/>
      <c r="J15" s="136"/>
      <c r="K15" s="136"/>
      <c r="L15" s="136"/>
      <c r="M15" s="137"/>
    </row>
    <row r="16" spans="1:13" ht="15" customHeight="1" x14ac:dyDescent="0.25">
      <c r="A16" s="128"/>
      <c r="B16" s="129"/>
      <c r="C16" s="130"/>
      <c r="D16" s="184" t="s">
        <v>31</v>
      </c>
      <c r="E16" s="185"/>
      <c r="F16" s="185"/>
      <c r="G16" s="185"/>
      <c r="H16" s="186"/>
      <c r="I16" s="134" t="s">
        <v>32</v>
      </c>
      <c r="J16" s="134"/>
      <c r="K16" s="134"/>
      <c r="L16" s="134"/>
      <c r="M16" s="135"/>
    </row>
    <row r="17" spans="1:13" ht="15" customHeight="1" x14ac:dyDescent="0.25">
      <c r="A17" s="131"/>
      <c r="B17" s="132"/>
      <c r="C17" s="133"/>
      <c r="D17" s="187"/>
      <c r="E17" s="188"/>
      <c r="F17" s="188"/>
      <c r="G17" s="188"/>
      <c r="H17" s="188"/>
      <c r="I17" s="136"/>
      <c r="J17" s="136"/>
      <c r="K17" s="136"/>
      <c r="L17" s="136"/>
      <c r="M17" s="137"/>
    </row>
    <row r="18" spans="1:13" ht="30" customHeight="1" x14ac:dyDescent="0.25">
      <c r="A18" s="20" t="s">
        <v>0</v>
      </c>
      <c r="B18" s="20" t="s">
        <v>1</v>
      </c>
      <c r="C18" s="20" t="s">
        <v>2</v>
      </c>
      <c r="D18" s="159" t="s">
        <v>3</v>
      </c>
      <c r="E18" s="160"/>
      <c r="F18" s="160"/>
      <c r="G18" s="161"/>
      <c r="H18" s="167" t="s">
        <v>15</v>
      </c>
      <c r="I18" s="169"/>
      <c r="J18" s="167" t="s">
        <v>11</v>
      </c>
      <c r="K18" s="168"/>
      <c r="L18" s="169"/>
      <c r="M18" s="20" t="s">
        <v>4</v>
      </c>
    </row>
    <row r="19" spans="1:13" ht="30" customHeight="1" x14ac:dyDescent="0.25">
      <c r="A19" s="189" t="s">
        <v>98</v>
      </c>
      <c r="B19" s="30" t="s">
        <v>103</v>
      </c>
      <c r="C19" s="30">
        <v>8700</v>
      </c>
      <c r="D19" s="80">
        <v>649</v>
      </c>
      <c r="E19" s="59" t="s">
        <v>104</v>
      </c>
      <c r="F19" s="80">
        <v>758</v>
      </c>
      <c r="G19" s="55" t="s">
        <v>105</v>
      </c>
      <c r="H19" s="165">
        <f>J19/D19</f>
        <v>90.291371340523895</v>
      </c>
      <c r="I19" s="166"/>
      <c r="J19" s="162">
        <f>数据!F11</f>
        <v>58599.100000000006</v>
      </c>
      <c r="K19" s="163"/>
      <c r="L19" s="164"/>
      <c r="M19" s="31">
        <f>数据!J7</f>
        <v>9403609990</v>
      </c>
    </row>
    <row r="20" spans="1:13" ht="30" customHeight="1" x14ac:dyDescent="0.25">
      <c r="A20" s="190"/>
      <c r="B20" s="182" t="s">
        <v>5</v>
      </c>
      <c r="C20" s="183"/>
      <c r="D20" s="80"/>
      <c r="E20" s="59"/>
      <c r="F20" s="80"/>
      <c r="G20" s="55"/>
      <c r="H20" s="157"/>
      <c r="I20" s="158"/>
      <c r="J20" s="162">
        <f>SUM(J19:L19)</f>
        <v>58599.100000000006</v>
      </c>
      <c r="K20" s="163"/>
      <c r="L20" s="164"/>
      <c r="M20" s="24"/>
    </row>
    <row r="21" spans="1:13" ht="14.25" customHeight="1" x14ac:dyDescent="0.25">
      <c r="A21" s="174" t="str">
        <f>PI!B16</f>
        <v>SAY US DOLLARS FIFTY EIGHT THOUSAND FIVE HUNDRED AND NINETY NINE CENTS TEN ONLY.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6"/>
    </row>
    <row r="22" spans="1:13" ht="14.25" customHeight="1" x14ac:dyDescent="0.25">
      <c r="A22" s="177"/>
      <c r="B22" s="222"/>
      <c r="C22" s="222"/>
      <c r="D22" s="222"/>
      <c r="E22" s="222"/>
      <c r="F22" s="222"/>
      <c r="G22" s="222"/>
      <c r="H22" s="222"/>
      <c r="I22" s="222"/>
      <c r="J22" s="222"/>
      <c r="K22" s="222"/>
      <c r="L22" s="222"/>
      <c r="M22" s="178"/>
    </row>
    <row r="23" spans="1:13" ht="14.25" customHeight="1" x14ac:dyDescent="0.25">
      <c r="A23" s="177"/>
      <c r="B23" s="222"/>
      <c r="C23" s="222"/>
      <c r="D23" s="222"/>
      <c r="E23" s="222"/>
      <c r="F23" s="222"/>
      <c r="G23" s="222"/>
      <c r="H23" s="222"/>
      <c r="I23" s="222"/>
      <c r="J23" s="222"/>
      <c r="K23" s="222"/>
      <c r="L23" s="222"/>
      <c r="M23" s="178"/>
    </row>
    <row r="24" spans="1:13" ht="14.25" customHeight="1" x14ac:dyDescent="0.25">
      <c r="A24" s="177"/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178"/>
    </row>
    <row r="25" spans="1:13" ht="14.25" customHeight="1" x14ac:dyDescent="0.25">
      <c r="A25" s="177"/>
      <c r="B25" s="222"/>
      <c r="C25" s="222"/>
      <c r="D25" s="222"/>
      <c r="E25" s="222"/>
      <c r="F25" s="222"/>
      <c r="G25" s="222"/>
      <c r="H25" s="222"/>
      <c r="I25" s="222"/>
      <c r="J25" s="222"/>
      <c r="K25" s="222"/>
      <c r="L25" s="222"/>
      <c r="M25" s="178"/>
    </row>
    <row r="26" spans="1:13" ht="14.25" customHeight="1" x14ac:dyDescent="0.25">
      <c r="A26" s="177"/>
      <c r="B26" s="222"/>
      <c r="C26" s="222"/>
      <c r="D26" s="222"/>
      <c r="E26" s="222"/>
      <c r="F26" s="222"/>
      <c r="G26" s="222"/>
      <c r="H26" s="222"/>
      <c r="I26" s="222"/>
      <c r="J26" s="222"/>
      <c r="K26" s="222"/>
      <c r="L26" s="222"/>
      <c r="M26" s="178"/>
    </row>
    <row r="27" spans="1:13" ht="14.25" customHeight="1" x14ac:dyDescent="0.25">
      <c r="A27" s="177"/>
      <c r="B27" s="222"/>
      <c r="C27" s="222"/>
      <c r="D27" s="222"/>
      <c r="E27" s="222"/>
      <c r="F27" s="222"/>
      <c r="G27" s="222"/>
      <c r="H27" s="222"/>
      <c r="I27" s="222"/>
      <c r="J27" s="222"/>
      <c r="K27" s="222"/>
      <c r="L27" s="222"/>
      <c r="M27" s="178"/>
    </row>
    <row r="28" spans="1:13" ht="14.25" customHeight="1" x14ac:dyDescent="0.25">
      <c r="A28" s="177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178"/>
    </row>
    <row r="29" spans="1:13" ht="14.25" customHeight="1" x14ac:dyDescent="0.25">
      <c r="A29" s="177"/>
      <c r="B29" s="222"/>
      <c r="C29" s="222"/>
      <c r="D29" s="222"/>
      <c r="E29" s="222"/>
      <c r="F29" s="222"/>
      <c r="G29" s="222"/>
      <c r="H29" s="222"/>
      <c r="I29" s="222"/>
      <c r="J29" s="222"/>
      <c r="K29" s="222"/>
      <c r="L29" s="222"/>
      <c r="M29" s="178"/>
    </row>
    <row r="30" spans="1:13" ht="14.25" customHeight="1" x14ac:dyDescent="0.25">
      <c r="A30" s="177"/>
      <c r="B30" s="222"/>
      <c r="C30" s="222"/>
      <c r="D30" s="222"/>
      <c r="E30" s="222"/>
      <c r="F30" s="222"/>
      <c r="G30" s="222"/>
      <c r="H30" s="222"/>
      <c r="I30" s="222"/>
      <c r="J30" s="222"/>
      <c r="K30" s="222"/>
      <c r="L30" s="222"/>
      <c r="M30" s="178"/>
    </row>
    <row r="31" spans="1:13" ht="14.25" customHeight="1" x14ac:dyDescent="0.25">
      <c r="A31" s="177"/>
      <c r="B31" s="222"/>
      <c r="C31" s="222"/>
      <c r="D31" s="222"/>
      <c r="E31" s="222"/>
      <c r="F31" s="222"/>
      <c r="G31" s="222"/>
      <c r="H31" s="222"/>
      <c r="I31" s="222"/>
      <c r="J31" s="222"/>
      <c r="K31" s="222"/>
      <c r="L31" s="222"/>
      <c r="M31" s="178"/>
    </row>
    <row r="32" spans="1:13" ht="14.25" customHeight="1" x14ac:dyDescent="0.25">
      <c r="A32" s="177"/>
      <c r="B32" s="222"/>
      <c r="C32" s="222"/>
      <c r="D32" s="222"/>
      <c r="E32" s="222"/>
      <c r="F32" s="222"/>
      <c r="G32" s="222"/>
      <c r="H32" s="222"/>
      <c r="I32" s="222"/>
      <c r="J32" s="222"/>
      <c r="K32" s="222"/>
      <c r="L32" s="222"/>
      <c r="M32" s="178"/>
    </row>
    <row r="33" spans="1:13" ht="14.25" customHeight="1" x14ac:dyDescent="0.25">
      <c r="A33" s="177"/>
      <c r="B33" s="222"/>
      <c r="C33" s="222"/>
      <c r="D33" s="222"/>
      <c r="E33" s="222"/>
      <c r="F33" s="222"/>
      <c r="G33" s="222"/>
      <c r="H33" s="222"/>
      <c r="I33" s="222"/>
      <c r="J33" s="222"/>
      <c r="K33" s="222"/>
      <c r="L33" s="222"/>
      <c r="M33" s="178"/>
    </row>
    <row r="34" spans="1:13" ht="14.25" customHeight="1" x14ac:dyDescent="0.25">
      <c r="A34" s="177"/>
      <c r="B34" s="222"/>
      <c r="C34" s="222"/>
      <c r="D34" s="222"/>
      <c r="E34" s="222"/>
      <c r="F34" s="222"/>
      <c r="G34" s="222"/>
      <c r="H34" s="222"/>
      <c r="I34" s="222"/>
      <c r="J34" s="222"/>
      <c r="K34" s="222"/>
      <c r="L34" s="222"/>
      <c r="M34" s="178"/>
    </row>
    <row r="35" spans="1:13" ht="14.25" customHeight="1" x14ac:dyDescent="0.25">
      <c r="A35" s="177"/>
      <c r="B35" s="222"/>
      <c r="C35" s="222"/>
      <c r="D35" s="222"/>
      <c r="E35" s="222"/>
      <c r="F35" s="222"/>
      <c r="G35" s="222"/>
      <c r="H35" s="222"/>
      <c r="I35" s="222"/>
      <c r="J35" s="222"/>
      <c r="K35" s="222"/>
      <c r="L35" s="222"/>
      <c r="M35" s="178"/>
    </row>
    <row r="36" spans="1:13" ht="14.25" customHeight="1" x14ac:dyDescent="0.25">
      <c r="A36" s="177"/>
      <c r="B36" s="222"/>
      <c r="C36" s="222"/>
      <c r="D36" s="222"/>
      <c r="E36" s="222"/>
      <c r="F36" s="222"/>
      <c r="G36" s="222"/>
      <c r="H36" s="222"/>
      <c r="I36" s="222"/>
      <c r="J36" s="222"/>
      <c r="K36" s="222"/>
      <c r="L36" s="222"/>
      <c r="M36" s="178"/>
    </row>
    <row r="37" spans="1:13" ht="14.25" customHeight="1" x14ac:dyDescent="0.25">
      <c r="A37" s="177"/>
      <c r="B37" s="222"/>
      <c r="C37" s="222"/>
      <c r="D37" s="222"/>
      <c r="E37" s="222"/>
      <c r="F37" s="222"/>
      <c r="G37" s="222"/>
      <c r="H37" s="222"/>
      <c r="I37" s="222"/>
      <c r="J37" s="222"/>
      <c r="K37" s="222"/>
      <c r="L37" s="222"/>
      <c r="M37" s="178"/>
    </row>
    <row r="38" spans="1:13" ht="14.25" customHeight="1" x14ac:dyDescent="0.25">
      <c r="A38" s="177"/>
      <c r="B38" s="222"/>
      <c r="C38" s="222"/>
      <c r="D38" s="222"/>
      <c r="E38" s="222"/>
      <c r="F38" s="222"/>
      <c r="G38" s="222"/>
      <c r="H38" s="222"/>
      <c r="I38" s="222"/>
      <c r="J38" s="222"/>
      <c r="K38" s="222"/>
      <c r="L38" s="222"/>
      <c r="M38" s="178"/>
    </row>
    <row r="39" spans="1:13" ht="14.25" customHeight="1" x14ac:dyDescent="0.25">
      <c r="A39" s="177"/>
      <c r="B39" s="222"/>
      <c r="C39" s="222"/>
      <c r="D39" s="222"/>
      <c r="E39" s="222"/>
      <c r="F39" s="222"/>
      <c r="G39" s="222"/>
      <c r="H39" s="222"/>
      <c r="I39" s="222"/>
      <c r="J39" s="222"/>
      <c r="K39" s="222"/>
      <c r="L39" s="222"/>
      <c r="M39" s="178"/>
    </row>
    <row r="40" spans="1:13" ht="14.25" customHeight="1" x14ac:dyDescent="0.25">
      <c r="A40" s="177"/>
      <c r="B40" s="222"/>
      <c r="C40" s="222"/>
      <c r="D40" s="222"/>
      <c r="E40" s="222"/>
      <c r="F40" s="222"/>
      <c r="G40" s="222"/>
      <c r="H40" s="222"/>
      <c r="I40" s="222"/>
      <c r="J40" s="222"/>
      <c r="K40" s="222"/>
      <c r="L40" s="222"/>
      <c r="M40" s="178"/>
    </row>
    <row r="41" spans="1:13" ht="14.25" customHeight="1" x14ac:dyDescent="0.25">
      <c r="A41" s="177"/>
      <c r="B41" s="222"/>
      <c r="C41" s="222"/>
      <c r="D41" s="222"/>
      <c r="E41" s="222"/>
      <c r="F41" s="222"/>
      <c r="G41" s="222"/>
      <c r="H41" s="222"/>
      <c r="I41" s="222"/>
      <c r="J41" s="222"/>
      <c r="K41" s="222"/>
      <c r="L41" s="222"/>
      <c r="M41" s="178"/>
    </row>
    <row r="42" spans="1:13" ht="14.25" customHeight="1" x14ac:dyDescent="0.25">
      <c r="A42" s="177"/>
      <c r="B42" s="222"/>
      <c r="C42" s="222"/>
      <c r="D42" s="222"/>
      <c r="E42" s="222"/>
      <c r="F42" s="222"/>
      <c r="G42" s="222"/>
      <c r="H42" s="222"/>
      <c r="I42" s="222"/>
      <c r="J42" s="222"/>
      <c r="K42" s="222"/>
      <c r="L42" s="222"/>
      <c r="M42" s="178"/>
    </row>
    <row r="43" spans="1:13" ht="14.25" customHeight="1" x14ac:dyDescent="0.25">
      <c r="A43" s="177"/>
      <c r="B43" s="222"/>
      <c r="C43" s="222"/>
      <c r="D43" s="222"/>
      <c r="E43" s="222"/>
      <c r="F43" s="222"/>
      <c r="G43" s="222"/>
      <c r="H43" s="222"/>
      <c r="I43" s="222"/>
      <c r="J43" s="222"/>
      <c r="K43" s="222"/>
      <c r="L43" s="222"/>
      <c r="M43" s="178"/>
    </row>
    <row r="44" spans="1:13" ht="14.25" customHeight="1" x14ac:dyDescent="0.25">
      <c r="A44" s="177"/>
      <c r="B44" s="222"/>
      <c r="C44" s="222"/>
      <c r="D44" s="222"/>
      <c r="E44" s="222"/>
      <c r="F44" s="222"/>
      <c r="G44" s="222"/>
      <c r="H44" s="222"/>
      <c r="I44" s="222"/>
      <c r="J44" s="222"/>
      <c r="K44" s="222"/>
      <c r="L44" s="222"/>
      <c r="M44" s="178"/>
    </row>
    <row r="45" spans="1:13" ht="14.25" customHeight="1" x14ac:dyDescent="0.25">
      <c r="A45" s="177"/>
      <c r="B45" s="222"/>
      <c r="C45" s="222"/>
      <c r="D45" s="222"/>
      <c r="E45" s="222"/>
      <c r="F45" s="222"/>
      <c r="G45" s="222"/>
      <c r="H45" s="222"/>
      <c r="I45" s="222"/>
      <c r="J45" s="222"/>
      <c r="K45" s="222"/>
      <c r="L45" s="222"/>
      <c r="M45" s="178"/>
    </row>
    <row r="46" spans="1:13" ht="14.25" customHeight="1" x14ac:dyDescent="0.25">
      <c r="A46" s="177"/>
      <c r="B46" s="222"/>
      <c r="C46" s="222"/>
      <c r="D46" s="222"/>
      <c r="E46" s="222"/>
      <c r="F46" s="222"/>
      <c r="G46" s="222"/>
      <c r="H46" s="222"/>
      <c r="I46" s="222"/>
      <c r="J46" s="222"/>
      <c r="K46" s="222"/>
      <c r="L46" s="222"/>
      <c r="M46" s="178"/>
    </row>
    <row r="47" spans="1:13" ht="14.25" customHeight="1" x14ac:dyDescent="0.25">
      <c r="A47" s="177"/>
      <c r="B47" s="222"/>
      <c r="C47" s="222"/>
      <c r="D47" s="222"/>
      <c r="E47" s="222"/>
      <c r="F47" s="222"/>
      <c r="G47" s="222"/>
      <c r="H47" s="222"/>
      <c r="I47" s="222"/>
      <c r="J47" s="222"/>
      <c r="K47" s="222"/>
      <c r="L47" s="222"/>
      <c r="M47" s="178"/>
    </row>
    <row r="48" spans="1:13" ht="14.25" customHeight="1" x14ac:dyDescent="0.25">
      <c r="A48" s="177"/>
      <c r="B48" s="222"/>
      <c r="C48" s="222"/>
      <c r="D48" s="222"/>
      <c r="E48" s="222"/>
      <c r="F48" s="222"/>
      <c r="G48" s="222"/>
      <c r="H48" s="222"/>
      <c r="I48" s="222"/>
      <c r="J48" s="222"/>
      <c r="K48" s="222"/>
      <c r="L48" s="222"/>
      <c r="M48" s="178"/>
    </row>
    <row r="49" spans="1:13" ht="14.25" customHeight="1" x14ac:dyDescent="0.25">
      <c r="A49" s="177"/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178"/>
    </row>
    <row r="50" spans="1:13" ht="14.25" customHeight="1" x14ac:dyDescent="0.25">
      <c r="A50" s="179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1"/>
    </row>
    <row r="51" spans="1:13" ht="14.25" customHeight="1" x14ac:dyDescent="0.25"/>
  </sheetData>
  <mergeCells count="28">
    <mergeCell ref="A21:M50"/>
    <mergeCell ref="B20:C20"/>
    <mergeCell ref="D14:H15"/>
    <mergeCell ref="D16:H17"/>
    <mergeCell ref="A19:A20"/>
    <mergeCell ref="H18:I18"/>
    <mergeCell ref="H20:I20"/>
    <mergeCell ref="D18:G18"/>
    <mergeCell ref="J20:L20"/>
    <mergeCell ref="H19:I19"/>
    <mergeCell ref="J18:L18"/>
    <mergeCell ref="J19:L19"/>
    <mergeCell ref="A2:C6"/>
    <mergeCell ref="F10:H11"/>
    <mergeCell ref="F12:H13"/>
    <mergeCell ref="A1:C1"/>
    <mergeCell ref="A7:C7"/>
    <mergeCell ref="D1:M9"/>
    <mergeCell ref="A13:C17"/>
    <mergeCell ref="A8:C11"/>
    <mergeCell ref="D10:E11"/>
    <mergeCell ref="I14:M15"/>
    <mergeCell ref="I16:M17"/>
    <mergeCell ref="D12:E13"/>
    <mergeCell ref="K10:M11"/>
    <mergeCell ref="K12:M13"/>
    <mergeCell ref="I10:J11"/>
    <mergeCell ref="I12:J13"/>
  </mergeCells>
  <phoneticPr fontId="6" type="noConversion"/>
  <printOptions horizontalCentered="1" verticalCentered="1"/>
  <pageMargins left="0.19685039370078741" right="0.19685039370078741" top="0.39370078740157483" bottom="0.39370078740157483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15A3-84EA-4DFC-A271-948B60993B70}">
  <dimension ref="A1:M51"/>
  <sheetViews>
    <sheetView tabSelected="1" zoomScaleNormal="100" workbookViewId="0">
      <selection activeCell="P18" sqref="P18"/>
    </sheetView>
  </sheetViews>
  <sheetFormatPr defaultColWidth="9" defaultRowHeight="14" x14ac:dyDescent="0.25"/>
  <cols>
    <col min="1" max="1" width="15.6328125" customWidth="1"/>
    <col min="2" max="2" width="20.6328125" customWidth="1"/>
    <col min="3" max="3" width="12.6328125" customWidth="1"/>
    <col min="4" max="6" width="4.6328125" customWidth="1"/>
    <col min="7" max="7" width="5.6328125" customWidth="1"/>
    <col min="8" max="8" width="6.6328125" customWidth="1"/>
    <col min="9" max="9" width="3.6328125" customWidth="1"/>
    <col min="10" max="10" width="4.6328125" customWidth="1"/>
    <col min="11" max="11" width="3.6328125" customWidth="1"/>
    <col min="12" max="12" width="4.6328125" customWidth="1"/>
    <col min="13" max="13" width="10.6328125" customWidth="1"/>
  </cols>
  <sheetData>
    <row r="1" spans="1:13" ht="15" customHeight="1" x14ac:dyDescent="0.25">
      <c r="A1" s="138" t="s">
        <v>78</v>
      </c>
      <c r="B1" s="139"/>
      <c r="C1" s="140"/>
      <c r="D1" s="144" t="s">
        <v>23</v>
      </c>
      <c r="E1" s="145"/>
      <c r="F1" s="145"/>
      <c r="G1" s="145"/>
      <c r="H1" s="145"/>
      <c r="I1" s="145"/>
      <c r="J1" s="145"/>
      <c r="K1" s="145"/>
      <c r="L1" s="145"/>
      <c r="M1" s="146"/>
    </row>
    <row r="2" spans="1:13" ht="15" customHeight="1" x14ac:dyDescent="0.25">
      <c r="A2" s="128" t="s">
        <v>79</v>
      </c>
      <c r="B2" s="129"/>
      <c r="C2" s="130"/>
      <c r="D2" s="147"/>
      <c r="E2" s="148"/>
      <c r="F2" s="148"/>
      <c r="G2" s="148"/>
      <c r="H2" s="148"/>
      <c r="I2" s="148"/>
      <c r="J2" s="148"/>
      <c r="K2" s="148"/>
      <c r="L2" s="148"/>
      <c r="M2" s="149"/>
    </row>
    <row r="3" spans="1:13" ht="15" customHeight="1" x14ac:dyDescent="0.25">
      <c r="A3" s="128"/>
      <c r="B3" s="129"/>
      <c r="C3" s="130"/>
      <c r="D3" s="147"/>
      <c r="E3" s="148"/>
      <c r="F3" s="148"/>
      <c r="G3" s="148"/>
      <c r="H3" s="148"/>
      <c r="I3" s="148"/>
      <c r="J3" s="148"/>
      <c r="K3" s="148"/>
      <c r="L3" s="148"/>
      <c r="M3" s="149"/>
    </row>
    <row r="4" spans="1:13" ht="15" customHeight="1" x14ac:dyDescent="0.25">
      <c r="A4" s="128"/>
      <c r="B4" s="129"/>
      <c r="C4" s="130"/>
      <c r="D4" s="147"/>
      <c r="E4" s="148"/>
      <c r="F4" s="148"/>
      <c r="G4" s="148"/>
      <c r="H4" s="148"/>
      <c r="I4" s="148"/>
      <c r="J4" s="148"/>
      <c r="K4" s="148"/>
      <c r="L4" s="148"/>
      <c r="M4" s="149"/>
    </row>
    <row r="5" spans="1:13" ht="15" customHeight="1" x14ac:dyDescent="0.25">
      <c r="A5" s="128"/>
      <c r="B5" s="129"/>
      <c r="C5" s="130"/>
      <c r="D5" s="147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5" customHeight="1" x14ac:dyDescent="0.25">
      <c r="A6" s="131"/>
      <c r="B6" s="132"/>
      <c r="C6" s="133"/>
      <c r="D6" s="147"/>
      <c r="E6" s="148"/>
      <c r="F6" s="148"/>
      <c r="G6" s="148"/>
      <c r="H6" s="148"/>
      <c r="I6" s="148"/>
      <c r="J6" s="148"/>
      <c r="K6" s="148"/>
      <c r="L6" s="148"/>
      <c r="M6" s="149"/>
    </row>
    <row r="7" spans="1:13" ht="15" customHeight="1" x14ac:dyDescent="0.25">
      <c r="A7" s="141" t="s">
        <v>81</v>
      </c>
      <c r="B7" s="142"/>
      <c r="C7" s="143"/>
      <c r="D7" s="147"/>
      <c r="E7" s="148"/>
      <c r="F7" s="148"/>
      <c r="G7" s="148"/>
      <c r="H7" s="148"/>
      <c r="I7" s="148"/>
      <c r="J7" s="148"/>
      <c r="K7" s="148"/>
      <c r="L7" s="148"/>
      <c r="M7" s="149"/>
    </row>
    <row r="8" spans="1:13" ht="15" customHeight="1" x14ac:dyDescent="0.25">
      <c r="A8" s="128" t="str">
        <f>数据!F31</f>
        <v xml:space="preserve">COMBI INC                                                                              8530 ERNEST CORMIER, MONTREAL QC H1J1B4, CANADA </v>
      </c>
      <c r="B8" s="129"/>
      <c r="C8" s="130"/>
      <c r="D8" s="147"/>
      <c r="E8" s="148"/>
      <c r="F8" s="148"/>
      <c r="G8" s="148"/>
      <c r="H8" s="148"/>
      <c r="I8" s="148"/>
      <c r="J8" s="148"/>
      <c r="K8" s="148"/>
      <c r="L8" s="148"/>
      <c r="M8" s="149"/>
    </row>
    <row r="9" spans="1:13" ht="15" customHeight="1" x14ac:dyDescent="0.25">
      <c r="A9" s="128"/>
      <c r="B9" s="129"/>
      <c r="C9" s="130"/>
      <c r="D9" s="150"/>
      <c r="E9" s="151"/>
      <c r="F9" s="151"/>
      <c r="G9" s="151"/>
      <c r="H9" s="151"/>
      <c r="I9" s="151"/>
      <c r="J9" s="151"/>
      <c r="K9" s="151"/>
      <c r="L9" s="151"/>
      <c r="M9" s="152"/>
    </row>
    <row r="10" spans="1:13" ht="15" customHeight="1" x14ac:dyDescent="0.25">
      <c r="A10" s="128"/>
      <c r="B10" s="129"/>
      <c r="C10" s="130"/>
      <c r="D10" s="153" t="s">
        <v>92</v>
      </c>
      <c r="E10" s="154"/>
      <c r="F10" s="134" t="str">
        <f>数据!B2</f>
        <v>HB230809-RFC</v>
      </c>
      <c r="G10" s="134"/>
      <c r="H10" s="135"/>
      <c r="I10" s="153" t="s">
        <v>94</v>
      </c>
      <c r="J10" s="154"/>
      <c r="K10" s="170">
        <f>数据!B3</f>
        <v>45147</v>
      </c>
      <c r="L10" s="170"/>
      <c r="M10" s="171"/>
    </row>
    <row r="11" spans="1:13" ht="15" customHeight="1" x14ac:dyDescent="0.25">
      <c r="A11" s="131"/>
      <c r="B11" s="132"/>
      <c r="C11" s="133"/>
      <c r="D11" s="155"/>
      <c r="E11" s="156"/>
      <c r="F11" s="136"/>
      <c r="G11" s="136"/>
      <c r="H11" s="137"/>
      <c r="I11" s="155"/>
      <c r="J11" s="156"/>
      <c r="K11" s="172"/>
      <c r="L11" s="172"/>
      <c r="M11" s="173"/>
    </row>
    <row r="12" spans="1:13" ht="15" customHeight="1" x14ac:dyDescent="0.25">
      <c r="A12" s="62" t="s">
        <v>80</v>
      </c>
      <c r="B12" s="60"/>
      <c r="C12" s="61"/>
      <c r="D12" s="153" t="s">
        <v>93</v>
      </c>
      <c r="E12" s="154"/>
      <c r="F12" s="134" t="str">
        <f>数据!B1</f>
        <v>NBHB/RFC2330</v>
      </c>
      <c r="G12" s="134"/>
      <c r="H12" s="135"/>
      <c r="I12" s="153" t="s">
        <v>95</v>
      </c>
      <c r="J12" s="154"/>
      <c r="K12" s="134" t="str">
        <f>数据!F1</f>
        <v>606234 606263</v>
      </c>
      <c r="L12" s="134"/>
      <c r="M12" s="135"/>
    </row>
    <row r="13" spans="1:13" ht="15" customHeight="1" x14ac:dyDescent="0.25">
      <c r="A13" s="128" t="str">
        <f>数据!F36</f>
        <v>FROM NINGBO, CHINA                                                                      TO MONTREAL, CANADA                                                                                BY SEA</v>
      </c>
      <c r="B13" s="129"/>
      <c r="C13" s="130"/>
      <c r="D13" s="155"/>
      <c r="E13" s="156"/>
      <c r="F13" s="136"/>
      <c r="G13" s="136"/>
      <c r="H13" s="137"/>
      <c r="I13" s="155"/>
      <c r="J13" s="156"/>
      <c r="K13" s="136"/>
      <c r="L13" s="136"/>
      <c r="M13" s="137"/>
    </row>
    <row r="14" spans="1:13" ht="15" customHeight="1" x14ac:dyDescent="0.25">
      <c r="A14" s="128"/>
      <c r="B14" s="129"/>
      <c r="C14" s="130"/>
      <c r="D14" s="184" t="s">
        <v>29</v>
      </c>
      <c r="E14" s="185"/>
      <c r="F14" s="185"/>
      <c r="G14" s="185"/>
      <c r="H14" s="186"/>
      <c r="I14" s="134" t="s">
        <v>30</v>
      </c>
      <c r="J14" s="134"/>
      <c r="K14" s="134"/>
      <c r="L14" s="134"/>
      <c r="M14" s="135"/>
    </row>
    <row r="15" spans="1:13" ht="15" customHeight="1" x14ac:dyDescent="0.25">
      <c r="A15" s="128"/>
      <c r="B15" s="129"/>
      <c r="C15" s="130"/>
      <c r="D15" s="187"/>
      <c r="E15" s="188"/>
      <c r="F15" s="188"/>
      <c r="G15" s="188"/>
      <c r="H15" s="188"/>
      <c r="I15" s="136"/>
      <c r="J15" s="136"/>
      <c r="K15" s="136"/>
      <c r="L15" s="136"/>
      <c r="M15" s="137"/>
    </row>
    <row r="16" spans="1:13" ht="15" customHeight="1" x14ac:dyDescent="0.25">
      <c r="A16" s="128"/>
      <c r="B16" s="129"/>
      <c r="C16" s="130"/>
      <c r="D16" s="184" t="s">
        <v>31</v>
      </c>
      <c r="E16" s="185"/>
      <c r="F16" s="185"/>
      <c r="G16" s="185"/>
      <c r="H16" s="186"/>
      <c r="I16" s="134" t="s">
        <v>32</v>
      </c>
      <c r="J16" s="134"/>
      <c r="K16" s="134"/>
      <c r="L16" s="134"/>
      <c r="M16" s="135"/>
    </row>
    <row r="17" spans="1:13" ht="15" customHeight="1" x14ac:dyDescent="0.25">
      <c r="A17" s="131"/>
      <c r="B17" s="132"/>
      <c r="C17" s="133"/>
      <c r="D17" s="187"/>
      <c r="E17" s="188"/>
      <c r="F17" s="188"/>
      <c r="G17" s="188"/>
      <c r="H17" s="188"/>
      <c r="I17" s="136"/>
      <c r="J17" s="136"/>
      <c r="K17" s="136"/>
      <c r="L17" s="136"/>
      <c r="M17" s="137"/>
    </row>
    <row r="18" spans="1:13" ht="30" customHeight="1" x14ac:dyDescent="0.25">
      <c r="A18" s="20" t="s">
        <v>0</v>
      </c>
      <c r="B18" s="20" t="s">
        <v>1</v>
      </c>
      <c r="C18" s="20" t="s">
        <v>2</v>
      </c>
      <c r="D18" s="167" t="s">
        <v>3</v>
      </c>
      <c r="E18" s="168"/>
      <c r="F18" s="168"/>
      <c r="G18" s="169"/>
      <c r="H18" s="206" t="s">
        <v>16</v>
      </c>
      <c r="I18" s="208"/>
      <c r="J18" s="206" t="s">
        <v>17</v>
      </c>
      <c r="K18" s="207"/>
      <c r="L18" s="208"/>
      <c r="M18" s="21" t="s">
        <v>18</v>
      </c>
    </row>
    <row r="19" spans="1:13" ht="30" customHeight="1" x14ac:dyDescent="0.25">
      <c r="A19" s="189" t="s">
        <v>106</v>
      </c>
      <c r="B19" s="30" t="s">
        <v>103</v>
      </c>
      <c r="C19" s="30">
        <v>8700</v>
      </c>
      <c r="D19" s="82">
        <v>649</v>
      </c>
      <c r="E19" s="32" t="s">
        <v>104</v>
      </c>
      <c r="F19" s="82">
        <v>758</v>
      </c>
      <c r="G19" s="33" t="s">
        <v>105</v>
      </c>
      <c r="H19" s="191">
        <f>数据!G11</f>
        <v>22152.799999999999</v>
      </c>
      <c r="I19" s="192"/>
      <c r="J19" s="191">
        <f>数据!H11</f>
        <v>25626.3</v>
      </c>
      <c r="K19" s="204"/>
      <c r="L19" s="192"/>
      <c r="M19" s="88">
        <f>数据!I11</f>
        <v>116.44200000000001</v>
      </c>
    </row>
    <row r="20" spans="1:13" ht="30" customHeight="1" x14ac:dyDescent="0.25">
      <c r="A20" s="190"/>
      <c r="B20" s="182" t="s">
        <v>5</v>
      </c>
      <c r="C20" s="183"/>
      <c r="D20" s="80"/>
      <c r="E20" s="59"/>
      <c r="F20" s="80"/>
      <c r="G20" s="55"/>
      <c r="H20" s="193">
        <f>SUM(H19:I19)</f>
        <v>22152.799999999999</v>
      </c>
      <c r="I20" s="194"/>
      <c r="J20" s="193">
        <f>SUM(J19:L19)</f>
        <v>25626.3</v>
      </c>
      <c r="K20" s="205"/>
      <c r="L20" s="194"/>
      <c r="M20" s="25">
        <f>SUM(M19:M19)</f>
        <v>116.44200000000001</v>
      </c>
    </row>
    <row r="21" spans="1:13" x14ac:dyDescent="0.25">
      <c r="A21" s="195" t="s">
        <v>123</v>
      </c>
      <c r="B21" s="196"/>
      <c r="C21" s="196"/>
      <c r="D21" s="197"/>
      <c r="E21" s="197"/>
      <c r="F21" s="197"/>
      <c r="G21" s="197"/>
      <c r="H21" s="196"/>
      <c r="I21" s="196"/>
      <c r="J21" s="196"/>
      <c r="K21" s="196"/>
      <c r="L21" s="196"/>
      <c r="M21" s="198"/>
    </row>
    <row r="22" spans="1:13" x14ac:dyDescent="0.25">
      <c r="A22" s="199"/>
      <c r="B22" s="197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200"/>
    </row>
    <row r="23" spans="1:13" x14ac:dyDescent="0.25">
      <c r="A23" s="199"/>
      <c r="B23" s="197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200"/>
    </row>
    <row r="24" spans="1:13" x14ac:dyDescent="0.25">
      <c r="A24" s="199"/>
      <c r="B24" s="197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200"/>
    </row>
    <row r="25" spans="1:13" x14ac:dyDescent="0.25">
      <c r="A25" s="199"/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200"/>
    </row>
    <row r="26" spans="1:13" x14ac:dyDescent="0.25">
      <c r="A26" s="199"/>
      <c r="B26" s="197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200"/>
    </row>
    <row r="27" spans="1:13" x14ac:dyDescent="0.25">
      <c r="A27" s="199"/>
      <c r="B27" s="197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200"/>
    </row>
    <row r="28" spans="1:13" x14ac:dyDescent="0.25">
      <c r="A28" s="199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200"/>
    </row>
    <row r="29" spans="1:13" x14ac:dyDescent="0.25">
      <c r="A29" s="199"/>
      <c r="B29" s="197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200"/>
    </row>
    <row r="30" spans="1:13" x14ac:dyDescent="0.25">
      <c r="A30" s="199"/>
      <c r="B30" s="197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200"/>
    </row>
    <row r="31" spans="1:13" x14ac:dyDescent="0.25">
      <c r="A31" s="199"/>
      <c r="B31" s="197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200"/>
    </row>
    <row r="32" spans="1:13" x14ac:dyDescent="0.25">
      <c r="A32" s="199"/>
      <c r="B32" s="197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200"/>
    </row>
    <row r="33" spans="1:13" x14ac:dyDescent="0.25">
      <c r="A33" s="199"/>
      <c r="B33" s="197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200"/>
    </row>
    <row r="34" spans="1:13" x14ac:dyDescent="0.25">
      <c r="A34" s="199"/>
      <c r="B34" s="197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200"/>
    </row>
    <row r="35" spans="1:13" x14ac:dyDescent="0.25">
      <c r="A35" s="199"/>
      <c r="B35" s="197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200"/>
    </row>
    <row r="36" spans="1:13" x14ac:dyDescent="0.25">
      <c r="A36" s="199"/>
      <c r="B36" s="197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200"/>
    </row>
    <row r="37" spans="1:13" x14ac:dyDescent="0.25">
      <c r="A37" s="199"/>
      <c r="B37" s="197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200"/>
    </row>
    <row r="38" spans="1:13" x14ac:dyDescent="0.25">
      <c r="A38" s="199"/>
      <c r="B38" s="197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200"/>
    </row>
    <row r="39" spans="1:13" x14ac:dyDescent="0.25">
      <c r="A39" s="199"/>
      <c r="B39" s="197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200"/>
    </row>
    <row r="40" spans="1:13" x14ac:dyDescent="0.25">
      <c r="A40" s="199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200"/>
    </row>
    <row r="41" spans="1:13" x14ac:dyDescent="0.25">
      <c r="A41" s="199"/>
      <c r="B41" s="197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200"/>
    </row>
    <row r="42" spans="1:13" x14ac:dyDescent="0.25">
      <c r="A42" s="199"/>
      <c r="B42" s="197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200"/>
    </row>
    <row r="43" spans="1:13" x14ac:dyDescent="0.25">
      <c r="A43" s="199"/>
      <c r="B43" s="197"/>
      <c r="C43" s="197"/>
      <c r="D43" s="197"/>
      <c r="E43" s="197"/>
      <c r="F43" s="197"/>
      <c r="G43" s="197"/>
      <c r="H43" s="197"/>
      <c r="I43" s="197"/>
      <c r="J43" s="197"/>
      <c r="K43" s="197"/>
      <c r="L43" s="197"/>
      <c r="M43" s="200"/>
    </row>
    <row r="44" spans="1:13" x14ac:dyDescent="0.25">
      <c r="A44" s="199"/>
      <c r="B44" s="197"/>
      <c r="C44" s="197"/>
      <c r="D44" s="197"/>
      <c r="E44" s="197"/>
      <c r="F44" s="197"/>
      <c r="G44" s="197"/>
      <c r="H44" s="197"/>
      <c r="I44" s="197"/>
      <c r="J44" s="197"/>
      <c r="K44" s="197"/>
      <c r="L44" s="197"/>
      <c r="M44" s="200"/>
    </row>
    <row r="45" spans="1:13" x14ac:dyDescent="0.25">
      <c r="A45" s="199"/>
      <c r="B45" s="197"/>
      <c r="C45" s="197"/>
      <c r="D45" s="197"/>
      <c r="E45" s="197"/>
      <c r="F45" s="197"/>
      <c r="G45" s="197"/>
      <c r="H45" s="197"/>
      <c r="I45" s="197"/>
      <c r="J45" s="197"/>
      <c r="K45" s="197"/>
      <c r="L45" s="197"/>
      <c r="M45" s="200"/>
    </row>
    <row r="46" spans="1:13" x14ac:dyDescent="0.25">
      <c r="A46" s="199"/>
      <c r="B46" s="197"/>
      <c r="C46" s="197"/>
      <c r="D46" s="197"/>
      <c r="E46" s="197"/>
      <c r="F46" s="197"/>
      <c r="G46" s="197"/>
      <c r="H46" s="197"/>
      <c r="I46" s="197"/>
      <c r="J46" s="197"/>
      <c r="K46" s="197"/>
      <c r="L46" s="197"/>
      <c r="M46" s="200"/>
    </row>
    <row r="47" spans="1:13" x14ac:dyDescent="0.25">
      <c r="A47" s="199"/>
      <c r="B47" s="197"/>
      <c r="C47" s="197"/>
      <c r="D47" s="197"/>
      <c r="E47" s="197"/>
      <c r="F47" s="197"/>
      <c r="G47" s="197"/>
      <c r="H47" s="197"/>
      <c r="I47" s="197"/>
      <c r="J47" s="197"/>
      <c r="K47" s="197"/>
      <c r="L47" s="197"/>
      <c r="M47" s="200"/>
    </row>
    <row r="48" spans="1:13" x14ac:dyDescent="0.25">
      <c r="A48" s="199"/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200"/>
    </row>
    <row r="49" spans="1:13" x14ac:dyDescent="0.25">
      <c r="A49" s="199"/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200"/>
    </row>
    <row r="50" spans="1:13" x14ac:dyDescent="0.25">
      <c r="A50" s="199"/>
      <c r="B50" s="197"/>
      <c r="C50" s="197"/>
      <c r="D50" s="197"/>
      <c r="E50" s="197"/>
      <c r="F50" s="197"/>
      <c r="G50" s="197"/>
      <c r="H50" s="197"/>
      <c r="I50" s="197"/>
      <c r="J50" s="197"/>
      <c r="K50" s="197"/>
      <c r="L50" s="197"/>
      <c r="M50" s="200"/>
    </row>
    <row r="51" spans="1:13" x14ac:dyDescent="0.25">
      <c r="A51" s="201"/>
      <c r="B51" s="202"/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3"/>
    </row>
  </sheetData>
  <mergeCells count="28">
    <mergeCell ref="K12:M13"/>
    <mergeCell ref="I12:J13"/>
    <mergeCell ref="A21:M51"/>
    <mergeCell ref="B20:C20"/>
    <mergeCell ref="A19:A20"/>
    <mergeCell ref="J19:L19"/>
    <mergeCell ref="J20:L20"/>
    <mergeCell ref="I16:M17"/>
    <mergeCell ref="D18:G18"/>
    <mergeCell ref="D16:H17"/>
    <mergeCell ref="J18:L18"/>
    <mergeCell ref="H18:I18"/>
    <mergeCell ref="H19:I19"/>
    <mergeCell ref="H20:I20"/>
    <mergeCell ref="A13:C17"/>
    <mergeCell ref="D1:M9"/>
    <mergeCell ref="A7:C7"/>
    <mergeCell ref="A8:C11"/>
    <mergeCell ref="A1:C1"/>
    <mergeCell ref="A2:C6"/>
    <mergeCell ref="I14:M15"/>
    <mergeCell ref="F12:H13"/>
    <mergeCell ref="D10:E11"/>
    <mergeCell ref="F10:H11"/>
    <mergeCell ref="I10:J11"/>
    <mergeCell ref="K10:M11"/>
    <mergeCell ref="D12:E13"/>
    <mergeCell ref="D14:H15"/>
  </mergeCells>
  <phoneticPr fontId="19" type="noConversion"/>
  <printOptions horizontalCentered="1" verticalCentered="1"/>
  <pageMargins left="0.19685039370078741" right="0.19685039370078741" top="0.39370078740157483" bottom="0.39370078740157483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B23E2-629A-4B10-96C5-987505715218}">
  <dimension ref="A1:L40"/>
  <sheetViews>
    <sheetView workbookViewId="0">
      <selection activeCell="F36" sqref="F36:H40"/>
    </sheetView>
  </sheetViews>
  <sheetFormatPr defaultRowHeight="14" x14ac:dyDescent="0.25"/>
  <cols>
    <col min="1" max="1" width="20.6328125" style="41" customWidth="1"/>
    <col min="2" max="2" width="9.36328125" style="41" bestFit="1" customWidth="1"/>
    <col min="3" max="3" width="9.26953125" style="41" bestFit="1" customWidth="1"/>
    <col min="4" max="4" width="8.7265625" style="41"/>
    <col min="5" max="5" width="11" style="41" customWidth="1"/>
    <col min="6" max="6" width="11.36328125" style="41" bestFit="1" customWidth="1"/>
    <col min="7" max="8" width="9.453125" style="41" bestFit="1" customWidth="1"/>
    <col min="9" max="9" width="8.7265625" style="41"/>
    <col min="10" max="12" width="12.6328125" style="41" customWidth="1"/>
    <col min="13" max="16384" width="8.7265625" style="41"/>
  </cols>
  <sheetData>
    <row r="1" spans="1:12" ht="20" customHeight="1" x14ac:dyDescent="0.25">
      <c r="A1" s="41" t="s">
        <v>48</v>
      </c>
      <c r="B1" s="49" t="s">
        <v>110</v>
      </c>
      <c r="E1" s="41" t="s">
        <v>49</v>
      </c>
      <c r="F1" s="51" t="s">
        <v>112</v>
      </c>
    </row>
    <row r="2" spans="1:12" ht="20" customHeight="1" x14ac:dyDescent="0.25">
      <c r="A2" s="41" t="s">
        <v>50</v>
      </c>
      <c r="B2" s="49" t="s">
        <v>111</v>
      </c>
      <c r="E2" s="41" t="s">
        <v>52</v>
      </c>
      <c r="F2" s="50" t="s">
        <v>113</v>
      </c>
    </row>
    <row r="3" spans="1:12" ht="20" customHeight="1" x14ac:dyDescent="0.25">
      <c r="A3" s="41" t="s">
        <v>53</v>
      </c>
      <c r="B3" s="50">
        <v>45147</v>
      </c>
    </row>
    <row r="4" spans="1:12" ht="20" customHeight="1" x14ac:dyDescent="0.25"/>
    <row r="5" spans="1:12" ht="20" customHeight="1" x14ac:dyDescent="0.25">
      <c r="A5" s="41" t="s">
        <v>60</v>
      </c>
      <c r="B5" s="41" t="s">
        <v>60</v>
      </c>
    </row>
    <row r="6" spans="1:12" ht="20" customHeight="1" x14ac:dyDescent="0.25">
      <c r="A6" s="42" t="s">
        <v>61</v>
      </c>
      <c r="B6" s="43" t="s">
        <v>62</v>
      </c>
      <c r="C6" s="79" t="s">
        <v>63</v>
      </c>
      <c r="D6" s="79" t="s">
        <v>64</v>
      </c>
      <c r="E6" s="79" t="s">
        <v>65</v>
      </c>
      <c r="F6" s="79" t="s">
        <v>66</v>
      </c>
      <c r="G6" s="79" t="s">
        <v>88</v>
      </c>
      <c r="H6" s="79" t="s">
        <v>89</v>
      </c>
      <c r="I6" s="79" t="s">
        <v>87</v>
      </c>
      <c r="J6" s="79" t="s">
        <v>91</v>
      </c>
      <c r="K6" s="221" t="s">
        <v>97</v>
      </c>
      <c r="L6" s="221"/>
    </row>
    <row r="7" spans="1:12" ht="30" customHeight="1" x14ac:dyDescent="0.25">
      <c r="A7" s="42" t="s">
        <v>54</v>
      </c>
      <c r="B7" s="52" t="s">
        <v>114</v>
      </c>
      <c r="C7" s="52">
        <v>210</v>
      </c>
      <c r="D7" s="52">
        <f>C7</f>
        <v>210</v>
      </c>
      <c r="E7" s="89">
        <v>65.099999999999994</v>
      </c>
      <c r="F7" s="53">
        <f>C7*E7</f>
        <v>13670.999999999998</v>
      </c>
      <c r="G7" s="90">
        <v>5628</v>
      </c>
      <c r="H7" s="91">
        <v>6475</v>
      </c>
      <c r="I7" s="92">
        <v>26.5</v>
      </c>
      <c r="J7" s="79">
        <v>9403609990</v>
      </c>
      <c r="K7" s="42" t="s">
        <v>100</v>
      </c>
      <c r="L7" s="42" t="s">
        <v>99</v>
      </c>
    </row>
    <row r="8" spans="1:12" ht="30" customHeight="1" x14ac:dyDescent="0.25">
      <c r="A8" s="42"/>
      <c r="B8" s="52" t="s">
        <v>115</v>
      </c>
      <c r="C8" s="52">
        <v>210</v>
      </c>
      <c r="D8" s="52">
        <f>C8</f>
        <v>210</v>
      </c>
      <c r="E8" s="89">
        <v>70</v>
      </c>
      <c r="F8" s="53">
        <f>C8*E8</f>
        <v>14700</v>
      </c>
      <c r="G8" s="93">
        <v>5628</v>
      </c>
      <c r="H8" s="93">
        <v>6475</v>
      </c>
      <c r="I8" s="93">
        <v>26.5</v>
      </c>
      <c r="J8" s="79">
        <v>9403609990</v>
      </c>
      <c r="K8" s="42"/>
      <c r="L8" s="42"/>
    </row>
    <row r="9" spans="1:12" ht="30" customHeight="1" x14ac:dyDescent="0.25">
      <c r="A9" s="42"/>
      <c r="B9" s="52" t="s">
        <v>116</v>
      </c>
      <c r="C9" s="52">
        <v>120</v>
      </c>
      <c r="D9" s="52">
        <f>C9</f>
        <v>120</v>
      </c>
      <c r="E9" s="89">
        <v>111.2</v>
      </c>
      <c r="F9" s="53">
        <f>C9*E9</f>
        <v>13344</v>
      </c>
      <c r="G9" s="83">
        <v>5316</v>
      </c>
      <c r="H9" s="83">
        <v>6042</v>
      </c>
      <c r="I9" s="83">
        <v>26.222000000000001</v>
      </c>
      <c r="J9" s="79">
        <v>9403609990</v>
      </c>
      <c r="K9" s="42"/>
      <c r="L9" s="42"/>
    </row>
    <row r="10" spans="1:12" ht="30" customHeight="1" x14ac:dyDescent="0.25">
      <c r="A10" s="42"/>
      <c r="B10" s="52" t="s">
        <v>117</v>
      </c>
      <c r="C10" s="52">
        <v>109</v>
      </c>
      <c r="D10" s="52">
        <f>C10*2</f>
        <v>218</v>
      </c>
      <c r="E10" s="89">
        <v>154.9</v>
      </c>
      <c r="F10" s="53">
        <f>C10*E10</f>
        <v>16884.100000000002</v>
      </c>
      <c r="G10" s="94">
        <v>5580.8</v>
      </c>
      <c r="H10" s="94">
        <v>6634.3</v>
      </c>
      <c r="I10" s="94">
        <v>37.22</v>
      </c>
      <c r="J10" s="79"/>
      <c r="K10" s="42"/>
      <c r="L10" s="42"/>
    </row>
    <row r="11" spans="1:12" ht="30" customHeight="1" x14ac:dyDescent="0.25">
      <c r="A11" s="42" t="s">
        <v>67</v>
      </c>
      <c r="B11" s="42"/>
      <c r="C11" s="42">
        <f>SUM(C7:C10)</f>
        <v>649</v>
      </c>
      <c r="D11" s="42">
        <f>SUM(D7:D10)</f>
        <v>758</v>
      </c>
      <c r="E11" s="44"/>
      <c r="F11" s="44">
        <f>SUM(F7:F10)</f>
        <v>58599.100000000006</v>
      </c>
      <c r="G11" s="40">
        <f>SUM(G7:G10)</f>
        <v>22152.799999999999</v>
      </c>
      <c r="H11" s="40">
        <f>SUM(H7:H10)</f>
        <v>25626.3</v>
      </c>
      <c r="I11" s="40">
        <f>SUM(I7:I10)</f>
        <v>116.44200000000001</v>
      </c>
      <c r="J11" s="42"/>
      <c r="K11" s="42"/>
      <c r="L11" s="42"/>
    </row>
    <row r="12" spans="1:12" ht="30" customHeight="1" x14ac:dyDescent="0.25">
      <c r="A12" s="54" t="s">
        <v>102</v>
      </c>
      <c r="B12" s="42" t="s">
        <v>101</v>
      </c>
      <c r="C12" s="42">
        <v>5</v>
      </c>
      <c r="D12" s="42">
        <v>5</v>
      </c>
      <c r="E12" s="44">
        <v>50</v>
      </c>
      <c r="F12" s="44">
        <f>E12*C12</f>
        <v>250</v>
      </c>
      <c r="G12" s="85">
        <v>82.5</v>
      </c>
      <c r="H12" s="86">
        <v>90</v>
      </c>
      <c r="I12" s="86">
        <v>0.69299999999999995</v>
      </c>
      <c r="J12" s="79">
        <v>9403910090</v>
      </c>
      <c r="K12" s="42" t="s">
        <v>108</v>
      </c>
      <c r="L12" s="42" t="s">
        <v>99</v>
      </c>
    </row>
    <row r="13" spans="1:12" ht="30" customHeight="1" x14ac:dyDescent="0.25">
      <c r="A13" s="54" t="s">
        <v>107</v>
      </c>
      <c r="B13" s="42"/>
      <c r="C13" s="42"/>
      <c r="D13" s="42"/>
      <c r="E13" s="44"/>
      <c r="F13" s="44"/>
      <c r="G13" s="85"/>
      <c r="H13" s="86"/>
      <c r="I13" s="86"/>
      <c r="J13" s="79">
        <v>3209909090</v>
      </c>
      <c r="K13" s="42" t="s">
        <v>109</v>
      </c>
      <c r="L13" s="42"/>
    </row>
    <row r="14" spans="1:12" ht="30" customHeight="1" x14ac:dyDescent="0.25">
      <c r="A14" s="42" t="s">
        <v>51</v>
      </c>
      <c r="B14" s="42"/>
      <c r="C14" s="42"/>
      <c r="D14" s="42"/>
      <c r="E14" s="44"/>
      <c r="F14" s="44"/>
      <c r="G14" s="40"/>
      <c r="H14" s="40"/>
      <c r="I14" s="42"/>
      <c r="J14" s="42"/>
      <c r="K14" s="42"/>
      <c r="L14" s="42"/>
    </row>
    <row r="15" spans="1:12" ht="20" customHeight="1" x14ac:dyDescent="0.25"/>
    <row r="16" spans="1:12" ht="20" customHeight="1" x14ac:dyDescent="0.25">
      <c r="A16" s="41" t="s">
        <v>68</v>
      </c>
    </row>
    <row r="17" spans="1:8" ht="20" customHeight="1" x14ac:dyDescent="0.25">
      <c r="A17" s="41" t="s">
        <v>74</v>
      </c>
    </row>
    <row r="18" spans="1:8" ht="20" customHeight="1" x14ac:dyDescent="0.25">
      <c r="A18" s="37" t="s">
        <v>55</v>
      </c>
      <c r="B18" s="45"/>
      <c r="C18" s="45"/>
      <c r="D18" s="45"/>
      <c r="E18" s="46"/>
      <c r="F18" s="63" t="s">
        <v>82</v>
      </c>
      <c r="G18" s="64"/>
      <c r="H18" s="65"/>
    </row>
    <row r="19" spans="1:8" ht="20" customHeight="1" x14ac:dyDescent="0.25">
      <c r="A19" s="38" t="s">
        <v>56</v>
      </c>
      <c r="B19" s="45"/>
      <c r="C19" s="45"/>
      <c r="D19" s="45"/>
      <c r="E19" s="46"/>
      <c r="F19" s="209" t="s">
        <v>83</v>
      </c>
      <c r="G19" s="210"/>
      <c r="H19" s="211"/>
    </row>
    <row r="20" spans="1:8" ht="20" customHeight="1" x14ac:dyDescent="0.25">
      <c r="A20" s="39" t="s">
        <v>57</v>
      </c>
      <c r="B20" s="45"/>
      <c r="C20" s="45"/>
      <c r="D20" s="45"/>
      <c r="E20" s="46"/>
      <c r="F20" s="209"/>
      <c r="G20" s="210"/>
      <c r="H20" s="211"/>
    </row>
    <row r="21" spans="1:8" ht="20" customHeight="1" x14ac:dyDescent="0.25">
      <c r="A21" s="45"/>
      <c r="B21" s="45"/>
      <c r="C21" s="45"/>
      <c r="D21" s="45"/>
      <c r="E21" s="46"/>
      <c r="F21" s="209"/>
      <c r="G21" s="210"/>
      <c r="H21" s="211"/>
    </row>
    <row r="22" spans="1:8" ht="20" customHeight="1" x14ac:dyDescent="0.25">
      <c r="A22" s="47" t="s">
        <v>73</v>
      </c>
      <c r="B22" s="48" t="s">
        <v>118</v>
      </c>
      <c r="C22" s="45"/>
      <c r="D22" s="45"/>
      <c r="E22" s="46"/>
      <c r="F22" s="212"/>
      <c r="G22" s="213"/>
      <c r="H22" s="214"/>
    </row>
    <row r="23" spans="1:8" ht="20" customHeight="1" x14ac:dyDescent="0.25">
      <c r="A23" s="47" t="s">
        <v>71</v>
      </c>
      <c r="B23" s="45" t="s">
        <v>72</v>
      </c>
      <c r="C23" s="45"/>
      <c r="D23" s="45"/>
      <c r="E23" s="46"/>
      <c r="F23" s="66" t="s">
        <v>90</v>
      </c>
      <c r="G23" s="64"/>
      <c r="H23" s="65"/>
    </row>
    <row r="24" spans="1:8" ht="20" customHeight="1" x14ac:dyDescent="0.25">
      <c r="A24" s="47" t="s">
        <v>70</v>
      </c>
      <c r="B24" s="48" t="s">
        <v>69</v>
      </c>
      <c r="C24" s="45"/>
      <c r="D24" s="45"/>
      <c r="E24" s="46"/>
      <c r="F24" s="209" t="s">
        <v>84</v>
      </c>
      <c r="G24" s="210"/>
      <c r="H24" s="211"/>
    </row>
    <row r="25" spans="1:8" ht="20" customHeight="1" x14ac:dyDescent="0.25">
      <c r="A25" s="45"/>
      <c r="B25" s="45"/>
      <c r="C25" s="45"/>
      <c r="D25" s="45"/>
      <c r="E25" s="46"/>
      <c r="F25" s="209"/>
      <c r="G25" s="210"/>
      <c r="H25" s="211"/>
    </row>
    <row r="26" spans="1:8" ht="20" customHeight="1" x14ac:dyDescent="0.25">
      <c r="A26" s="45"/>
      <c r="B26" s="45"/>
      <c r="C26" s="45"/>
      <c r="D26" s="45"/>
      <c r="E26" s="46"/>
      <c r="F26" s="209"/>
      <c r="G26" s="210"/>
      <c r="H26" s="211"/>
    </row>
    <row r="27" spans="1:8" ht="20" customHeight="1" x14ac:dyDescent="0.25">
      <c r="A27" s="45"/>
      <c r="B27" s="45"/>
      <c r="C27" s="45"/>
      <c r="D27" s="45"/>
      <c r="E27" s="46"/>
      <c r="F27" s="209"/>
      <c r="G27" s="210"/>
      <c r="H27" s="211"/>
    </row>
    <row r="28" spans="1:8" ht="20" customHeight="1" x14ac:dyDescent="0.25">
      <c r="A28" s="45"/>
      <c r="B28" s="45"/>
      <c r="C28" s="45"/>
      <c r="D28" s="45"/>
      <c r="E28" s="46"/>
      <c r="F28" s="212"/>
      <c r="G28" s="213"/>
      <c r="H28" s="214"/>
    </row>
    <row r="29" spans="1:8" ht="20" customHeight="1" x14ac:dyDescent="0.25">
      <c r="A29" s="41" t="s">
        <v>75</v>
      </c>
    </row>
    <row r="30" spans="1:8" ht="20" customHeight="1" x14ac:dyDescent="0.25">
      <c r="A30" s="67" t="s">
        <v>119</v>
      </c>
      <c r="B30" s="67"/>
      <c r="C30" s="67"/>
      <c r="D30" s="68"/>
      <c r="E30" s="68"/>
      <c r="F30" s="69" t="s">
        <v>82</v>
      </c>
      <c r="G30" s="70"/>
      <c r="H30" s="71"/>
    </row>
    <row r="31" spans="1:8" ht="20" customHeight="1" x14ac:dyDescent="0.25">
      <c r="A31" s="72" t="s">
        <v>58</v>
      </c>
      <c r="B31" s="73"/>
      <c r="C31" s="73"/>
      <c r="D31" s="68"/>
      <c r="E31" s="68"/>
      <c r="F31" s="215" t="s">
        <v>121</v>
      </c>
      <c r="G31" s="216"/>
      <c r="H31" s="217"/>
    </row>
    <row r="32" spans="1:8" ht="20" customHeight="1" x14ac:dyDescent="0.25">
      <c r="A32" s="74" t="s">
        <v>59</v>
      </c>
      <c r="B32" s="75"/>
      <c r="C32" s="75"/>
      <c r="D32" s="68"/>
      <c r="E32" s="68"/>
      <c r="F32" s="215"/>
      <c r="G32" s="216"/>
      <c r="H32" s="217"/>
    </row>
    <row r="33" spans="1:8" ht="20" customHeight="1" x14ac:dyDescent="0.25">
      <c r="A33" s="68"/>
      <c r="B33" s="68"/>
      <c r="C33" s="68"/>
      <c r="D33" s="68"/>
      <c r="E33" s="68"/>
      <c r="F33" s="215"/>
      <c r="G33" s="216"/>
      <c r="H33" s="217"/>
    </row>
    <row r="34" spans="1:8" ht="20" customHeight="1" x14ac:dyDescent="0.25">
      <c r="A34" s="76" t="s">
        <v>73</v>
      </c>
      <c r="B34" s="77"/>
      <c r="C34" s="68"/>
      <c r="D34" s="68"/>
      <c r="E34" s="68"/>
      <c r="F34" s="218"/>
      <c r="G34" s="219"/>
      <c r="H34" s="220"/>
    </row>
    <row r="35" spans="1:8" ht="20" customHeight="1" x14ac:dyDescent="0.25">
      <c r="A35" s="76" t="s">
        <v>71</v>
      </c>
      <c r="B35" s="68" t="s">
        <v>72</v>
      </c>
      <c r="C35" s="68"/>
      <c r="D35" s="68"/>
      <c r="E35" s="68"/>
      <c r="F35" s="78" t="s">
        <v>90</v>
      </c>
      <c r="G35" s="70"/>
      <c r="H35" s="71"/>
    </row>
    <row r="36" spans="1:8" ht="20" customHeight="1" x14ac:dyDescent="0.25">
      <c r="A36" s="76" t="s">
        <v>70</v>
      </c>
      <c r="B36" s="77" t="s">
        <v>86</v>
      </c>
      <c r="C36" s="68"/>
      <c r="D36" s="68"/>
      <c r="E36" s="68"/>
      <c r="F36" s="215" t="s">
        <v>85</v>
      </c>
      <c r="G36" s="216"/>
      <c r="H36" s="217"/>
    </row>
    <row r="37" spans="1:8" ht="20" customHeight="1" x14ac:dyDescent="0.25">
      <c r="A37" s="68"/>
      <c r="B37" s="68"/>
      <c r="C37" s="68"/>
      <c r="D37" s="68"/>
      <c r="E37" s="68"/>
      <c r="F37" s="215"/>
      <c r="G37" s="216"/>
      <c r="H37" s="217"/>
    </row>
    <row r="38" spans="1:8" ht="20" customHeight="1" x14ac:dyDescent="0.25">
      <c r="A38" s="68"/>
      <c r="B38" s="68"/>
      <c r="C38" s="68"/>
      <c r="D38" s="68"/>
      <c r="E38" s="68"/>
      <c r="F38" s="215"/>
      <c r="G38" s="216"/>
      <c r="H38" s="217"/>
    </row>
    <row r="39" spans="1:8" ht="20" customHeight="1" x14ac:dyDescent="0.25">
      <c r="A39" s="68"/>
      <c r="B39" s="68"/>
      <c r="C39" s="68"/>
      <c r="D39" s="68"/>
      <c r="E39" s="68"/>
      <c r="F39" s="215"/>
      <c r="G39" s="216"/>
      <c r="H39" s="217"/>
    </row>
    <row r="40" spans="1:8" ht="20" customHeight="1" x14ac:dyDescent="0.25">
      <c r="A40" s="68"/>
      <c r="B40" s="68"/>
      <c r="C40" s="68"/>
      <c r="D40" s="68"/>
      <c r="E40" s="68"/>
      <c r="F40" s="218"/>
      <c r="G40" s="219"/>
      <c r="H40" s="220"/>
    </row>
  </sheetData>
  <mergeCells count="5">
    <mergeCell ref="F19:H22"/>
    <mergeCell ref="F24:H28"/>
    <mergeCell ref="F31:H34"/>
    <mergeCell ref="F36:H40"/>
    <mergeCell ref="K6:L6"/>
  </mergeCells>
  <phoneticPr fontId="37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</vt:lpstr>
      <vt:lpstr>CI</vt:lpstr>
      <vt:lpstr>PL</vt:lpstr>
      <vt:lpstr>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CHAO YU</cp:lastModifiedBy>
  <cp:lastPrinted>2023-08-10T13:24:08Z</cp:lastPrinted>
  <dcterms:created xsi:type="dcterms:W3CDTF">2010-04-21T00:25:21Z</dcterms:created>
  <dcterms:modified xsi:type="dcterms:W3CDTF">2024-07-03T14:42:03Z</dcterms:modified>
</cp:coreProperties>
</file>