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26220" tabRatio="600" firstSheet="0" activeTab="0" autoFilterDateGrouping="1"/>
  </bookViews>
  <sheets>
    <sheet name="PI" sheetId="1" state="visible" r:id="rId1"/>
    <sheet name="CI" sheetId="2" state="visible" r:id="rId2"/>
    <sheet name="PL" sheetId="3" state="visible" r:id="rId3"/>
    <sheet name="数据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\$#,##0.0_);[Red]\(\$#,##0.0\)"/>
    <numFmt numFmtId="165" formatCode="\$#,##0.00;\-\$#,##0.00"/>
    <numFmt numFmtId="166" formatCode="0.000_ "/>
    <numFmt numFmtId="167" formatCode="0.000_);[Red]\(0.000\)"/>
    <numFmt numFmtId="168" formatCode="\$#,##0.0000_);[Red]\(\$#,##0.0000\)"/>
    <numFmt numFmtId="169" formatCode="\$#,##0.00_);[Red]\(\$#,##0.00\)"/>
    <numFmt numFmtId="170" formatCode="_ &quot;￥&quot;* #,##0.00_ ;_ &quot;￥&quot;* \-#,##0.00_ ;_ &quot;￥&quot;* &quot;-&quot;??_ ;_ @_ "/>
  </numFmts>
  <fonts count="55">
    <font>
      <name val="宋体"/>
      <charset val="134"/>
      <color theme="1"/>
      <sz val="11"/>
      <scheme val="minor"/>
    </font>
    <font>
      <name val="Times New Roman"/>
      <charset val="1"/>
      <color theme="1"/>
      <sz val="11"/>
    </font>
    <font>
      <name val="Times New Roman"/>
      <charset val="1"/>
      <color rgb="FFFF0000"/>
      <sz val="11"/>
    </font>
    <font>
      <name val="Times New Roman"/>
      <charset val="1"/>
      <b val="1"/>
      <sz val="12"/>
      <u val="single"/>
    </font>
    <font>
      <name val="Times New Roman"/>
      <charset val="1"/>
      <b val="1"/>
      <sz val="12"/>
    </font>
    <font>
      <name val="Times New Roman"/>
      <charset val="1"/>
      <sz val="12"/>
      <u val="single"/>
    </font>
    <font>
      <name val="宋体"/>
      <charset val="134"/>
      <color theme="1"/>
      <sz val="11"/>
    </font>
    <font>
      <name val="Times New Roman"/>
      <charset val="1"/>
      <sz val="10"/>
    </font>
    <font>
      <name val="Times New Roman"/>
      <charset val="1"/>
      <color indexed="8"/>
      <sz val="10"/>
    </font>
    <font>
      <name val="Times New Roman"/>
      <charset val="1"/>
      <color theme="1"/>
      <sz val="10"/>
    </font>
    <font>
      <name val="Times New Roman"/>
      <charset val="1"/>
      <b val="1"/>
      <color indexed="8"/>
      <sz val="11"/>
    </font>
    <font>
      <name val="Times New Roman"/>
      <charset val="1"/>
      <color indexed="8"/>
      <sz val="11"/>
    </font>
    <font>
      <name val="宋体"/>
      <charset val="134"/>
      <b val="1"/>
      <color indexed="8"/>
      <sz val="11"/>
    </font>
    <font>
      <name val="Times New Roman"/>
      <charset val="1"/>
      <b val="1"/>
      <color indexed="8"/>
      <sz val="20"/>
    </font>
    <font>
      <name val="Times New Roman"/>
      <charset val="1"/>
      <b val="1"/>
      <color indexed="8"/>
      <sz val="10.5"/>
    </font>
    <font>
      <name val="Times New Roman"/>
      <charset val="1"/>
      <color indexed="8"/>
      <sz val="10.5"/>
    </font>
    <font>
      <name val="宋体"/>
      <charset val="134"/>
      <color indexed="8"/>
      <sz val="10.5"/>
    </font>
    <font>
      <name val="Times New Roman"/>
      <charset val="1"/>
      <b val="1"/>
      <color indexed="8"/>
      <sz val="9"/>
    </font>
    <font>
      <name val="Times New Roman"/>
      <charset val="1"/>
      <color indexed="8"/>
      <sz val="8"/>
    </font>
    <font>
      <name val="宋体"/>
      <charset val="134"/>
      <sz val="10"/>
    </font>
    <font>
      <name val="Times New Roman"/>
      <charset val="1"/>
      <b val="1"/>
      <sz val="18"/>
    </font>
    <font>
      <name val="黑体"/>
      <charset val="134"/>
      <family val="3"/>
      <b val="1"/>
      <sz val="16"/>
    </font>
    <font>
      <name val="Times New Roman"/>
      <charset val="1"/>
      <sz val="12"/>
    </font>
    <font>
      <name val="Verdana"/>
      <charset val="0"/>
      <family val="2"/>
      <b val="1"/>
      <sz val="18"/>
    </font>
    <font>
      <name val="宋体"/>
      <charset val="134"/>
      <color indexed="8"/>
      <sz val="12"/>
    </font>
    <font>
      <name val="Times New Roman"/>
      <charset val="1"/>
      <b val="1"/>
      <color indexed="8"/>
      <sz val="12"/>
    </font>
    <font>
      <name val="Times New Roman"/>
      <charset val="1"/>
      <b val="1"/>
      <sz val="11"/>
    </font>
    <font>
      <name val="Times New Roman"/>
      <charset val="1"/>
      <sz val="11"/>
    </font>
    <font>
      <name val="Times New Roman"/>
      <charset val="1"/>
      <b val="1"/>
      <sz val="10.5"/>
    </font>
    <font>
      <name val="Segoe Script"/>
      <charset val="0"/>
      <family val="4"/>
      <b val="1"/>
      <color indexed="8"/>
      <sz val="40"/>
    </font>
    <font>
      <name val="Times New Roman"/>
      <charset val="1"/>
      <sz val="10.5"/>
      <u val="single"/>
    </font>
    <font>
      <name val="Times New Roman"/>
      <charset val="1"/>
      <b val="1"/>
      <sz val="10"/>
      <u val="single"/>
    </font>
    <font>
      <name val="宋体"/>
      <charset val="134"/>
      <color indexed="8"/>
      <sz val="11"/>
    </font>
    <font>
      <name val="宋体"/>
      <charset val="134"/>
      <color theme="10"/>
      <sz val="11"/>
      <u val="single"/>
    </font>
    <font>
      <name val="宋体"/>
      <charset val="134"/>
      <color theme="11"/>
      <sz val="11"/>
      <u val="single"/>
    </font>
    <font>
      <name val="宋体"/>
      <charset val="134"/>
      <color rgb="FFFF0000"/>
      <sz val="11"/>
      <scheme val="minor"/>
    </font>
    <font>
      <name val="宋体"/>
      <charset val="134"/>
      <b val="1"/>
      <color indexed="56"/>
      <sz val="18"/>
      <scheme val="major"/>
    </font>
    <font>
      <name val="宋体"/>
      <charset val="134"/>
      <i val="1"/>
      <color rgb="FF7F7F7F"/>
      <sz val="11"/>
      <scheme val="minor"/>
    </font>
    <font>
      <name val="宋体"/>
      <charset val="134"/>
      <b val="1"/>
      <color indexed="56"/>
      <sz val="15"/>
      <scheme val="minor"/>
    </font>
    <font>
      <name val="宋体"/>
      <charset val="134"/>
      <b val="1"/>
      <color indexed="56"/>
      <sz val="13"/>
      <scheme val="minor"/>
    </font>
    <font>
      <name val="宋体"/>
      <charset val="134"/>
      <b val="1"/>
      <color indexed="56"/>
      <sz val="11"/>
      <scheme val="minor"/>
    </font>
    <font>
      <name val="宋体"/>
      <charset val="134"/>
      <color rgb="FF3F3F76"/>
      <sz val="11"/>
      <scheme val="minor"/>
    </font>
    <font>
      <name val="宋体"/>
      <charset val="134"/>
      <b val="1"/>
      <color rgb="FF3F3F3F"/>
      <sz val="11"/>
      <scheme val="minor"/>
    </font>
    <font>
      <name val="宋体"/>
      <charset val="134"/>
      <b val="1"/>
      <color rgb="FFFA7D00"/>
      <sz val="11"/>
      <scheme val="minor"/>
    </font>
    <font>
      <name val="宋体"/>
      <charset val="134"/>
      <b val="1"/>
      <color theme="0"/>
      <sz val="11"/>
      <scheme val="minor"/>
    </font>
    <font>
      <name val="宋体"/>
      <charset val="134"/>
      <color rgb="FFFA7D00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006100"/>
      <sz val="11"/>
      <scheme val="minor"/>
    </font>
    <font>
      <name val="宋体"/>
      <charset val="134"/>
      <color rgb="FF9C0006"/>
      <sz val="11"/>
      <scheme val="minor"/>
    </font>
    <font>
      <name val="宋体"/>
      <charset val="134"/>
      <color rgb="FF9C6500"/>
      <sz val="11"/>
      <scheme val="minor"/>
    </font>
    <font>
      <name val="宋体"/>
      <charset val="134"/>
      <color theme="0"/>
      <sz val="11"/>
      <scheme val="minor"/>
    </font>
    <font>
      <name val="Arial"/>
      <charset val="0"/>
      <family val="2"/>
      <sz val="10"/>
    </font>
    <font>
      <name val="宋体"/>
      <charset val="134"/>
      <sz val="12"/>
    </font>
    <font>
      <name val="Times New Roman"/>
      <charset val="1"/>
      <b val="1"/>
      <color indexed="56"/>
      <sz val="15"/>
    </font>
    <font>
      <name val="Times New Roman"/>
      <charset val="1"/>
      <b val="1"/>
      <color indexed="10"/>
      <sz val="12"/>
    </font>
  </fonts>
  <fills count="32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3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8">
    <xf numFmtId="0" fontId="0" fillId="0" borderId="0" applyAlignment="1">
      <alignment vertical="center"/>
    </xf>
    <xf numFmtId="43" fontId="32" fillId="0" borderId="0" applyAlignment="1">
      <alignment vertical="center"/>
    </xf>
    <xf numFmtId="44" fontId="32" fillId="0" borderId="0" applyAlignment="1">
      <alignment vertical="center"/>
    </xf>
    <xf numFmtId="9" fontId="32" fillId="0" borderId="0" applyAlignment="1">
      <alignment vertical="center"/>
    </xf>
    <xf numFmtId="41" fontId="32" fillId="0" borderId="0" applyAlignment="1">
      <alignment vertical="center"/>
    </xf>
    <xf numFmtId="42" fontId="32" fillId="0" borderId="0" applyAlignment="1">
      <alignment vertical="center"/>
    </xf>
    <xf numFmtId="0" fontId="33" fillId="0" borderId="0" applyAlignment="1" applyProtection="1">
      <alignment vertical="top"/>
      <protection locked="0" hidden="0"/>
    </xf>
    <xf numFmtId="0" fontId="34" fillId="0" borderId="0" applyAlignment="1" applyProtection="1">
      <alignment vertical="top"/>
      <protection locked="0" hidden="0"/>
    </xf>
    <xf numFmtId="0" fontId="32" fillId="4" borderId="16" applyAlignment="1">
      <alignment vertical="center"/>
    </xf>
    <xf numFmtId="0" fontId="35" fillId="0" borderId="0" applyAlignment="1">
      <alignment vertical="center"/>
    </xf>
    <xf numFmtId="0" fontId="36" fillId="0" borderId="0" applyAlignment="1">
      <alignment vertical="center"/>
    </xf>
    <xf numFmtId="0" fontId="37" fillId="0" borderId="0" applyAlignment="1">
      <alignment vertical="center"/>
    </xf>
    <xf numFmtId="0" fontId="38" fillId="0" borderId="17" applyAlignment="1">
      <alignment vertical="center"/>
    </xf>
    <xf numFmtId="0" fontId="39" fillId="0" borderId="18" applyAlignment="1">
      <alignment vertical="center"/>
    </xf>
    <xf numFmtId="0" fontId="40" fillId="0" borderId="19" applyAlignment="1">
      <alignment vertical="center"/>
    </xf>
    <xf numFmtId="0" fontId="40" fillId="0" borderId="0" applyAlignment="1">
      <alignment vertical="center"/>
    </xf>
    <xf numFmtId="0" fontId="41" fillId="5" borderId="20" applyAlignment="1">
      <alignment vertical="center"/>
    </xf>
    <xf numFmtId="0" fontId="42" fillId="6" borderId="21" applyAlignment="1">
      <alignment vertical="center"/>
    </xf>
    <xf numFmtId="0" fontId="43" fillId="6" borderId="20" applyAlignment="1">
      <alignment vertical="center"/>
    </xf>
    <xf numFmtId="0" fontId="44" fillId="7" borderId="22" applyAlignment="1">
      <alignment vertical="center"/>
    </xf>
    <xf numFmtId="0" fontId="45" fillId="0" borderId="23" applyAlignment="1">
      <alignment vertical="center"/>
    </xf>
    <xf numFmtId="0" fontId="46" fillId="0" borderId="24" applyAlignment="1">
      <alignment vertical="center"/>
    </xf>
    <xf numFmtId="0" fontId="47" fillId="8" borderId="0" applyAlignment="1">
      <alignment vertical="center"/>
    </xf>
    <xf numFmtId="0" fontId="48" fillId="9" borderId="0" applyAlignment="1">
      <alignment vertical="center"/>
    </xf>
    <xf numFmtId="0" fontId="49" fillId="10" borderId="0" applyAlignment="1">
      <alignment vertical="center"/>
    </xf>
    <xf numFmtId="0" fontId="50" fillId="11" borderId="0" applyAlignment="1">
      <alignment vertical="center"/>
    </xf>
    <xf numFmtId="0" fontId="0" fillId="12" borderId="0" applyAlignment="1">
      <alignment vertical="center"/>
    </xf>
    <xf numFmtId="0" fontId="0" fillId="13" borderId="0" applyAlignment="1">
      <alignment vertical="center"/>
    </xf>
    <xf numFmtId="0" fontId="50" fillId="14" borderId="0" applyAlignment="1">
      <alignment vertical="center"/>
    </xf>
    <xf numFmtId="0" fontId="50" fillId="15" borderId="0" applyAlignment="1">
      <alignment vertical="center"/>
    </xf>
    <xf numFmtId="0" fontId="0" fillId="16" borderId="0" applyAlignment="1">
      <alignment vertical="center"/>
    </xf>
    <xf numFmtId="0" fontId="0" fillId="17" borderId="0" applyAlignment="1">
      <alignment vertical="center"/>
    </xf>
    <xf numFmtId="0" fontId="50" fillId="18" borderId="0" applyAlignment="1">
      <alignment vertical="center"/>
    </xf>
    <xf numFmtId="0" fontId="50" fillId="19" borderId="0" applyAlignment="1">
      <alignment vertical="center"/>
    </xf>
    <xf numFmtId="0" fontId="0" fillId="20" borderId="0" applyAlignment="1">
      <alignment vertical="center"/>
    </xf>
    <xf numFmtId="0" fontId="0" fillId="21" borderId="0" applyAlignment="1">
      <alignment vertical="center"/>
    </xf>
    <xf numFmtId="0" fontId="50" fillId="21" borderId="0" applyAlignment="1">
      <alignment vertical="center"/>
    </xf>
    <xf numFmtId="0" fontId="50" fillId="22" borderId="0" applyAlignment="1">
      <alignment vertical="center"/>
    </xf>
    <xf numFmtId="0" fontId="0" fillId="23" borderId="0" applyAlignment="1">
      <alignment vertical="center"/>
    </xf>
    <xf numFmtId="0" fontId="0" fillId="23" borderId="0" applyAlignment="1">
      <alignment vertical="center"/>
    </xf>
    <xf numFmtId="0" fontId="50" fillId="22" borderId="0" applyAlignment="1">
      <alignment vertical="center"/>
    </xf>
    <xf numFmtId="0" fontId="50" fillId="24" borderId="0" applyAlignment="1">
      <alignment vertical="center"/>
    </xf>
    <xf numFmtId="0" fontId="0" fillId="25" borderId="0" applyAlignment="1">
      <alignment vertical="center"/>
    </xf>
    <xf numFmtId="0" fontId="0" fillId="26" borderId="0" applyAlignment="1">
      <alignment vertical="center"/>
    </xf>
    <xf numFmtId="0" fontId="50" fillId="27" borderId="0" applyAlignment="1">
      <alignment vertical="center"/>
    </xf>
    <xf numFmtId="0" fontId="50" fillId="28" borderId="0" applyAlignment="1">
      <alignment vertical="center"/>
    </xf>
    <xf numFmtId="0" fontId="0" fillId="29" borderId="0" applyAlignment="1">
      <alignment vertical="center"/>
    </xf>
    <xf numFmtId="0" fontId="0" fillId="30" borderId="0" applyAlignment="1">
      <alignment vertical="center"/>
    </xf>
    <xf numFmtId="0" fontId="50" fillId="31" borderId="0" applyAlignment="1">
      <alignment vertical="center"/>
    </xf>
    <xf numFmtId="0" fontId="51" fillId="0" borderId="0"/>
    <xf numFmtId="0" fontId="51" fillId="0" borderId="0"/>
    <xf numFmtId="0" fontId="51" fillId="0" borderId="0"/>
    <xf numFmtId="0" fontId="52" fillId="0" borderId="0" applyAlignment="1">
      <alignment vertical="center"/>
    </xf>
    <xf numFmtId="0" fontId="52" fillId="0" borderId="0" applyAlignment="1">
      <alignment vertical="center"/>
    </xf>
    <xf numFmtId="0" fontId="52" fillId="0" borderId="0" applyAlignment="1">
      <alignment vertical="center"/>
    </xf>
    <xf numFmtId="0" fontId="52" fillId="0" borderId="0" applyAlignment="1">
      <alignment vertical="center"/>
    </xf>
    <xf numFmtId="0" fontId="52" fillId="0" borderId="0" applyAlignment="1">
      <alignment vertical="center"/>
    </xf>
    <xf numFmtId="0" fontId="52" fillId="0" borderId="0" applyAlignment="1">
      <alignment vertical="center"/>
    </xf>
    <xf numFmtId="0" fontId="52" fillId="0" borderId="0" applyAlignment="1">
      <alignment vertical="center"/>
    </xf>
    <xf numFmtId="0" fontId="52" fillId="0" borderId="0" applyAlignment="1">
      <alignment vertical="center"/>
    </xf>
    <xf numFmtId="0" fontId="52" fillId="0" borderId="0" applyAlignment="1">
      <alignment vertical="center"/>
    </xf>
    <xf numFmtId="0" fontId="52" fillId="0" borderId="0" applyAlignment="1">
      <alignment vertical="center"/>
    </xf>
    <xf numFmtId="0" fontId="52" fillId="0" borderId="0" applyAlignment="1">
      <alignment vertical="center"/>
    </xf>
    <xf numFmtId="0" fontId="52" fillId="0" borderId="0" applyAlignment="1">
      <alignment vertical="center"/>
    </xf>
    <xf numFmtId="0" fontId="0" fillId="0" borderId="0" applyAlignment="1">
      <alignment vertical="center"/>
    </xf>
    <xf numFmtId="0" fontId="52" fillId="0" borderId="0" applyAlignment="1">
      <alignment vertical="center"/>
    </xf>
    <xf numFmtId="44" fontId="32" fillId="0" borderId="0" applyAlignment="1">
      <alignment vertical="center"/>
    </xf>
    <xf numFmtId="44" fontId="32" fillId="0" borderId="0" applyAlignment="1">
      <alignment vertical="center"/>
    </xf>
  </cellStyleXfs>
  <cellXfs count="27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14" fontId="2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3" fillId="2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3" fillId="3" borderId="0" applyAlignment="1" pivotButton="0" quotePrefix="0" xfId="64">
      <alignment vertical="center"/>
    </xf>
    <xf numFmtId="0" fontId="1" fillId="3" borderId="0" applyAlignment="1" pivotButton="0" quotePrefix="0" xfId="0">
      <alignment vertical="center"/>
    </xf>
    <xf numFmtId="0" fontId="4" fillId="3" borderId="0" applyAlignment="1" pivotButton="0" quotePrefix="0" xfId="0">
      <alignment horizontal="left" vertical="center"/>
    </xf>
    <xf numFmtId="0" fontId="4" fillId="3" borderId="0" applyAlignment="1" pivotButton="0" quotePrefix="0" xfId="64">
      <alignment vertical="center" wrapText="1"/>
    </xf>
    <xf numFmtId="0" fontId="5" fillId="3" borderId="0" applyAlignment="1" pivotButton="0" quotePrefix="0" xfId="0">
      <alignment horizontal="left" vertical="center"/>
    </xf>
    <xf numFmtId="0" fontId="5" fillId="3" borderId="0" applyAlignment="1" pivotButton="0" quotePrefix="0" xfId="64">
      <alignment vertical="center"/>
    </xf>
    <xf numFmtId="0" fontId="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164" fontId="2" fillId="0" borderId="1" applyAlignment="1" pivotButton="0" quotePrefix="0" xfId="0">
      <alignment vertical="center"/>
    </xf>
    <xf numFmtId="165" fontId="2" fillId="0" borderId="1" applyAlignment="1" pivotButton="0" quotePrefix="0" xfId="0">
      <alignment vertical="center"/>
    </xf>
    <xf numFmtId="166" fontId="7" fillId="0" borderId="2" applyAlignment="1" pivotButton="0" quotePrefix="0" xfId="59">
      <alignment horizontal="right" vertical="center" wrapText="1"/>
    </xf>
    <xf numFmtId="166" fontId="7" fillId="0" borderId="3" applyAlignment="1" pivotButton="0" quotePrefix="0" xfId="59">
      <alignment horizontal="right" vertical="center" wrapText="1"/>
    </xf>
    <xf numFmtId="166" fontId="7" fillId="0" borderId="4" applyAlignment="1" pivotButton="0" quotePrefix="0" xfId="59">
      <alignment horizontal="right" vertical="center" wrapText="1"/>
    </xf>
    <xf numFmtId="166" fontId="8" fillId="0" borderId="3" applyAlignment="1" pivotButton="0" quotePrefix="0" xfId="0">
      <alignment horizontal="right" vertical="center" wrapText="1"/>
    </xf>
    <xf numFmtId="166" fontId="9" fillId="0" borderId="5" applyAlignment="1" pivotButton="0" quotePrefix="0" xfId="0">
      <alignment horizontal="right" vertical="center" wrapText="1"/>
    </xf>
    <xf numFmtId="165" fontId="1" fillId="0" borderId="1" applyAlignment="1" pivotButton="0" quotePrefix="0" xfId="0">
      <alignment vertical="center"/>
    </xf>
    <xf numFmtId="166" fontId="9" fillId="0" borderId="1" applyAlignment="1" pivotButton="0" quotePrefix="0" xfId="0">
      <alignment horizontal="right" vertical="center" wrapText="1"/>
    </xf>
    <xf numFmtId="167" fontId="7" fillId="0" borderId="6" applyAlignment="1" pivotButton="0" quotePrefix="0" xfId="59">
      <alignment horizontal="right" vertical="center" wrapText="1"/>
    </xf>
    <xf numFmtId="167" fontId="7" fillId="0" borderId="4" applyAlignment="1" pivotButton="0" quotePrefix="0" xfId="59">
      <alignment horizontal="right" vertical="center" wrapText="1"/>
    </xf>
    <xf numFmtId="0" fontId="10" fillId="2" borderId="0" applyAlignment="1" pivotButton="0" quotePrefix="0" xfId="55">
      <alignment vertical="top" wrapText="1"/>
    </xf>
    <xf numFmtId="0" fontId="10" fillId="2" borderId="7" applyAlignment="1" pivotButton="0" quotePrefix="0" xfId="55">
      <alignment vertical="top" wrapText="1"/>
    </xf>
    <xf numFmtId="0" fontId="10" fillId="2" borderId="2" applyAlignment="1" pivotButton="0" quotePrefix="0" xfId="55">
      <alignment vertical="top" wrapText="1"/>
    </xf>
    <xf numFmtId="0" fontId="10" fillId="2" borderId="8" applyAlignment="1" pivotButton="0" quotePrefix="0" xfId="55">
      <alignment vertical="top" wrapText="1"/>
    </xf>
    <xf numFmtId="0" fontId="11" fillId="2" borderId="9" applyAlignment="1" pivotButton="0" quotePrefix="0" xfId="55">
      <alignment horizontal="left" vertical="top" wrapText="1"/>
    </xf>
    <xf numFmtId="0" fontId="11" fillId="2" borderId="0" applyAlignment="1" pivotButton="0" quotePrefix="0" xfId="55">
      <alignment horizontal="left" vertical="top" wrapText="1"/>
    </xf>
    <xf numFmtId="0" fontId="11" fillId="2" borderId="4" applyAlignment="1" pivotButton="0" quotePrefix="0" xfId="55">
      <alignment horizontal="left" vertical="top" wrapText="1"/>
    </xf>
    <xf numFmtId="0" fontId="11" fillId="2" borderId="10" applyAlignment="1" pivotButton="0" quotePrefix="0" xfId="55">
      <alignment horizontal="left" vertical="top" wrapText="1"/>
    </xf>
    <xf numFmtId="0" fontId="11" fillId="2" borderId="11" applyAlignment="1" pivotButton="0" quotePrefix="0" xfId="55">
      <alignment horizontal="left" vertical="top" wrapText="1"/>
    </xf>
    <xf numFmtId="0" fontId="11" fillId="2" borderId="12" applyAlignment="1" pivotButton="0" quotePrefix="0" xfId="55">
      <alignment horizontal="left" vertical="top" wrapText="1"/>
    </xf>
    <xf numFmtId="0" fontId="10" fillId="2" borderId="7" applyAlignment="1" pivotButton="0" quotePrefix="0" xfId="55">
      <alignment vertical="top"/>
    </xf>
    <xf numFmtId="0" fontId="10" fillId="3" borderId="7" applyAlignment="1" pivotButton="0" quotePrefix="0" xfId="55">
      <alignment vertical="top" wrapText="1"/>
    </xf>
    <xf numFmtId="0" fontId="10" fillId="3" borderId="2" applyAlignment="1" pivotButton="0" quotePrefix="0" xfId="55">
      <alignment vertical="top" wrapText="1"/>
    </xf>
    <xf numFmtId="0" fontId="10" fillId="3" borderId="8" applyAlignment="1" pivotButton="0" quotePrefix="0" xfId="55">
      <alignment vertical="top" wrapText="1"/>
    </xf>
    <xf numFmtId="0" fontId="11" fillId="3" borderId="9" applyAlignment="1" pivotButton="0" quotePrefix="0" xfId="55">
      <alignment horizontal="left" vertical="top" wrapText="1"/>
    </xf>
    <xf numFmtId="0" fontId="11" fillId="3" borderId="0" applyAlignment="1" pivotButton="0" quotePrefix="0" xfId="55">
      <alignment horizontal="left" vertical="top" wrapText="1"/>
    </xf>
    <xf numFmtId="0" fontId="11" fillId="3" borderId="4" applyAlignment="1" pivotButton="0" quotePrefix="0" xfId="55">
      <alignment horizontal="left" vertical="top" wrapText="1"/>
    </xf>
    <xf numFmtId="0" fontId="11" fillId="3" borderId="10" applyAlignment="1" pivotButton="0" quotePrefix="0" xfId="55">
      <alignment horizontal="left" vertical="top" wrapText="1"/>
    </xf>
    <xf numFmtId="0" fontId="11" fillId="3" borderId="11" applyAlignment="1" pivotButton="0" quotePrefix="0" xfId="55">
      <alignment horizontal="left" vertical="top" wrapText="1"/>
    </xf>
    <xf numFmtId="0" fontId="11" fillId="3" borderId="12" applyAlignment="1" pivotButton="0" quotePrefix="0" xfId="55">
      <alignment horizontal="left" vertical="top" wrapText="1"/>
    </xf>
    <xf numFmtId="0" fontId="10" fillId="3" borderId="7" applyAlignment="1" pivotButton="0" quotePrefix="0" xfId="55">
      <alignment vertical="top"/>
    </xf>
    <xf numFmtId="166" fontId="7" fillId="0" borderId="8" applyAlignment="1" pivotButton="0" quotePrefix="0" xfId="59">
      <alignment horizontal="right" vertical="center" wrapText="1"/>
    </xf>
    <xf numFmtId="0" fontId="0" fillId="0" borderId="0" applyAlignment="1" pivotButton="0" quotePrefix="0" xfId="0">
      <alignment vertical="center"/>
    </xf>
    <xf numFmtId="0" fontId="12" fillId="0" borderId="7" applyAlignment="1" pivotButton="0" quotePrefix="0" xfId="55">
      <alignment horizontal="left" vertical="top" wrapText="1"/>
    </xf>
    <xf numFmtId="0" fontId="12" fillId="0" borderId="2" applyAlignment="1" pivotButton="0" quotePrefix="0" xfId="55">
      <alignment horizontal="left" vertical="top" wrapText="1"/>
    </xf>
    <xf numFmtId="0" fontId="12" fillId="0" borderId="8" applyAlignment="1" pivotButton="0" quotePrefix="0" xfId="55">
      <alignment horizontal="left" vertical="top" wrapText="1"/>
    </xf>
    <xf numFmtId="0" fontId="13" fillId="0" borderId="7" applyAlignment="1" pivotButton="0" quotePrefix="0" xfId="55">
      <alignment horizontal="center" vertical="center" wrapText="1"/>
    </xf>
    <xf numFmtId="0" fontId="11" fillId="0" borderId="9" applyAlignment="1" pivotButton="0" quotePrefix="0" xfId="55">
      <alignment horizontal="left" vertical="top" wrapText="1"/>
    </xf>
    <xf numFmtId="0" fontId="11" fillId="0" borderId="0" applyAlignment="1" pivotButton="0" quotePrefix="0" xfId="55">
      <alignment horizontal="left" vertical="top" wrapText="1"/>
    </xf>
    <xf numFmtId="0" fontId="11" fillId="0" borderId="4" applyAlignment="1" pivotButton="0" quotePrefix="0" xfId="55">
      <alignment horizontal="left" vertical="top" wrapText="1"/>
    </xf>
    <xf numFmtId="0" fontId="13" fillId="0" borderId="9" applyAlignment="1" pivotButton="0" quotePrefix="0" xfId="55">
      <alignment horizontal="center" vertical="center" wrapText="1"/>
    </xf>
    <xf numFmtId="0" fontId="11" fillId="0" borderId="10" applyAlignment="1" pivotButton="0" quotePrefix="0" xfId="55">
      <alignment horizontal="left" vertical="top" wrapText="1"/>
    </xf>
    <xf numFmtId="0" fontId="11" fillId="0" borderId="11" applyAlignment="1" pivotButton="0" quotePrefix="0" xfId="55">
      <alignment horizontal="left" vertical="top" wrapText="1"/>
    </xf>
    <xf numFmtId="0" fontId="11" fillId="0" borderId="12" applyAlignment="1" pivotButton="0" quotePrefix="0" xfId="55">
      <alignment horizontal="left" vertical="top" wrapText="1"/>
    </xf>
    <xf numFmtId="0" fontId="11" fillId="0" borderId="7" applyAlignment="1" pivotButton="0" quotePrefix="0" xfId="55">
      <alignment horizontal="left" vertical="top" wrapText="1"/>
    </xf>
    <xf numFmtId="0" fontId="11" fillId="0" borderId="2" applyAlignment="1" pivotButton="0" quotePrefix="0" xfId="55">
      <alignment horizontal="left" vertical="top" wrapText="1"/>
    </xf>
    <xf numFmtId="0" fontId="11" fillId="0" borderId="8" applyAlignment="1" pivotButton="0" quotePrefix="0" xfId="55">
      <alignment horizontal="left" vertical="top" wrapText="1"/>
    </xf>
    <xf numFmtId="0" fontId="13" fillId="0" borderId="10" applyAlignment="1" pivotButton="0" quotePrefix="0" xfId="55">
      <alignment horizontal="center" vertical="center" wrapText="1"/>
    </xf>
    <xf numFmtId="0" fontId="10" fillId="0" borderId="7" applyAlignment="1" pivotButton="0" quotePrefix="0" xfId="55">
      <alignment horizontal="left" vertical="center" wrapText="1"/>
    </xf>
    <xf numFmtId="0" fontId="10" fillId="0" borderId="10" applyAlignment="1" pivotButton="0" quotePrefix="0" xfId="55">
      <alignment horizontal="left" vertical="center" wrapText="1"/>
    </xf>
    <xf numFmtId="0" fontId="10" fillId="0" borderId="7" applyAlignment="1" pivotButton="0" quotePrefix="0" xfId="55">
      <alignment horizontal="left" vertical="top"/>
    </xf>
    <xf numFmtId="0" fontId="10" fillId="0" borderId="2" applyAlignment="1" pivotButton="0" quotePrefix="0" xfId="55">
      <alignment vertical="top" wrapText="1"/>
    </xf>
    <xf numFmtId="0" fontId="10" fillId="0" borderId="8" applyAlignment="1" pivotButton="0" quotePrefix="0" xfId="55">
      <alignment vertical="top" wrapText="1"/>
    </xf>
    <xf numFmtId="0" fontId="12" fillId="0" borderId="7" applyAlignment="1" pivotButton="0" quotePrefix="0" xfId="55">
      <alignment horizontal="left" vertical="center" wrapText="1"/>
    </xf>
    <xf numFmtId="0" fontId="12" fillId="0" borderId="10" applyAlignment="1" pivotButton="0" quotePrefix="0" xfId="55">
      <alignment horizontal="left" vertical="center" wrapText="1"/>
    </xf>
    <xf numFmtId="0" fontId="10" fillId="0" borderId="1" applyAlignment="1" pivotButton="0" quotePrefix="0" xfId="55">
      <alignment horizontal="center" vertical="center" wrapText="1"/>
    </xf>
    <xf numFmtId="0" fontId="10" fillId="0" borderId="13" applyAlignment="1" pivotButton="0" quotePrefix="0" xfId="55">
      <alignment horizontal="center" vertical="center" wrapText="1"/>
    </xf>
    <xf numFmtId="0" fontId="8" fillId="0" borderId="3" applyAlignment="1" pivotButton="0" quotePrefix="0" xfId="55">
      <alignment horizontal="left" vertical="center" wrapText="1"/>
    </xf>
    <xf numFmtId="0" fontId="7" fillId="0" borderId="13" applyAlignment="1" pivotButton="0" quotePrefix="0" xfId="0">
      <alignment horizontal="left" vertical="center" wrapText="1"/>
    </xf>
    <xf numFmtId="0" fontId="7" fillId="0" borderId="7" applyAlignment="1" pivotButton="0" quotePrefix="0" xfId="0">
      <alignment horizontal="right" vertical="center" wrapText="1"/>
    </xf>
    <xf numFmtId="0" fontId="8" fillId="0" borderId="6" applyAlignment="1" pivotButton="0" quotePrefix="0" xfId="55">
      <alignment horizontal="left" vertical="center" wrapText="1"/>
    </xf>
    <xf numFmtId="0" fontId="8" fillId="0" borderId="5" applyAlignment="1" pivotButton="0" quotePrefix="0" xfId="55">
      <alignment horizontal="left" vertical="center" wrapText="1"/>
    </xf>
    <xf numFmtId="0" fontId="14" fillId="0" borderId="1" applyAlignment="1" pivotButton="0" quotePrefix="0" xfId="55">
      <alignment horizontal="right" vertical="center" wrapText="1"/>
    </xf>
    <xf numFmtId="0" fontId="14" fillId="0" borderId="13" applyAlignment="1" pivotButton="0" quotePrefix="0" xfId="55">
      <alignment horizontal="right" vertical="center" wrapText="1"/>
    </xf>
    <xf numFmtId="0" fontId="7" fillId="0" borderId="13" applyAlignment="1" pivotButton="0" quotePrefix="0" xfId="0">
      <alignment horizontal="right" vertical="center" wrapText="1"/>
    </xf>
    <xf numFmtId="0" fontId="15" fillId="0" borderId="7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/>
    </xf>
    <xf numFmtId="0" fontId="16" fillId="0" borderId="9" applyAlignment="1" pivotButton="0" quotePrefix="0" xfId="0">
      <alignment horizontal="left" vertical="center"/>
    </xf>
    <xf numFmtId="0" fontId="16" fillId="0" borderId="10" applyAlignment="1" pivotButton="0" quotePrefix="0" xfId="0">
      <alignment horizontal="left" vertical="center"/>
    </xf>
    <xf numFmtId="0" fontId="16" fillId="0" borderId="11" applyAlignment="1" pivotButton="0" quotePrefix="0" xfId="0">
      <alignment horizontal="left" vertical="center"/>
    </xf>
    <xf numFmtId="0" fontId="13" fillId="0" borderId="2" applyAlignment="1" pivotButton="0" quotePrefix="0" xfId="55">
      <alignment horizontal="center" vertical="center" wrapText="1"/>
    </xf>
    <xf numFmtId="0" fontId="13" fillId="0" borderId="0" applyAlignment="1" pivotButton="0" quotePrefix="0" xfId="55">
      <alignment horizontal="center" vertical="center" wrapText="1"/>
    </xf>
    <xf numFmtId="0" fontId="13" fillId="0" borderId="11" applyAlignment="1" pivotButton="0" quotePrefix="0" xfId="55">
      <alignment horizontal="center" vertical="center" wrapText="1"/>
    </xf>
    <xf numFmtId="0" fontId="10" fillId="0" borderId="2" applyAlignment="1" pivotButton="0" quotePrefix="0" xfId="55">
      <alignment horizontal="left" vertical="center" wrapText="1"/>
    </xf>
    <xf numFmtId="0" fontId="11" fillId="0" borderId="2" applyAlignment="1" pivotButton="0" quotePrefix="0" xfId="55">
      <alignment horizontal="left" vertical="center" wrapText="1"/>
    </xf>
    <xf numFmtId="0" fontId="11" fillId="0" borderId="8" applyAlignment="1" pivotButton="0" quotePrefix="0" xfId="55">
      <alignment horizontal="left" vertical="center" wrapText="1"/>
    </xf>
    <xf numFmtId="0" fontId="10" fillId="0" borderId="11" applyAlignment="1" pivotButton="0" quotePrefix="0" xfId="55">
      <alignment horizontal="left" vertical="center" wrapText="1"/>
    </xf>
    <xf numFmtId="0" fontId="11" fillId="0" borderId="11" applyAlignment="1" pivotButton="0" quotePrefix="0" xfId="55">
      <alignment horizontal="left" vertical="center" wrapText="1"/>
    </xf>
    <xf numFmtId="0" fontId="11" fillId="0" borderId="12" applyAlignment="1" pivotButton="0" quotePrefix="0" xfId="55">
      <alignment horizontal="left" vertical="center" wrapText="1"/>
    </xf>
    <xf numFmtId="0" fontId="12" fillId="0" borderId="2" applyAlignment="1" pivotButton="0" quotePrefix="0" xfId="55">
      <alignment horizontal="left" vertical="center" wrapText="1"/>
    </xf>
    <xf numFmtId="0" fontId="12" fillId="0" borderId="11" applyAlignment="1" pivotButton="0" quotePrefix="0" xfId="55">
      <alignment horizontal="left" vertical="center" wrapText="1"/>
    </xf>
    <xf numFmtId="0" fontId="10" fillId="0" borderId="14" applyAlignment="1" pivotButton="0" quotePrefix="0" xfId="55">
      <alignment horizontal="center" vertical="center" wrapText="1"/>
    </xf>
    <xf numFmtId="0" fontId="10" fillId="0" borderId="15" applyAlignment="1" pivotButton="0" quotePrefix="0" xfId="55">
      <alignment horizontal="center" vertical="center" wrapText="1"/>
    </xf>
    <xf numFmtId="0" fontId="17" fillId="0" borderId="13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left" vertical="center" wrapText="1"/>
    </xf>
    <xf numFmtId="0" fontId="7" fillId="0" borderId="8" applyAlignment="1" pivotButton="0" quotePrefix="0" xfId="0">
      <alignment horizontal="left" vertical="center" wrapText="1"/>
    </xf>
    <xf numFmtId="167" fontId="9" fillId="0" borderId="13" applyAlignment="1" pivotButton="0" quotePrefix="0" xfId="0">
      <alignment vertical="center" wrapText="1"/>
    </xf>
    <xf numFmtId="0" fontId="7" fillId="0" borderId="14" applyAlignment="1" pivotButton="0" quotePrefix="0" xfId="0">
      <alignment horizontal="left" vertical="center" wrapText="1"/>
    </xf>
    <xf numFmtId="0" fontId="7" fillId="0" borderId="15" applyAlignment="1" pivotButton="0" quotePrefix="0" xfId="0">
      <alignment horizontal="left" vertical="center" wrapText="1"/>
    </xf>
    <xf numFmtId="167" fontId="8" fillId="0" borderId="13" applyAlignment="1" pivotButton="0" quotePrefix="0" xfId="55">
      <alignment horizontal="right" vertical="center" wrapText="1"/>
    </xf>
    <xf numFmtId="14" fontId="11" fillId="0" borderId="2" applyAlignment="1" pivotButton="0" quotePrefix="0" xfId="55">
      <alignment horizontal="left" vertical="center" wrapText="1"/>
    </xf>
    <xf numFmtId="14" fontId="11" fillId="0" borderId="11" applyAlignment="1" pivotButton="0" quotePrefix="0" xfId="55">
      <alignment horizontal="left" vertical="center" wrapText="1"/>
    </xf>
    <xf numFmtId="0" fontId="17" fillId="0" borderId="15" applyAlignment="1" pivotButton="0" quotePrefix="0" xfId="0">
      <alignment horizontal="center" vertical="center" wrapText="1"/>
    </xf>
    <xf numFmtId="0" fontId="17" fillId="0" borderId="14" applyAlignment="1" pivotButton="0" quotePrefix="0" xfId="0">
      <alignment horizontal="center" vertical="center" wrapText="1"/>
    </xf>
    <xf numFmtId="167" fontId="9" fillId="0" borderId="15" applyAlignment="1" pivotButton="0" quotePrefix="0" xfId="0">
      <alignment vertical="center" wrapText="1"/>
    </xf>
    <xf numFmtId="167" fontId="9" fillId="0" borderId="14" applyAlignment="1" pivotButton="0" quotePrefix="0" xfId="0">
      <alignment vertical="center" wrapText="1"/>
    </xf>
    <xf numFmtId="167" fontId="8" fillId="0" borderId="15" applyAlignment="1" pivotButton="0" quotePrefix="0" xfId="55">
      <alignment horizontal="right" vertical="center" wrapText="1"/>
    </xf>
    <xf numFmtId="167" fontId="8" fillId="0" borderId="14" applyAlignment="1" pivotButton="0" quotePrefix="0" xfId="55">
      <alignment horizontal="right" vertical="center" wrapText="1"/>
    </xf>
    <xf numFmtId="0" fontId="13" fillId="0" borderId="8" applyAlignment="1" pivotButton="0" quotePrefix="0" xfId="55">
      <alignment horizontal="center" vertical="center" wrapText="1"/>
    </xf>
    <xf numFmtId="0" fontId="13" fillId="0" borderId="4" applyAlignment="1" pivotButton="0" quotePrefix="0" xfId="55">
      <alignment horizontal="center" vertical="center" wrapText="1"/>
    </xf>
    <xf numFmtId="0" fontId="13" fillId="0" borderId="12" applyAlignment="1" pivotButton="0" quotePrefix="0" xfId="55">
      <alignment horizontal="center" vertical="center" wrapText="1"/>
    </xf>
    <xf numFmtId="14" fontId="11" fillId="0" borderId="8" applyAlignment="1" pivotButton="0" quotePrefix="0" xfId="55">
      <alignment horizontal="left" vertical="center" wrapText="1"/>
    </xf>
    <xf numFmtId="14" fontId="11" fillId="0" borderId="12" applyAlignment="1" pivotButton="0" quotePrefix="0" xfId="55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0" fontId="9" fillId="0" borderId="3" applyAlignment="1" pivotButton="0" quotePrefix="0" xfId="0">
      <alignment vertical="center" wrapText="1"/>
    </xf>
    <xf numFmtId="167" fontId="8" fillId="0" borderId="1" applyAlignment="1" pivotButton="0" quotePrefix="0" xfId="55">
      <alignment horizontal="right" vertical="center" wrapText="1"/>
    </xf>
    <xf numFmtId="0" fontId="16" fillId="0" borderId="8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6" fillId="0" borderId="12" applyAlignment="1" pivotButton="0" quotePrefix="0" xfId="0">
      <alignment horizontal="left" vertical="center"/>
    </xf>
    <xf numFmtId="0" fontId="10" fillId="0" borderId="7" applyAlignment="1" pivotButton="0" quotePrefix="0" xfId="55">
      <alignment horizontal="center" vertical="center" wrapText="1"/>
    </xf>
    <xf numFmtId="0" fontId="7" fillId="0" borderId="10" applyAlignment="1" pivotButton="0" quotePrefix="0" xfId="0">
      <alignment horizontal="right" vertical="center" wrapText="1"/>
    </xf>
    <xf numFmtId="0" fontId="15" fillId="0" borderId="7" applyAlignment="1" pivotButton="0" quotePrefix="0" xfId="55">
      <alignment horizontal="left" vertical="center" wrapText="1"/>
    </xf>
    <xf numFmtId="0" fontId="15" fillId="0" borderId="2" applyAlignment="1" pivotButton="0" quotePrefix="0" xfId="55">
      <alignment horizontal="left" vertical="center" wrapText="1"/>
    </xf>
    <xf numFmtId="0" fontId="15" fillId="0" borderId="0" applyAlignment="1" pivotButton="0" quotePrefix="0" xfId="55">
      <alignment horizontal="left" vertical="center" wrapText="1"/>
    </xf>
    <xf numFmtId="0" fontId="15" fillId="0" borderId="9" applyAlignment="1" pivotButton="0" quotePrefix="0" xfId="55">
      <alignment horizontal="left" vertical="center" wrapText="1"/>
    </xf>
    <xf numFmtId="0" fontId="15" fillId="0" borderId="10" applyAlignment="1" pivotButton="0" quotePrefix="0" xfId="55">
      <alignment horizontal="left" vertical="center" wrapText="1"/>
    </xf>
    <xf numFmtId="0" fontId="15" fillId="0" borderId="11" applyAlignment="1" pivotButton="0" quotePrefix="0" xfId="55">
      <alignment horizontal="left" vertical="center" wrapText="1"/>
    </xf>
    <xf numFmtId="0" fontId="10" fillId="0" borderId="2" applyAlignment="1" pivotButton="0" quotePrefix="0" xfId="55">
      <alignment horizontal="center" vertical="center" wrapText="1"/>
    </xf>
    <xf numFmtId="0" fontId="10" fillId="0" borderId="8" applyAlignment="1" pivotButton="0" quotePrefix="0" xfId="55">
      <alignment horizontal="center" vertical="center" wrapText="1"/>
    </xf>
    <xf numFmtId="168" fontId="7" fillId="0" borderId="13" applyAlignment="1" pivotButton="0" quotePrefix="0" xfId="0">
      <alignment vertical="center" wrapText="1"/>
    </xf>
    <xf numFmtId="168" fontId="7" fillId="0" borderId="13" applyAlignment="1" pivotButton="0" quotePrefix="0" xfId="0">
      <alignment horizontal="right" vertical="center" wrapText="1"/>
    </xf>
    <xf numFmtId="0" fontId="7" fillId="0" borderId="13" applyAlignment="1" pivotButton="0" quotePrefix="0" xfId="0">
      <alignment horizontal="center" vertical="center" wrapText="1"/>
    </xf>
    <xf numFmtId="168" fontId="7" fillId="0" borderId="15" applyAlignment="1" pivotButton="0" quotePrefix="0" xfId="0">
      <alignment vertical="center" wrapText="1"/>
    </xf>
    <xf numFmtId="169" fontId="7" fillId="0" borderId="13" applyAlignment="1" pivotButton="0" quotePrefix="0" xfId="0">
      <alignment horizontal="right" vertical="center" wrapText="1"/>
    </xf>
    <xf numFmtId="169" fontId="7" fillId="0" borderId="14" applyAlignment="1" pivotButton="0" quotePrefix="0" xfId="0">
      <alignment horizontal="right" vertical="center" wrapText="1"/>
    </xf>
    <xf numFmtId="169" fontId="7" fillId="0" borderId="15" applyAlignment="1" pivotButton="0" quotePrefix="0" xfId="0">
      <alignment horizontal="right" vertical="center" wrapText="1"/>
    </xf>
    <xf numFmtId="168" fontId="7" fillId="0" borderId="15" applyAlignment="1" pivotButton="0" quotePrefix="0" xfId="0">
      <alignment horizontal="right" vertical="center" wrapText="1"/>
    </xf>
    <xf numFmtId="0" fontId="7" fillId="0" borderId="15" applyAlignment="1" pivotButton="0" quotePrefix="0" xfId="0">
      <alignment horizontal="center" vertical="center" wrapText="1"/>
    </xf>
    <xf numFmtId="0" fontId="8" fillId="0" borderId="1" applyAlignment="1" pivotButton="0" quotePrefix="0" xfId="59">
      <alignment horizontal="right" vertical="center" wrapText="1"/>
    </xf>
    <xf numFmtId="0" fontId="18" fillId="0" borderId="1" applyAlignment="1" pivotButton="0" quotePrefix="0" xfId="55">
      <alignment horizontal="justify" vertical="center" wrapText="1"/>
    </xf>
    <xf numFmtId="0" fontId="15" fillId="0" borderId="8" applyAlignment="1" pivotButton="0" quotePrefix="0" xfId="55">
      <alignment horizontal="left" vertical="center" wrapText="1"/>
    </xf>
    <xf numFmtId="0" fontId="15" fillId="0" borderId="4" applyAlignment="1" pivotButton="0" quotePrefix="0" xfId="55">
      <alignment horizontal="left" vertical="center" wrapText="1"/>
    </xf>
    <xf numFmtId="0" fontId="15" fillId="0" borderId="12" applyAlignment="1" pivotButton="0" quotePrefix="0" xfId="55">
      <alignment horizontal="left" vertical="center" wrapText="1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170" fontId="21" fillId="0" borderId="0" applyAlignment="1" pivotButton="0" quotePrefix="0" xfId="2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64">
      <alignment vertical="center"/>
    </xf>
    <xf numFmtId="0" fontId="3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left" vertical="center" wrapText="1"/>
    </xf>
    <xf numFmtId="0" fontId="4" fillId="0" borderId="13" applyAlignment="1" pivotButton="0" quotePrefix="0" xfId="0">
      <alignment horizontal="right" vertical="center" wrapText="1"/>
    </xf>
    <xf numFmtId="0" fontId="4" fillId="0" borderId="14" applyAlignment="1" pivotButton="0" quotePrefix="0" xfId="0">
      <alignment horizontal="right" vertical="center" wrapText="1"/>
    </xf>
    <xf numFmtId="0" fontId="7" fillId="0" borderId="11" applyAlignment="1" pivotButton="0" quotePrefix="0" xfId="0">
      <alignment horizontal="left" vertical="center" wrapText="1"/>
    </xf>
    <xf numFmtId="0" fontId="25" fillId="0" borderId="3" applyAlignment="1" pivotButton="0" quotePrefix="0" xfId="0">
      <alignment horizontal="center" vertical="center"/>
    </xf>
    <xf numFmtId="0" fontId="7" fillId="0" borderId="7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1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vertical="center"/>
    </xf>
    <xf numFmtId="0" fontId="26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justify" vertical="center"/>
    </xf>
    <xf numFmtId="15" fontId="11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horizontal="justify" vertical="center"/>
    </xf>
    <xf numFmtId="0" fontId="0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justify" vertical="center"/>
    </xf>
    <xf numFmtId="0" fontId="27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vertical="center"/>
    </xf>
    <xf numFmtId="49" fontId="27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right" vertical="center"/>
    </xf>
    <xf numFmtId="0" fontId="29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right" vertical="center"/>
    </xf>
    <xf numFmtId="0" fontId="30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 vertical="center"/>
    </xf>
    <xf numFmtId="0" fontId="30" fillId="0" borderId="0" applyAlignment="1" pivotButton="0" quotePrefix="0" xfId="0">
      <alignment horizontal="left" vertical="center" wrapText="1"/>
    </xf>
    <xf numFmtId="14" fontId="30" fillId="0" borderId="0" applyAlignment="1" pivotButton="0" quotePrefix="0" xfId="0">
      <alignment horizontal="left" vertical="center"/>
    </xf>
    <xf numFmtId="0" fontId="4" fillId="0" borderId="8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169" fontId="7" fillId="0" borderId="1" applyAlignment="1" pivotButton="0" quotePrefix="0" xfId="0">
      <alignment horizontal="right" vertical="center" wrapText="1"/>
    </xf>
    <xf numFmtId="168" fontId="7" fillId="0" borderId="8" applyAlignment="1" pivotButton="0" quotePrefix="0" xfId="0">
      <alignment horizontal="right" vertical="center" wrapText="1"/>
    </xf>
    <xf numFmtId="169" fontId="7" fillId="0" borderId="3" applyAlignment="1" pivotButton="0" quotePrefix="0" xfId="0">
      <alignment horizontal="right" vertical="center" wrapText="1"/>
    </xf>
    <xf numFmtId="0" fontId="7" fillId="0" borderId="8" applyAlignment="1" pivotButton="0" quotePrefix="0" xfId="0">
      <alignment horizontal="center" vertical="center" wrapText="1"/>
    </xf>
    <xf numFmtId="169" fontId="31" fillId="0" borderId="3" applyAlignment="1" pivotButton="0" quotePrefix="0" xfId="0">
      <alignment horizontal="right" vertical="center" wrapText="1"/>
    </xf>
    <xf numFmtId="0" fontId="7" fillId="0" borderId="12" applyAlignment="1" pivotButton="0" quotePrefix="0" xfId="0">
      <alignment horizontal="left" vertical="center" wrapText="1"/>
    </xf>
    <xf numFmtId="0" fontId="28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170" fontId="21" fillId="0" borderId="0" applyAlignment="1" pivotButton="0" quotePrefix="0" xfId="2">
      <alignment horizontal="center" vertical="center"/>
    </xf>
    <xf numFmtId="0" fontId="0" fillId="0" borderId="2" pivotButton="0" quotePrefix="0" xfId="0"/>
    <xf numFmtId="0" fontId="0" fillId="0" borderId="8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2" pivotButton="0" quotePrefix="0" xfId="0"/>
    <xf numFmtId="168" fontId="7" fillId="0" borderId="15" applyAlignment="1" pivotButton="0" quotePrefix="0" xfId="0">
      <alignment horizontal="right" vertical="center" wrapText="1"/>
    </xf>
    <xf numFmtId="169" fontId="7" fillId="0" borderId="1" applyAlignment="1" pivotButton="0" quotePrefix="0" xfId="0">
      <alignment horizontal="right" vertical="center" wrapText="1"/>
    </xf>
    <xf numFmtId="168" fontId="7" fillId="0" borderId="8" applyAlignment="1" pivotButton="0" quotePrefix="0" xfId="0">
      <alignment horizontal="right" vertical="center" wrapText="1"/>
    </xf>
    <xf numFmtId="169" fontId="7" fillId="0" borderId="3" applyAlignment="1" pivotButton="0" quotePrefix="0" xfId="0">
      <alignment horizontal="right" vertical="center" wrapText="1"/>
    </xf>
    <xf numFmtId="0" fontId="0" fillId="0" borderId="14" pivotButton="0" quotePrefix="0" xfId="0"/>
    <xf numFmtId="169" fontId="31" fillId="0" borderId="3" applyAlignment="1" pivotButton="0" quotePrefix="0" xfId="0">
      <alignment horizontal="right" vertical="center" wrapText="1"/>
    </xf>
    <xf numFmtId="0" fontId="0" fillId="0" borderId="10" pivotButton="0" quotePrefix="0" xfId="0"/>
    <xf numFmtId="0" fontId="0" fillId="0" borderId="11" pivotButton="0" quotePrefix="0" xfId="0"/>
    <xf numFmtId="0" fontId="12" fillId="0" borderId="3" applyAlignment="1" pivotButton="0" quotePrefix="0" xfId="55">
      <alignment horizontal="left" vertical="top" wrapText="1"/>
    </xf>
    <xf numFmtId="0" fontId="13" fillId="0" borderId="1" applyAlignment="1" pivotButton="0" quotePrefix="0" xfId="55">
      <alignment horizontal="center" vertical="center" wrapText="1"/>
    </xf>
    <xf numFmtId="0" fontId="11" fillId="0" borderId="5" applyAlignment="1" pivotButton="0" quotePrefix="0" xfId="55">
      <alignment horizontal="left" vertical="top" wrapText="1"/>
    </xf>
    <xf numFmtId="0" fontId="11" fillId="0" borderId="3" applyAlignment="1" pivotButton="0" quotePrefix="0" xfId="55">
      <alignment horizontal="left" vertical="top" wrapText="1"/>
    </xf>
    <xf numFmtId="0" fontId="10" fillId="0" borderId="13" applyAlignment="1" pivotButton="0" quotePrefix="0" xfId="55">
      <alignment horizontal="left" vertical="center" wrapText="1"/>
    </xf>
    <xf numFmtId="0" fontId="11" fillId="0" borderId="15" applyAlignment="1" pivotButton="0" quotePrefix="0" xfId="55">
      <alignment horizontal="left" vertical="center" wrapText="1"/>
    </xf>
    <xf numFmtId="14" fontId="11" fillId="0" borderId="15" applyAlignment="1" pivotButton="0" quotePrefix="0" xfId="55">
      <alignment horizontal="left" vertical="center" wrapText="1"/>
    </xf>
    <xf numFmtId="0" fontId="12" fillId="0" borderId="13" applyAlignment="1" pivotButton="0" quotePrefix="0" xfId="55">
      <alignment horizontal="left" vertical="center" wrapText="1"/>
    </xf>
    <xf numFmtId="0" fontId="10" fillId="0" borderId="3" applyAlignment="1" pivotButton="0" quotePrefix="0" xfId="55">
      <alignment horizontal="center" vertical="center" wrapText="1"/>
    </xf>
    <xf numFmtId="0" fontId="0" fillId="0" borderId="15" pivotButton="0" quotePrefix="0" xfId="0"/>
    <xf numFmtId="0" fontId="8" fillId="0" borderId="1" applyAlignment="1" pivotButton="0" quotePrefix="0" xfId="55">
      <alignment horizontal="left" vertical="center" wrapText="1"/>
    </xf>
    <xf numFmtId="168" fontId="7" fillId="0" borderId="1" applyAlignment="1" pivotButton="0" quotePrefix="0" xfId="0">
      <alignment vertical="center" wrapText="1"/>
    </xf>
    <xf numFmtId="0" fontId="0" fillId="0" borderId="6" pivotButton="0" quotePrefix="0" xfId="0"/>
    <xf numFmtId="168" fontId="7" fillId="0" borderId="1" applyAlignment="1" pivotButton="0" quotePrefix="0" xfId="0">
      <alignment horizontal="right" vertical="center" wrapText="1"/>
    </xf>
    <xf numFmtId="0" fontId="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55">
      <alignment horizontal="left" vertical="center" wrapText="1"/>
    </xf>
    <xf numFmtId="167" fontId="9" fillId="0" borderId="1" applyAlignment="1" pivotButton="0" quotePrefix="0" xfId="0">
      <alignment vertical="center" wrapText="1"/>
    </xf>
    <xf numFmtId="167" fontId="8" fillId="0" borderId="1" applyAlignment="1" pivotButton="0" quotePrefix="0" xfId="55">
      <alignment horizontal="right" vertical="center" wrapText="1"/>
    </xf>
    <xf numFmtId="0" fontId="15" fillId="0" borderId="1" applyAlignment="1" pivotButton="0" quotePrefix="0" xfId="0">
      <alignment horizontal="left" vertical="center"/>
    </xf>
    <xf numFmtId="164" fontId="2" fillId="0" borderId="1" applyAlignment="1" pivotButton="0" quotePrefix="0" xfId="0">
      <alignment vertical="center"/>
    </xf>
    <xf numFmtId="165" fontId="2" fillId="0" borderId="1" applyAlignment="1" pivotButton="0" quotePrefix="0" xfId="0">
      <alignment vertical="center"/>
    </xf>
    <xf numFmtId="166" fontId="7" fillId="0" borderId="2" applyAlignment="1" pivotButton="0" quotePrefix="0" xfId="59">
      <alignment horizontal="right" vertical="center" wrapText="1"/>
    </xf>
    <xf numFmtId="166" fontId="7" fillId="0" borderId="3" applyAlignment="1" pivotButton="0" quotePrefix="0" xfId="59">
      <alignment horizontal="right" vertical="center" wrapText="1"/>
    </xf>
    <xf numFmtId="166" fontId="7" fillId="0" borderId="8" applyAlignment="1" pivotButton="0" quotePrefix="0" xfId="59">
      <alignment horizontal="right" vertical="center" wrapText="1"/>
    </xf>
    <xf numFmtId="166" fontId="7" fillId="0" borderId="4" applyAlignment="1" pivotButton="0" quotePrefix="0" xfId="59">
      <alignment horizontal="right" vertical="center" wrapText="1"/>
    </xf>
    <xf numFmtId="166" fontId="8" fillId="0" borderId="3" applyAlignment="1" pivotButton="0" quotePrefix="0" xfId="0">
      <alignment horizontal="right" vertical="center" wrapText="1"/>
    </xf>
    <xf numFmtId="166" fontId="9" fillId="0" borderId="5" applyAlignment="1" pivotButton="0" quotePrefix="0" xfId="0">
      <alignment horizontal="right" vertical="center" wrapText="1"/>
    </xf>
    <xf numFmtId="165" fontId="1" fillId="0" borderId="1" applyAlignment="1" pivotButton="0" quotePrefix="0" xfId="0">
      <alignment vertical="center"/>
    </xf>
    <xf numFmtId="166" fontId="9" fillId="0" borderId="1" applyAlignment="1" pivotButton="0" quotePrefix="0" xfId="0">
      <alignment horizontal="right" vertical="center" wrapText="1"/>
    </xf>
    <xf numFmtId="167" fontId="7" fillId="0" borderId="6" applyAlignment="1" pivotButton="0" quotePrefix="0" xfId="59">
      <alignment horizontal="right" vertical="center" wrapText="1"/>
    </xf>
    <xf numFmtId="167" fontId="7" fillId="0" borderId="4" applyAlignment="1" pivotButton="0" quotePrefix="0" xfId="59">
      <alignment horizontal="right" vertical="center" wrapText="1"/>
    </xf>
    <xf numFmtId="0" fontId="11" fillId="2" borderId="5" applyAlignment="1" pivotButton="0" quotePrefix="0" xfId="55">
      <alignment horizontal="left" vertical="top" wrapText="1"/>
    </xf>
    <xf numFmtId="0" fontId="11" fillId="3" borderId="5" applyAlignment="1" pivotButton="0" quotePrefix="0" xfId="55">
      <alignment horizontal="left" vertical="top" wrapText="1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2" xfId="49"/>
    <cellStyle name="常规 13" xfId="50"/>
    <cellStyle name="常规 14" xfId="51"/>
    <cellStyle name="常规 15" xfId="52"/>
    <cellStyle name="常规 2" xfId="53"/>
    <cellStyle name="常规 2 2" xfId="54"/>
    <cellStyle name="常规 3" xfId="55"/>
    <cellStyle name="常规 3 2" xfId="56"/>
    <cellStyle name="常规 3 3" xfId="57"/>
    <cellStyle name="常规 3 4" xfId="58"/>
    <cellStyle name="常规 4" xfId="59"/>
    <cellStyle name="常规 4 2" xfId="60"/>
    <cellStyle name="常规 4 3" xfId="61"/>
    <cellStyle name="常规 4 4" xfId="62"/>
    <cellStyle name="常规 5" xfId="63"/>
    <cellStyle name="常规 6" xfId="64"/>
    <cellStyle name="常规 8" xfId="65"/>
    <cellStyle name="货币 2" xfId="66"/>
    <cellStyle name="货币 3" xfId="67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695325</colOff>
      <row>31</row>
      <rowOff>133350</rowOff>
    </from>
    <to>
      <col>1</col>
      <colOff>942975</colOff>
      <row>35</row>
      <rowOff>690245</rowOff>
    </to>
    <pic>
      <nvPicPr>
        <cNvPr id="2900" name="图片 18" descr="签名.jpg"/>
        <cNvPicPr>
          <a:picLocks noChangeAspect="1"/>
        </cNvPicPr>
      </nvPicPr>
      <blipFill>
        <a:blip r:embed="rId1"/>
        <a:srcRect l="4579" t="8543" r="5481" b="5363"/>
        <a:stretch>
          <a:fillRect/>
        </a:stretch>
      </blipFill>
      <spPr>
        <a:xfrm>
          <a:off x="695325" y="7400290"/>
          <a:ext cx="2270760" cy="1313180"/>
        </a:xfrm>
        <a:prstGeom prst="rect">
          <avLst/>
        </a:prstGeom>
        <a:noFill/>
        <a:ln w="9525"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245745</colOff>
      <row>44</row>
      <rowOff>0</rowOff>
    </from>
    <to>
      <col>12</col>
      <colOff>617855</colOff>
      <row>50</row>
      <rowOff>158750</rowOff>
    </to>
    <pic>
      <nvPicPr>
        <cNvPr id="3388" name="图片 18" descr="签名.jpg"/>
        <cNvPicPr>
          <a:picLocks noChangeAspect="1"/>
        </cNvPicPr>
      </nvPicPr>
      <blipFill>
        <a:blip r:embed="rId1"/>
        <a:srcRect l="4579" t="8543" r="5481" b="5363"/>
        <a:stretch>
          <a:fillRect/>
        </a:stretch>
      </blipFill>
      <spPr>
        <a:xfrm>
          <a:off x="4393565" y="8924925"/>
          <a:ext cx="2274570" cy="1244600"/>
        </a:xfrm>
        <a:prstGeom prst="rect">
          <avLst/>
        </a:prstGeom>
        <a:noFill/>
        <a:ln w="9525"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245745</colOff>
      <row>44</row>
      <rowOff>44450</rowOff>
    </from>
    <to>
      <col>12</col>
      <colOff>617855</colOff>
      <row>51</row>
      <rowOff>95250</rowOff>
    </to>
    <pic>
      <nvPicPr>
        <cNvPr id="4400" name="图片 18" descr="签名.jpg"/>
        <cNvPicPr>
          <a:picLocks noChangeAspect="1"/>
        </cNvPicPr>
      </nvPicPr>
      <blipFill>
        <a:blip r:embed="rId1"/>
        <a:srcRect l="4579" t="8543" r="5481" b="5363"/>
        <a:stretch>
          <a:fillRect/>
        </a:stretch>
      </blipFill>
      <spPr>
        <a:xfrm>
          <a:off x="4393565" y="9714230"/>
          <a:ext cx="2274570" cy="1544320"/>
        </a:xfrm>
        <a:prstGeom prst="rect">
          <avLst/>
        </a:prstGeom>
        <a:noFill/>
        <a:ln w="9525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6"/>
  <sheetViews>
    <sheetView tabSelected="1" zoomScaleSheetLayoutView="60" workbookViewId="0">
      <selection activeCell="J15" sqref="J15"/>
    </sheetView>
  </sheetViews>
  <sheetFormatPr baseColWidth="8" defaultColWidth="9.23076923076923" defaultRowHeight="16.8"/>
  <cols>
    <col width="30.6346153846154" customWidth="1" style="224" min="1" max="1"/>
    <col width="17.6346153846154" customWidth="1" style="224" min="2" max="2"/>
    <col width="9.28846153846154" customWidth="1" style="224" min="3" max="3"/>
    <col width="4.63461538461539" customWidth="1" style="224" min="4" max="5"/>
    <col width="7.375" customWidth="1" style="224" min="6" max="6"/>
    <col width="14.6346153846154" customWidth="1" style="224" min="7" max="7"/>
    <col width="19.0673076923077" customWidth="1" style="224" min="8" max="8"/>
  </cols>
  <sheetData>
    <row r="1" ht="26" customHeight="1" s="224">
      <c r="A1" s="161" t="inlineStr">
        <is>
          <t>NINGBO HARBOR IMPORT &amp; EXPORT CO.,LTD</t>
        </is>
      </c>
    </row>
    <row r="2" ht="23.2" customHeight="1" s="224">
      <c r="A2" s="225" t="inlineStr">
        <is>
          <t>宁  波  好  博  进  出   口  有  限  公  司</t>
        </is>
      </c>
    </row>
    <row r="3" ht="18" customHeight="1" s="224">
      <c r="A3" s="164" t="inlineStr">
        <is>
          <t>Tel: +86-574-88807585                                                        Fax: +86-574-88806858</t>
        </is>
      </c>
    </row>
    <row r="4" ht="18" customHeight="1" s="224">
      <c r="A4" s="164" t="inlineStr">
        <is>
          <t>Add: Bizhu Chenjia Village, Xikou Town, Fenghua City, Zhejiang Province, China</t>
        </is>
      </c>
    </row>
    <row r="5" ht="26" customHeight="1" s="224">
      <c r="A5" s="166" t="n"/>
      <c r="B5" s="167" t="n"/>
      <c r="C5" s="167" t="n"/>
      <c r="D5" s="167" t="n"/>
      <c r="E5" s="167" t="n"/>
      <c r="F5" s="167" t="n"/>
      <c r="G5" s="167" t="n"/>
      <c r="H5" s="167" t="n"/>
    </row>
    <row r="6" ht="26" customHeight="1" s="224">
      <c r="A6" s="162" t="inlineStr">
        <is>
          <t>PROFORMA  INVOICE</t>
        </is>
      </c>
    </row>
    <row r="7" ht="26" customHeight="1" s="224">
      <c r="A7" s="162" t="n"/>
      <c r="B7" s="162" t="n"/>
      <c r="C7" s="162" t="n"/>
      <c r="D7" s="162" t="n"/>
      <c r="E7" s="162" t="n"/>
      <c r="F7" s="162" t="n"/>
      <c r="G7" s="162" t="n"/>
      <c r="H7" s="162" t="n"/>
    </row>
    <row r="8" ht="15" customHeight="1" s="224">
      <c r="A8" s="168" t="inlineStr">
        <is>
          <t>To: COMBI INC</t>
        </is>
      </c>
      <c r="B8" s="169" t="n"/>
      <c r="C8" s="170" t="n"/>
      <c r="D8" s="170" t="n"/>
      <c r="E8" s="170" t="n"/>
      <c r="F8" s="170" t="n"/>
      <c r="G8" s="206" t="inlineStr">
        <is>
          <t>P/I NO.:</t>
        </is>
      </c>
      <c r="H8" s="207" t="inlineStr">
        <is>
          <t>NBHB/RFC2330</t>
        </is>
      </c>
    </row>
    <row r="9" ht="15" customHeight="1" s="224">
      <c r="A9" s="171" t="inlineStr">
        <is>
          <t>Add: 8530 ERNEST CORMIER</t>
        </is>
      </c>
      <c r="B9" s="172" t="n"/>
      <c r="C9" s="170" t="n"/>
      <c r="D9" s="170" t="n"/>
      <c r="E9" s="170" t="n"/>
      <c r="F9" s="170" t="n"/>
      <c r="G9" s="208" t="inlineStr">
        <is>
          <t>PO NO.:</t>
        </is>
      </c>
      <c r="H9" s="209" t="inlineStr">
        <is>
          <t>606234 606263</t>
        </is>
      </c>
    </row>
    <row r="10" ht="15" customHeight="1" s="224">
      <c r="A10" s="173" t="inlineStr">
        <is>
          <t xml:space="preserve">         MONTREAL QC H1J1B4, CANADA</t>
        </is>
      </c>
      <c r="B10" s="172" t="n"/>
      <c r="C10" s="170" t="n"/>
      <c r="D10" s="170" t="n"/>
      <c r="E10" s="170" t="n"/>
      <c r="F10" s="170" t="n"/>
      <c r="G10" s="206" t="inlineStr">
        <is>
          <t>Date:</t>
        </is>
      </c>
      <c r="H10" s="210">
        <f>数据!F2</f>
        <v/>
      </c>
    </row>
    <row r="11" ht="15" customHeight="1" s="224">
      <c r="B11" s="170" t="n"/>
      <c r="C11" s="170" t="n"/>
      <c r="D11" s="170" t="n"/>
      <c r="E11" s="170" t="n"/>
      <c r="F11" s="170" t="n"/>
    </row>
    <row r="12" ht="15" customHeight="1" s="224">
      <c r="A12" s="174" t="inlineStr">
        <is>
          <t>Description</t>
        </is>
      </c>
      <c r="B12" s="174" t="inlineStr">
        <is>
          <t>Model No.</t>
        </is>
      </c>
      <c r="C12" s="212" t="inlineStr">
        <is>
          <t>Quantity</t>
        </is>
      </c>
      <c r="D12" s="226" t="n"/>
      <c r="E12" s="226" t="n"/>
      <c r="F12" s="227" t="n"/>
      <c r="G12" s="212" t="inlineStr">
        <is>
          <t>Unit Price</t>
        </is>
      </c>
      <c r="H12" s="213" t="inlineStr">
        <is>
          <t>Total Amount</t>
        </is>
      </c>
    </row>
    <row r="13" ht="20" customHeight="1" s="224">
      <c r="A13" s="228" t="n"/>
      <c r="B13" s="228" t="n"/>
      <c r="C13" s="229" t="n"/>
      <c r="F13" s="230" t="n"/>
      <c r="G13" s="215" t="inlineStr">
        <is>
          <t>(FOB Ningbo)</t>
        </is>
      </c>
      <c r="H13" s="231" t="n"/>
    </row>
    <row r="14" ht="29.5" customHeight="1" s="224">
      <c r="A14" s="84" t="inlineStr">
        <is>
          <t>FIREPLACE MANTEL</t>
        </is>
      </c>
      <c r="B14" s="179" t="n">
        <v>8700</v>
      </c>
      <c r="C14" s="90" t="inlineStr">
        <is>
          <t>{{C1}}</t>
        </is>
      </c>
      <c r="D14" s="114" t="inlineStr">
        <is>
          <t>PCS</t>
        </is>
      </c>
      <c r="E14" s="90">
        <f>数据!D11</f>
        <v/>
      </c>
      <c r="F14" s="115" t="inlineStr">
        <is>
          <t>CTNS</t>
        </is>
      </c>
      <c r="G14" s="232" t="inlineStr">
        <is>
          <t>{{U1}}</t>
        </is>
      </c>
      <c r="H14" s="233" t="inlineStr">
        <is>
          <t>{{C1*U1}}</t>
        </is>
      </c>
    </row>
    <row r="15" ht="29.5" customHeight="1" s="224">
      <c r="A15" s="84">
        <f>数据!A12</f>
        <v/>
      </c>
      <c r="B15" s="179" t="inlineStr">
        <is>
          <t>8700 TOPS</t>
        </is>
      </c>
      <c r="C15" s="137" t="inlineStr">
        <is>
          <t>{{C2}</t>
        </is>
      </c>
      <c r="D15" s="114" t="inlineStr">
        <is>
          <t>PCS</t>
        </is>
      </c>
      <c r="E15" s="90" t="n">
        <v>5</v>
      </c>
      <c r="F15" s="115" t="inlineStr">
        <is>
          <t>CTNS</t>
        </is>
      </c>
      <c r="G15" s="234" t="inlineStr">
        <is>
          <t>{{U2}</t>
        </is>
      </c>
      <c r="H15" s="235" t="inlineStr">
        <is>
          <t>{{C2*U2}}</t>
        </is>
      </c>
    </row>
    <row r="16" ht="30" customHeight="1" s="224">
      <c r="A16" s="180" t="inlineStr">
        <is>
          <t>TOTAL:</t>
        </is>
      </c>
      <c r="B16" s="236" t="n"/>
      <c r="C16" s="137" t="n"/>
      <c r="D16" s="182" t="n"/>
      <c r="E16" s="90" t="n"/>
      <c r="F16" s="115" t="n"/>
      <c r="G16" s="219" t="n"/>
      <c r="H16" s="237">
        <f>SUM(H14:H15)</f>
        <v/>
      </c>
      <c r="I16" s="223" t="n"/>
    </row>
    <row r="17" ht="15" customHeight="1" s="224">
      <c r="A17" s="183" t="inlineStr">
        <is>
          <t>TOTAL AMOUNT*</t>
        </is>
      </c>
      <c r="B17" s="179" t="inlineStr">
        <is>
          <t>SAY US DOLLARS FIFTY EIGHT THOUSAND EIGHT HUNDRED AND FORTY NINE CENTS TEN ONLY.</t>
        </is>
      </c>
      <c r="C17" s="226" t="n"/>
      <c r="D17" s="226" t="n"/>
      <c r="E17" s="226" t="n"/>
      <c r="F17" s="226" t="n"/>
      <c r="G17" s="226" t="n"/>
      <c r="H17" s="227" t="n"/>
      <c r="I17" s="167" t="n"/>
    </row>
    <row r="18" ht="15" customHeight="1" s="224">
      <c r="A18" s="186" t="inlineStr">
        <is>
          <t>(In Capital Letters)</t>
        </is>
      </c>
      <c r="B18" s="238" t="n"/>
      <c r="C18" s="239" t="n"/>
      <c r="D18" s="239" t="n"/>
      <c r="E18" s="239" t="n"/>
      <c r="F18" s="239" t="n"/>
      <c r="G18" s="239" t="n"/>
      <c r="H18" s="231" t="n"/>
      <c r="I18" s="167" t="n"/>
    </row>
    <row r="19" ht="15" customFormat="1" customHeight="1" s="189">
      <c r="A19" s="188" t="n"/>
      <c r="B19" s="189" t="n"/>
      <c r="C19" s="189" t="n"/>
      <c r="D19" s="189" t="n"/>
      <c r="E19" s="189" t="n"/>
      <c r="F19" s="189" t="n"/>
      <c r="G19" s="189" t="n"/>
      <c r="H19" s="189" t="n"/>
    </row>
    <row r="20" ht="15" customHeight="1" s="224">
      <c r="A20" s="190" t="inlineStr">
        <is>
          <t xml:space="preserve">1. TERMS OF PAYMENT:  </t>
        </is>
      </c>
      <c r="B20" s="191" t="inlineStr">
        <is>
          <t>T/T WITHIN 21DAYS AFTER SHIPMENT</t>
        </is>
      </c>
    </row>
    <row r="21" ht="15" customHeight="1" s="224">
      <c r="A21" s="192" t="inlineStr">
        <is>
          <t xml:space="preserve">2. TIME OF SHIPMENT:     </t>
        </is>
      </c>
      <c r="B21" s="193">
        <f>数据!B22</f>
        <v/>
      </c>
    </row>
    <row r="22" ht="15" customHeight="1" s="224">
      <c r="A22" s="192" t="inlineStr">
        <is>
          <t xml:space="preserve">3. PORT OF LOADING:      </t>
        </is>
      </c>
      <c r="B22" s="199">
        <f>数据!B23</f>
        <v/>
      </c>
    </row>
    <row r="23" ht="15" customHeight="1" s="224">
      <c r="A23" s="192" t="inlineStr">
        <is>
          <t xml:space="preserve">4. PORT OF DESTINATION:  </t>
        </is>
      </c>
      <c r="B23" s="199" t="inlineStr">
        <is>
          <t>MONTREAL, CANADA</t>
        </is>
      </c>
    </row>
    <row r="24" ht="15" customHeight="1" s="224">
      <c r="A24" s="196" t="inlineStr">
        <is>
          <t>5. BENEFICIARY’S BANK:</t>
        </is>
      </c>
      <c r="B24" s="197" t="n"/>
    </row>
    <row r="25" ht="15" customHeight="1" s="224">
      <c r="A25" s="198" t="inlineStr">
        <is>
          <t xml:space="preserve">    Account with institution:  </t>
        </is>
      </c>
      <c r="B25" s="199" t="inlineStr">
        <is>
          <t>ZHEJIANG RURAL CREDIT COOPERATIVE UNION, HANGZHOU, CHINA</t>
        </is>
      </c>
    </row>
    <row r="26" ht="15" customHeight="1" s="224">
      <c r="A26" s="198" t="n"/>
      <c r="B26" s="199" t="inlineStr">
        <is>
          <t>SWIFT BIC:ZJRCCN2N</t>
        </is>
      </c>
    </row>
    <row r="27" ht="15" customHeight="1" s="224">
      <c r="A27" s="198" t="n"/>
      <c r="B27" s="199" t="inlineStr">
        <is>
          <t>NO.660 QIUTAO ROAD, HANGZHOU, ZHEJIANG PROVINCE,</t>
        </is>
      </c>
      <c r="C27" s="199" t="n"/>
      <c r="D27" s="199" t="n"/>
      <c r="E27" s="199" t="n"/>
      <c r="F27" s="199" t="n"/>
      <c r="G27" s="199" t="n"/>
      <c r="H27" s="199" t="n"/>
    </row>
    <row r="28" ht="15" customHeight="1" s="224">
      <c r="A28" s="198" t="n"/>
      <c r="B28" s="199" t="inlineStr">
        <is>
          <t>CHINA, 310016</t>
        </is>
      </c>
      <c r="C28" s="199" t="n"/>
      <c r="D28" s="199" t="n"/>
      <c r="E28" s="199" t="n"/>
      <c r="F28" s="199" t="n"/>
      <c r="G28" s="199" t="n"/>
      <c r="H28" s="199" t="n"/>
    </row>
    <row r="29" ht="15" customHeight="1" s="224">
      <c r="A29" s="198" t="inlineStr">
        <is>
          <t xml:space="preserve">    Beneficiary: </t>
        </is>
      </c>
      <c r="B29" s="199" t="inlineStr">
        <is>
          <t>NINGBO HARBOR IMPORT &amp; EXPORT CO.,LTD</t>
        </is>
      </c>
    </row>
    <row r="30" ht="15" customHeight="1" s="224">
      <c r="A30" s="200" t="inlineStr">
        <is>
          <t xml:space="preserve">    Account Number:      </t>
        </is>
      </c>
      <c r="B30" s="201" t="inlineStr">
        <is>
          <t>201000134920721</t>
        </is>
      </c>
    </row>
    <row r="31" ht="15" customHeight="1" s="224">
      <c r="A31" s="200" t="inlineStr">
        <is>
          <t>  </t>
        </is>
      </c>
      <c r="B31" s="188" t="inlineStr">
        <is>
          <t>ADDRESS:  BIZHU CHENJIA VILLAGE, XIKOU TOWN, FENGHUA CITY, CHINA</t>
        </is>
      </c>
    </row>
    <row r="32" ht="14.25" customHeight="1" s="224">
      <c r="A32" s="196" t="n"/>
      <c r="B32" s="167" t="n"/>
      <c r="C32" s="167" t="n"/>
      <c r="D32" s="167" t="n"/>
      <c r="E32" s="167" t="n"/>
      <c r="F32" s="167" t="n"/>
      <c r="G32" s="167" t="n"/>
      <c r="H32" s="167" t="n"/>
    </row>
    <row r="33" ht="14.25" customHeight="1" s="224">
      <c r="A33" s="167" t="n"/>
      <c r="B33" s="167" t="n"/>
      <c r="C33" s="167" t="n"/>
      <c r="D33" s="167" t="n"/>
      <c r="E33" s="167" t="n"/>
      <c r="F33" s="167" t="n"/>
      <c r="G33" s="167" t="n"/>
      <c r="H33" s="167" t="n"/>
    </row>
    <row r="34" ht="14.25" customHeight="1" s="224">
      <c r="A34" s="192" t="inlineStr">
        <is>
          <t xml:space="preserve">The Seller:                                                   </t>
        </is>
      </c>
      <c r="B34" s="202" t="n"/>
      <c r="C34" s="203" t="inlineStr">
        <is>
          <t>The Buyer:</t>
        </is>
      </c>
      <c r="D34" s="204" t="n"/>
      <c r="E34" s="204" t="n"/>
      <c r="F34" s="204" t="n"/>
      <c r="G34" s="222" t="n"/>
      <c r="H34" s="167" t="n"/>
    </row>
    <row r="35"/>
    <row r="36" ht="56.8" customHeight="1" s="224">
      <c r="C36" s="205" t="inlineStr">
        <is>
          <t>Seth Jensen</t>
        </is>
      </c>
      <c r="D36" s="205" t="n"/>
      <c r="E36" s="205" t="n"/>
      <c r="F36" s="205" t="n"/>
    </row>
  </sheetData>
  <mergeCells count="21">
    <mergeCell ref="B12:B13"/>
    <mergeCell ref="B24:H24"/>
    <mergeCell ref="B30:H30"/>
    <mergeCell ref="A1:H1"/>
    <mergeCell ref="B17:H18"/>
    <mergeCell ref="B20:H20"/>
    <mergeCell ref="A6:H6"/>
    <mergeCell ref="A16:B16"/>
    <mergeCell ref="B26:H26"/>
    <mergeCell ref="A12:A13"/>
    <mergeCell ref="C12:F13"/>
    <mergeCell ref="B25:H25"/>
    <mergeCell ref="B31:H31"/>
    <mergeCell ref="B22:H22"/>
    <mergeCell ref="A3:H3"/>
    <mergeCell ref="B21:H21"/>
    <mergeCell ref="A2:H2"/>
    <mergeCell ref="H12:H13"/>
    <mergeCell ref="B23:H23"/>
    <mergeCell ref="A4:H4"/>
    <mergeCell ref="B29:H29"/>
  </mergeCells>
  <printOptions horizontalCentered="1"/>
  <pageMargins left="0.393700787401575" right="0.393700787401575" top="0.393700787401575" bottom="0.393700787401575" header="0" footer="0"/>
  <pageSetup orientation="portrait" paperSize="9" horizontalDpi="600" verticalDpi="60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1"/>
  <sheetViews>
    <sheetView zoomScaleSheetLayoutView="60" workbookViewId="0">
      <selection activeCell="A18" sqref="A18"/>
    </sheetView>
  </sheetViews>
  <sheetFormatPr baseColWidth="8" defaultColWidth="9" defaultRowHeight="16.8"/>
  <cols>
    <col width="15.6346153846154" customWidth="1" style="167" min="1" max="1"/>
    <col width="20.6346153846154" customWidth="1" style="167" min="2" max="2"/>
    <col width="12.6346153846154" customWidth="1" style="167" min="3" max="3"/>
    <col width="4.63461538461539" customWidth="1" style="167" min="4" max="6"/>
    <col width="5.63461538461539" customWidth="1" style="167" min="7" max="7"/>
    <col width="6.63461538461539" customWidth="1" style="167" min="8" max="8"/>
    <col width="3.63461538461538" customWidth="1" style="167" min="9" max="9"/>
    <col width="4.63461538461539" customWidth="1" style="167" min="10" max="10"/>
    <col width="3.63461538461538" customWidth="1" style="167" min="11" max="11"/>
    <col width="4.63461538461539" customWidth="1" style="167" min="12" max="12"/>
    <col width="10.6346153846154" customWidth="1" style="167" min="13" max="13"/>
    <col width="9" customWidth="1" style="167" min="14" max="16384"/>
  </cols>
  <sheetData>
    <row r="1" ht="15" customHeight="1" s="224">
      <c r="A1" s="240" t="inlineStr">
        <is>
          <t xml:space="preserve">●Issuer                                                                                </t>
        </is>
      </c>
      <c r="B1" s="226" t="n"/>
      <c r="C1" s="227" t="n"/>
      <c r="D1" s="241" t="inlineStr">
        <is>
          <t>COMMERCIAL  INVOICE</t>
        </is>
      </c>
      <c r="E1" s="226" t="n"/>
      <c r="F1" s="226" t="n"/>
      <c r="G1" s="226" t="n"/>
      <c r="H1" s="226" t="n"/>
      <c r="I1" s="226" t="n"/>
      <c r="J1" s="226" t="n"/>
      <c r="K1" s="226" t="n"/>
      <c r="L1" s="226" t="n"/>
      <c r="M1" s="227" t="n"/>
    </row>
    <row r="2" ht="15" customHeight="1" s="224">
      <c r="A2" s="242" t="inlineStr">
        <is>
          <t>NINGBO HARBOR IMPORT &amp; EXPORT CO.,LTD                                                        Bizhu Chenjia Village, Xikou Town,                                                            Fenghua City, Zhejiang Province, China                                                                                         Tel:+86-574-88807585    Fax:+86-574-88806858</t>
        </is>
      </c>
      <c r="C2" s="230" t="n"/>
      <c r="D2" s="229" t="n"/>
      <c r="M2" s="230" t="n"/>
    </row>
    <row r="3" ht="15" customHeight="1" s="224">
      <c r="A3" s="229" t="n"/>
      <c r="C3" s="230" t="n"/>
      <c r="D3" s="229" t="n"/>
      <c r="M3" s="230" t="n"/>
    </row>
    <row r="4" ht="15" customHeight="1" s="224">
      <c r="A4" s="229" t="n"/>
      <c r="C4" s="230" t="n"/>
      <c r="D4" s="229" t="n"/>
      <c r="M4" s="230" t="n"/>
    </row>
    <row r="5" ht="15" customHeight="1" s="224">
      <c r="A5" s="229" t="n"/>
      <c r="C5" s="230" t="n"/>
      <c r="D5" s="229" t="n"/>
      <c r="M5" s="230" t="n"/>
    </row>
    <row r="6" ht="15" customHeight="1" s="224">
      <c r="A6" s="238" t="n"/>
      <c r="B6" s="239" t="n"/>
      <c r="C6" s="231" t="n"/>
      <c r="D6" s="229" t="n"/>
      <c r="M6" s="230" t="n"/>
    </row>
    <row r="7" ht="15" customHeight="1" s="224">
      <c r="A7" s="243" t="inlineStr">
        <is>
          <t>●To</t>
        </is>
      </c>
      <c r="B7" s="226" t="n"/>
      <c r="C7" s="227" t="n"/>
      <c r="D7" s="229" t="n"/>
      <c r="M7" s="230" t="n"/>
    </row>
    <row r="8" ht="15" customHeight="1" s="224">
      <c r="A8" s="242">
        <f>数据!F31</f>
        <v/>
      </c>
      <c r="C8" s="230" t="n"/>
      <c r="D8" s="229" t="n"/>
      <c r="M8" s="230" t="n"/>
    </row>
    <row r="9" ht="15" customHeight="1" s="224">
      <c r="A9" s="229" t="n"/>
      <c r="C9" s="230" t="n"/>
      <c r="D9" s="238" t="n"/>
      <c r="E9" s="239" t="n"/>
      <c r="F9" s="239" t="n"/>
      <c r="G9" s="239" t="n"/>
      <c r="H9" s="239" t="n"/>
      <c r="I9" s="239" t="n"/>
      <c r="J9" s="239" t="n"/>
      <c r="K9" s="239" t="n"/>
      <c r="L9" s="239" t="n"/>
      <c r="M9" s="231" t="n"/>
    </row>
    <row r="10" ht="15" customHeight="1" s="224">
      <c r="A10" s="229" t="n"/>
      <c r="C10" s="230" t="n"/>
      <c r="D10" s="244" t="inlineStr">
        <is>
          <t xml:space="preserve">NO: </t>
        </is>
      </c>
      <c r="E10" s="226" t="n"/>
      <c r="F10" s="245">
        <f>数据!B2</f>
        <v/>
      </c>
      <c r="G10" s="226" t="n"/>
      <c r="H10" s="227" t="n"/>
      <c r="I10" s="244" t="inlineStr">
        <is>
          <t xml:space="preserve">Date: </t>
        </is>
      </c>
      <c r="J10" s="226" t="n"/>
      <c r="K10" s="246">
        <f>数据!B3</f>
        <v/>
      </c>
      <c r="L10" s="226" t="n"/>
      <c r="M10" s="227" t="n"/>
    </row>
    <row r="11" ht="15" customHeight="1" s="224">
      <c r="A11" s="238" t="n"/>
      <c r="B11" s="239" t="n"/>
      <c r="C11" s="231" t="n"/>
      <c r="D11" s="238" t="n"/>
      <c r="E11" s="239" t="n"/>
      <c r="F11" s="239" t="n"/>
      <c r="G11" s="239" t="n"/>
      <c r="H11" s="231" t="n"/>
      <c r="I11" s="238" t="n"/>
      <c r="J11" s="239" t="n"/>
      <c r="K11" s="239" t="n"/>
      <c r="L11" s="239" t="n"/>
      <c r="M11" s="231" t="n"/>
    </row>
    <row r="12" ht="15" customHeight="1" s="224">
      <c r="A12" s="76" t="inlineStr">
        <is>
          <t xml:space="preserve">●Transport Details                                                                 </t>
        </is>
      </c>
      <c r="B12" s="77" t="n"/>
      <c r="C12" s="78" t="n"/>
      <c r="D12" s="244" t="inlineStr">
        <is>
          <t xml:space="preserve">P/I NO: </t>
        </is>
      </c>
      <c r="E12" s="226" t="n"/>
      <c r="F12" s="245">
        <f>数据!B1</f>
        <v/>
      </c>
      <c r="G12" s="226" t="n"/>
      <c r="H12" s="227" t="n"/>
      <c r="I12" s="244" t="inlineStr">
        <is>
          <t>PO NO:</t>
        </is>
      </c>
      <c r="J12" s="226" t="n"/>
      <c r="K12" s="245">
        <f>数据!F1</f>
        <v/>
      </c>
      <c r="L12" s="226" t="n"/>
      <c r="M12" s="227" t="n"/>
    </row>
    <row r="13" ht="15" customHeight="1" s="224">
      <c r="A13" s="242">
        <f>数据!F36</f>
        <v/>
      </c>
      <c r="C13" s="230" t="n"/>
      <c r="D13" s="238" t="n"/>
      <c r="E13" s="239" t="n"/>
      <c r="F13" s="239" t="n"/>
      <c r="G13" s="239" t="n"/>
      <c r="H13" s="231" t="n"/>
      <c r="I13" s="238" t="n"/>
      <c r="J13" s="239" t="n"/>
      <c r="K13" s="239" t="n"/>
      <c r="L13" s="239" t="n"/>
      <c r="M13" s="231" t="n"/>
    </row>
    <row r="14" ht="15" customHeight="1" s="224">
      <c r="A14" s="229" t="n"/>
      <c r="C14" s="230" t="n"/>
      <c r="D14" s="247" t="inlineStr">
        <is>
          <t xml:space="preserve">●Terms of Payment                </t>
        </is>
      </c>
      <c r="E14" s="226" t="n"/>
      <c r="F14" s="226" t="n"/>
      <c r="G14" s="226" t="n"/>
      <c r="H14" s="226" t="n"/>
      <c r="I14" s="245" t="inlineStr">
        <is>
          <t>T/T</t>
        </is>
      </c>
      <c r="J14" s="226" t="n"/>
      <c r="K14" s="226" t="n"/>
      <c r="L14" s="226" t="n"/>
      <c r="M14" s="227" t="n"/>
    </row>
    <row r="15" ht="15" customHeight="1" s="224">
      <c r="A15" s="229" t="n"/>
      <c r="C15" s="230" t="n"/>
      <c r="D15" s="238" t="n"/>
      <c r="E15" s="239" t="n"/>
      <c r="F15" s="239" t="n"/>
      <c r="G15" s="239" t="n"/>
      <c r="H15" s="239" t="n"/>
      <c r="I15" s="239" t="n"/>
      <c r="J15" s="239" t="n"/>
      <c r="K15" s="239" t="n"/>
      <c r="L15" s="239" t="n"/>
      <c r="M15" s="231" t="n"/>
    </row>
    <row r="16" ht="15" customHeight="1" s="224">
      <c r="A16" s="229" t="n"/>
      <c r="C16" s="230" t="n"/>
      <c r="D16" s="247" t="inlineStr">
        <is>
          <t xml:space="preserve">●Delivery Terms                      </t>
        </is>
      </c>
      <c r="E16" s="226" t="n"/>
      <c r="F16" s="226" t="n"/>
      <c r="G16" s="226" t="n"/>
      <c r="H16" s="226" t="n"/>
      <c r="I16" s="245" t="inlineStr">
        <is>
          <t>FOB NINGBO, CHINA</t>
        </is>
      </c>
      <c r="J16" s="226" t="n"/>
      <c r="K16" s="226" t="n"/>
      <c r="L16" s="226" t="n"/>
      <c r="M16" s="227" t="n"/>
    </row>
    <row r="17" ht="15" customHeight="1" s="224">
      <c r="A17" s="238" t="n"/>
      <c r="B17" s="239" t="n"/>
      <c r="C17" s="231" t="n"/>
      <c r="D17" s="238" t="n"/>
      <c r="E17" s="239" t="n"/>
      <c r="F17" s="239" t="n"/>
      <c r="G17" s="239" t="n"/>
      <c r="H17" s="239" t="n"/>
      <c r="I17" s="239" t="n"/>
      <c r="J17" s="239" t="n"/>
      <c r="K17" s="239" t="n"/>
      <c r="L17" s="239" t="n"/>
      <c r="M17" s="231" t="n"/>
    </row>
    <row r="18" ht="30" customHeight="1" s="224">
      <c r="A18" s="81" t="inlineStr">
        <is>
          <t>Marks</t>
        </is>
      </c>
      <c r="B18" s="81" t="inlineStr">
        <is>
          <t>Description</t>
        </is>
      </c>
      <c r="C18" s="81" t="inlineStr">
        <is>
          <t>Model No.</t>
        </is>
      </c>
      <c r="D18" s="248" t="inlineStr">
        <is>
          <t>Quantity</t>
        </is>
      </c>
      <c r="E18" s="226" t="n"/>
      <c r="F18" s="226" t="n"/>
      <c r="G18" s="227" t="n"/>
      <c r="H18" s="81" t="inlineStr">
        <is>
          <t>Unit Price</t>
        </is>
      </c>
      <c r="I18" s="249" t="n"/>
      <c r="J18" s="81" t="inlineStr">
        <is>
          <t>Total Amount</t>
        </is>
      </c>
      <c r="K18" s="236" t="n"/>
      <c r="L18" s="249" t="n"/>
      <c r="M18" s="81" t="inlineStr">
        <is>
          <t>H.S. Code</t>
        </is>
      </c>
    </row>
    <row r="19" ht="30" customHeight="1" s="224">
      <c r="A19" s="250" t="inlineStr">
        <is>
          <t>Realflame Logo                 Model#                                Box  of                            Made in China</t>
        </is>
      </c>
      <c r="B19" s="84" t="inlineStr">
        <is>
          <t>FIREPLACE MANTEL</t>
        </is>
      </c>
      <c r="C19" s="84" t="n">
        <v>8700</v>
      </c>
      <c r="D19" s="90" t="n">
        <v>649</v>
      </c>
      <c r="E19" s="114" t="inlineStr">
        <is>
          <t>PCS</t>
        </is>
      </c>
      <c r="F19" s="90" t="n">
        <v>758</v>
      </c>
      <c r="G19" s="115" t="inlineStr">
        <is>
          <t>CTNS</t>
        </is>
      </c>
      <c r="H19" s="251">
        <f>J19/D19</f>
        <v/>
      </c>
      <c r="I19" s="249" t="n"/>
      <c r="J19" s="233">
        <f>数据!F11</f>
        <v/>
      </c>
      <c r="K19" s="236" t="n"/>
      <c r="L19" s="249" t="n"/>
      <c r="M19" s="155">
        <f>数据!J7</f>
        <v/>
      </c>
    </row>
    <row r="20" ht="30" customHeight="1" s="224">
      <c r="A20" s="252" t="n"/>
      <c r="B20" s="84" t="inlineStr">
        <is>
          <t>FIREPLACE MANTEL TOP</t>
        </is>
      </c>
      <c r="C20" s="84" t="inlineStr">
        <is>
          <t>8700 TOPS</t>
        </is>
      </c>
      <c r="D20" s="137" t="n">
        <v>5</v>
      </c>
      <c r="E20" s="114" t="inlineStr">
        <is>
          <t>PCS</t>
        </is>
      </c>
      <c r="F20" s="90" t="n">
        <v>5</v>
      </c>
      <c r="G20" s="115" t="inlineStr">
        <is>
          <t>CTNS</t>
        </is>
      </c>
      <c r="H20" s="253" t="n">
        <v>50</v>
      </c>
      <c r="I20" s="249" t="n"/>
      <c r="J20" s="233">
        <f>D20*H20</f>
        <v/>
      </c>
      <c r="K20" s="236" t="n"/>
      <c r="L20" s="249" t="n"/>
      <c r="M20" s="155">
        <f>数据!J12</f>
        <v/>
      </c>
    </row>
    <row r="21" ht="30" customHeight="1" s="224">
      <c r="A21" s="228" t="n"/>
      <c r="B21" s="88" t="inlineStr">
        <is>
          <t>TOTAL:</t>
        </is>
      </c>
      <c r="C21" s="249" t="n"/>
      <c r="D21" s="90" t="n"/>
      <c r="E21" s="114" t="n"/>
      <c r="F21" s="90" t="n"/>
      <c r="G21" s="115" t="n"/>
      <c r="H21" s="254" t="n"/>
      <c r="I21" s="249" t="n"/>
      <c r="J21" s="233">
        <f>SUM(J19:L20)</f>
        <v/>
      </c>
      <c r="K21" s="236" t="n"/>
      <c r="L21" s="249" t="n"/>
      <c r="M21" s="156" t="n"/>
    </row>
    <row r="22" ht="14.25" customHeight="1" s="224">
      <c r="A22" s="255">
        <f>PI!B17</f>
        <v/>
      </c>
      <c r="B22" s="226" t="n"/>
      <c r="C22" s="226" t="n"/>
      <c r="D22" s="226" t="n"/>
      <c r="E22" s="226" t="n"/>
      <c r="F22" s="226" t="n"/>
      <c r="G22" s="226" t="n"/>
      <c r="H22" s="226" t="n"/>
      <c r="I22" s="226" t="n"/>
      <c r="J22" s="226" t="n"/>
      <c r="K22" s="226" t="n"/>
      <c r="L22" s="226" t="n"/>
      <c r="M22" s="227" t="n"/>
    </row>
    <row r="23" ht="14.25" customHeight="1" s="224">
      <c r="A23" s="229" t="n"/>
      <c r="M23" s="230" t="n"/>
    </row>
    <row r="24" ht="14.25" customHeight="1" s="224">
      <c r="A24" s="229" t="n"/>
      <c r="M24" s="230" t="n"/>
    </row>
    <row r="25" ht="14.25" customHeight="1" s="224">
      <c r="A25" s="229" t="n"/>
      <c r="M25" s="230" t="n"/>
    </row>
    <row r="26" ht="14.25" customHeight="1" s="224">
      <c r="A26" s="229" t="n"/>
      <c r="M26" s="230" t="n"/>
    </row>
    <row r="27" ht="14.25" customHeight="1" s="224">
      <c r="A27" s="229" t="n"/>
      <c r="M27" s="230" t="n"/>
    </row>
    <row r="28" ht="14.25" customHeight="1" s="224">
      <c r="A28" s="229" t="n"/>
      <c r="M28" s="230" t="n"/>
    </row>
    <row r="29" ht="14.25" customHeight="1" s="224">
      <c r="A29" s="229" t="n"/>
      <c r="M29" s="230" t="n"/>
    </row>
    <row r="30" ht="14.25" customHeight="1" s="224">
      <c r="A30" s="229" t="n"/>
      <c r="M30" s="230" t="n"/>
    </row>
    <row r="31" ht="14.25" customHeight="1" s="224">
      <c r="A31" s="229" t="n"/>
      <c r="M31" s="230" t="n"/>
    </row>
    <row r="32" ht="14.25" customHeight="1" s="224">
      <c r="A32" s="229" t="n"/>
      <c r="M32" s="230" t="n"/>
    </row>
    <row r="33" ht="14.25" customHeight="1" s="224">
      <c r="A33" s="229" t="n"/>
      <c r="M33" s="230" t="n"/>
    </row>
    <row r="34" ht="14.25" customHeight="1" s="224">
      <c r="A34" s="229" t="n"/>
      <c r="M34" s="230" t="n"/>
    </row>
    <row r="35" ht="14.25" customHeight="1" s="224">
      <c r="A35" s="229" t="n"/>
      <c r="M35" s="230" t="n"/>
    </row>
    <row r="36" ht="14.25" customHeight="1" s="224">
      <c r="A36" s="229" t="n"/>
      <c r="M36" s="230" t="n"/>
    </row>
    <row r="37" ht="14.25" customHeight="1" s="224">
      <c r="A37" s="229" t="n"/>
      <c r="M37" s="230" t="n"/>
    </row>
    <row r="38" ht="14.25" customHeight="1" s="224">
      <c r="A38" s="229" t="n"/>
      <c r="M38" s="230" t="n"/>
    </row>
    <row r="39" ht="14.25" customHeight="1" s="224">
      <c r="A39" s="229" t="n"/>
      <c r="M39" s="230" t="n"/>
    </row>
    <row r="40" ht="14.25" customHeight="1" s="224">
      <c r="A40" s="229" t="n"/>
      <c r="M40" s="230" t="n"/>
    </row>
    <row r="41" ht="14.25" customHeight="1" s="224">
      <c r="A41" s="229" t="n"/>
      <c r="M41" s="230" t="n"/>
    </row>
    <row r="42" ht="14.25" customHeight="1" s="224">
      <c r="A42" s="229" t="n"/>
      <c r="M42" s="230" t="n"/>
    </row>
    <row r="43" ht="14.25" customHeight="1" s="224">
      <c r="A43" s="229" t="n"/>
      <c r="M43" s="230" t="n"/>
    </row>
    <row r="44" ht="14.25" customHeight="1" s="224">
      <c r="A44" s="229" t="n"/>
      <c r="M44" s="230" t="n"/>
    </row>
    <row r="45" ht="14.25" customHeight="1" s="224">
      <c r="A45" s="229" t="n"/>
      <c r="M45" s="230" t="n"/>
    </row>
    <row r="46" ht="14.25" customHeight="1" s="224">
      <c r="A46" s="229" t="n"/>
      <c r="M46" s="230" t="n"/>
    </row>
    <row r="47" ht="14.25" customHeight="1" s="224">
      <c r="A47" s="229" t="n"/>
      <c r="M47" s="230" t="n"/>
    </row>
    <row r="48" ht="14.25" customHeight="1" s="224">
      <c r="A48" s="229" t="n"/>
      <c r="M48" s="230" t="n"/>
    </row>
    <row r="49" ht="14.25" customHeight="1" s="224">
      <c r="A49" s="229" t="n"/>
      <c r="M49" s="230" t="n"/>
    </row>
    <row r="50" ht="14.25" customHeight="1" s="224">
      <c r="A50" s="229" t="n"/>
      <c r="M50" s="230" t="n"/>
    </row>
    <row r="51" ht="14.25" customHeight="1" s="224">
      <c r="A51" s="238" t="n"/>
      <c r="B51" s="239" t="n"/>
      <c r="C51" s="239" t="n"/>
      <c r="D51" s="239" t="n"/>
      <c r="E51" s="239" t="n"/>
      <c r="F51" s="239" t="n"/>
      <c r="G51" s="239" t="n"/>
      <c r="H51" s="239" t="n"/>
      <c r="I51" s="239" t="n"/>
      <c r="J51" s="239" t="n"/>
      <c r="K51" s="239" t="n"/>
      <c r="L51" s="239" t="n"/>
      <c r="M51" s="231" t="n"/>
    </row>
    <row r="52" ht="14.25" customHeight="1" s="224"/>
  </sheetData>
  <mergeCells count="30">
    <mergeCell ref="D18:G18"/>
    <mergeCell ref="H20:I20"/>
    <mergeCell ref="I12:J13"/>
    <mergeCell ref="D16:H17"/>
    <mergeCell ref="K10:M11"/>
    <mergeCell ref="D12:E13"/>
    <mergeCell ref="I14:M15"/>
    <mergeCell ref="J20:L20"/>
    <mergeCell ref="B21:C21"/>
    <mergeCell ref="H21:I21"/>
    <mergeCell ref="F10:H11"/>
    <mergeCell ref="I10:J11"/>
    <mergeCell ref="A19:A21"/>
    <mergeCell ref="D14:H15"/>
    <mergeCell ref="D10:E11"/>
    <mergeCell ref="A2:C6"/>
    <mergeCell ref="F12:H13"/>
    <mergeCell ref="J21:L21"/>
    <mergeCell ref="J18:L18"/>
    <mergeCell ref="H19:I19"/>
    <mergeCell ref="K12:M13"/>
    <mergeCell ref="D1:M9"/>
    <mergeCell ref="A13:C17"/>
    <mergeCell ref="A1:C1"/>
    <mergeCell ref="J19:L19"/>
    <mergeCell ref="H18:I18"/>
    <mergeCell ref="I16:M17"/>
    <mergeCell ref="A22:M51"/>
    <mergeCell ref="A8:C11"/>
    <mergeCell ref="A7:C7"/>
  </mergeCells>
  <printOptions horizontalCentered="1" verticalCentered="1"/>
  <pageMargins left="0.196850393700787" right="0.196850393700787" top="0.393700787401575" bottom="0.393700787401575" header="0" footer="0"/>
  <pageSetup orientation="portrait" paperSize="9" horizontalDpi="600" verticalDpi="60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2"/>
  <sheetViews>
    <sheetView zoomScaleSheetLayoutView="60" workbookViewId="0">
      <selection activeCell="D19" sqref="D19"/>
    </sheetView>
  </sheetViews>
  <sheetFormatPr baseColWidth="8" defaultColWidth="9" defaultRowHeight="16.8"/>
  <cols>
    <col width="15.6346153846154" customWidth="1" style="167" min="1" max="1"/>
    <col width="20.6346153846154" customWidth="1" style="167" min="2" max="2"/>
    <col width="12.6346153846154" customWidth="1" style="167" min="3" max="3"/>
    <col width="4.63461538461539" customWidth="1" style="167" min="4" max="6"/>
    <col width="5.63461538461539" customWidth="1" style="167" min="7" max="7"/>
    <col width="6.63461538461539" customWidth="1" style="167" min="8" max="8"/>
    <col width="3.63461538461538" customWidth="1" style="167" min="9" max="9"/>
    <col width="4.63461538461539" customWidth="1" style="167" min="10" max="10"/>
    <col width="3.63461538461538" customWidth="1" style="167" min="11" max="11"/>
    <col width="4.63461538461539" customWidth="1" style="167" min="12" max="12"/>
    <col width="10.6346153846154" customWidth="1" style="167" min="13" max="13"/>
    <col width="9" customWidth="1" style="167" min="14" max="16384"/>
  </cols>
  <sheetData>
    <row r="1" ht="15" customHeight="1" s="224">
      <c r="A1" s="240" t="inlineStr">
        <is>
          <t xml:space="preserve">●Issuer                                                                                </t>
        </is>
      </c>
      <c r="B1" s="226" t="n"/>
      <c r="C1" s="227" t="n"/>
      <c r="D1" s="241" t="inlineStr">
        <is>
          <t>PACKING  LIST</t>
        </is>
      </c>
      <c r="E1" s="226" t="n"/>
      <c r="F1" s="226" t="n"/>
      <c r="G1" s="226" t="n"/>
      <c r="H1" s="226" t="n"/>
      <c r="I1" s="226" t="n"/>
      <c r="J1" s="226" t="n"/>
      <c r="K1" s="226" t="n"/>
      <c r="L1" s="226" t="n"/>
      <c r="M1" s="227" t="n"/>
    </row>
    <row r="2" ht="15" customHeight="1" s="224">
      <c r="A2" s="242" t="inlineStr">
        <is>
          <t>NINGBO HARBOR IMPORT &amp; EXPORT CO.,LTD                                                        Bizhu Chenjia Village, Xikou Town,                                                            Fenghua City, Zhejiang Province, China                                                                                         Tel:+86-574-88807585    Fax:+86-574-88806858</t>
        </is>
      </c>
      <c r="C2" s="230" t="n"/>
      <c r="D2" s="229" t="n"/>
      <c r="M2" s="230" t="n"/>
    </row>
    <row r="3" ht="15" customHeight="1" s="224">
      <c r="A3" s="229" t="n"/>
      <c r="C3" s="230" t="n"/>
      <c r="D3" s="229" t="n"/>
      <c r="M3" s="230" t="n"/>
    </row>
    <row r="4" ht="15" customHeight="1" s="224">
      <c r="A4" s="229" t="n"/>
      <c r="C4" s="230" t="n"/>
      <c r="D4" s="229" t="n"/>
      <c r="M4" s="230" t="n"/>
    </row>
    <row r="5" ht="15" customHeight="1" s="224">
      <c r="A5" s="229" t="n"/>
      <c r="C5" s="230" t="n"/>
      <c r="D5" s="229" t="n"/>
      <c r="M5" s="230" t="n"/>
    </row>
    <row r="6" ht="15" customHeight="1" s="224">
      <c r="A6" s="238" t="n"/>
      <c r="B6" s="239" t="n"/>
      <c r="C6" s="231" t="n"/>
      <c r="D6" s="229" t="n"/>
      <c r="M6" s="230" t="n"/>
    </row>
    <row r="7" ht="15" customHeight="1" s="224">
      <c r="A7" s="243" t="inlineStr">
        <is>
          <t>●To</t>
        </is>
      </c>
      <c r="B7" s="226" t="n"/>
      <c r="C7" s="227" t="n"/>
      <c r="D7" s="229" t="n"/>
      <c r="M7" s="230" t="n"/>
    </row>
    <row r="8" ht="15" customHeight="1" s="224">
      <c r="A8" s="242">
        <f>数据!F31</f>
        <v/>
      </c>
      <c r="C8" s="230" t="n"/>
      <c r="D8" s="229" t="n"/>
      <c r="M8" s="230" t="n"/>
    </row>
    <row r="9" ht="15" customHeight="1" s="224">
      <c r="A9" s="229" t="n"/>
      <c r="C9" s="230" t="n"/>
      <c r="D9" s="238" t="n"/>
      <c r="E9" s="239" t="n"/>
      <c r="F9" s="239" t="n"/>
      <c r="G9" s="239" t="n"/>
      <c r="H9" s="239" t="n"/>
      <c r="I9" s="239" t="n"/>
      <c r="J9" s="239" t="n"/>
      <c r="K9" s="239" t="n"/>
      <c r="L9" s="239" t="n"/>
      <c r="M9" s="231" t="n"/>
    </row>
    <row r="10" ht="15" customHeight="1" s="224">
      <c r="A10" s="229" t="n"/>
      <c r="C10" s="230" t="n"/>
      <c r="D10" s="244" t="inlineStr">
        <is>
          <t xml:space="preserve">NO: </t>
        </is>
      </c>
      <c r="E10" s="226" t="n"/>
      <c r="F10" s="245">
        <f>数据!B2</f>
        <v/>
      </c>
      <c r="G10" s="226" t="n"/>
      <c r="H10" s="227" t="n"/>
      <c r="I10" s="244" t="inlineStr">
        <is>
          <t xml:space="preserve">Date: </t>
        </is>
      </c>
      <c r="J10" s="226" t="n"/>
      <c r="K10" s="246">
        <f>数据!B3</f>
        <v/>
      </c>
      <c r="L10" s="226" t="n"/>
      <c r="M10" s="227" t="n"/>
    </row>
    <row r="11" ht="15" customHeight="1" s="224">
      <c r="A11" s="238" t="n"/>
      <c r="B11" s="239" t="n"/>
      <c r="C11" s="231" t="n"/>
      <c r="D11" s="238" t="n"/>
      <c r="E11" s="239" t="n"/>
      <c r="F11" s="239" t="n"/>
      <c r="G11" s="239" t="n"/>
      <c r="H11" s="231" t="n"/>
      <c r="I11" s="238" t="n"/>
      <c r="J11" s="239" t="n"/>
      <c r="K11" s="239" t="n"/>
      <c r="L11" s="239" t="n"/>
      <c r="M11" s="231" t="n"/>
    </row>
    <row r="12" ht="15" customHeight="1" s="224">
      <c r="A12" s="76" t="inlineStr">
        <is>
          <t xml:space="preserve">●Transport Details                                                                 </t>
        </is>
      </c>
      <c r="B12" s="77" t="n"/>
      <c r="C12" s="78" t="n"/>
      <c r="D12" s="244" t="inlineStr">
        <is>
          <t xml:space="preserve">P/I NO: </t>
        </is>
      </c>
      <c r="E12" s="226" t="n"/>
      <c r="F12" s="245">
        <f>数据!B1</f>
        <v/>
      </c>
      <c r="G12" s="226" t="n"/>
      <c r="H12" s="227" t="n"/>
      <c r="I12" s="244" t="inlineStr">
        <is>
          <t>PO NO:</t>
        </is>
      </c>
      <c r="J12" s="226" t="n"/>
      <c r="K12" s="245">
        <f>数据!F1</f>
        <v/>
      </c>
      <c r="L12" s="226" t="n"/>
      <c r="M12" s="227" t="n"/>
    </row>
    <row r="13" ht="15" customHeight="1" s="224">
      <c r="A13" s="242">
        <f>数据!F36</f>
        <v/>
      </c>
      <c r="C13" s="230" t="n"/>
      <c r="D13" s="238" t="n"/>
      <c r="E13" s="239" t="n"/>
      <c r="F13" s="239" t="n"/>
      <c r="G13" s="239" t="n"/>
      <c r="H13" s="231" t="n"/>
      <c r="I13" s="238" t="n"/>
      <c r="J13" s="239" t="n"/>
      <c r="K13" s="239" t="n"/>
      <c r="L13" s="239" t="n"/>
      <c r="M13" s="231" t="n"/>
    </row>
    <row r="14" ht="15" customHeight="1" s="224">
      <c r="A14" s="229" t="n"/>
      <c r="C14" s="230" t="n"/>
      <c r="D14" s="247" t="inlineStr">
        <is>
          <t xml:space="preserve">●Terms of Payment                </t>
        </is>
      </c>
      <c r="E14" s="226" t="n"/>
      <c r="F14" s="226" t="n"/>
      <c r="G14" s="226" t="n"/>
      <c r="H14" s="226" t="n"/>
      <c r="I14" s="245" t="inlineStr">
        <is>
          <t>T/T</t>
        </is>
      </c>
      <c r="J14" s="226" t="n"/>
      <c r="K14" s="226" t="n"/>
      <c r="L14" s="226" t="n"/>
      <c r="M14" s="227" t="n"/>
    </row>
    <row r="15" ht="15" customHeight="1" s="224">
      <c r="A15" s="229" t="n"/>
      <c r="C15" s="230" t="n"/>
      <c r="D15" s="238" t="n"/>
      <c r="E15" s="239" t="n"/>
      <c r="F15" s="239" t="n"/>
      <c r="G15" s="239" t="n"/>
      <c r="H15" s="239" t="n"/>
      <c r="I15" s="239" t="n"/>
      <c r="J15" s="239" t="n"/>
      <c r="K15" s="239" t="n"/>
      <c r="L15" s="239" t="n"/>
      <c r="M15" s="231" t="n"/>
    </row>
    <row r="16" ht="15" customHeight="1" s="224">
      <c r="A16" s="229" t="n"/>
      <c r="C16" s="230" t="n"/>
      <c r="D16" s="247" t="inlineStr">
        <is>
          <t xml:space="preserve">●Delivery Terms                      </t>
        </is>
      </c>
      <c r="E16" s="226" t="n"/>
      <c r="F16" s="226" t="n"/>
      <c r="G16" s="226" t="n"/>
      <c r="H16" s="226" t="n"/>
      <c r="I16" s="245" t="inlineStr">
        <is>
          <t>FOB NINGBO, CHINA</t>
        </is>
      </c>
      <c r="J16" s="226" t="n"/>
      <c r="K16" s="226" t="n"/>
      <c r="L16" s="226" t="n"/>
      <c r="M16" s="227" t="n"/>
    </row>
    <row r="17" ht="15" customHeight="1" s="224">
      <c r="A17" s="238" t="n"/>
      <c r="B17" s="239" t="n"/>
      <c r="C17" s="231" t="n"/>
      <c r="D17" s="238" t="n"/>
      <c r="E17" s="239" t="n"/>
      <c r="F17" s="239" t="n"/>
      <c r="G17" s="239" t="n"/>
      <c r="H17" s="239" t="n"/>
      <c r="I17" s="239" t="n"/>
      <c r="J17" s="239" t="n"/>
      <c r="K17" s="239" t="n"/>
      <c r="L17" s="239" t="n"/>
      <c r="M17" s="231" t="n"/>
    </row>
    <row r="18" ht="30" customHeight="1" s="224">
      <c r="A18" s="81" t="inlineStr">
        <is>
          <t>Marks</t>
        </is>
      </c>
      <c r="B18" s="81" t="inlineStr">
        <is>
          <t>Description</t>
        </is>
      </c>
      <c r="C18" s="81" t="inlineStr">
        <is>
          <t>Model No.</t>
        </is>
      </c>
      <c r="D18" s="81" t="inlineStr">
        <is>
          <t>Quantity</t>
        </is>
      </c>
      <c r="E18" s="236" t="n"/>
      <c r="F18" s="236" t="n"/>
      <c r="G18" s="249" t="n"/>
      <c r="H18" s="130" t="inlineStr">
        <is>
          <t>N.W.(KGS)</t>
        </is>
      </c>
      <c r="I18" s="249" t="n"/>
      <c r="J18" s="130" t="inlineStr">
        <is>
          <t>G.W.(KGS)</t>
        </is>
      </c>
      <c r="K18" s="236" t="n"/>
      <c r="L18" s="249" t="n"/>
      <c r="M18" s="130" t="inlineStr">
        <is>
          <t>M.T.(CBM)</t>
        </is>
      </c>
    </row>
    <row r="19" ht="30" customHeight="1" s="224">
      <c r="A19" s="250" t="inlineStr">
        <is>
          <t>Realflame Logo                 Model#                                Box  of                            Made in China</t>
        </is>
      </c>
      <c r="B19" s="84" t="inlineStr">
        <is>
          <t>FIREPLACE MANTEL</t>
        </is>
      </c>
      <c r="C19" s="84" t="n">
        <v>8700</v>
      </c>
      <c r="D19" s="85" t="n">
        <v>649</v>
      </c>
      <c r="E19" s="111" t="inlineStr">
        <is>
          <t>PCS</t>
        </is>
      </c>
      <c r="F19" s="85" t="n">
        <v>758</v>
      </c>
      <c r="G19" s="112" t="inlineStr">
        <is>
          <t>CTNS</t>
        </is>
      </c>
      <c r="H19" s="256">
        <f>数据!G11</f>
        <v/>
      </c>
      <c r="I19" s="249" t="n"/>
      <c r="J19" s="256">
        <f>数据!H11</f>
        <v/>
      </c>
      <c r="K19" s="236" t="n"/>
      <c r="L19" s="249" t="n"/>
      <c r="M19" s="131">
        <f>数据!I11</f>
        <v/>
      </c>
    </row>
    <row r="20" ht="30" customHeight="1" s="224">
      <c r="A20" s="252" t="n"/>
      <c r="B20" s="84" t="inlineStr">
        <is>
          <t>FIREPLACE MANTEL TOP</t>
        </is>
      </c>
      <c r="C20" s="84" t="inlineStr">
        <is>
          <t>8700 TOPS</t>
        </is>
      </c>
      <c r="D20" s="85" t="n">
        <v>5</v>
      </c>
      <c r="E20" s="111" t="inlineStr">
        <is>
          <t>PCS</t>
        </is>
      </c>
      <c r="F20" s="85" t="n">
        <v>5</v>
      </c>
      <c r="G20" s="112" t="inlineStr">
        <is>
          <t>CTNS</t>
        </is>
      </c>
      <c r="H20" s="256">
        <f>数据!G12</f>
        <v/>
      </c>
      <c r="I20" s="249" t="n"/>
      <c r="J20" s="256">
        <f>数据!H12</f>
        <v/>
      </c>
      <c r="K20" s="236" t="n"/>
      <c r="L20" s="249" t="n"/>
      <c r="M20" s="131">
        <f>数据!I12</f>
        <v/>
      </c>
    </row>
    <row r="21" ht="30" customHeight="1" s="224">
      <c r="A21" s="228" t="n"/>
      <c r="B21" s="88" t="inlineStr">
        <is>
          <t>TOTAL:</t>
        </is>
      </c>
      <c r="C21" s="249" t="n"/>
      <c r="D21" s="90" t="n"/>
      <c r="E21" s="114" t="n"/>
      <c r="F21" s="90" t="n"/>
      <c r="G21" s="115" t="n"/>
      <c r="H21" s="257">
        <f>SUM(H19:I20)</f>
        <v/>
      </c>
      <c r="I21" s="249" t="n"/>
      <c r="J21" s="257">
        <f>SUM(J19:L20)</f>
        <v/>
      </c>
      <c r="K21" s="236" t="n"/>
      <c r="L21" s="249" t="n"/>
      <c r="M21" s="257">
        <f>SUM(M19:M20)</f>
        <v/>
      </c>
    </row>
    <row r="22">
      <c r="A22" s="258" t="inlineStr">
        <is>
          <t>SAY CARTONS SEVEN HUNDRED AND SIXTY THREE ONLY.</t>
        </is>
      </c>
      <c r="B22" s="226" t="n"/>
      <c r="C22" s="226" t="n"/>
      <c r="D22" s="226" t="n"/>
      <c r="E22" s="226" t="n"/>
      <c r="F22" s="226" t="n"/>
      <c r="G22" s="226" t="n"/>
      <c r="H22" s="226" t="n"/>
      <c r="I22" s="226" t="n"/>
      <c r="J22" s="226" t="n"/>
      <c r="K22" s="226" t="n"/>
      <c r="L22" s="226" t="n"/>
      <c r="M22" s="227" t="n"/>
    </row>
    <row r="23">
      <c r="A23" s="229" t="n"/>
      <c r="M23" s="230" t="n"/>
    </row>
    <row r="24">
      <c r="A24" s="229" t="n"/>
      <c r="M24" s="230" t="n"/>
    </row>
    <row r="25">
      <c r="A25" s="229" t="n"/>
      <c r="M25" s="230" t="n"/>
    </row>
    <row r="26">
      <c r="A26" s="229" t="n"/>
      <c r="M26" s="230" t="n"/>
    </row>
    <row r="27">
      <c r="A27" s="229" t="n"/>
      <c r="M27" s="230" t="n"/>
    </row>
    <row r="28">
      <c r="A28" s="229" t="n"/>
      <c r="M28" s="230" t="n"/>
    </row>
    <row r="29">
      <c r="A29" s="229" t="n"/>
      <c r="M29" s="230" t="n"/>
    </row>
    <row r="30">
      <c r="A30" s="229" t="n"/>
      <c r="M30" s="230" t="n"/>
    </row>
    <row r="31">
      <c r="A31" s="229" t="n"/>
      <c r="M31" s="230" t="n"/>
    </row>
    <row r="32">
      <c r="A32" s="229" t="n"/>
      <c r="M32" s="230" t="n"/>
    </row>
    <row r="33">
      <c r="A33" s="229" t="n"/>
      <c r="M33" s="230" t="n"/>
    </row>
    <row r="34">
      <c r="A34" s="229" t="n"/>
      <c r="M34" s="230" t="n"/>
    </row>
    <row r="35">
      <c r="A35" s="229" t="n"/>
      <c r="M35" s="230" t="n"/>
    </row>
    <row r="36">
      <c r="A36" s="229" t="n"/>
      <c r="M36" s="230" t="n"/>
    </row>
    <row r="37">
      <c r="A37" s="229" t="n"/>
      <c r="M37" s="230" t="n"/>
    </row>
    <row r="38">
      <c r="A38" s="229" t="n"/>
      <c r="M38" s="230" t="n"/>
    </row>
    <row r="39">
      <c r="A39" s="229" t="n"/>
      <c r="M39" s="230" t="n"/>
    </row>
    <row r="40">
      <c r="A40" s="229" t="n"/>
      <c r="M40" s="230" t="n"/>
    </row>
    <row r="41">
      <c r="A41" s="229" t="n"/>
      <c r="M41" s="230" t="n"/>
    </row>
    <row r="42">
      <c r="A42" s="229" t="n"/>
      <c r="M42" s="230" t="n"/>
    </row>
    <row r="43">
      <c r="A43" s="229" t="n"/>
      <c r="M43" s="230" t="n"/>
    </row>
    <row r="44">
      <c r="A44" s="229" t="n"/>
      <c r="M44" s="230" t="n"/>
    </row>
    <row r="45">
      <c r="A45" s="229" t="n"/>
      <c r="M45" s="230" t="n"/>
    </row>
    <row r="46">
      <c r="A46" s="229" t="n"/>
      <c r="M46" s="230" t="n"/>
    </row>
    <row r="47">
      <c r="A47" s="229" t="n"/>
      <c r="M47" s="230" t="n"/>
    </row>
    <row r="48">
      <c r="A48" s="229" t="n"/>
      <c r="M48" s="230" t="n"/>
    </row>
    <row r="49">
      <c r="A49" s="229" t="n"/>
      <c r="M49" s="230" t="n"/>
    </row>
    <row r="50">
      <c r="A50" s="229" t="n"/>
      <c r="M50" s="230" t="n"/>
    </row>
    <row r="51">
      <c r="A51" s="229" t="n"/>
      <c r="M51" s="230" t="n"/>
    </row>
    <row r="52">
      <c r="A52" s="238" t="n"/>
      <c r="B52" s="239" t="n"/>
      <c r="C52" s="239" t="n"/>
      <c r="D52" s="239" t="n"/>
      <c r="E52" s="239" t="n"/>
      <c r="F52" s="239" t="n"/>
      <c r="G52" s="239" t="n"/>
      <c r="H52" s="239" t="n"/>
      <c r="I52" s="239" t="n"/>
      <c r="J52" s="239" t="n"/>
      <c r="K52" s="239" t="n"/>
      <c r="L52" s="239" t="n"/>
      <c r="M52" s="231" t="n"/>
    </row>
  </sheetData>
  <mergeCells count="30">
    <mergeCell ref="D18:G18"/>
    <mergeCell ref="H20:I20"/>
    <mergeCell ref="I12:J13"/>
    <mergeCell ref="D16:H17"/>
    <mergeCell ref="K10:M11"/>
    <mergeCell ref="D12:E13"/>
    <mergeCell ref="J20:L20"/>
    <mergeCell ref="I14:M15"/>
    <mergeCell ref="B21:C21"/>
    <mergeCell ref="H21:I21"/>
    <mergeCell ref="F10:H11"/>
    <mergeCell ref="I10:J11"/>
    <mergeCell ref="A19:A21"/>
    <mergeCell ref="D14:H15"/>
    <mergeCell ref="D10:E11"/>
    <mergeCell ref="A2:C6"/>
    <mergeCell ref="F12:H13"/>
    <mergeCell ref="J21:L21"/>
    <mergeCell ref="A22:M52"/>
    <mergeCell ref="J18:L18"/>
    <mergeCell ref="H19:I19"/>
    <mergeCell ref="K12:M13"/>
    <mergeCell ref="D1:M9"/>
    <mergeCell ref="A13:C17"/>
    <mergeCell ref="A1:C1"/>
    <mergeCell ref="J19:L19"/>
    <mergeCell ref="H18:I18"/>
    <mergeCell ref="I16:M17"/>
    <mergeCell ref="A8:C11"/>
    <mergeCell ref="A7:C7"/>
  </mergeCells>
  <printOptions horizontalCentered="1" verticalCentered="1"/>
  <pageMargins left="0.196850393700787" right="0.196850393700787" top="0.393700787401575" bottom="0.393700787401575" header="0" footer="0"/>
  <pageSetup orientation="portrait" paperSize="9" horizontalDpi="600" verticalDpi="600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0"/>
  <sheetViews>
    <sheetView topLeftCell="A16" zoomScaleSheetLayoutView="60" workbookViewId="0">
      <selection activeCell="F24" sqref="F24:H28"/>
    </sheetView>
  </sheetViews>
  <sheetFormatPr baseColWidth="8" defaultColWidth="9.23076923076923" defaultRowHeight="16.8"/>
  <cols>
    <col width="20.6346153846154" customWidth="1" style="1" min="1" max="1"/>
    <col width="9.36538461538461" customWidth="1" style="1" min="2" max="2"/>
    <col width="9.26923076923077" customWidth="1" style="1" min="3" max="3"/>
    <col width="8.73076923076923" customWidth="1" style="1" min="4" max="4"/>
    <col width="11" customWidth="1" style="1" min="5" max="5"/>
    <col width="11.3653846153846" customWidth="1" style="1" min="6" max="6"/>
    <col width="9.45192307692308" customWidth="1" style="1" min="7" max="8"/>
    <col width="8.73076923076923" customWidth="1" style="1" min="9" max="9"/>
    <col width="12.6346153846154" customWidth="1" style="1" min="10" max="12"/>
    <col width="8.73076923076923" customWidth="1" style="1" min="13" max="16384"/>
  </cols>
  <sheetData>
    <row r="1" ht="20" customHeight="1" s="224">
      <c r="A1" s="1" t="inlineStr">
        <is>
          <t>PI#</t>
        </is>
      </c>
      <c r="B1" s="2" t="inlineStr">
        <is>
          <t>NBHB/RFC2330</t>
        </is>
      </c>
      <c r="E1" s="1" t="inlineStr">
        <is>
          <t>PO#</t>
        </is>
      </c>
      <c r="F1" s="24" t="inlineStr">
        <is>
          <t>606234 606263</t>
        </is>
      </c>
    </row>
    <row r="2" ht="20" customHeight="1" s="224">
      <c r="A2" s="1" t="inlineStr">
        <is>
          <t>CI#/PL#</t>
        </is>
      </c>
      <c r="B2" s="2" t="inlineStr">
        <is>
          <t>HB230809-RFC</t>
        </is>
      </c>
      <c r="E2" s="1" t="inlineStr">
        <is>
          <t>PO DATE:</t>
        </is>
      </c>
      <c r="F2" s="3" t="inlineStr">
        <is>
          <t>2023/6/13 6/16</t>
        </is>
      </c>
    </row>
    <row r="3" ht="20" customHeight="1" s="224">
      <c r="A3" s="1" t="inlineStr">
        <is>
          <t>DATE:</t>
        </is>
      </c>
      <c r="B3" s="3" t="n">
        <v>45147</v>
      </c>
    </row>
    <row r="4" ht="20" customHeight="1" s="224"/>
    <row r="5" ht="20" customHeight="1" s="224">
      <c r="A5" s="1" t="inlineStr">
        <is>
          <t>产品信息</t>
        </is>
      </c>
      <c r="B5" s="1" t="inlineStr">
        <is>
          <t>产品信息</t>
        </is>
      </c>
    </row>
    <row r="6" ht="20" customHeight="1" s="224">
      <c r="A6" s="8" t="inlineStr">
        <is>
          <t>货描</t>
        </is>
      </c>
      <c r="B6" s="5" t="inlineStr">
        <is>
          <t>型号</t>
        </is>
      </c>
      <c r="C6" s="6" t="inlineStr">
        <is>
          <t>数量</t>
        </is>
      </c>
      <c r="D6" s="6" t="inlineStr">
        <is>
          <t>包数</t>
        </is>
      </c>
      <c r="E6" s="6" t="inlineStr">
        <is>
          <t>单价</t>
        </is>
      </c>
      <c r="F6" s="6" t="inlineStr">
        <is>
          <t>金额</t>
        </is>
      </c>
      <c r="G6" s="6" t="inlineStr">
        <is>
          <t>N.W.</t>
        </is>
      </c>
      <c r="H6" s="6" t="inlineStr">
        <is>
          <t>G.W.</t>
        </is>
      </c>
      <c r="I6" s="6" t="inlineStr">
        <is>
          <t>CBM</t>
        </is>
      </c>
      <c r="J6" s="6" t="inlineStr">
        <is>
          <t>HS CODE</t>
        </is>
      </c>
      <c r="K6" s="6" t="inlineStr">
        <is>
          <t>HS US</t>
        </is>
      </c>
      <c r="L6" s="249" t="n"/>
    </row>
    <row r="7" ht="30" customHeight="1" s="224">
      <c r="A7" s="8" t="inlineStr">
        <is>
          <t>FIREPLACE MANTEL</t>
        </is>
      </c>
      <c r="B7" s="7" t="inlineStr">
        <is>
          <t>8130-X-BNW</t>
        </is>
      </c>
      <c r="C7" s="7" t="n">
        <v>210</v>
      </c>
      <c r="D7" s="7">
        <f>C7</f>
        <v/>
      </c>
      <c r="E7" s="259" t="n">
        <v>65.09999999999999</v>
      </c>
      <c r="F7" s="260">
        <f>C7*E7</f>
        <v/>
      </c>
      <c r="G7" s="261" t="n">
        <v>5628</v>
      </c>
      <c r="H7" s="262" t="n">
        <v>6475</v>
      </c>
      <c r="I7" s="263" t="n">
        <v>26.5</v>
      </c>
      <c r="J7" s="6" t="n">
        <v>9403609990</v>
      </c>
      <c r="K7" s="8" t="inlineStr">
        <is>
          <t>9403.60.8081</t>
        </is>
      </c>
      <c r="L7" s="8" t="inlineStr">
        <is>
          <t>4418.99.9195</t>
        </is>
      </c>
    </row>
    <row r="8" ht="30" customHeight="1" s="224">
      <c r="A8" s="8" t="n"/>
      <c r="B8" s="7" t="inlineStr">
        <is>
          <t>8130-X-GRY</t>
        </is>
      </c>
      <c r="C8" s="7" t="n">
        <v>210</v>
      </c>
      <c r="D8" s="7">
        <f>C8</f>
        <v/>
      </c>
      <c r="E8" s="259" t="n">
        <v>70</v>
      </c>
      <c r="F8" s="260">
        <f>C8*E8</f>
        <v/>
      </c>
      <c r="G8" s="264" t="n">
        <v>5628</v>
      </c>
      <c r="H8" s="264" t="n">
        <v>6475</v>
      </c>
      <c r="I8" s="264" t="n">
        <v>26.5</v>
      </c>
      <c r="J8" s="6" t="n">
        <v>9403609990</v>
      </c>
      <c r="K8" s="8" t="n"/>
      <c r="L8" s="8" t="n"/>
    </row>
    <row r="9" ht="30" customHeight="1" s="224">
      <c r="A9" s="8" t="n"/>
      <c r="B9" s="7" t="inlineStr">
        <is>
          <t>13058-X-VBM</t>
        </is>
      </c>
      <c r="C9" s="7" t="n">
        <v>120</v>
      </c>
      <c r="D9" s="7">
        <f>C9</f>
        <v/>
      </c>
      <c r="E9" s="259" t="n">
        <v>111.2</v>
      </c>
      <c r="F9" s="260">
        <f>C9*E9</f>
        <v/>
      </c>
      <c r="G9" s="265" t="n">
        <v>5316</v>
      </c>
      <c r="H9" s="265" t="n">
        <v>6042</v>
      </c>
      <c r="I9" s="265" t="n">
        <v>26.222</v>
      </c>
      <c r="J9" s="6" t="n">
        <v>9403609990</v>
      </c>
      <c r="K9" s="8" t="n"/>
      <c r="L9" s="8" t="n"/>
    </row>
    <row r="10" ht="30" customHeight="1" s="224">
      <c r="A10" s="8" t="n"/>
      <c r="B10" s="7" t="inlineStr">
        <is>
          <t>8700-X-CHBW</t>
        </is>
      </c>
      <c r="C10" s="7" t="n">
        <v>109</v>
      </c>
      <c r="D10" s="7">
        <f>C10*2</f>
        <v/>
      </c>
      <c r="E10" s="259" t="n">
        <v>154.9</v>
      </c>
      <c r="F10" s="260">
        <f>C10*E10</f>
        <v/>
      </c>
      <c r="G10" s="266" t="n">
        <v>5580.8</v>
      </c>
      <c r="H10" s="266" t="n">
        <v>6634.3</v>
      </c>
      <c r="I10" s="266" t="n">
        <v>37.22</v>
      </c>
      <c r="J10" s="6" t="n"/>
      <c r="K10" s="8" t="n"/>
      <c r="L10" s="8" t="n"/>
    </row>
    <row r="11" ht="30" customHeight="1" s="224">
      <c r="A11" s="8" t="inlineStr">
        <is>
          <t>共计</t>
        </is>
      </c>
      <c r="B11" s="8" t="n"/>
      <c r="C11" s="8">
        <f>SUM(C7:C10)</f>
        <v/>
      </c>
      <c r="D11" s="8">
        <f>SUM(D7:D10)</f>
        <v/>
      </c>
      <c r="E11" s="267" t="n"/>
      <c r="F11" s="267">
        <f>SUM(F7:F10)</f>
        <v/>
      </c>
      <c r="G11" s="268">
        <f>SUM(G7:G10)</f>
        <v/>
      </c>
      <c r="H11" s="268">
        <f>SUM(H7:H10)</f>
        <v/>
      </c>
      <c r="I11" s="268">
        <f>SUM(I7:I10)</f>
        <v/>
      </c>
      <c r="J11" s="8" t="n"/>
      <c r="K11" s="8" t="n"/>
      <c r="L11" s="8" t="n"/>
    </row>
    <row r="12" ht="30" customHeight="1" s="224">
      <c r="A12" s="9" t="inlineStr">
        <is>
          <t>FIREPLACE MANTEL TOP</t>
        </is>
      </c>
      <c r="B12" s="8" t="inlineStr">
        <is>
          <t>8700-X-CHBW TOPS</t>
        </is>
      </c>
      <c r="C12" s="8" t="n">
        <v>5</v>
      </c>
      <c r="D12" s="8" t="n">
        <v>5</v>
      </c>
      <c r="E12" s="267" t="n">
        <v>50</v>
      </c>
      <c r="F12" s="267">
        <f>E12*C12</f>
        <v/>
      </c>
      <c r="G12" s="269" t="n">
        <v>82.5</v>
      </c>
      <c r="H12" s="270" t="n">
        <v>90</v>
      </c>
      <c r="I12" s="270" t="n">
        <v>0.6929999999999999</v>
      </c>
      <c r="J12" s="6" t="n">
        <v>9403910090</v>
      </c>
      <c r="K12" s="8" t="inlineStr">
        <is>
          <t>9403.90.7080</t>
        </is>
      </c>
      <c r="L12" s="8" t="inlineStr">
        <is>
          <t>4418.99.9195</t>
        </is>
      </c>
    </row>
    <row r="13" ht="30" customHeight="1" s="224">
      <c r="A13" s="9" t="inlineStr">
        <is>
          <t>WOOD REPAIR PASTE</t>
        </is>
      </c>
      <c r="B13" s="8" t="n"/>
      <c r="C13" s="8" t="n"/>
      <c r="D13" s="8" t="n"/>
      <c r="E13" s="267" t="n"/>
      <c r="F13" s="267" t="n"/>
      <c r="G13" s="269" t="n"/>
      <c r="H13" s="270" t="n"/>
      <c r="I13" s="270" t="n"/>
      <c r="J13" s="6" t="n">
        <v>3209909090</v>
      </c>
      <c r="K13" s="8" t="inlineStr">
        <is>
          <t>3208.20.0000</t>
        </is>
      </c>
      <c r="L13" s="8" t="n"/>
    </row>
    <row r="14" ht="30" customHeight="1" s="224">
      <c r="A14" s="8" t="inlineStr">
        <is>
          <t>OTHERS</t>
        </is>
      </c>
      <c r="B14" s="8" t="n"/>
      <c r="C14" s="8" t="n"/>
      <c r="D14" s="8" t="n"/>
      <c r="E14" s="267" t="n"/>
      <c r="F14" s="267" t="n"/>
      <c r="G14" s="268" t="n"/>
      <c r="H14" s="268" t="n"/>
      <c r="I14" s="8" t="n"/>
      <c r="J14" s="8" t="n"/>
      <c r="K14" s="8" t="n"/>
      <c r="L14" s="8" t="n"/>
    </row>
    <row r="15" ht="20" customHeight="1" s="224"/>
    <row r="16" ht="20" customHeight="1" s="224">
      <c r="A16" s="1" t="inlineStr">
        <is>
          <t>客户信息</t>
        </is>
      </c>
    </row>
    <row r="17" ht="20" customHeight="1" s="224">
      <c r="A17" s="1" t="inlineStr">
        <is>
          <t>Option1常用</t>
        </is>
      </c>
    </row>
    <row r="18" ht="20" customHeight="1" s="224">
      <c r="A18" s="10" t="inlineStr">
        <is>
          <t xml:space="preserve">To:   Real Flame Company Inc.  </t>
        </is>
      </c>
      <c r="B18" s="11" t="n"/>
      <c r="C18" s="11" t="n"/>
      <c r="D18" s="11" t="n"/>
      <c r="E18" s="36" t="n"/>
      <c r="F18" s="37" t="inlineStr">
        <is>
          <t xml:space="preserve">●To                                                                                                                                     </t>
        </is>
      </c>
      <c r="G18" s="38" t="n"/>
      <c r="H18" s="39" t="n"/>
    </row>
    <row r="19" ht="20" customHeight="1" s="224">
      <c r="A19" s="12" t="inlineStr">
        <is>
          <t xml:space="preserve">Add: 7800 Northwestern Avenue, </t>
        </is>
      </c>
      <c r="B19" s="11" t="n"/>
      <c r="C19" s="11" t="n"/>
      <c r="D19" s="11" t="n"/>
      <c r="E19" s="36" t="n"/>
      <c r="F19" s="271" t="inlineStr">
        <is>
          <t xml:space="preserve">REAL FLAME COMPANY INC.                                                 7800 Northwestern Avenue, Racine, WI 53406  </t>
        </is>
      </c>
      <c r="H19" s="230" t="n"/>
    </row>
    <row r="20" ht="20" customHeight="1" s="224">
      <c r="A20" s="13" t="inlineStr">
        <is>
          <t xml:space="preserve">         Racine, WI 53406          </t>
        </is>
      </c>
      <c r="B20" s="11" t="n"/>
      <c r="C20" s="11" t="n"/>
      <c r="D20" s="11" t="n"/>
      <c r="E20" s="36" t="n"/>
      <c r="F20" s="229" t="n"/>
      <c r="H20" s="230" t="n"/>
    </row>
    <row r="21" ht="20" customHeight="1" s="224">
      <c r="A21" s="11" t="n"/>
      <c r="B21" s="11" t="n"/>
      <c r="C21" s="11" t="n"/>
      <c r="D21" s="11" t="n"/>
      <c r="E21" s="36" t="n"/>
      <c r="F21" s="229" t="n"/>
      <c r="H21" s="230" t="n"/>
    </row>
    <row r="22" ht="20" customHeight="1" s="224">
      <c r="A22" s="14" t="inlineStr">
        <is>
          <t>交货期：</t>
        </is>
      </c>
      <c r="B22" s="15" t="inlineStr">
        <is>
          <t>AUG 11TH, 2023</t>
        </is>
      </c>
      <c r="C22" s="11" t="n"/>
      <c r="D22" s="11" t="n"/>
      <c r="E22" s="36" t="n"/>
      <c r="F22" s="238" t="n"/>
      <c r="G22" s="239" t="n"/>
      <c r="H22" s="231" t="n"/>
    </row>
    <row r="23" ht="20" customHeight="1" s="224">
      <c r="A23" s="14" t="inlineStr">
        <is>
          <t>启运港：</t>
        </is>
      </c>
      <c r="B23" s="11" t="inlineStr">
        <is>
          <t>NINGBO, CHINA</t>
        </is>
      </c>
      <c r="C23" s="11" t="n"/>
      <c r="D23" s="11" t="n"/>
      <c r="E23" s="36" t="n"/>
      <c r="F23" s="46" t="inlineStr">
        <is>
          <t>●Transport Details</t>
        </is>
      </c>
      <c r="G23" s="38" t="n"/>
      <c r="H23" s="39" t="n"/>
    </row>
    <row r="24" ht="20" customHeight="1" s="224">
      <c r="A24" s="14" t="inlineStr">
        <is>
          <t>目的港：</t>
        </is>
      </c>
      <c r="B24" s="15" t="inlineStr">
        <is>
          <t>STURTEVANT, WI, USA</t>
        </is>
      </c>
      <c r="C24" s="11" t="n"/>
      <c r="D24" s="11" t="n"/>
      <c r="E24" s="36" t="n"/>
      <c r="F24" s="271" t="inlineStr">
        <is>
          <t>FROM NINGBO, CHINA                                                                      TO STURTEVANT, WI, USA                                                                                      BY SEA</t>
        </is>
      </c>
      <c r="H24" s="230" t="n"/>
    </row>
    <row r="25" ht="20" customHeight="1" s="224">
      <c r="A25" s="11" t="n"/>
      <c r="B25" s="11" t="n"/>
      <c r="C25" s="11" t="n"/>
      <c r="D25" s="11" t="n"/>
      <c r="E25" s="36" t="n"/>
      <c r="F25" s="229" t="n"/>
      <c r="H25" s="230" t="n"/>
    </row>
    <row r="26" ht="20" customHeight="1" s="224">
      <c r="A26" s="11" t="n"/>
      <c r="B26" s="11" t="n"/>
      <c r="C26" s="11" t="n"/>
      <c r="D26" s="11" t="n"/>
      <c r="E26" s="36" t="n"/>
      <c r="F26" s="229" t="n"/>
      <c r="H26" s="230" t="n"/>
    </row>
    <row r="27" ht="20" customHeight="1" s="224">
      <c r="A27" s="11" t="n"/>
      <c r="B27" s="11" t="n"/>
      <c r="C27" s="11" t="n"/>
      <c r="D27" s="11" t="n"/>
      <c r="E27" s="36" t="n"/>
      <c r="F27" s="229" t="n"/>
      <c r="H27" s="230" t="n"/>
    </row>
    <row r="28" ht="20" customHeight="1" s="224">
      <c r="A28" s="11" t="n"/>
      <c r="B28" s="11" t="n"/>
      <c r="C28" s="11" t="n"/>
      <c r="D28" s="11" t="n"/>
      <c r="E28" s="36" t="n"/>
      <c r="F28" s="238" t="n"/>
      <c r="G28" s="239" t="n"/>
      <c r="H28" s="231" t="n"/>
    </row>
    <row r="29" ht="20" customHeight="1" s="224">
      <c r="A29" s="1" t="inlineStr">
        <is>
          <t>Option2备用</t>
        </is>
      </c>
    </row>
    <row r="30" ht="20" customHeight="1" s="224">
      <c r="A30" s="16" t="inlineStr">
        <is>
          <t>To: COMBI INC</t>
        </is>
      </c>
      <c r="B30" s="16" t="n"/>
      <c r="C30" s="16" t="n"/>
      <c r="D30" s="17" t="n"/>
      <c r="E30" s="17" t="n"/>
      <c r="F30" s="47" t="inlineStr">
        <is>
          <t xml:space="preserve">●To                                                                                                                                     </t>
        </is>
      </c>
      <c r="G30" s="48" t="n"/>
      <c r="H30" s="49" t="n"/>
    </row>
    <row r="31" ht="20" customHeight="1" s="224">
      <c r="A31" s="18" t="inlineStr">
        <is>
          <t>Add: 8530 ERNEST CORMIER</t>
        </is>
      </c>
      <c r="B31" s="19" t="n"/>
      <c r="C31" s="19" t="n"/>
      <c r="D31" s="17" t="n"/>
      <c r="E31" s="17" t="n"/>
      <c r="F31" s="272" t="inlineStr">
        <is>
          <t xml:space="preserve">COMBI INC                                                                              8530 ERNEST CORMIER, MONTREAL QC H1J1B4, CANADA </t>
        </is>
      </c>
      <c r="H31" s="230" t="n"/>
    </row>
    <row r="32" ht="20" customHeight="1" s="224">
      <c r="A32" s="20" t="inlineStr">
        <is>
          <t xml:space="preserve">         MONTREAL QC H1J1B4, CANADA</t>
        </is>
      </c>
      <c r="B32" s="21" t="n"/>
      <c r="C32" s="21" t="n"/>
      <c r="D32" s="17" t="n"/>
      <c r="E32" s="17" t="n"/>
      <c r="F32" s="229" t="n"/>
      <c r="H32" s="230" t="n"/>
    </row>
    <row r="33" ht="20" customHeight="1" s="224">
      <c r="A33" s="17" t="n"/>
      <c r="B33" s="17" t="n"/>
      <c r="C33" s="17" t="n"/>
      <c r="D33" s="17" t="n"/>
      <c r="E33" s="17" t="n"/>
      <c r="F33" s="229" t="n"/>
      <c r="H33" s="230" t="n"/>
    </row>
    <row r="34" ht="20" customHeight="1" s="224">
      <c r="A34" s="22" t="inlineStr">
        <is>
          <t>交货期：</t>
        </is>
      </c>
      <c r="B34" s="23" t="n"/>
      <c r="C34" s="17" t="n"/>
      <c r="D34" s="17" t="n"/>
      <c r="E34" s="17" t="n"/>
      <c r="F34" s="238" t="n"/>
      <c r="G34" s="239" t="n"/>
      <c r="H34" s="231" t="n"/>
    </row>
    <row r="35" ht="20" customHeight="1" s="224">
      <c r="A35" s="22" t="inlineStr">
        <is>
          <t>启运港：</t>
        </is>
      </c>
      <c r="B35" s="17" t="inlineStr">
        <is>
          <t>NINGBO, CHINA</t>
        </is>
      </c>
      <c r="C35" s="17" t="n"/>
      <c r="D35" s="17" t="n"/>
      <c r="E35" s="17" t="n"/>
      <c r="F35" s="56" t="inlineStr">
        <is>
          <t>●Transport Details</t>
        </is>
      </c>
      <c r="G35" s="48" t="n"/>
      <c r="H35" s="49" t="n"/>
    </row>
    <row r="36" ht="20" customHeight="1" s="224">
      <c r="A36" s="22" t="inlineStr">
        <is>
          <t>目的港：</t>
        </is>
      </c>
      <c r="B36" s="23" t="inlineStr">
        <is>
          <t>MONTREAL, CANADA</t>
        </is>
      </c>
      <c r="C36" s="17" t="n"/>
      <c r="D36" s="17" t="n"/>
      <c r="E36" s="17" t="n"/>
      <c r="F36" s="272" t="inlineStr">
        <is>
          <t>FROM NINGBO, CHINA                                                                      TO MONTREAL, CANADA                                                                                BY SEA</t>
        </is>
      </c>
      <c r="H36" s="230" t="n"/>
    </row>
    <row r="37" ht="20" customHeight="1" s="224">
      <c r="A37" s="17" t="n"/>
      <c r="B37" s="17" t="n"/>
      <c r="C37" s="17" t="n"/>
      <c r="D37" s="17" t="n"/>
      <c r="E37" s="17" t="n"/>
      <c r="F37" s="229" t="n"/>
      <c r="H37" s="230" t="n"/>
    </row>
    <row r="38" ht="20" customHeight="1" s="224">
      <c r="A38" s="17" t="n"/>
      <c r="B38" s="17" t="n"/>
      <c r="C38" s="17" t="n"/>
      <c r="D38" s="17" t="n"/>
      <c r="E38" s="17" t="n"/>
      <c r="F38" s="229" t="n"/>
      <c r="H38" s="230" t="n"/>
    </row>
    <row r="39" ht="20" customHeight="1" s="224">
      <c r="A39" s="17" t="n"/>
      <c r="B39" s="17" t="n"/>
      <c r="C39" s="17" t="n"/>
      <c r="D39" s="17" t="n"/>
      <c r="E39" s="17" t="n"/>
      <c r="F39" s="229" t="n"/>
      <c r="H39" s="230" t="n"/>
    </row>
    <row r="40" ht="20" customHeight="1" s="224">
      <c r="A40" s="17" t="n"/>
      <c r="B40" s="17" t="n"/>
      <c r="C40" s="17" t="n"/>
      <c r="D40" s="17" t="n"/>
      <c r="E40" s="17" t="n"/>
      <c r="F40" s="238" t="n"/>
      <c r="G40" s="239" t="n"/>
      <c r="H40" s="231" t="n"/>
    </row>
  </sheetData>
  <mergeCells count="5">
    <mergeCell ref="F36:H40"/>
    <mergeCell ref="F19:H22"/>
    <mergeCell ref="F31:H34"/>
    <mergeCell ref="K6:L6"/>
    <mergeCell ref="F24:H28"/>
  </mergeCells>
  <pageMargins left="0.7" right="0.7" top="0.75" bottom="0.75" header="0.3" footer="0.3"/>
  <pageSetup orientation="portrait" paperSize="9" horizontalDpi="1200" verticalDpi="1200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2010-04-22T00:25:21Z</dcterms:created>
  <dcterms:modified xsi:type="dcterms:W3CDTF">2024-06-14T10:03:45Z</dcterms:modified>
  <cp:lastModifiedBy>Chao</cp:lastModifiedBy>
  <cp:lastPrinted>2023-08-11T13:24:08Z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A4DD42C40BD26E022EE16B66541A7922_43</vt:lpwstr>
  </property>
  <property name="KSOProductBuildVer" fmtid="{D5CDD505-2E9C-101B-9397-08002B2CF9AE}" pid="3">
    <vt:lpwstr>2052-6.7.1.8828</vt:lpwstr>
  </property>
</Properties>
</file>